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ns" sheetId="1" r:id="rId4"/>
    <sheet state="visible" name="melees" sheetId="2" r:id="rId5"/>
    <sheet state="visible" name="gun fields documentation" sheetId="3" r:id="rId6"/>
  </sheets>
  <definedNames/>
  <calcPr/>
</workbook>
</file>

<file path=xl/sharedStrings.xml><?xml version="1.0" encoding="utf-8"?>
<sst xmlns="http://schemas.openxmlformats.org/spreadsheetml/2006/main" count="2919" uniqueCount="519">
  <si>
    <t>NAME</t>
  </si>
  <si>
    <t>VARIANT</t>
  </si>
  <si>
    <t>ALT_FIRE</t>
  </si>
  <si>
    <t>MASTERY</t>
  </si>
  <si>
    <t>SLOT</t>
  </si>
  <si>
    <t>TYPE</t>
  </si>
  <si>
    <t>TRIGGER</t>
  </si>
  <si>
    <t>PROJECTILE</t>
  </si>
  <si>
    <t>PROJ_SPEED</t>
  </si>
  <si>
    <t>RANGE</t>
  </si>
  <si>
    <t>RANGE_FALLOFF</t>
  </si>
  <si>
    <t>ACCURACY</t>
  </si>
  <si>
    <t>SPOOL_UP_RATE</t>
  </si>
  <si>
    <t>BURST_COUNT</t>
  </si>
  <si>
    <t>BURST_RATE</t>
  </si>
  <si>
    <t>BURST_DELAY</t>
  </si>
  <si>
    <t>AMMO_TYPE</t>
  </si>
  <si>
    <t>FR</t>
  </si>
  <si>
    <t>CHARGE_TIME</t>
  </si>
  <si>
    <t>MAG</t>
  </si>
  <si>
    <t>AMMO</t>
  </si>
  <si>
    <t>AMMO_CONS</t>
  </si>
  <si>
    <t>MAG_TYPE</t>
  </si>
  <si>
    <t>RELOAD_DELAY</t>
  </si>
  <si>
    <t>RELOAD_RATE</t>
  </si>
  <si>
    <t>RLT</t>
  </si>
  <si>
    <t>RIVEN</t>
  </si>
  <si>
    <t>MS</t>
  </si>
  <si>
    <t>TOTAL_DAMAGE</t>
  </si>
  <si>
    <t>BONUS_PERCENT</t>
  </si>
  <si>
    <t>BONUS_ELEMENT</t>
  </si>
  <si>
    <t>CC1</t>
  </si>
  <si>
    <t>CM1</t>
  </si>
  <si>
    <t>SC1</t>
  </si>
  <si>
    <t>RADIUS1</t>
  </si>
  <si>
    <t>FALLOFF1</t>
  </si>
  <si>
    <t>TOTAL_DAMAGE1</t>
  </si>
  <si>
    <t>BONUS_DAMAGE1</t>
  </si>
  <si>
    <t>IMPACT1</t>
  </si>
  <si>
    <t>PUNCTURE1</t>
  </si>
  <si>
    <t>SLASH1</t>
  </si>
  <si>
    <t>COLD1</t>
  </si>
  <si>
    <t>ELECTRICITY1</t>
  </si>
  <si>
    <t>HEAT1</t>
  </si>
  <si>
    <t>TOXIN1</t>
  </si>
  <si>
    <t>BLAST1</t>
  </si>
  <si>
    <t>CORROSIVE1</t>
  </si>
  <si>
    <t>GAS1</t>
  </si>
  <si>
    <t>MAGNETIC1</t>
  </si>
  <si>
    <t>RADIATION1</t>
  </si>
  <si>
    <t>VIRAL1</t>
  </si>
  <si>
    <t>PHASE2</t>
  </si>
  <si>
    <t>DELAY2</t>
  </si>
  <si>
    <t>CC2</t>
  </si>
  <si>
    <t>CM2</t>
  </si>
  <si>
    <t>SC2</t>
  </si>
  <si>
    <t>RADIUS2</t>
  </si>
  <si>
    <t>FALLOFF2</t>
  </si>
  <si>
    <t>TOTAL_DAMAGE2</t>
  </si>
  <si>
    <t>BONUS_DAMAGE2</t>
  </si>
  <si>
    <t>IMPACT2</t>
  </si>
  <si>
    <t>PUNCTURE2</t>
  </si>
  <si>
    <t>SLASH2</t>
  </si>
  <si>
    <t>COLD2</t>
  </si>
  <si>
    <t>ELECTRICITY2</t>
  </si>
  <si>
    <t>HEAT2</t>
  </si>
  <si>
    <t>TOXIN2</t>
  </si>
  <si>
    <t>BLAST2</t>
  </si>
  <si>
    <t>CORROSIVE2</t>
  </si>
  <si>
    <t>GAS2</t>
  </si>
  <si>
    <t>MAGNETIC2</t>
  </si>
  <si>
    <t>RADIATION2</t>
  </si>
  <si>
    <t>VIRAL2</t>
  </si>
  <si>
    <t>PHASE3</t>
  </si>
  <si>
    <t>DELAY3</t>
  </si>
  <si>
    <t>CC3</t>
  </si>
  <si>
    <t>CM3</t>
  </si>
  <si>
    <t>SC3</t>
  </si>
  <si>
    <t>RADIUS3</t>
  </si>
  <si>
    <t>FALLOFF3</t>
  </si>
  <si>
    <t>TOTAL_DAMAGE3</t>
  </si>
  <si>
    <t>BONUS_DAMAGE3</t>
  </si>
  <si>
    <t>IMPACT3</t>
  </si>
  <si>
    <t>PUNCTURE3</t>
  </si>
  <si>
    <t>SLASH3</t>
  </si>
  <si>
    <t>COLD3</t>
  </si>
  <si>
    <t>ELECTRICITY3</t>
  </si>
  <si>
    <t>HEAT3</t>
  </si>
  <si>
    <t>TOXIN3</t>
  </si>
  <si>
    <t>BLAST3</t>
  </si>
  <si>
    <t>CORROSIVE3</t>
  </si>
  <si>
    <t>GAS3</t>
  </si>
  <si>
    <t>MAGNETIC3</t>
  </si>
  <si>
    <t>RADIATION3</t>
  </si>
  <si>
    <t>VIRAL3</t>
  </si>
  <si>
    <t>ISSUE</t>
  </si>
  <si>
    <t>dps burst no crit</t>
  </si>
  <si>
    <t>dps sustained no crit</t>
  </si>
  <si>
    <t>dps burst crit amplified</t>
  </si>
  <si>
    <t>dps sustained crit amplified</t>
  </si>
  <si>
    <t>crit_base_amp</t>
  </si>
  <si>
    <t>reload drag</t>
  </si>
  <si>
    <t>burst status/s</t>
  </si>
  <si>
    <t>sustained status/s</t>
  </si>
  <si>
    <t>adjusted FR for charge time</t>
  </si>
  <si>
    <t>mod config 1 sustained crit amplified</t>
  </si>
  <si>
    <t>hek</t>
  </si>
  <si>
    <t>kuva max toxin</t>
  </si>
  <si>
    <t>alt fire</t>
  </si>
  <si>
    <t>primary</t>
  </si>
  <si>
    <t>shotgun</t>
  </si>
  <si>
    <t>semi auto</t>
  </si>
  <si>
    <t>hit scan</t>
  </si>
  <si>
    <t>100% to 15m, 20% past 30m</t>
  </si>
  <si>
    <t>magazine</t>
  </si>
  <si>
    <t>toxin</t>
  </si>
  <si>
    <t>N</t>
  </si>
  <si>
    <t>reload after every shot, useability is shit</t>
  </si>
  <si>
    <t>kohm</t>
  </si>
  <si>
    <t>auto spool</t>
  </si>
  <si>
    <t>100% to 13m, 6% past 26m</t>
  </si>
  <si>
    <t>has spool up. has ammo economy AND range issue,</t>
  </si>
  <si>
    <t>envoy</t>
  </si>
  <si>
    <t>tenet max toxin</t>
  </si>
  <si>
    <t>launcher</t>
  </si>
  <si>
    <t>auto</t>
  </si>
  <si>
    <t>projectile</t>
  </si>
  <si>
    <t>Y</t>
  </si>
  <si>
    <t>zarr</t>
  </si>
  <si>
    <t>cannon</t>
  </si>
  <si>
    <t xml:space="preserve">70% radial damage falloff. ammo issue. </t>
  </si>
  <si>
    <t>100% to 15m, 27% past 25m</t>
  </si>
  <si>
    <t>has spool up. has ammo economy AND range issue. low crit potential</t>
  </si>
  <si>
    <t>bramma</t>
  </si>
  <si>
    <t>bow</t>
  </si>
  <si>
    <t>charge</t>
  </si>
  <si>
    <t>90% radial damage falloff. Ammo issue.</t>
  </si>
  <si>
    <t>small mag of 4, reload all the time</t>
  </si>
  <si>
    <t>tigris</t>
  </si>
  <si>
    <t>prime</t>
  </si>
  <si>
    <t>duplex</t>
  </si>
  <si>
    <t>100% to 10m, 51% past 20m</t>
  </si>
  <si>
    <t>arca plasmor</t>
  </si>
  <si>
    <t>100% to 33m, 33% past 36m</t>
  </si>
  <si>
    <t>bubonico</t>
  </si>
  <si>
    <t>arm-cannon</t>
  </si>
  <si>
    <t>rifle</t>
  </si>
  <si>
    <t>battery</t>
  </si>
  <si>
    <t>corinth</t>
  </si>
  <si>
    <t>sancti</t>
  </si>
  <si>
    <t>100% to 8m, 43% past 20m</t>
  </si>
  <si>
    <t>vakyor</t>
  </si>
  <si>
    <t>100% to 10m, 27% past 25m</t>
  </si>
  <si>
    <t>phantasma</t>
  </si>
  <si>
    <t>boar</t>
  </si>
  <si>
    <t>100% to 18m, 30% past 25m</t>
  </si>
  <si>
    <t>detron</t>
  </si>
  <si>
    <t>secondary</t>
  </si>
  <si>
    <t>shotgun sidearm</t>
  </si>
  <si>
    <t>100% to 30m, 38% past 22m</t>
  </si>
  <si>
    <t>tetra</t>
  </si>
  <si>
    <t>drakgoon</t>
  </si>
  <si>
    <t>charged</t>
  </si>
  <si>
    <t>uncharged</t>
  </si>
  <si>
    <t>acceltra</t>
  </si>
  <si>
    <t>brakk</t>
  </si>
  <si>
    <t>pistol</t>
  </si>
  <si>
    <t>100% to 10m, 4% past 20m</t>
  </si>
  <si>
    <t>100% to 18m, 33% past 36m</t>
  </si>
  <si>
    <t>tonkor</t>
  </si>
  <si>
    <t>barrage</t>
  </si>
  <si>
    <t>ogris</t>
  </si>
  <si>
    <t>astilla</t>
  </si>
  <si>
    <t>100% to 30m, 50% past 60m</t>
  </si>
  <si>
    <t>exergis</t>
  </si>
  <si>
    <t>100% to 20m, 2% past 40m</t>
  </si>
  <si>
    <t>held</t>
  </si>
  <si>
    <t>discharge</t>
  </si>
  <si>
    <t>can build with slash on impact mod? super high status chance and impact element</t>
  </si>
  <si>
    <t>akarius</t>
  </si>
  <si>
    <t>dual pistols</t>
  </si>
  <si>
    <t>burst</t>
  </si>
  <si>
    <t>100% to 10m, 48% past 20m</t>
  </si>
  <si>
    <t>flux rifle</t>
  </si>
  <si>
    <t>penta</t>
  </si>
  <si>
    <t>carmine</t>
  </si>
  <si>
    <t>active</t>
  </si>
  <si>
    <t>cedo</t>
  </si>
  <si>
    <t>100% to 26, 0% past 52</t>
  </si>
  <si>
    <t>sobek</t>
  </si>
  <si>
    <t>100% to 20m, 50% past 30m</t>
  </si>
  <si>
    <t>akbronco</t>
  </si>
  <si>
    <t>dual shotguns</t>
  </si>
  <si>
    <t>100% to 9m, 25% past 18m</t>
  </si>
  <si>
    <t>stahlta</t>
  </si>
  <si>
    <t>trumna</t>
  </si>
  <si>
    <t>fulmin</t>
  </si>
  <si>
    <t>100% to 10m, 33% past 20m</t>
  </si>
  <si>
    <t>quartakk</t>
  </si>
  <si>
    <t>athodai</t>
  </si>
  <si>
    <t>zenith</t>
  </si>
  <si>
    <t>semi</t>
  </si>
  <si>
    <t>100% to 10m, 20% past 20m</t>
  </si>
  <si>
    <t>spirex</t>
  </si>
  <si>
    <t>tenet mad rad</t>
  </si>
  <si>
    <t>radiation</t>
  </si>
  <si>
    <t>catabolyst</t>
  </si>
  <si>
    <t>100% to 9m, 80% past 19m</t>
  </si>
  <si>
    <t>hind</t>
  </si>
  <si>
    <t>basmu</t>
  </si>
  <si>
    <t>100% to 11m, 40% past 22m</t>
  </si>
  <si>
    <t>vectis</t>
  </si>
  <si>
    <t>sniper rifle</t>
  </si>
  <si>
    <t>100% to 400, 50% past 600</t>
  </si>
  <si>
    <t>quellor</t>
  </si>
  <si>
    <t>auto charge</t>
  </si>
  <si>
    <t>opticor</t>
  </si>
  <si>
    <t>vandal</t>
  </si>
  <si>
    <t>secura</t>
  </si>
  <si>
    <t>miter</t>
  </si>
  <si>
    <t>sniper</t>
  </si>
  <si>
    <t>strung</t>
  </si>
  <si>
    <t>wraith</t>
  </si>
  <si>
    <t>100% to 15m, 50% past 30m</t>
  </si>
  <si>
    <t>quanta</t>
  </si>
  <si>
    <t>reload bomb</t>
  </si>
  <si>
    <t>supra</t>
  </si>
  <si>
    <t>bronco</t>
  </si>
  <si>
    <t>100% to 9m, 26% past 18m</t>
  </si>
  <si>
    <t>cernos</t>
  </si>
  <si>
    <t>proboscis</t>
  </si>
  <si>
    <t>sporothix</t>
  </si>
  <si>
    <t>100% to 15m, 50% past 25m</t>
  </si>
  <si>
    <t>rubico</t>
  </si>
  <si>
    <t>diplos</t>
  </si>
  <si>
    <t>castanas</t>
  </si>
  <si>
    <t>thrown</t>
  </si>
  <si>
    <t>ferrox</t>
  </si>
  <si>
    <t>speargun</t>
  </si>
  <si>
    <t>nagantaka</t>
  </si>
  <si>
    <t>crossbow</t>
  </si>
  <si>
    <t>ambassador</t>
  </si>
  <si>
    <t>phage</t>
  </si>
  <si>
    <t>100% to 7m, 25% past 14m</t>
  </si>
  <si>
    <t>ballistica</t>
  </si>
  <si>
    <t>panthera</t>
  </si>
  <si>
    <t>lenz</t>
  </si>
  <si>
    <t>karak</t>
  </si>
  <si>
    <t>tenora</t>
  </si>
  <si>
    <t>shedu</t>
  </si>
  <si>
    <t>zhuge</t>
  </si>
  <si>
    <t>tiberon</t>
  </si>
  <si>
    <t>grinlok</t>
  </si>
  <si>
    <t>prisma</t>
  </si>
  <si>
    <t>stradavar</t>
  </si>
  <si>
    <t>cycron</t>
  </si>
  <si>
    <t>vulkar</t>
  </si>
  <si>
    <t>boltor</t>
  </si>
  <si>
    <t>buzlok</t>
  </si>
  <si>
    <t>sybaris</t>
  </si>
  <si>
    <t>glaxion</t>
  </si>
  <si>
    <t>angstrum</t>
  </si>
  <si>
    <t>burston</t>
  </si>
  <si>
    <t>komorex</t>
  </si>
  <si>
    <t>3.5x zoom</t>
  </si>
  <si>
    <t>100% to 400m, 50% past 600m</t>
  </si>
  <si>
    <t>ignis</t>
  </si>
  <si>
    <t>100% to 400, 0% past 600</t>
  </si>
  <si>
    <t>gorgon</t>
  </si>
  <si>
    <t>aklex</t>
  </si>
  <si>
    <t>grakata</t>
  </si>
  <si>
    <t>full charge</t>
  </si>
  <si>
    <t>akjagara</t>
  </si>
  <si>
    <t>veldt</t>
  </si>
  <si>
    <t>aksomati</t>
  </si>
  <si>
    <t>baza</t>
  </si>
  <si>
    <t>telos</t>
  </si>
  <si>
    <t>rakta</t>
  </si>
  <si>
    <t>amprex</t>
  </si>
  <si>
    <t>akvasto</t>
  </si>
  <si>
    <t>latron</t>
  </si>
  <si>
    <t>snipetron</t>
  </si>
  <si>
    <t>battacor</t>
  </si>
  <si>
    <t>auto burst</t>
  </si>
  <si>
    <t>100% to 12m, 60% past 25m</t>
  </si>
  <si>
    <t>convectrix</t>
  </si>
  <si>
    <t>akbolto</t>
  </si>
  <si>
    <t>harpak</t>
  </si>
  <si>
    <t>akmagnus</t>
  </si>
  <si>
    <t>braton</t>
  </si>
  <si>
    <t>paracyst</t>
  </si>
  <si>
    <t>daikyu</t>
  </si>
  <si>
    <t>dex</t>
  </si>
  <si>
    <t>dera</t>
  </si>
  <si>
    <t>attica</t>
  </si>
  <si>
    <t>scourge</t>
  </si>
  <si>
    <t>lanka</t>
  </si>
  <si>
    <t>javlok</t>
  </si>
  <si>
    <t>argonak</t>
  </si>
  <si>
    <t>velox</t>
  </si>
  <si>
    <t>hema</t>
  </si>
  <si>
    <t>akstilleto</t>
  </si>
  <si>
    <t>arca scisco</t>
  </si>
  <si>
    <t>continuous</t>
  </si>
  <si>
    <t>soma</t>
  </si>
  <si>
    <t>cyanex</t>
  </si>
  <si>
    <t>mutalist</t>
  </si>
  <si>
    <t>bolto</t>
  </si>
  <si>
    <t>atomos</t>
  </si>
  <si>
    <t>paris</t>
  </si>
  <si>
    <t>dread</t>
  </si>
  <si>
    <t>azima</t>
  </si>
  <si>
    <t>akzani</t>
  </si>
  <si>
    <t>afuris</t>
  </si>
  <si>
    <t>cestra</t>
  </si>
  <si>
    <t>mk1</t>
  </si>
  <si>
    <t>torid</t>
  </si>
  <si>
    <t>acrid</t>
  </si>
  <si>
    <t>aklato</t>
  </si>
  <si>
    <t>SPEED</t>
  </si>
  <si>
    <t>COMBO_DURATION</t>
  </si>
  <si>
    <t>BLOCK_ANGLE</t>
  </si>
  <si>
    <t>FOLLOW_THROUGH</t>
  </si>
  <si>
    <t>CC</t>
  </si>
  <si>
    <t>CD</t>
  </si>
  <si>
    <t>SC</t>
  </si>
  <si>
    <t>IMPACT</t>
  </si>
  <si>
    <t>PUNCTURE</t>
  </si>
  <si>
    <t>SLASH</t>
  </si>
  <si>
    <t>COLD</t>
  </si>
  <si>
    <t>ELECTRICITY</t>
  </si>
  <si>
    <t>HEAT</t>
  </si>
  <si>
    <t>TOXIN</t>
  </si>
  <si>
    <t>BLAST</t>
  </si>
  <si>
    <t>CORROSIVE</t>
  </si>
  <si>
    <t>GAS</t>
  </si>
  <si>
    <t>MAGNETIC</t>
  </si>
  <si>
    <t>RADIATION</t>
  </si>
  <si>
    <t>VIRAL</t>
  </si>
  <si>
    <t>SLAM_IMPACT</t>
  </si>
  <si>
    <t>SLAM_RADIAL_DAMAGE</t>
  </si>
  <si>
    <t>SLAM_RADIUS</t>
  </si>
  <si>
    <t>HEAVY_IMPACT</t>
  </si>
  <si>
    <t>WIND_UP</t>
  </si>
  <si>
    <t>HEAVY_SLAM</t>
  </si>
  <si>
    <t>HEAVY_SLAM_RADIAL</t>
  </si>
  <si>
    <t>HEAVY_SLAM_RADIUS</t>
  </si>
  <si>
    <t>SLIDE_DAMAGE</t>
  </si>
  <si>
    <t>STANCE</t>
  </si>
  <si>
    <t>comments</t>
  </si>
  <si>
    <t>Jat Kusar</t>
  </si>
  <si>
    <t>blade and whip</t>
  </si>
  <si>
    <t>r</t>
  </si>
  <si>
    <t>heavy attack has innate blast damage</t>
  </si>
  <si>
    <t>Lacera</t>
  </si>
  <si>
    <t>chance to inflict electricity status on jump attack</t>
  </si>
  <si>
    <t>Mios</t>
  </si>
  <si>
    <t>slams do 80 unmodded toxin damage in addition, combo pulls enemy in</t>
  </si>
  <si>
    <t>Ripkas</t>
  </si>
  <si>
    <t>claws</t>
  </si>
  <si>
    <t>augments: hunter's bonesaw and amalgam ripkas true steel,</t>
  </si>
  <si>
    <t>Venka</t>
  </si>
  <si>
    <t>Venka Prime</t>
  </si>
  <si>
    <t>max combo multiplier of 13, but mods will stop scaling at 12</t>
  </si>
  <si>
    <t>Ceramic Dagger</t>
  </si>
  <si>
    <t>dagger</t>
  </si>
  <si>
    <t>Dark Dagger</t>
  </si>
  <si>
    <t>wee</t>
  </si>
  <si>
    <t>stance polarity doesn't match any stance mod. No stance has unique lunge combo that guarantees slash and perform stealth attack.</t>
  </si>
  <si>
    <t>Heat Dagger</t>
  </si>
  <si>
    <t>No stance has unique lunge combo</t>
  </si>
  <si>
    <t>Karyst</t>
  </si>
  <si>
    <t>jump attacks always inflict toxin proc. No stance has unique lunge combo</t>
  </si>
  <si>
    <t>Rakta Dark Dagger</t>
  </si>
  <si>
    <t>augment: gleaming blight. Mind haze: reduce range where enemies can spot user by 33% when drawn. Duration 30s. Attacking enemies with radiation, viral, magnetic restores shields and grants overshield by 5% of damage dealt.</t>
  </si>
  <si>
    <t>Sheev</t>
  </si>
  <si>
    <t>inflict heat procs on slam.</t>
  </si>
  <si>
    <t>Ether Daggers</t>
  </si>
  <si>
    <t>dual daggers</t>
  </si>
  <si>
    <t>=</t>
  </si>
  <si>
    <t>Fang</t>
  </si>
  <si>
    <t>Fang Prime</t>
  </si>
  <si>
    <t>Okina</t>
  </si>
  <si>
    <t>D</t>
  </si>
  <si>
    <t>Dark Split-Sword</t>
  </si>
  <si>
    <t>dual swords</t>
  </si>
  <si>
    <t>dual sword or heavy blade. Stances do not share polarities.</t>
  </si>
  <si>
    <t>Dex Dakra</t>
  </si>
  <si>
    <t>do not share rivens with dakra prime, special effects on slam</t>
  </si>
  <si>
    <t>Dual Cleavers</t>
  </si>
  <si>
    <t>-</t>
  </si>
  <si>
    <t>augment: justice blade.</t>
  </si>
  <si>
    <t>Dual Ether</t>
  </si>
  <si>
    <t>Dual Heat Swords</t>
  </si>
  <si>
    <t>Slam attacks have innate heat damage</t>
  </si>
  <si>
    <t>Dual Ichor</t>
  </si>
  <si>
    <t>Dual Kamas</t>
  </si>
  <si>
    <t>Dual Kamas Prime</t>
  </si>
  <si>
    <t>Dual Keres</t>
  </si>
  <si>
    <t>Dual Raza</t>
  </si>
  <si>
    <t>Dual Skana</t>
  </si>
  <si>
    <t>Dual Zoren</t>
  </si>
  <si>
    <t>Nami Skyla</t>
  </si>
  <si>
    <t>Nami Skyla Prime</t>
  </si>
  <si>
    <t>Prisma Dual Cleavers</t>
  </si>
  <si>
    <t>augments: justice blades. 100% stun chance on most enemies, stun lock most enemies.</t>
  </si>
  <si>
    <t>Twin Basolk</t>
  </si>
  <si>
    <t>augment: rift strike.</t>
  </si>
  <si>
    <t>Twin Krohkur</t>
  </si>
  <si>
    <t>Ankyros</t>
  </si>
  <si>
    <t>fist</t>
  </si>
  <si>
    <t>Ankyros Prime</t>
  </si>
  <si>
    <t>Furax</t>
  </si>
  <si>
    <t>augment: amalgam furax body count, ground slam has knockdown</t>
  </si>
  <si>
    <t>Furax Wraith</t>
  </si>
  <si>
    <t>MKI-Furax</t>
  </si>
  <si>
    <t>Tekko</t>
  </si>
  <si>
    <t>Gains 6% status chance when wielded by Atlas.</t>
  </si>
  <si>
    <t>Tekko Prime</t>
  </si>
  <si>
    <t>Gains 6% status chance when wielded by Atlas or Atlas Prime</t>
  </si>
  <si>
    <t>Cerata</t>
  </si>
  <si>
    <t>glaive</t>
  </si>
  <si>
    <t>throw attack ignores innate toxin for elemental combos</t>
  </si>
  <si>
    <t>Name of the weapon.</t>
  </si>
  <si>
    <t xml:space="preserve">Variant of the weapon. prime, prisma, dex, wraith, kuva, etc. </t>
  </si>
  <si>
    <t>Whether this is the alt fire of the weapon or not. Alt fire is considered another weapon.</t>
  </si>
  <si>
    <t>Mastery rank of the weapon.</t>
  </si>
  <si>
    <t xml:space="preserve">primary, secondary. </t>
  </si>
  <si>
    <t xml:space="preserve">rifle, bow, pistol, shotgun, etc. </t>
  </si>
  <si>
    <t xml:space="preserve">auto, semi auto, etc. </t>
  </si>
  <si>
    <t>hit scan or projectile</t>
  </si>
  <si>
    <t>The documented speed of the projectile. Blank for hit scan weapons.</t>
  </si>
  <si>
    <t>Range on beam weapons or certain other kind of weapons with range limit.</t>
  </si>
  <si>
    <t>Falloff stat of the weapon.</t>
  </si>
  <si>
    <t>Accuracy of the weapon.</t>
  </si>
  <si>
    <t>For auto-spool weapons only. Spool up rate of the weapon. Unit is in number of shots (before fully spooled).</t>
  </si>
  <si>
    <t xml:space="preserve">For burst weapons only. Burst count of the weapon. Number of shots in a burst. </t>
  </si>
  <si>
    <t xml:space="preserve">For burst weapons only. 1/burst rate is the delay in between bursts. </t>
  </si>
  <si>
    <t xml:space="preserve">For burst weapons only. Delay in between each shot in a burst. </t>
  </si>
  <si>
    <t>Ammo type of the weapon.</t>
  </si>
  <si>
    <t xml:space="preserve">Fire rate or equivalent fire rate of the weapon. </t>
  </si>
  <si>
    <t xml:space="preserve">Charge time of the weapon if it has any charge time. </t>
  </si>
  <si>
    <t xml:space="preserve">Magazine size of the weapon. </t>
  </si>
  <si>
    <t>Max ammo reserve of the weapon.</t>
  </si>
  <si>
    <t xml:space="preserve">Ammo consumption per shot. For most weapons it is 1 but there are exceptions. </t>
  </si>
  <si>
    <t>Magazine or battery</t>
  </si>
  <si>
    <t>Battery weapons only, the delay before reload starts</t>
  </si>
  <si>
    <t>Battery weapons only, the battery recharge speed</t>
  </si>
  <si>
    <t>Reload time or equivalent reload time</t>
  </si>
  <si>
    <t>Riven disposition</t>
  </si>
  <si>
    <t>Multishot, projectiles in a single shot</t>
  </si>
  <si>
    <t>Kuva or tenet weapon bonus damage percent</t>
  </si>
  <si>
    <t>Kuva or tenet weapon bonut element type</t>
  </si>
  <si>
    <t>Total damage per shot of the entire weapon (regardless of damage type of course) including bonus damage</t>
  </si>
  <si>
    <t>Critical chance of damage phase 1</t>
  </si>
  <si>
    <t>Critical multiplier of damage phase 1</t>
  </si>
  <si>
    <t>Status chance of damage phase 1</t>
  </si>
  <si>
    <t>AOE radius of damage phase 1</t>
  </si>
  <si>
    <t>AOE falloff of damage phase 1</t>
  </si>
  <si>
    <t>Total damage of phase 1 including bonus damage</t>
  </si>
  <si>
    <t>Bonus damage of phase 1</t>
  </si>
  <si>
    <t>Impact damage of phase 1</t>
  </si>
  <si>
    <t>Puncture damage of phase 1</t>
  </si>
  <si>
    <t>Slash damage of phase 1</t>
  </si>
  <si>
    <t>Cold damage of phase 1</t>
  </si>
  <si>
    <t>Electricity damage of phase 1</t>
  </si>
  <si>
    <t>Heat damage of phase 1</t>
  </si>
  <si>
    <t>Toxin damage of phase 1</t>
  </si>
  <si>
    <t>Blast damage of phase 1</t>
  </si>
  <si>
    <t>Corrosive damage of phase 1</t>
  </si>
  <si>
    <t>Gas damage of phase 1</t>
  </si>
  <si>
    <t>Magnetic damage of phase 1</t>
  </si>
  <si>
    <t>Radiation damage of phase 1</t>
  </si>
  <si>
    <t>Viral damage of phase 1</t>
  </si>
  <si>
    <t>Whether phase 2 exists. Y or N</t>
  </si>
  <si>
    <t>Delay time between damage phase 1 and 2</t>
  </si>
  <si>
    <t>Critical chance of damage phase 2</t>
  </si>
  <si>
    <t>Critical multiplier of damage phase 2</t>
  </si>
  <si>
    <t>Status chance of damage phase 2</t>
  </si>
  <si>
    <t>AOE radius of damage phase 2</t>
  </si>
  <si>
    <t>AOE falloff of damage phase 2</t>
  </si>
  <si>
    <t>Total damage of phase 2 including bonus damage</t>
  </si>
  <si>
    <t>Bonus damage of phase 2</t>
  </si>
  <si>
    <t>Impact damage of phase 2</t>
  </si>
  <si>
    <t>Puncture damage of phase 2</t>
  </si>
  <si>
    <t>Slash damage of phase 2</t>
  </si>
  <si>
    <t>Cold damage of phase 2</t>
  </si>
  <si>
    <t>Electricity damage of phase 2</t>
  </si>
  <si>
    <t>Heat damage of phase 2</t>
  </si>
  <si>
    <t>Toxin damage of phase 2</t>
  </si>
  <si>
    <t>Blast damage of phase 2</t>
  </si>
  <si>
    <t>Corrosive damage of phase 2</t>
  </si>
  <si>
    <t>Gas damage of phase 2</t>
  </si>
  <si>
    <t>Magnetic damage of phase 2</t>
  </si>
  <si>
    <t>Radiation damage of phase 2</t>
  </si>
  <si>
    <t>Viral damage of phase 2</t>
  </si>
  <si>
    <t>Whether phase 3 exists. Y or N</t>
  </si>
  <si>
    <t>Delay time between damage phase 2 and 3</t>
  </si>
  <si>
    <t>Critical chance of damage phase 3</t>
  </si>
  <si>
    <t>Critical multiplier of damage phase 3</t>
  </si>
  <si>
    <t>Status chance of damage phase 3</t>
  </si>
  <si>
    <t>AOE radius of damage phase 3</t>
  </si>
  <si>
    <t>AOE falloff of damage phase 3</t>
  </si>
  <si>
    <t>Total damage of phase 3 including bonus damage</t>
  </si>
  <si>
    <t>Bonus damage of phase 3</t>
  </si>
  <si>
    <t>Impact damage of phase 3</t>
  </si>
  <si>
    <t>Puncture damage of phase 3</t>
  </si>
  <si>
    <t>Slash damage of phase 3</t>
  </si>
  <si>
    <t>Cold damage of phase 3</t>
  </si>
  <si>
    <t>Electricity damage of phase 3</t>
  </si>
  <si>
    <t>Heat damage of phase 3</t>
  </si>
  <si>
    <t>Toxin damage of phase 3</t>
  </si>
  <si>
    <t>Blast damage of phase 3</t>
  </si>
  <si>
    <t>Corrosive damage of phase 3</t>
  </si>
  <si>
    <t>Gas damage of phase 3</t>
  </si>
  <si>
    <t>Magnetic damage of phase 3</t>
  </si>
  <si>
    <t>Radiation damage of phase 3</t>
  </si>
  <si>
    <t>Viral damage of phase 3</t>
  </si>
  <si>
    <t>Issues of the weapon, 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</si>
</sst>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4" xfId="0" applyFont="1" applyNumberFormat="1"/>
    <xf borderId="0" fillId="0" fontId="1" numFmtId="0" xfId="0" applyFont="1"/>
    <xf borderId="0" fillId="0" fontId="1" numFmtId="2" xfId="0" applyFont="1" applyNumberFormat="1"/>
    <xf borderId="0" fillId="0" fontId="1" numFmtId="49" xfId="0" applyAlignment="1" applyFont="1" applyNumberFormat="1">
      <alignment readingOrder="0"/>
    </xf>
    <xf quotePrefix="1"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75"/>
  <cols>
    <col customWidth="1" min="1" max="1" width="12.43"/>
    <col customWidth="1" min="10" max="10" width="8.57"/>
    <col customWidth="1" min="18" max="18" width="7.43"/>
    <col customWidth="1" min="20" max="20" width="6.14"/>
    <col customWidth="1" min="21" max="21" width="10.0"/>
    <col customWidth="1" min="22" max="22" width="13.86"/>
    <col customWidth="1" min="23" max="23" width="12.57"/>
    <col customWidth="1" min="24" max="24" width="16.0"/>
    <col customWidth="1" min="29" max="29" width="14.71"/>
    <col customWidth="1" min="30" max="30" width="17.43"/>
    <col customWidth="1" min="31" max="31" width="18.14"/>
    <col customWidth="1" min="35" max="81" width="14.71"/>
    <col customWidth="1" min="82" max="82" width="17.29"/>
    <col customWidth="1" min="83" max="95" width="14.71"/>
    <col customWidth="1" min="96" max="96" width="60.86"/>
    <col customWidth="1" min="97" max="97" width="14.71"/>
    <col customWidth="1" min="98" max="98" width="20.57"/>
    <col customWidth="1" min="99" max="99" width="21.0"/>
    <col customWidth="1" min="100" max="100" width="25.0"/>
    <col customWidth="1" min="101" max="102" width="14.71"/>
    <col customWidth="1" min="103" max="103" width="14.43"/>
    <col customWidth="1" min="104" max="105" width="14.71"/>
    <col customWidth="1" min="106" max="106" width="35.14"/>
    <col customWidth="1" min="107" max="136" width="1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5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1" t="s">
        <v>105</v>
      </c>
    </row>
    <row r="2">
      <c r="A2" s="1" t="s">
        <v>106</v>
      </c>
      <c r="B2" s="1" t="s">
        <v>107</v>
      </c>
      <c r="C2" s="1" t="s">
        <v>108</v>
      </c>
      <c r="D2" s="1">
        <v>15.0</v>
      </c>
      <c r="E2" s="1" t="s">
        <v>109</v>
      </c>
      <c r="F2" s="1" t="s">
        <v>110</v>
      </c>
      <c r="G2" s="1" t="s">
        <v>111</v>
      </c>
      <c r="H2" s="1" t="s">
        <v>112</v>
      </c>
      <c r="I2" s="1"/>
      <c r="J2" s="1"/>
      <c r="K2" s="1" t="s">
        <v>113</v>
      </c>
      <c r="L2" s="1">
        <v>9.09</v>
      </c>
      <c r="M2" s="1"/>
      <c r="N2" s="1">
        <v>4.0</v>
      </c>
      <c r="O2" s="1"/>
      <c r="P2" s="1"/>
      <c r="Q2" s="1" t="s">
        <v>110</v>
      </c>
      <c r="R2" s="1">
        <f>2.17*4</f>
        <v>8.68</v>
      </c>
      <c r="S2" s="1">
        <v>0.0</v>
      </c>
      <c r="T2" s="1">
        <v>4.0</v>
      </c>
      <c r="U2" s="1">
        <v>120.0</v>
      </c>
      <c r="V2" s="1">
        <v>1.0</v>
      </c>
      <c r="W2" s="1" t="s">
        <v>114</v>
      </c>
      <c r="Z2" s="1">
        <v>2.0</v>
      </c>
      <c r="AA2" s="1">
        <v>0.5</v>
      </c>
      <c r="AB2" s="1">
        <v>7.0</v>
      </c>
      <c r="AC2" s="1">
        <f t="shared" ref="AC2:AC244" si="1">AK2+BG2+CC2</f>
        <v>139.2</v>
      </c>
      <c r="AD2" s="1">
        <v>0.6</v>
      </c>
      <c r="AE2" s="1" t="s">
        <v>115</v>
      </c>
      <c r="AF2" s="1">
        <v>0.23</v>
      </c>
      <c r="AG2" s="1">
        <v>2.1</v>
      </c>
      <c r="AH2" s="1">
        <v>0.13</v>
      </c>
      <c r="AI2" s="1"/>
      <c r="AJ2" s="1"/>
      <c r="AK2" s="1">
        <f t="shared" ref="AK2:AK244" si="2">SUM(AL2:AY2)</f>
        <v>139.2</v>
      </c>
      <c r="AL2" s="1">
        <f t="shared" ref="AL2:AL244" si="3">SUM(AM2:AY2)*AD2</f>
        <v>52.2</v>
      </c>
      <c r="AM2" s="1">
        <v>13.1</v>
      </c>
      <c r="AN2" s="1">
        <v>56.5</v>
      </c>
      <c r="AO2" s="1">
        <v>17.4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 t="s">
        <v>116</v>
      </c>
      <c r="BV2" s="1" t="s">
        <v>116</v>
      </c>
      <c r="CR2" s="4" t="s">
        <v>117</v>
      </c>
      <c r="CS2" s="5">
        <f t="shared" ref="CS2:CS244" si="4">DA2*AC2*AB2</f>
        <v>8457.792</v>
      </c>
      <c r="CT2" s="5">
        <f t="shared" ref="CT2:CT244" si="5">CS2*CX2</f>
        <v>1583.85618</v>
      </c>
      <c r="CU2" s="5">
        <f t="shared" ref="CU2:CU244" si="6">(AK2*(1-AF2)+AK2*AF2*AG2+BG2*(1-BB2)+BG2*BB2*BC2+CC2*(1-BX2)+CC2*BX2*BY2)*DA2*AB2</f>
        <v>10597.61338</v>
      </c>
      <c r="CV2" s="5">
        <f t="shared" ref="CV2:CV243" si="7">CU2/(1+Z2*R2/FLOOR(T2/V2,1))</f>
        <v>1984.571793</v>
      </c>
      <c r="CW2" s="5">
        <f t="shared" ref="CW2:CW244" si="8">CU2/CS2</f>
        <v>1.253</v>
      </c>
      <c r="CX2" s="5">
        <f t="shared" ref="CX2:CX61" si="9">1/(1+Z2*R2/FLOOR(T2/V2,1))</f>
        <v>0.1872659176</v>
      </c>
      <c r="CY2" s="5">
        <f t="shared" ref="CY2:CY244" si="10">(AH2+BD2+BZ2)*DA2*AB2</f>
        <v>7.8988</v>
      </c>
      <c r="CZ2" s="5">
        <f t="shared" ref="CZ2:CZ61" si="11">CY2*CX2</f>
        <v>1.47917603</v>
      </c>
      <c r="DA2" s="5">
        <f t="shared" ref="DA2:DA244" si="12">R2/(R2*S2+1)</f>
        <v>8.68</v>
      </c>
    </row>
    <row r="3">
      <c r="A3" s="1" t="s">
        <v>118</v>
      </c>
      <c r="B3" s="1" t="s">
        <v>107</v>
      </c>
      <c r="C3" s="1"/>
      <c r="D3" s="1">
        <v>13.0</v>
      </c>
      <c r="E3" s="1" t="s">
        <v>109</v>
      </c>
      <c r="F3" s="1" t="s">
        <v>110</v>
      </c>
      <c r="G3" s="1" t="s">
        <v>119</v>
      </c>
      <c r="H3" s="1" t="s">
        <v>112</v>
      </c>
      <c r="I3" s="1"/>
      <c r="J3" s="1"/>
      <c r="K3" s="1" t="s">
        <v>120</v>
      </c>
      <c r="L3" s="1">
        <v>8.0</v>
      </c>
      <c r="M3" s="1">
        <v>5.0</v>
      </c>
      <c r="O3" s="1"/>
      <c r="P3" s="1"/>
      <c r="Q3" s="1" t="s">
        <v>110</v>
      </c>
      <c r="R3" s="1">
        <v>4.17</v>
      </c>
      <c r="S3" s="1">
        <v>0.0</v>
      </c>
      <c r="T3" s="1">
        <v>209.0</v>
      </c>
      <c r="U3" s="1">
        <v>836.0</v>
      </c>
      <c r="V3" s="1">
        <v>4.0</v>
      </c>
      <c r="W3" s="1" t="s">
        <v>114</v>
      </c>
      <c r="X3" s="1"/>
      <c r="Y3" s="1"/>
      <c r="Z3" s="1">
        <v>2.0</v>
      </c>
      <c r="AA3" s="1">
        <v>0.85</v>
      </c>
      <c r="AB3" s="1">
        <v>12.0</v>
      </c>
      <c r="AC3" s="1">
        <f t="shared" si="1"/>
        <v>32</v>
      </c>
      <c r="AD3" s="1">
        <v>0.6</v>
      </c>
      <c r="AE3" s="1" t="s">
        <v>115</v>
      </c>
      <c r="AF3" s="1">
        <v>0.19</v>
      </c>
      <c r="AG3" s="1">
        <v>2.3</v>
      </c>
      <c r="AH3" s="1">
        <v>0.075</v>
      </c>
      <c r="AI3" s="1"/>
      <c r="AJ3" s="1"/>
      <c r="AK3" s="1">
        <f t="shared" si="2"/>
        <v>32</v>
      </c>
      <c r="AL3" s="1">
        <f t="shared" si="3"/>
        <v>12</v>
      </c>
      <c r="AM3" s="1">
        <v>4.0</v>
      </c>
      <c r="AN3" s="1">
        <v>4.0</v>
      </c>
      <c r="AO3" s="1">
        <v>12.0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 t="s">
        <v>116</v>
      </c>
      <c r="BA3" s="1"/>
      <c r="BB3" s="1"/>
      <c r="BC3" s="1"/>
      <c r="BD3" s="1"/>
      <c r="BE3" s="1"/>
      <c r="BF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 t="s">
        <v>116</v>
      </c>
      <c r="BW3" s="1"/>
      <c r="BX3" s="1"/>
      <c r="BY3" s="1"/>
      <c r="BZ3" s="1"/>
      <c r="CA3" s="1"/>
      <c r="CB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4" t="s">
        <v>121</v>
      </c>
      <c r="CS3" s="5">
        <f t="shared" si="4"/>
        <v>1601.28</v>
      </c>
      <c r="CT3" s="5">
        <f t="shared" si="5"/>
        <v>1379.956248</v>
      </c>
      <c r="CU3" s="5">
        <f t="shared" si="6"/>
        <v>1996.79616</v>
      </c>
      <c r="CV3" s="5">
        <f t="shared" si="7"/>
        <v>1720.805441</v>
      </c>
      <c r="CW3" s="5">
        <f t="shared" si="8"/>
        <v>1.247</v>
      </c>
      <c r="CX3" s="5">
        <f t="shared" si="9"/>
        <v>0.8617832284</v>
      </c>
      <c r="CY3" s="5">
        <f t="shared" si="10"/>
        <v>3.753</v>
      </c>
      <c r="CZ3" s="5">
        <f t="shared" si="11"/>
        <v>3.234272456</v>
      </c>
      <c r="DA3" s="5">
        <f t="shared" si="12"/>
        <v>4.17</v>
      </c>
    </row>
    <row r="4">
      <c r="A4" s="1" t="s">
        <v>122</v>
      </c>
      <c r="B4" s="1" t="s">
        <v>123</v>
      </c>
      <c r="C4" s="1"/>
      <c r="D4" s="1">
        <v>16.0</v>
      </c>
      <c r="E4" s="1" t="s">
        <v>109</v>
      </c>
      <c r="F4" s="1" t="s">
        <v>124</v>
      </c>
      <c r="G4" s="1" t="s">
        <v>125</v>
      </c>
      <c r="H4" s="1" t="s">
        <v>126</v>
      </c>
      <c r="I4" s="1"/>
      <c r="J4" s="1"/>
      <c r="K4" s="1"/>
      <c r="L4" s="1">
        <v>100.0</v>
      </c>
      <c r="Q4" s="1" t="s">
        <v>124</v>
      </c>
      <c r="R4" s="2">
        <v>0.83</v>
      </c>
      <c r="S4" s="1">
        <v>0.0</v>
      </c>
      <c r="T4" s="1">
        <v>8.0</v>
      </c>
      <c r="U4" s="1">
        <v>100.0</v>
      </c>
      <c r="V4" s="1">
        <v>1.0</v>
      </c>
      <c r="W4" s="1" t="s">
        <v>114</v>
      </c>
      <c r="X4" s="1"/>
      <c r="Y4" s="1"/>
      <c r="Z4" s="1">
        <v>4.0</v>
      </c>
      <c r="AA4" s="1">
        <v>0.5</v>
      </c>
      <c r="AB4" s="1">
        <v>1.0</v>
      </c>
      <c r="AC4" s="1">
        <f t="shared" si="1"/>
        <v>1894.4</v>
      </c>
      <c r="AD4" s="1">
        <v>0.6</v>
      </c>
      <c r="AE4" s="1" t="s">
        <v>115</v>
      </c>
      <c r="AF4" s="1">
        <v>0.28</v>
      </c>
      <c r="AG4" s="1">
        <v>2.6</v>
      </c>
      <c r="AH4" s="1">
        <v>0.24</v>
      </c>
      <c r="AI4" s="1"/>
      <c r="AJ4" s="1"/>
      <c r="AK4" s="1">
        <f t="shared" si="2"/>
        <v>256</v>
      </c>
      <c r="AL4" s="1">
        <f t="shared" si="3"/>
        <v>96</v>
      </c>
      <c r="AM4" s="1">
        <v>100.0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60.0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 t="s">
        <v>127</v>
      </c>
      <c r="BA4" s="1">
        <v>0.0</v>
      </c>
      <c r="BB4" s="1">
        <v>0.28</v>
      </c>
      <c r="BC4" s="1">
        <v>2.6</v>
      </c>
      <c r="BD4" s="1">
        <v>0.24</v>
      </c>
      <c r="BE4" s="1">
        <v>8.0</v>
      </c>
      <c r="BF4" s="1">
        <v>0.8</v>
      </c>
      <c r="BG4" s="1">
        <f t="shared" ref="BG4:BG5" si="13">SUM(BH4:BU4)</f>
        <v>1638.4</v>
      </c>
      <c r="BH4" s="1">
        <f t="shared" ref="BH4:BH5" si="14">SUM(BI4:BU4)*AD4</f>
        <v>614.4</v>
      </c>
      <c r="BI4" s="1">
        <v>0.0</v>
      </c>
      <c r="BJ4" s="1">
        <v>0.0</v>
      </c>
      <c r="BK4" s="1">
        <v>0.0</v>
      </c>
      <c r="BL4" s="1">
        <v>640.0</v>
      </c>
      <c r="BM4" s="1">
        <v>0.0</v>
      </c>
      <c r="BN4" s="1">
        <v>0.0</v>
      </c>
      <c r="BO4" s="1">
        <v>384.0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 t="s">
        <v>116</v>
      </c>
      <c r="CR4" s="5"/>
      <c r="CS4" s="5">
        <f t="shared" si="4"/>
        <v>1572.352</v>
      </c>
      <c r="CT4" s="5">
        <f t="shared" si="5"/>
        <v>1111.202827</v>
      </c>
      <c r="CU4" s="5">
        <f t="shared" si="6"/>
        <v>2276.765696</v>
      </c>
      <c r="CV4" s="5">
        <f t="shared" si="7"/>
        <v>1609.021693</v>
      </c>
      <c r="CW4" s="5">
        <f t="shared" si="8"/>
        <v>1.448</v>
      </c>
      <c r="CX4" s="5">
        <f t="shared" si="9"/>
        <v>0.7067137809</v>
      </c>
      <c r="CY4" s="5">
        <f t="shared" si="10"/>
        <v>0.3984</v>
      </c>
      <c r="CZ4" s="5">
        <f t="shared" si="11"/>
        <v>0.2815547703</v>
      </c>
      <c r="DA4" s="5">
        <f t="shared" si="12"/>
        <v>0.83</v>
      </c>
    </row>
    <row r="5">
      <c r="A5" s="1" t="s">
        <v>128</v>
      </c>
      <c r="B5" s="1" t="s">
        <v>107</v>
      </c>
      <c r="C5" s="1" t="s">
        <v>129</v>
      </c>
      <c r="D5" s="1">
        <v>15.0</v>
      </c>
      <c r="E5" s="1" t="s">
        <v>109</v>
      </c>
      <c r="F5" s="1" t="s">
        <v>124</v>
      </c>
      <c r="G5" s="1" t="s">
        <v>111</v>
      </c>
      <c r="H5" s="1" t="s">
        <v>126</v>
      </c>
      <c r="L5" s="1">
        <v>100.0</v>
      </c>
      <c r="Q5" s="1" t="s">
        <v>124</v>
      </c>
      <c r="R5" s="2">
        <v>2.17</v>
      </c>
      <c r="S5" s="1">
        <v>0.0</v>
      </c>
      <c r="T5" s="1">
        <v>5.0</v>
      </c>
      <c r="U5" s="1">
        <v>15.0</v>
      </c>
      <c r="V5" s="1">
        <v>1.0</v>
      </c>
      <c r="W5" s="1" t="s">
        <v>114</v>
      </c>
      <c r="Z5" s="1">
        <v>4.8</v>
      </c>
      <c r="AA5" s="1">
        <v>0.5</v>
      </c>
      <c r="AB5" s="1">
        <v>1.0</v>
      </c>
      <c r="AC5" s="1">
        <f t="shared" si="1"/>
        <v>1636.8</v>
      </c>
      <c r="AD5" s="1">
        <v>0.6</v>
      </c>
      <c r="AE5" s="1" t="s">
        <v>115</v>
      </c>
      <c r="AF5" s="1">
        <v>0.25</v>
      </c>
      <c r="AG5" s="1">
        <v>2.5</v>
      </c>
      <c r="AH5" s="1">
        <v>0.31</v>
      </c>
      <c r="AI5" s="1"/>
      <c r="AJ5" s="1"/>
      <c r="AK5" s="1">
        <f t="shared" si="2"/>
        <v>80</v>
      </c>
      <c r="AL5" s="1">
        <f t="shared" si="3"/>
        <v>30</v>
      </c>
      <c r="AM5" s="1">
        <v>50.0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 t="s">
        <v>127</v>
      </c>
      <c r="BA5" s="1">
        <v>0.0</v>
      </c>
      <c r="BB5" s="1">
        <v>0.25</v>
      </c>
      <c r="BC5" s="1">
        <v>2.5</v>
      </c>
      <c r="BD5" s="1">
        <v>0.31</v>
      </c>
      <c r="BE5" s="1">
        <v>7.0</v>
      </c>
      <c r="BF5" s="1">
        <v>0.7</v>
      </c>
      <c r="BG5" s="1">
        <f t="shared" si="13"/>
        <v>1076.8</v>
      </c>
      <c r="BH5" s="1">
        <f t="shared" si="14"/>
        <v>403.8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673.0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 t="s">
        <v>127</v>
      </c>
      <c r="BW5" s="1">
        <v>0.0</v>
      </c>
      <c r="BX5" s="1">
        <v>0.25</v>
      </c>
      <c r="BY5" s="1">
        <v>2.5</v>
      </c>
      <c r="BZ5" s="1">
        <v>0.048</v>
      </c>
      <c r="CC5" s="1">
        <f>SUM(CD5:CQ5)</f>
        <v>480</v>
      </c>
      <c r="CD5" s="1">
        <f>SUM(CE5:CQ5)*AD5</f>
        <v>180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300.0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4" t="s">
        <v>130</v>
      </c>
      <c r="CS5" s="5">
        <f t="shared" si="4"/>
        <v>3551.856</v>
      </c>
      <c r="CT5" s="5">
        <f t="shared" si="5"/>
        <v>1152.003114</v>
      </c>
      <c r="CU5" s="5">
        <f t="shared" si="6"/>
        <v>4883.802</v>
      </c>
      <c r="CV5" s="5">
        <f t="shared" si="7"/>
        <v>1584.004281</v>
      </c>
      <c r="CW5" s="5">
        <f t="shared" si="8"/>
        <v>1.375</v>
      </c>
      <c r="CX5" s="5">
        <f t="shared" si="9"/>
        <v>0.3243383498</v>
      </c>
      <c r="CY5" s="5">
        <f t="shared" si="10"/>
        <v>1.44956</v>
      </c>
      <c r="CZ5" s="5">
        <f t="shared" si="11"/>
        <v>0.4701478983</v>
      </c>
      <c r="DA5" s="5">
        <f t="shared" si="12"/>
        <v>2.17</v>
      </c>
    </row>
    <row r="6">
      <c r="A6" s="1" t="s">
        <v>118</v>
      </c>
      <c r="B6" s="1"/>
      <c r="C6" s="1"/>
      <c r="D6" s="1">
        <v>5.0</v>
      </c>
      <c r="E6" s="1" t="s">
        <v>109</v>
      </c>
      <c r="F6" s="1" t="s">
        <v>110</v>
      </c>
      <c r="G6" s="1" t="s">
        <v>119</v>
      </c>
      <c r="H6" s="1" t="s">
        <v>112</v>
      </c>
      <c r="I6" s="1"/>
      <c r="J6" s="1"/>
      <c r="K6" s="1" t="s">
        <v>131</v>
      </c>
      <c r="L6" s="1">
        <v>8.0</v>
      </c>
      <c r="M6" s="1">
        <v>5.0</v>
      </c>
      <c r="O6" s="1"/>
      <c r="P6" s="1"/>
      <c r="Q6" s="1" t="s">
        <v>110</v>
      </c>
      <c r="R6" s="1">
        <v>3.67</v>
      </c>
      <c r="S6" s="1">
        <v>0.0</v>
      </c>
      <c r="T6" s="1">
        <v>245.0</v>
      </c>
      <c r="U6" s="1">
        <v>960.0</v>
      </c>
      <c r="V6" s="1">
        <v>4.0</v>
      </c>
      <c r="W6" s="1" t="s">
        <v>114</v>
      </c>
      <c r="X6" s="1"/>
      <c r="Y6" s="1"/>
      <c r="Z6" s="1">
        <v>2.0</v>
      </c>
      <c r="AA6" s="1">
        <v>1.3</v>
      </c>
      <c r="AB6" s="1">
        <v>12.0</v>
      </c>
      <c r="AC6" s="1">
        <f t="shared" si="1"/>
        <v>30</v>
      </c>
      <c r="AD6" s="1"/>
      <c r="AE6" s="1"/>
      <c r="AF6" s="1">
        <v>0.11</v>
      </c>
      <c r="AG6" s="1">
        <v>2.3</v>
      </c>
      <c r="AH6" s="1">
        <v>0.0625</v>
      </c>
      <c r="AI6" s="1"/>
      <c r="AJ6" s="1"/>
      <c r="AK6" s="1">
        <f t="shared" si="2"/>
        <v>30</v>
      </c>
      <c r="AL6" s="1">
        <f t="shared" si="3"/>
        <v>0</v>
      </c>
      <c r="AM6" s="1">
        <v>6.0</v>
      </c>
      <c r="AN6" s="1">
        <v>6.0</v>
      </c>
      <c r="AO6" s="1">
        <v>18.0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 t="s">
        <v>116</v>
      </c>
      <c r="BA6" s="1"/>
      <c r="BB6" s="1"/>
      <c r="BC6" s="1"/>
      <c r="BD6" s="1"/>
      <c r="BE6" s="1"/>
      <c r="BF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 t="s">
        <v>116</v>
      </c>
      <c r="BW6" s="1"/>
      <c r="BX6" s="1"/>
      <c r="BY6" s="1"/>
      <c r="BZ6" s="1"/>
      <c r="CA6" s="1"/>
      <c r="CB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4" t="s">
        <v>132</v>
      </c>
      <c r="CS6" s="5">
        <f t="shared" si="4"/>
        <v>1321.2</v>
      </c>
      <c r="CT6" s="5">
        <f t="shared" si="5"/>
        <v>1179.297629</v>
      </c>
      <c r="CU6" s="5">
        <f t="shared" si="6"/>
        <v>1510.1316</v>
      </c>
      <c r="CV6" s="5">
        <f t="shared" si="7"/>
        <v>1347.937191</v>
      </c>
      <c r="CW6" s="5">
        <f t="shared" si="8"/>
        <v>1.143</v>
      </c>
      <c r="CX6" s="5">
        <f t="shared" si="9"/>
        <v>0.8925958443</v>
      </c>
      <c r="CY6" s="5">
        <f t="shared" si="10"/>
        <v>2.7525</v>
      </c>
      <c r="CZ6" s="5">
        <f t="shared" si="11"/>
        <v>2.456870061</v>
      </c>
      <c r="DA6" s="5">
        <f t="shared" si="12"/>
        <v>3.67</v>
      </c>
    </row>
    <row r="7">
      <c r="A7" s="1" t="s">
        <v>133</v>
      </c>
      <c r="B7" s="1" t="s">
        <v>107</v>
      </c>
      <c r="C7" s="1"/>
      <c r="D7" s="1">
        <v>15.0</v>
      </c>
      <c r="E7" s="1" t="s">
        <v>109</v>
      </c>
      <c r="F7" s="1" t="s">
        <v>134</v>
      </c>
      <c r="G7" s="1" t="s">
        <v>135</v>
      </c>
      <c r="H7" s="1" t="s">
        <v>126</v>
      </c>
      <c r="I7" s="1"/>
      <c r="J7" s="1"/>
      <c r="K7" s="1"/>
      <c r="L7" s="1">
        <v>16.7</v>
      </c>
      <c r="O7" s="1"/>
      <c r="P7" s="1"/>
      <c r="Q7" s="1" t="s">
        <v>134</v>
      </c>
      <c r="R7" s="2">
        <v>1.0</v>
      </c>
      <c r="S7" s="1">
        <v>0.4</v>
      </c>
      <c r="T7" s="1">
        <v>1.0</v>
      </c>
      <c r="U7" s="1">
        <v>5.0</v>
      </c>
      <c r="V7" s="1">
        <v>1.0</v>
      </c>
      <c r="W7" s="1" t="s">
        <v>114</v>
      </c>
      <c r="X7" s="1"/>
      <c r="Y7" s="1"/>
      <c r="Z7" s="1">
        <v>0.6</v>
      </c>
      <c r="AA7" s="1">
        <v>0.6</v>
      </c>
      <c r="AB7" s="1">
        <v>1.0</v>
      </c>
      <c r="AC7" s="1">
        <f t="shared" si="1"/>
        <v>2150.4</v>
      </c>
      <c r="AD7" s="1">
        <v>0.6</v>
      </c>
      <c r="AE7" s="1" t="s">
        <v>115</v>
      </c>
      <c r="AF7" s="1">
        <v>0.35</v>
      </c>
      <c r="AG7" s="1">
        <v>2.1</v>
      </c>
      <c r="AH7" s="1">
        <v>0.21</v>
      </c>
      <c r="AI7" s="1"/>
      <c r="AJ7" s="1"/>
      <c r="AK7" s="1">
        <f t="shared" si="2"/>
        <v>299.2</v>
      </c>
      <c r="AL7" s="1">
        <f t="shared" si="3"/>
        <v>112.2</v>
      </c>
      <c r="AM7" s="1">
        <v>187.0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 t="s">
        <v>127</v>
      </c>
      <c r="BA7" s="1"/>
      <c r="BB7" s="1">
        <v>0.35</v>
      </c>
      <c r="BC7" s="1">
        <v>2.1</v>
      </c>
      <c r="BD7" s="1">
        <v>0.21</v>
      </c>
      <c r="BE7" s="1">
        <v>8.3</v>
      </c>
      <c r="BF7" s="1">
        <v>0.9</v>
      </c>
      <c r="BG7" s="1">
        <f>SUM(BH7:BU7)</f>
        <v>1342.4</v>
      </c>
      <c r="BH7" s="1">
        <f>SUM(BI7:BU7)*AD7</f>
        <v>503.4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839.0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  <c r="BV7" s="1" t="s">
        <v>127</v>
      </c>
      <c r="BW7" s="1">
        <v>0.0</v>
      </c>
      <c r="BX7" s="1">
        <v>0.35</v>
      </c>
      <c r="BY7" s="1">
        <v>2.1</v>
      </c>
      <c r="BZ7" s="1">
        <v>0.21</v>
      </c>
      <c r="CA7" s="1">
        <v>3.5</v>
      </c>
      <c r="CB7" s="1">
        <v>0.5</v>
      </c>
      <c r="CC7" s="1">
        <f>SUM(CD7:CQ7)</f>
        <v>508.8</v>
      </c>
      <c r="CD7" s="1">
        <f>SUM(CE7:CQ7)*AD7</f>
        <v>190.8</v>
      </c>
      <c r="CE7" s="1">
        <v>147.0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v>171.0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4" t="s">
        <v>136</v>
      </c>
      <c r="CS7" s="5">
        <f t="shared" si="4"/>
        <v>1536</v>
      </c>
      <c r="CT7" s="5">
        <f t="shared" si="5"/>
        <v>960</v>
      </c>
      <c r="CU7" s="5">
        <f t="shared" si="6"/>
        <v>2127.36</v>
      </c>
      <c r="CV7" s="5">
        <f t="shared" si="7"/>
        <v>1329.6</v>
      </c>
      <c r="CW7" s="5">
        <f t="shared" si="8"/>
        <v>1.385</v>
      </c>
      <c r="CX7" s="5">
        <f t="shared" si="9"/>
        <v>0.625</v>
      </c>
      <c r="CY7" s="5">
        <f t="shared" si="10"/>
        <v>0.45</v>
      </c>
      <c r="CZ7" s="5">
        <f t="shared" si="11"/>
        <v>0.28125</v>
      </c>
      <c r="DA7" s="5">
        <f t="shared" si="12"/>
        <v>0.7142857143</v>
      </c>
    </row>
    <row r="8">
      <c r="A8" s="1" t="s">
        <v>106</v>
      </c>
      <c r="B8" s="1" t="s">
        <v>107</v>
      </c>
      <c r="C8" s="1"/>
      <c r="D8" s="1">
        <v>15.0</v>
      </c>
      <c r="E8" s="1" t="s">
        <v>109</v>
      </c>
      <c r="F8" s="1" t="s">
        <v>110</v>
      </c>
      <c r="G8" s="1" t="s">
        <v>111</v>
      </c>
      <c r="H8" s="1" t="s">
        <v>112</v>
      </c>
      <c r="I8" s="1"/>
      <c r="J8" s="1"/>
      <c r="K8" s="1" t="s">
        <v>113</v>
      </c>
      <c r="L8" s="1">
        <v>9.09</v>
      </c>
      <c r="M8" s="1"/>
      <c r="N8" s="1"/>
      <c r="O8" s="1"/>
      <c r="P8" s="1"/>
      <c r="Q8" s="1" t="s">
        <v>110</v>
      </c>
      <c r="R8" s="1">
        <v>2.17</v>
      </c>
      <c r="S8" s="1">
        <v>0.0</v>
      </c>
      <c r="T8" s="1">
        <v>4.0</v>
      </c>
      <c r="U8" s="1">
        <v>120.0</v>
      </c>
      <c r="V8" s="1">
        <v>1.0</v>
      </c>
      <c r="W8" s="1" t="s">
        <v>114</v>
      </c>
      <c r="Z8" s="1">
        <v>2.0</v>
      </c>
      <c r="AA8" s="1">
        <v>0.5</v>
      </c>
      <c r="AB8" s="1">
        <v>7.0</v>
      </c>
      <c r="AC8" s="1">
        <f t="shared" si="1"/>
        <v>139.2</v>
      </c>
      <c r="AD8" s="1">
        <v>0.6</v>
      </c>
      <c r="AE8" s="1" t="s">
        <v>115</v>
      </c>
      <c r="AF8" s="1">
        <v>0.23</v>
      </c>
      <c r="AG8" s="1">
        <v>2.1</v>
      </c>
      <c r="AH8" s="1">
        <v>0.13</v>
      </c>
      <c r="AI8" s="1"/>
      <c r="AJ8" s="1"/>
      <c r="AK8" s="1">
        <f t="shared" si="2"/>
        <v>139.2</v>
      </c>
      <c r="AL8" s="1">
        <f t="shared" si="3"/>
        <v>52.2</v>
      </c>
      <c r="AM8" s="1">
        <v>13.1</v>
      </c>
      <c r="AN8" s="1">
        <v>56.5</v>
      </c>
      <c r="AO8" s="1">
        <v>17.4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 t="s">
        <v>116</v>
      </c>
      <c r="BV8" s="1" t="s">
        <v>116</v>
      </c>
      <c r="CR8" s="4" t="s">
        <v>137</v>
      </c>
      <c r="CS8" s="5">
        <f t="shared" si="4"/>
        <v>2114.448</v>
      </c>
      <c r="CT8" s="5">
        <f t="shared" si="5"/>
        <v>1014.123741</v>
      </c>
      <c r="CU8" s="5">
        <f t="shared" si="6"/>
        <v>2649.403344</v>
      </c>
      <c r="CV8" s="5">
        <f t="shared" si="7"/>
        <v>1270.697047</v>
      </c>
      <c r="CW8" s="5">
        <f t="shared" si="8"/>
        <v>1.253</v>
      </c>
      <c r="CX8" s="5">
        <f t="shared" si="9"/>
        <v>0.479616307</v>
      </c>
      <c r="CY8" s="5">
        <f t="shared" si="10"/>
        <v>1.9747</v>
      </c>
      <c r="CZ8" s="5">
        <f t="shared" si="11"/>
        <v>0.9470983213</v>
      </c>
      <c r="DA8" s="5">
        <f t="shared" si="12"/>
        <v>2.17</v>
      </c>
    </row>
    <row r="9">
      <c r="A9" s="1" t="s">
        <v>138</v>
      </c>
      <c r="B9" s="1" t="s">
        <v>139</v>
      </c>
      <c r="D9" s="1">
        <v>13.0</v>
      </c>
      <c r="E9" s="1" t="s">
        <v>109</v>
      </c>
      <c r="F9" s="1" t="s">
        <v>110</v>
      </c>
      <c r="G9" s="1" t="s">
        <v>140</v>
      </c>
      <c r="H9" s="1" t="s">
        <v>112</v>
      </c>
      <c r="K9" s="1" t="s">
        <v>141</v>
      </c>
      <c r="L9" s="1">
        <v>9.1</v>
      </c>
      <c r="Q9" s="1" t="s">
        <v>110</v>
      </c>
      <c r="R9" s="1">
        <v>2.0</v>
      </c>
      <c r="S9" s="1">
        <v>0.0</v>
      </c>
      <c r="T9" s="1">
        <v>2.0</v>
      </c>
      <c r="U9" s="1">
        <v>120.0</v>
      </c>
      <c r="V9" s="1">
        <v>1.0</v>
      </c>
      <c r="W9" s="1" t="s">
        <v>114</v>
      </c>
      <c r="Z9" s="1">
        <v>1.8</v>
      </c>
      <c r="AA9" s="1">
        <v>0.85</v>
      </c>
      <c r="AB9" s="1">
        <v>8.0</v>
      </c>
      <c r="AC9" s="1">
        <f t="shared" si="1"/>
        <v>195</v>
      </c>
      <c r="AD9" s="1"/>
      <c r="AE9" s="1"/>
      <c r="AF9" s="1">
        <v>0.1</v>
      </c>
      <c r="AG9" s="1">
        <v>2.0</v>
      </c>
      <c r="AH9" s="1">
        <v>0.1125</v>
      </c>
      <c r="AI9" s="1"/>
      <c r="AJ9" s="1"/>
      <c r="AK9" s="1">
        <f t="shared" si="2"/>
        <v>195</v>
      </c>
      <c r="AL9" s="1">
        <f t="shared" si="3"/>
        <v>0</v>
      </c>
      <c r="AM9" s="1">
        <v>19.5</v>
      </c>
      <c r="AN9" s="1">
        <v>19.5</v>
      </c>
      <c r="AO9" s="1">
        <v>156.0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 t="s">
        <v>116</v>
      </c>
      <c r="BV9" s="1" t="s">
        <v>116</v>
      </c>
      <c r="CS9" s="5">
        <f t="shared" si="4"/>
        <v>3120</v>
      </c>
      <c r="CT9" s="5">
        <f t="shared" si="5"/>
        <v>1114.285714</v>
      </c>
      <c r="CU9" s="5">
        <f t="shared" si="6"/>
        <v>3432</v>
      </c>
      <c r="CV9" s="5">
        <f t="shared" si="7"/>
        <v>1225.714286</v>
      </c>
      <c r="CW9" s="5">
        <f t="shared" si="8"/>
        <v>1.1</v>
      </c>
      <c r="CX9" s="5">
        <f t="shared" si="9"/>
        <v>0.3571428571</v>
      </c>
      <c r="CY9" s="5">
        <f t="shared" si="10"/>
        <v>1.8</v>
      </c>
      <c r="CZ9" s="5">
        <f t="shared" si="11"/>
        <v>0.6428571429</v>
      </c>
      <c r="DA9" s="5">
        <f t="shared" si="12"/>
        <v>2</v>
      </c>
    </row>
    <row r="10">
      <c r="A10" s="1" t="s">
        <v>142</v>
      </c>
      <c r="B10" s="1" t="s">
        <v>123</v>
      </c>
      <c r="C10" s="1"/>
      <c r="D10" s="1">
        <v>16.0</v>
      </c>
      <c r="E10" s="1" t="s">
        <v>109</v>
      </c>
      <c r="F10" s="1" t="s">
        <v>110</v>
      </c>
      <c r="G10" s="1" t="s">
        <v>111</v>
      </c>
      <c r="H10" s="1" t="s">
        <v>126</v>
      </c>
      <c r="I10" s="1">
        <v>60.0</v>
      </c>
      <c r="J10" s="1">
        <v>36.0</v>
      </c>
      <c r="K10" s="1" t="s">
        <v>143</v>
      </c>
      <c r="L10" s="1">
        <v>9.1</v>
      </c>
      <c r="O10" s="1"/>
      <c r="P10" s="1"/>
      <c r="Q10" s="1" t="s">
        <v>110</v>
      </c>
      <c r="R10" s="1">
        <v>1.0</v>
      </c>
      <c r="S10" s="1">
        <v>0.0</v>
      </c>
      <c r="T10" s="1">
        <v>10.0</v>
      </c>
      <c r="U10" s="1">
        <v>40.0</v>
      </c>
      <c r="V10" s="1">
        <v>1.0</v>
      </c>
      <c r="W10" s="1" t="s">
        <v>114</v>
      </c>
      <c r="X10" s="1"/>
      <c r="Y10" s="1"/>
      <c r="Z10" s="1">
        <v>3.0</v>
      </c>
      <c r="AA10" s="1">
        <v>0.5</v>
      </c>
      <c r="AB10" s="1">
        <v>1.0</v>
      </c>
      <c r="AC10" s="1">
        <f t="shared" si="1"/>
        <v>1216</v>
      </c>
      <c r="AD10" s="1">
        <v>0.6</v>
      </c>
      <c r="AE10" s="1" t="s">
        <v>115</v>
      </c>
      <c r="AF10" s="1">
        <v>0.22</v>
      </c>
      <c r="AG10" s="1">
        <v>2.0</v>
      </c>
      <c r="AH10" s="1">
        <v>0.34</v>
      </c>
      <c r="AI10" s="1"/>
      <c r="AJ10" s="1"/>
      <c r="AK10" s="1">
        <f t="shared" si="2"/>
        <v>1216</v>
      </c>
      <c r="AL10" s="1">
        <f t="shared" si="3"/>
        <v>456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760.0</v>
      </c>
      <c r="AY10" s="1">
        <v>0.0</v>
      </c>
      <c r="AZ10" s="1" t="s">
        <v>116</v>
      </c>
      <c r="BV10" s="1" t="s">
        <v>116</v>
      </c>
      <c r="CR10" s="5"/>
      <c r="CS10" s="5">
        <f t="shared" si="4"/>
        <v>1216</v>
      </c>
      <c r="CT10" s="5">
        <f t="shared" si="5"/>
        <v>935.3846154</v>
      </c>
      <c r="CU10" s="5">
        <f t="shared" si="6"/>
        <v>1483.52</v>
      </c>
      <c r="CV10" s="5">
        <f t="shared" si="7"/>
        <v>1141.169231</v>
      </c>
      <c r="CW10" s="5">
        <f t="shared" si="8"/>
        <v>1.22</v>
      </c>
      <c r="CX10" s="5">
        <f t="shared" si="9"/>
        <v>0.7692307692</v>
      </c>
      <c r="CY10" s="5">
        <f t="shared" si="10"/>
        <v>0.34</v>
      </c>
      <c r="CZ10" s="5">
        <f t="shared" si="11"/>
        <v>0.2615384615</v>
      </c>
      <c r="DA10" s="5">
        <f t="shared" si="12"/>
        <v>1</v>
      </c>
    </row>
    <row r="11">
      <c r="A11" s="1" t="s">
        <v>144</v>
      </c>
      <c r="B11" s="1"/>
      <c r="C11" s="1"/>
      <c r="D11" s="1">
        <v>13.0</v>
      </c>
      <c r="E11" s="1" t="s">
        <v>109</v>
      </c>
      <c r="F11" s="1" t="s">
        <v>145</v>
      </c>
      <c r="G11" s="1" t="s">
        <v>125</v>
      </c>
      <c r="H11" s="1" t="s">
        <v>126</v>
      </c>
      <c r="I11" s="1"/>
      <c r="J11" s="1"/>
      <c r="K11" s="1"/>
      <c r="L11" s="1">
        <v>25.0</v>
      </c>
      <c r="O11" s="1"/>
      <c r="P11" s="1"/>
      <c r="Q11" s="1" t="s">
        <v>146</v>
      </c>
      <c r="R11" s="2">
        <v>3.83</v>
      </c>
      <c r="S11" s="1">
        <v>0.0</v>
      </c>
      <c r="T11" s="1">
        <v>27.0</v>
      </c>
      <c r="U11" s="1"/>
      <c r="V11" s="1">
        <v>1.0</v>
      </c>
      <c r="W11" s="1" t="s">
        <v>147</v>
      </c>
      <c r="X11" s="1">
        <v>0.5</v>
      </c>
      <c r="Y11" s="1">
        <v>16.875</v>
      </c>
      <c r="Z11" s="1">
        <f>T11/Y11+X11</f>
        <v>2.1</v>
      </c>
      <c r="AA11" s="1">
        <v>0.7</v>
      </c>
      <c r="AB11" s="1">
        <v>7.0</v>
      </c>
      <c r="AC11" s="1">
        <f t="shared" si="1"/>
        <v>41</v>
      </c>
      <c r="AD11" s="1"/>
      <c r="AE11" s="1"/>
      <c r="AF11" s="1">
        <v>0.25</v>
      </c>
      <c r="AG11" s="1">
        <v>2.3</v>
      </c>
      <c r="AH11" s="1">
        <v>0.0929</v>
      </c>
      <c r="AI11" s="1"/>
      <c r="AJ11" s="1"/>
      <c r="AK11" s="1">
        <f t="shared" si="2"/>
        <v>41</v>
      </c>
      <c r="AL11" s="1">
        <f t="shared" si="3"/>
        <v>0</v>
      </c>
      <c r="AM11" s="1">
        <v>2.0</v>
      </c>
      <c r="AN11" s="1">
        <v>13.0</v>
      </c>
      <c r="AO11" s="1">
        <v>19.0</v>
      </c>
      <c r="AP11" s="1">
        <v>0.0</v>
      </c>
      <c r="AQ11" s="1">
        <v>0.0</v>
      </c>
      <c r="AR11" s="1">
        <v>0.0</v>
      </c>
      <c r="AS11" s="1">
        <v>7.0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 t="s">
        <v>116</v>
      </c>
      <c r="BA11" s="1"/>
      <c r="BB11" s="1"/>
      <c r="BC11" s="1"/>
      <c r="BD11" s="1"/>
      <c r="BE11" s="1"/>
      <c r="BF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 t="s">
        <v>116</v>
      </c>
      <c r="BW11" s="1"/>
      <c r="BX11" s="1"/>
      <c r="BY11" s="1"/>
      <c r="BZ11" s="1"/>
      <c r="CA11" s="1"/>
      <c r="CB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5"/>
      <c r="CS11" s="5">
        <f t="shared" si="4"/>
        <v>1099.21</v>
      </c>
      <c r="CT11" s="5">
        <f t="shared" si="5"/>
        <v>846.9214964</v>
      </c>
      <c r="CU11" s="5">
        <f t="shared" si="6"/>
        <v>1456.45325</v>
      </c>
      <c r="CV11" s="5">
        <f t="shared" si="7"/>
        <v>1122.170983</v>
      </c>
      <c r="CW11" s="5">
        <f t="shared" si="8"/>
        <v>1.325</v>
      </c>
      <c r="CX11" s="5">
        <f t="shared" si="9"/>
        <v>0.7704819793</v>
      </c>
      <c r="CY11" s="5">
        <f t="shared" si="10"/>
        <v>2.490649</v>
      </c>
      <c r="CZ11" s="5">
        <f t="shared" si="11"/>
        <v>1.919000171</v>
      </c>
      <c r="DA11" s="5">
        <f t="shared" si="12"/>
        <v>3.83</v>
      </c>
    </row>
    <row r="12">
      <c r="A12" s="1" t="s">
        <v>148</v>
      </c>
      <c r="B12" s="1" t="s">
        <v>139</v>
      </c>
      <c r="C12" s="1" t="s">
        <v>108</v>
      </c>
      <c r="D12" s="1">
        <v>14.0</v>
      </c>
      <c r="E12" s="1" t="s">
        <v>109</v>
      </c>
      <c r="F12" s="1" t="s">
        <v>110</v>
      </c>
      <c r="G12" s="1" t="s">
        <v>111</v>
      </c>
      <c r="H12" s="1" t="s">
        <v>126</v>
      </c>
      <c r="I12" s="1"/>
      <c r="J12" s="1"/>
      <c r="K12" s="1"/>
      <c r="L12" s="1"/>
      <c r="O12" s="1"/>
      <c r="P12" s="1"/>
      <c r="Q12" s="1" t="s">
        <v>110</v>
      </c>
      <c r="R12" s="1">
        <v>0.667</v>
      </c>
      <c r="S12" s="1">
        <v>0.0</v>
      </c>
      <c r="T12" s="1">
        <v>20.0</v>
      </c>
      <c r="U12" s="1">
        <v>120.0</v>
      </c>
      <c r="V12" s="1">
        <v>4.0</v>
      </c>
      <c r="W12" s="1" t="s">
        <v>114</v>
      </c>
      <c r="X12" s="1"/>
      <c r="Y12" s="1"/>
      <c r="Z12" s="1">
        <v>3.0</v>
      </c>
      <c r="AA12" s="1">
        <v>0.9</v>
      </c>
      <c r="AB12" s="1">
        <v>1.0</v>
      </c>
      <c r="AC12" s="1">
        <f t="shared" si="1"/>
        <v>2300</v>
      </c>
      <c r="AD12" s="1"/>
      <c r="AE12" s="1"/>
      <c r="AF12" s="1">
        <v>0.04</v>
      </c>
      <c r="AG12" s="1">
        <v>1.6</v>
      </c>
      <c r="AH12" s="1">
        <v>0.5</v>
      </c>
      <c r="AI12" s="1"/>
      <c r="AJ12" s="1"/>
      <c r="AK12" s="1">
        <f t="shared" si="2"/>
        <v>100</v>
      </c>
      <c r="AL12" s="1">
        <f t="shared" si="3"/>
        <v>0</v>
      </c>
      <c r="AM12" s="1">
        <v>100.0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 t="s">
        <v>127</v>
      </c>
      <c r="BA12" s="1">
        <v>0.0</v>
      </c>
      <c r="BB12" s="1">
        <v>0.04</v>
      </c>
      <c r="BC12" s="1">
        <v>1.6</v>
      </c>
      <c r="BD12" s="1">
        <v>0.5</v>
      </c>
      <c r="BE12" s="1">
        <v>9.8</v>
      </c>
      <c r="BF12" s="1">
        <v>0.9</v>
      </c>
      <c r="BG12" s="1">
        <f>SUM(BH12:BU12)</f>
        <v>2200</v>
      </c>
      <c r="BH12" s="1">
        <f>SUM(BI12:BU12)*AD12</f>
        <v>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2200.0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 t="s">
        <v>116</v>
      </c>
      <c r="CR12" s="5"/>
      <c r="CS12" s="5">
        <f t="shared" si="4"/>
        <v>1534.1</v>
      </c>
      <c r="CT12" s="5">
        <f t="shared" si="5"/>
        <v>1095.629196</v>
      </c>
      <c r="CU12" s="5">
        <f t="shared" si="6"/>
        <v>1570.9184</v>
      </c>
      <c r="CV12" s="5">
        <f t="shared" si="7"/>
        <v>1121.924297</v>
      </c>
      <c r="CW12" s="5">
        <f t="shared" si="8"/>
        <v>1.024</v>
      </c>
      <c r="CX12" s="5">
        <f t="shared" si="9"/>
        <v>0.714183688</v>
      </c>
      <c r="CY12" s="5">
        <f t="shared" si="10"/>
        <v>0.667</v>
      </c>
      <c r="CZ12" s="5">
        <f t="shared" si="11"/>
        <v>0.4763605199</v>
      </c>
      <c r="DA12" s="5">
        <f t="shared" si="12"/>
        <v>0.667</v>
      </c>
    </row>
    <row r="13">
      <c r="A13" s="1" t="s">
        <v>138</v>
      </c>
      <c r="B13" s="1" t="s">
        <v>149</v>
      </c>
      <c r="D13" s="1">
        <v>12.0</v>
      </c>
      <c r="E13" s="1" t="s">
        <v>109</v>
      </c>
      <c r="F13" s="1" t="s">
        <v>110</v>
      </c>
      <c r="G13" s="1" t="s">
        <v>140</v>
      </c>
      <c r="H13" s="1" t="s">
        <v>112</v>
      </c>
      <c r="K13" s="1" t="s">
        <v>150</v>
      </c>
      <c r="L13" s="1">
        <v>6.5</v>
      </c>
      <c r="Q13" s="1" t="s">
        <v>110</v>
      </c>
      <c r="R13" s="1">
        <v>2.0</v>
      </c>
      <c r="S13" s="1">
        <v>0.0</v>
      </c>
      <c r="T13" s="1">
        <v>2.0</v>
      </c>
      <c r="U13" s="1">
        <v>120.0</v>
      </c>
      <c r="V13" s="1">
        <v>1.0</v>
      </c>
      <c r="W13" s="1" t="s">
        <v>114</v>
      </c>
      <c r="Z13" s="1">
        <v>1.5</v>
      </c>
      <c r="AA13" s="1">
        <v>0.95</v>
      </c>
      <c r="AB13" s="1">
        <v>6.0</v>
      </c>
      <c r="AC13" s="1">
        <f t="shared" si="1"/>
        <v>210</v>
      </c>
      <c r="AD13" s="1"/>
      <c r="AE13" s="1"/>
      <c r="AF13" s="1">
        <v>0.15</v>
      </c>
      <c r="AG13" s="1">
        <v>1.5</v>
      </c>
      <c r="AH13" s="1">
        <v>0.14</v>
      </c>
      <c r="AI13" s="1"/>
      <c r="AJ13" s="1"/>
      <c r="AK13" s="1">
        <f t="shared" si="2"/>
        <v>210</v>
      </c>
      <c r="AL13" s="1">
        <f t="shared" si="3"/>
        <v>0</v>
      </c>
      <c r="AM13" s="1">
        <v>21.0</v>
      </c>
      <c r="AN13" s="1">
        <v>21.0</v>
      </c>
      <c r="AO13" s="1">
        <v>168.0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 t="s">
        <v>116</v>
      </c>
      <c r="BV13" s="1" t="s">
        <v>116</v>
      </c>
      <c r="CS13" s="5">
        <f t="shared" si="4"/>
        <v>2520</v>
      </c>
      <c r="CT13" s="5">
        <f t="shared" si="5"/>
        <v>1008</v>
      </c>
      <c r="CU13" s="5">
        <f t="shared" si="6"/>
        <v>2709</v>
      </c>
      <c r="CV13" s="5">
        <f t="shared" si="7"/>
        <v>1083.6</v>
      </c>
      <c r="CW13" s="5">
        <f t="shared" si="8"/>
        <v>1.075</v>
      </c>
      <c r="CX13" s="5">
        <f t="shared" si="9"/>
        <v>0.4</v>
      </c>
      <c r="CY13" s="5">
        <f t="shared" si="10"/>
        <v>1.68</v>
      </c>
      <c r="CZ13" s="5">
        <f t="shared" si="11"/>
        <v>0.672</v>
      </c>
      <c r="DA13" s="5">
        <f t="shared" si="12"/>
        <v>2</v>
      </c>
    </row>
    <row r="14">
      <c r="A14" s="1" t="s">
        <v>106</v>
      </c>
      <c r="B14" s="1" t="s">
        <v>151</v>
      </c>
      <c r="C14" s="1"/>
      <c r="D14" s="1">
        <v>12.0</v>
      </c>
      <c r="E14" s="1" t="s">
        <v>109</v>
      </c>
      <c r="F14" s="1" t="s">
        <v>110</v>
      </c>
      <c r="G14" s="1" t="s">
        <v>111</v>
      </c>
      <c r="H14" s="1" t="s">
        <v>112</v>
      </c>
      <c r="I14" s="1"/>
      <c r="J14" s="1"/>
      <c r="K14" s="1" t="s">
        <v>152</v>
      </c>
      <c r="L14" s="1">
        <v>9.1</v>
      </c>
      <c r="M14" s="1"/>
      <c r="N14" s="1"/>
      <c r="O14" s="1"/>
      <c r="P14" s="1"/>
      <c r="Q14" s="1" t="s">
        <v>110</v>
      </c>
      <c r="R14" s="1">
        <v>3.0</v>
      </c>
      <c r="S14" s="1">
        <v>0.0</v>
      </c>
      <c r="T14" s="1">
        <v>8.0</v>
      </c>
      <c r="U14" s="1">
        <v>120.0</v>
      </c>
      <c r="V14" s="1">
        <v>1.0</v>
      </c>
      <c r="W14" s="1" t="s">
        <v>114</v>
      </c>
      <c r="Z14" s="1">
        <v>2.25</v>
      </c>
      <c r="AA14" s="1">
        <v>1.1</v>
      </c>
      <c r="AB14" s="1">
        <v>7.0</v>
      </c>
      <c r="AC14" s="1">
        <f t="shared" si="1"/>
        <v>75</v>
      </c>
      <c r="AD14" s="1"/>
      <c r="AE14" s="1"/>
      <c r="AF14" s="1">
        <v>0.25</v>
      </c>
      <c r="AG14" s="1">
        <v>2.0</v>
      </c>
      <c r="AH14" s="1">
        <v>0.107</v>
      </c>
      <c r="AI14" s="1"/>
      <c r="AJ14" s="1"/>
      <c r="AK14" s="1">
        <f t="shared" si="2"/>
        <v>75</v>
      </c>
      <c r="AL14" s="1">
        <f t="shared" si="3"/>
        <v>0</v>
      </c>
      <c r="AM14" s="1">
        <v>11.25</v>
      </c>
      <c r="AN14" s="1">
        <v>48.75</v>
      </c>
      <c r="AO14" s="1">
        <v>15.0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 t="s">
        <v>116</v>
      </c>
      <c r="BV14" s="1" t="s">
        <v>116</v>
      </c>
      <c r="CR14" s="5"/>
      <c r="CS14" s="5">
        <f t="shared" si="4"/>
        <v>1575</v>
      </c>
      <c r="CT14" s="5">
        <f t="shared" si="5"/>
        <v>854.2372881</v>
      </c>
      <c r="CU14" s="5">
        <f t="shared" si="6"/>
        <v>1968.75</v>
      </c>
      <c r="CV14" s="5">
        <f t="shared" si="7"/>
        <v>1067.79661</v>
      </c>
      <c r="CW14" s="5">
        <f t="shared" si="8"/>
        <v>1.25</v>
      </c>
      <c r="CX14" s="5">
        <f t="shared" si="9"/>
        <v>0.5423728814</v>
      </c>
      <c r="CY14" s="5">
        <f t="shared" si="10"/>
        <v>2.247</v>
      </c>
      <c r="CZ14" s="5">
        <f t="shared" si="11"/>
        <v>1.218711864</v>
      </c>
      <c r="DA14" s="5">
        <f t="shared" si="12"/>
        <v>3</v>
      </c>
    </row>
    <row r="15">
      <c r="A15" s="1" t="s">
        <v>153</v>
      </c>
      <c r="C15" s="1" t="s">
        <v>108</v>
      </c>
      <c r="D15" s="1">
        <v>9.0</v>
      </c>
      <c r="E15" s="1" t="s">
        <v>109</v>
      </c>
      <c r="F15" s="1" t="s">
        <v>110</v>
      </c>
      <c r="G15" s="1" t="s">
        <v>135</v>
      </c>
      <c r="H15" s="1" t="s">
        <v>126</v>
      </c>
      <c r="Q15" s="1" t="s">
        <v>110</v>
      </c>
      <c r="R15" s="1">
        <v>2.0</v>
      </c>
      <c r="S15" s="1">
        <v>0.0</v>
      </c>
      <c r="T15" s="1">
        <v>11.0</v>
      </c>
      <c r="U15" s="1">
        <v>275.0</v>
      </c>
      <c r="V15" s="1">
        <v>11.0</v>
      </c>
      <c r="W15" s="1" t="s">
        <v>114</v>
      </c>
      <c r="Z15" s="1">
        <v>0.5</v>
      </c>
      <c r="AA15" s="1">
        <v>1.05</v>
      </c>
      <c r="AB15" s="1">
        <v>1.0</v>
      </c>
      <c r="AC15" s="1">
        <f t="shared" si="1"/>
        <v>1056</v>
      </c>
      <c r="AD15" s="1"/>
      <c r="AE15" s="1"/>
      <c r="AF15" s="1">
        <v>0.03</v>
      </c>
      <c r="AG15" s="1">
        <v>0.15</v>
      </c>
      <c r="AH15" s="1">
        <v>0.37</v>
      </c>
      <c r="AI15" s="1"/>
      <c r="AJ15" s="1"/>
      <c r="AK15" s="1">
        <f t="shared" si="2"/>
        <v>165</v>
      </c>
      <c r="AL15" s="1">
        <f t="shared" si="3"/>
        <v>0</v>
      </c>
      <c r="AM15" s="1">
        <v>165.0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 t="s">
        <v>127</v>
      </c>
      <c r="BA15" s="1">
        <v>0.0</v>
      </c>
      <c r="BB15" s="1">
        <v>0.03</v>
      </c>
      <c r="BC15" s="1">
        <v>1.5</v>
      </c>
      <c r="BD15" s="1">
        <v>0.37</v>
      </c>
      <c r="BE15" s="1">
        <v>4.8</v>
      </c>
      <c r="BF15" s="1">
        <v>0.5</v>
      </c>
      <c r="BG15" s="1">
        <f>SUM(BH15:BU15)</f>
        <v>803</v>
      </c>
      <c r="BH15" s="1">
        <f>SUM(BI15:BU15)*AD15</f>
        <v>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803.0</v>
      </c>
      <c r="BU15" s="1">
        <v>0.0</v>
      </c>
      <c r="BV15" s="1" t="s">
        <v>127</v>
      </c>
      <c r="BW15" s="1">
        <v>1.0</v>
      </c>
      <c r="BX15" s="1">
        <v>0.03</v>
      </c>
      <c r="BY15" s="1">
        <v>1.5</v>
      </c>
      <c r="BZ15" s="1">
        <v>0.37</v>
      </c>
      <c r="CC15" s="1">
        <f>SUM(CD15:CQ15)</f>
        <v>88</v>
      </c>
      <c r="CD15" s="1">
        <f>SUM(CE15:CQ15)*AD15</f>
        <v>0</v>
      </c>
      <c r="CE15" s="1">
        <v>15.0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73.0</v>
      </c>
      <c r="CQ15" s="1">
        <v>0.0</v>
      </c>
      <c r="CS15" s="5">
        <f t="shared" si="4"/>
        <v>2112</v>
      </c>
      <c r="CT15" s="5">
        <f t="shared" si="5"/>
        <v>1056</v>
      </c>
      <c r="CU15" s="5">
        <f t="shared" si="6"/>
        <v>2130.315</v>
      </c>
      <c r="CV15" s="5">
        <f t="shared" si="7"/>
        <v>1065.1575</v>
      </c>
      <c r="CW15" s="5">
        <f t="shared" si="8"/>
        <v>1.008671875</v>
      </c>
      <c r="CX15" s="5">
        <f t="shared" si="9"/>
        <v>0.5</v>
      </c>
      <c r="CY15" s="5">
        <f t="shared" si="10"/>
        <v>2.22</v>
      </c>
      <c r="CZ15" s="5">
        <f t="shared" si="11"/>
        <v>1.11</v>
      </c>
      <c r="DA15" s="5">
        <f t="shared" si="12"/>
        <v>2</v>
      </c>
    </row>
    <row r="16">
      <c r="A16" s="1" t="s">
        <v>154</v>
      </c>
      <c r="B16" s="1" t="s">
        <v>139</v>
      </c>
      <c r="C16" s="1"/>
      <c r="D16" s="1">
        <v>11.0</v>
      </c>
      <c r="E16" s="1" t="s">
        <v>109</v>
      </c>
      <c r="F16" s="1" t="s">
        <v>110</v>
      </c>
      <c r="G16" s="1" t="s">
        <v>125</v>
      </c>
      <c r="H16" s="1" t="s">
        <v>112</v>
      </c>
      <c r="I16" s="1"/>
      <c r="J16" s="1"/>
      <c r="K16" s="1" t="s">
        <v>155</v>
      </c>
      <c r="L16" s="1">
        <v>5.0</v>
      </c>
      <c r="O16" s="1"/>
      <c r="P16" s="1"/>
      <c r="Q16" s="1" t="s">
        <v>110</v>
      </c>
      <c r="R16" s="1">
        <v>4.67</v>
      </c>
      <c r="S16" s="1">
        <v>0.0</v>
      </c>
      <c r="T16" s="1">
        <v>20.0</v>
      </c>
      <c r="U16" s="1">
        <v>120.0</v>
      </c>
      <c r="V16" s="1">
        <v>1.0</v>
      </c>
      <c r="W16" s="1" t="s">
        <v>114</v>
      </c>
      <c r="X16" s="1"/>
      <c r="Y16" s="1"/>
      <c r="Z16" s="1">
        <v>2.75</v>
      </c>
      <c r="AA16" s="1">
        <v>1.34</v>
      </c>
      <c r="AB16" s="1">
        <v>8.0</v>
      </c>
      <c r="AC16" s="1">
        <f t="shared" si="1"/>
        <v>40</v>
      </c>
      <c r="AD16" s="1"/>
      <c r="AE16" s="1"/>
      <c r="AF16" s="1">
        <v>0.15</v>
      </c>
      <c r="AG16" s="1">
        <v>2.0</v>
      </c>
      <c r="AH16" s="1">
        <v>0.1125</v>
      </c>
      <c r="AI16" s="1"/>
      <c r="AJ16" s="1"/>
      <c r="AK16" s="1">
        <f t="shared" si="2"/>
        <v>40</v>
      </c>
      <c r="AL16" s="1">
        <f t="shared" si="3"/>
        <v>0</v>
      </c>
      <c r="AM16" s="1">
        <v>26.0</v>
      </c>
      <c r="AN16" s="1">
        <v>6.0</v>
      </c>
      <c r="AO16" s="1">
        <v>8.0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 t="s">
        <v>116</v>
      </c>
      <c r="BV16" s="1" t="s">
        <v>116</v>
      </c>
      <c r="CR16" s="5"/>
      <c r="CS16" s="5">
        <f t="shared" si="4"/>
        <v>1494.4</v>
      </c>
      <c r="CT16" s="5">
        <f t="shared" si="5"/>
        <v>910.0403441</v>
      </c>
      <c r="CU16" s="5">
        <f t="shared" si="6"/>
        <v>1718.56</v>
      </c>
      <c r="CV16" s="5">
        <f t="shared" si="7"/>
        <v>1046.546396</v>
      </c>
      <c r="CW16" s="5">
        <f t="shared" si="8"/>
        <v>1.15</v>
      </c>
      <c r="CX16" s="5">
        <f t="shared" si="9"/>
        <v>0.6089670397</v>
      </c>
      <c r="CY16" s="5">
        <f t="shared" si="10"/>
        <v>4.203</v>
      </c>
      <c r="CZ16" s="5">
        <f t="shared" si="11"/>
        <v>2.559488468</v>
      </c>
      <c r="DA16" s="5">
        <f t="shared" si="12"/>
        <v>4.67</v>
      </c>
    </row>
    <row r="17">
      <c r="A17" s="1" t="s">
        <v>156</v>
      </c>
      <c r="B17" s="1" t="s">
        <v>123</v>
      </c>
      <c r="D17" s="1">
        <v>16.0</v>
      </c>
      <c r="E17" s="1" t="s">
        <v>157</v>
      </c>
      <c r="F17" s="1" t="s">
        <v>158</v>
      </c>
      <c r="G17" s="1" t="s">
        <v>111</v>
      </c>
      <c r="H17" s="1" t="s">
        <v>126</v>
      </c>
      <c r="K17" s="1" t="s">
        <v>159</v>
      </c>
      <c r="L17" s="1">
        <v>20.0</v>
      </c>
      <c r="Q17" s="1" t="s">
        <v>158</v>
      </c>
      <c r="R17" s="2">
        <v>3.33</v>
      </c>
      <c r="T17" s="1">
        <v>6.0</v>
      </c>
      <c r="U17" s="1">
        <v>210.0</v>
      </c>
      <c r="V17" s="1">
        <v>1.0</v>
      </c>
      <c r="W17" s="1" t="s">
        <v>114</v>
      </c>
      <c r="Z17" s="1">
        <v>1.05</v>
      </c>
      <c r="AA17" s="1">
        <v>0.5</v>
      </c>
      <c r="AB17" s="1">
        <v>10.0</v>
      </c>
      <c r="AC17" s="1">
        <f t="shared" si="1"/>
        <v>41.6</v>
      </c>
      <c r="AD17" s="1">
        <v>0.6</v>
      </c>
      <c r="AE17" s="1" t="s">
        <v>115</v>
      </c>
      <c r="AF17" s="1">
        <v>0.18</v>
      </c>
      <c r="AG17" s="1">
        <v>2.0</v>
      </c>
      <c r="AH17" s="1">
        <v>0.1</v>
      </c>
      <c r="AI17" s="1"/>
      <c r="AJ17" s="1"/>
      <c r="AK17" s="1">
        <f t="shared" si="2"/>
        <v>41.6</v>
      </c>
      <c r="AL17" s="1">
        <f t="shared" si="3"/>
        <v>15.6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26.0</v>
      </c>
      <c r="AY17" s="1">
        <v>0.0</v>
      </c>
      <c r="AZ17" s="1" t="s">
        <v>116</v>
      </c>
      <c r="BV17" s="1" t="s">
        <v>116</v>
      </c>
      <c r="CS17" s="5">
        <f t="shared" si="4"/>
        <v>1385.28</v>
      </c>
      <c r="CT17" s="5">
        <f t="shared" si="5"/>
        <v>875.2361396</v>
      </c>
      <c r="CU17" s="5">
        <f t="shared" si="6"/>
        <v>1634.6304</v>
      </c>
      <c r="CV17" s="5">
        <f t="shared" si="7"/>
        <v>1032.778645</v>
      </c>
      <c r="CW17" s="5">
        <f t="shared" si="8"/>
        <v>1.18</v>
      </c>
      <c r="CX17" s="5">
        <f t="shared" si="9"/>
        <v>0.6318117201</v>
      </c>
      <c r="CY17" s="5">
        <f t="shared" si="10"/>
        <v>3.33</v>
      </c>
      <c r="CZ17" s="5">
        <f t="shared" si="11"/>
        <v>2.103933028</v>
      </c>
      <c r="DA17" s="5">
        <f t="shared" si="12"/>
        <v>3.33</v>
      </c>
    </row>
    <row r="18">
      <c r="A18" s="1" t="s">
        <v>160</v>
      </c>
      <c r="B18" s="1" t="s">
        <v>123</v>
      </c>
      <c r="C18" s="1" t="s">
        <v>108</v>
      </c>
      <c r="D18" s="1">
        <v>15.0</v>
      </c>
      <c r="E18" s="1" t="s">
        <v>109</v>
      </c>
      <c r="F18" s="1" t="s">
        <v>146</v>
      </c>
      <c r="G18" s="1" t="s">
        <v>111</v>
      </c>
      <c r="H18" s="1" t="s">
        <v>126</v>
      </c>
      <c r="I18" s="1">
        <v>100.0</v>
      </c>
      <c r="J18" s="1"/>
      <c r="K18" s="1"/>
      <c r="L18" s="1"/>
      <c r="O18" s="1"/>
      <c r="P18" s="1"/>
      <c r="Q18" s="1" t="s">
        <v>146</v>
      </c>
      <c r="R18" s="2">
        <v>1.33</v>
      </c>
      <c r="S18" s="1">
        <v>0.0</v>
      </c>
      <c r="T18" s="1">
        <v>80.0</v>
      </c>
      <c r="U18" s="1">
        <v>540.0</v>
      </c>
      <c r="V18" s="1">
        <v>80.0</v>
      </c>
      <c r="W18" s="1" t="s">
        <v>114</v>
      </c>
      <c r="X18" s="1"/>
      <c r="Y18" s="1"/>
      <c r="Z18" s="1">
        <v>1.8</v>
      </c>
      <c r="AA18" s="1">
        <v>1.0</v>
      </c>
      <c r="AB18" s="1">
        <v>1.0</v>
      </c>
      <c r="AC18" s="1">
        <f t="shared" si="1"/>
        <v>1920</v>
      </c>
      <c r="AD18" s="1">
        <v>0.6</v>
      </c>
      <c r="AE18" s="1" t="s">
        <v>115</v>
      </c>
      <c r="AF18" s="1">
        <v>0.28</v>
      </c>
      <c r="AG18" s="1">
        <v>2.2</v>
      </c>
      <c r="AH18" s="1">
        <v>0.3</v>
      </c>
      <c r="AI18" s="1"/>
      <c r="AJ18" s="1"/>
      <c r="AK18" s="1">
        <f t="shared" si="2"/>
        <v>320</v>
      </c>
      <c r="AL18" s="1">
        <f t="shared" si="3"/>
        <v>120</v>
      </c>
      <c r="AM18" s="1">
        <v>200.0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 t="s">
        <v>127</v>
      </c>
      <c r="BA18" s="1">
        <v>0.0</v>
      </c>
      <c r="BB18" s="1">
        <v>0.28</v>
      </c>
      <c r="BC18" s="1">
        <v>2.2</v>
      </c>
      <c r="BD18" s="1">
        <v>0.3</v>
      </c>
      <c r="BE18" s="1">
        <v>8.0</v>
      </c>
      <c r="BF18" s="1">
        <v>0.0</v>
      </c>
      <c r="BG18" s="1">
        <f>SUM(BH18:BU18)</f>
        <v>1600</v>
      </c>
      <c r="BH18" s="1">
        <f>SUM(BI18:BU18)*AD18</f>
        <v>600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1000.0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 t="s">
        <v>116</v>
      </c>
      <c r="CR18" s="6"/>
      <c r="CS18" s="5">
        <f t="shared" si="4"/>
        <v>2553.6</v>
      </c>
      <c r="CT18" s="5">
        <f t="shared" si="5"/>
        <v>752.3865645</v>
      </c>
      <c r="CU18" s="5">
        <f t="shared" si="6"/>
        <v>3411.6096</v>
      </c>
      <c r="CV18" s="5">
        <f t="shared" si="7"/>
        <v>1005.18845</v>
      </c>
      <c r="CW18" s="5">
        <f t="shared" si="8"/>
        <v>1.336</v>
      </c>
      <c r="CX18" s="5">
        <f t="shared" si="9"/>
        <v>0.2946375958</v>
      </c>
      <c r="CY18" s="5">
        <f t="shared" si="10"/>
        <v>0.798</v>
      </c>
      <c r="CZ18" s="5">
        <f t="shared" si="11"/>
        <v>0.2351208014</v>
      </c>
      <c r="DA18" s="5">
        <f t="shared" si="12"/>
        <v>1.33</v>
      </c>
    </row>
    <row r="19">
      <c r="A19" s="1" t="s">
        <v>161</v>
      </c>
      <c r="B19" s="1" t="s">
        <v>107</v>
      </c>
      <c r="C19" s="1" t="s">
        <v>162</v>
      </c>
      <c r="D19" s="1">
        <v>13.0</v>
      </c>
      <c r="E19" s="1" t="s">
        <v>109</v>
      </c>
      <c r="F19" s="1" t="s">
        <v>110</v>
      </c>
      <c r="G19" s="1" t="s">
        <v>135</v>
      </c>
      <c r="H19" s="1" t="s">
        <v>126</v>
      </c>
      <c r="I19" s="1">
        <v>100.0</v>
      </c>
      <c r="J19" s="1"/>
      <c r="K19" s="1"/>
      <c r="L19" s="1">
        <v>1.4</v>
      </c>
      <c r="Q19" s="1" t="s">
        <v>110</v>
      </c>
      <c r="R19" s="1">
        <v>3.33</v>
      </c>
      <c r="S19" s="1">
        <v>0.3</v>
      </c>
      <c r="T19" s="1">
        <v>11.0</v>
      </c>
      <c r="U19" s="1">
        <v>120.0</v>
      </c>
      <c r="V19" s="1">
        <v>1.0</v>
      </c>
      <c r="W19" s="1" t="s">
        <v>114</v>
      </c>
      <c r="X19" s="1"/>
      <c r="Y19" s="1"/>
      <c r="Z19" s="1">
        <v>2.0</v>
      </c>
      <c r="AA19" s="1">
        <v>1.1</v>
      </c>
      <c r="AB19" s="1">
        <v>10.0</v>
      </c>
      <c r="AC19" s="1">
        <f t="shared" si="1"/>
        <v>73.6</v>
      </c>
      <c r="AD19" s="1">
        <v>0.6</v>
      </c>
      <c r="AE19" s="1" t="s">
        <v>115</v>
      </c>
      <c r="AF19" s="1">
        <v>0.21</v>
      </c>
      <c r="AG19" s="1">
        <v>2.5</v>
      </c>
      <c r="AH19" s="1">
        <v>0.09</v>
      </c>
      <c r="AI19" s="1"/>
      <c r="AJ19" s="1"/>
      <c r="AK19" s="1">
        <f t="shared" si="2"/>
        <v>73.6</v>
      </c>
      <c r="AL19" s="1">
        <f t="shared" si="3"/>
        <v>27.6</v>
      </c>
      <c r="AM19" s="1">
        <v>4.6</v>
      </c>
      <c r="AN19" s="1">
        <v>4.6</v>
      </c>
      <c r="AO19" s="1">
        <v>36.8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 t="s">
        <v>116</v>
      </c>
      <c r="BV19" s="1" t="s">
        <v>116</v>
      </c>
      <c r="CR19" s="5"/>
      <c r="CS19" s="5">
        <f t="shared" si="4"/>
        <v>1226.053027</v>
      </c>
      <c r="CT19" s="5">
        <f t="shared" si="5"/>
        <v>763.6796881</v>
      </c>
      <c r="CU19" s="5">
        <f t="shared" si="6"/>
        <v>1612.25973</v>
      </c>
      <c r="CV19" s="5">
        <f t="shared" si="7"/>
        <v>1004.23879</v>
      </c>
      <c r="CW19" s="5">
        <f t="shared" si="8"/>
        <v>1.315</v>
      </c>
      <c r="CX19" s="5">
        <f t="shared" si="9"/>
        <v>0.6228765572</v>
      </c>
      <c r="CY19" s="5">
        <f t="shared" si="10"/>
        <v>1.499249625</v>
      </c>
      <c r="CZ19" s="5">
        <f t="shared" si="11"/>
        <v>0.9338474447</v>
      </c>
      <c r="DA19" s="5">
        <f t="shared" si="12"/>
        <v>1.665832916</v>
      </c>
    </row>
    <row r="20">
      <c r="A20" s="1" t="s">
        <v>161</v>
      </c>
      <c r="B20" s="1" t="s">
        <v>107</v>
      </c>
      <c r="C20" s="1" t="s">
        <v>163</v>
      </c>
      <c r="D20" s="1">
        <v>13.0</v>
      </c>
      <c r="E20" s="1" t="s">
        <v>109</v>
      </c>
      <c r="F20" s="1" t="s">
        <v>110</v>
      </c>
      <c r="G20" s="1" t="s">
        <v>135</v>
      </c>
      <c r="H20" s="1" t="s">
        <v>126</v>
      </c>
      <c r="I20" s="1">
        <v>100.0</v>
      </c>
      <c r="J20" s="1"/>
      <c r="K20" s="1"/>
      <c r="L20" s="1">
        <v>1.4</v>
      </c>
      <c r="Q20" s="1" t="s">
        <v>110</v>
      </c>
      <c r="R20" s="1">
        <v>3.33</v>
      </c>
      <c r="S20" s="1">
        <v>0.0</v>
      </c>
      <c r="T20" s="1">
        <v>11.0</v>
      </c>
      <c r="U20" s="1">
        <v>120.0</v>
      </c>
      <c r="V20" s="1">
        <v>1.0</v>
      </c>
      <c r="W20" s="1" t="s">
        <v>114</v>
      </c>
      <c r="X20" s="1"/>
      <c r="Y20" s="1"/>
      <c r="Z20" s="1">
        <v>2.0</v>
      </c>
      <c r="AA20" s="1">
        <v>1.1</v>
      </c>
      <c r="AB20" s="1">
        <v>10.0</v>
      </c>
      <c r="AC20" s="1">
        <f t="shared" si="1"/>
        <v>36.8</v>
      </c>
      <c r="AD20" s="1">
        <v>0.6</v>
      </c>
      <c r="AE20" s="1" t="s">
        <v>115</v>
      </c>
      <c r="AF20" s="1">
        <v>0.21</v>
      </c>
      <c r="AG20" s="1">
        <v>2.5</v>
      </c>
      <c r="AH20" s="1">
        <v>0.09</v>
      </c>
      <c r="AI20" s="1"/>
      <c r="AJ20" s="1"/>
      <c r="AK20" s="1">
        <f t="shared" si="2"/>
        <v>36.8</v>
      </c>
      <c r="AL20" s="1">
        <f t="shared" si="3"/>
        <v>13.8</v>
      </c>
      <c r="AM20" s="1">
        <v>4.6</v>
      </c>
      <c r="AN20" s="1">
        <v>4.6</v>
      </c>
      <c r="AO20" s="1">
        <v>13.8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 t="s">
        <v>116</v>
      </c>
      <c r="BV20" s="1" t="s">
        <v>116</v>
      </c>
      <c r="CR20" s="5"/>
      <c r="CS20" s="5">
        <f t="shared" si="4"/>
        <v>1225.44</v>
      </c>
      <c r="CT20" s="5">
        <f t="shared" si="5"/>
        <v>763.2978482</v>
      </c>
      <c r="CU20" s="5">
        <f t="shared" si="6"/>
        <v>1611.4536</v>
      </c>
      <c r="CV20" s="5">
        <f t="shared" si="7"/>
        <v>1003.73667</v>
      </c>
      <c r="CW20" s="5">
        <f t="shared" si="8"/>
        <v>1.315</v>
      </c>
      <c r="CX20" s="5">
        <f t="shared" si="9"/>
        <v>0.6228765572</v>
      </c>
      <c r="CY20" s="5">
        <f t="shared" si="10"/>
        <v>2.997</v>
      </c>
      <c r="CZ20" s="5">
        <f t="shared" si="11"/>
        <v>1.866761042</v>
      </c>
      <c r="DA20" s="5">
        <f t="shared" si="12"/>
        <v>3.33</v>
      </c>
    </row>
    <row r="21">
      <c r="A21" s="1" t="s">
        <v>164</v>
      </c>
      <c r="B21" s="1"/>
      <c r="C21" s="1"/>
      <c r="D21" s="1">
        <v>8.0</v>
      </c>
      <c r="E21" s="1" t="s">
        <v>109</v>
      </c>
      <c r="F21" s="1" t="s">
        <v>146</v>
      </c>
      <c r="G21" s="1" t="s">
        <v>125</v>
      </c>
      <c r="H21" s="1" t="s">
        <v>126</v>
      </c>
      <c r="I21" s="1">
        <v>70.0</v>
      </c>
      <c r="J21" s="1"/>
      <c r="K21" s="1"/>
      <c r="L21" s="1">
        <v>23.5</v>
      </c>
      <c r="O21" s="1"/>
      <c r="P21" s="1"/>
      <c r="Q21" s="1" t="s">
        <v>146</v>
      </c>
      <c r="R21" s="2">
        <v>12.0</v>
      </c>
      <c r="S21" s="1">
        <v>0.0</v>
      </c>
      <c r="T21" s="1">
        <v>48.0</v>
      </c>
      <c r="U21" s="1">
        <v>96.0</v>
      </c>
      <c r="V21" s="1">
        <v>1.0</v>
      </c>
      <c r="W21" s="1" t="s">
        <v>114</v>
      </c>
      <c r="X21" s="1"/>
      <c r="Y21" s="1"/>
      <c r="Z21" s="1">
        <v>2.0</v>
      </c>
      <c r="AA21" s="1">
        <v>0.6</v>
      </c>
      <c r="AB21" s="1">
        <v>1.0</v>
      </c>
      <c r="AC21" s="1">
        <f t="shared" si="1"/>
        <v>79</v>
      </c>
      <c r="AD21" s="1"/>
      <c r="AE21" s="1"/>
      <c r="AF21" s="1">
        <v>0.32</v>
      </c>
      <c r="AG21" s="1">
        <v>2.8</v>
      </c>
      <c r="AH21" s="1">
        <v>0.06</v>
      </c>
      <c r="AI21" s="1"/>
      <c r="AJ21" s="1"/>
      <c r="AK21" s="1">
        <f t="shared" si="2"/>
        <v>35</v>
      </c>
      <c r="AL21" s="1">
        <f t="shared" si="3"/>
        <v>0</v>
      </c>
      <c r="AM21" s="1">
        <v>35.0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 t="s">
        <v>127</v>
      </c>
      <c r="BA21" s="1">
        <v>0.0</v>
      </c>
      <c r="BB21" s="1">
        <v>0.32</v>
      </c>
      <c r="BC21" s="1">
        <v>2.8</v>
      </c>
      <c r="BD21" s="1">
        <v>0.06</v>
      </c>
      <c r="BE21" s="1">
        <v>4.0</v>
      </c>
      <c r="BF21" s="1">
        <v>0.5</v>
      </c>
      <c r="BG21" s="1">
        <f>SUM(BH21:BU21)</f>
        <v>44</v>
      </c>
      <c r="BH21" s="1">
        <f>SUM(BI21:BU21)*AD21</f>
        <v>0</v>
      </c>
      <c r="BI21" s="1">
        <v>0.0</v>
      </c>
      <c r="BJ21" s="1">
        <v>35.2</v>
      </c>
      <c r="BK21" s="1">
        <v>8.8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 t="s">
        <v>116</v>
      </c>
      <c r="CR21" s="5"/>
      <c r="CS21" s="5">
        <f t="shared" si="4"/>
        <v>948</v>
      </c>
      <c r="CT21" s="5">
        <f t="shared" si="5"/>
        <v>632</v>
      </c>
      <c r="CU21" s="5">
        <f t="shared" si="6"/>
        <v>1494.048</v>
      </c>
      <c r="CV21" s="5">
        <f t="shared" si="7"/>
        <v>996.032</v>
      </c>
      <c r="CW21" s="5">
        <f t="shared" si="8"/>
        <v>1.576</v>
      </c>
      <c r="CX21" s="5">
        <f t="shared" si="9"/>
        <v>0.6666666667</v>
      </c>
      <c r="CY21" s="5">
        <f t="shared" si="10"/>
        <v>1.44</v>
      </c>
      <c r="CZ21" s="5">
        <f t="shared" si="11"/>
        <v>0.96</v>
      </c>
      <c r="DA21" s="5">
        <f t="shared" si="12"/>
        <v>12</v>
      </c>
    </row>
    <row r="22">
      <c r="A22" s="1" t="s">
        <v>165</v>
      </c>
      <c r="B22" s="1" t="s">
        <v>107</v>
      </c>
      <c r="D22" s="1">
        <v>13.0</v>
      </c>
      <c r="E22" s="1" t="s">
        <v>157</v>
      </c>
      <c r="F22" s="1" t="s">
        <v>166</v>
      </c>
      <c r="G22" s="1" t="s">
        <v>111</v>
      </c>
      <c r="H22" s="1" t="s">
        <v>112</v>
      </c>
      <c r="K22" s="1" t="s">
        <v>167</v>
      </c>
      <c r="L22" s="1">
        <v>7.7</v>
      </c>
      <c r="Q22" s="1" t="s">
        <v>166</v>
      </c>
      <c r="R22" s="2">
        <v>5.83</v>
      </c>
      <c r="T22" s="1">
        <v>11.0</v>
      </c>
      <c r="U22" s="1">
        <v>221.0</v>
      </c>
      <c r="V22" s="1">
        <v>1.0</v>
      </c>
      <c r="W22" s="1" t="s">
        <v>114</v>
      </c>
      <c r="Z22" s="1">
        <v>1.1</v>
      </c>
      <c r="AA22" s="1">
        <v>0.9</v>
      </c>
      <c r="AB22" s="1">
        <v>10.0</v>
      </c>
      <c r="AC22" s="1">
        <f t="shared" si="1"/>
        <v>20.8</v>
      </c>
      <c r="AD22" s="1">
        <v>0.6</v>
      </c>
      <c r="AE22" s="1" t="s">
        <v>115</v>
      </c>
      <c r="AF22" s="1">
        <v>0.29</v>
      </c>
      <c r="AG22" s="1">
        <v>2.0</v>
      </c>
      <c r="AH22" s="1">
        <v>0.111</v>
      </c>
      <c r="AI22" s="1"/>
      <c r="AJ22" s="1"/>
      <c r="AK22" s="1">
        <f t="shared" si="2"/>
        <v>20.8</v>
      </c>
      <c r="AL22" s="1">
        <f t="shared" si="3"/>
        <v>7.8</v>
      </c>
      <c r="AM22" s="1">
        <v>5.85</v>
      </c>
      <c r="AN22" s="1">
        <v>3.25</v>
      </c>
      <c r="AO22" s="1">
        <v>3.9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 t="s">
        <v>116</v>
      </c>
      <c r="BV22" s="1" t="s">
        <v>116</v>
      </c>
      <c r="CS22" s="5">
        <f t="shared" si="4"/>
        <v>1212.64</v>
      </c>
      <c r="CT22" s="5">
        <f t="shared" si="5"/>
        <v>766.0391661</v>
      </c>
      <c r="CU22" s="5">
        <f t="shared" si="6"/>
        <v>1564.3056</v>
      </c>
      <c r="CV22" s="5">
        <f t="shared" si="7"/>
        <v>988.1905243</v>
      </c>
      <c r="CW22" s="5">
        <f t="shared" si="8"/>
        <v>1.29</v>
      </c>
      <c r="CX22" s="5">
        <f t="shared" si="9"/>
        <v>0.6317119394</v>
      </c>
      <c r="CY22" s="5">
        <f t="shared" si="10"/>
        <v>6.4713</v>
      </c>
      <c r="CZ22" s="5">
        <f t="shared" si="11"/>
        <v>4.087997473</v>
      </c>
      <c r="DA22" s="5">
        <f t="shared" si="12"/>
        <v>5.83</v>
      </c>
    </row>
    <row r="23">
      <c r="A23" s="1" t="s">
        <v>148</v>
      </c>
      <c r="B23" s="1" t="s">
        <v>139</v>
      </c>
      <c r="C23" s="1"/>
      <c r="D23" s="1">
        <v>14.0</v>
      </c>
      <c r="E23" s="1" t="s">
        <v>109</v>
      </c>
      <c r="F23" s="1" t="s">
        <v>110</v>
      </c>
      <c r="G23" s="1" t="s">
        <v>111</v>
      </c>
      <c r="H23" s="1" t="s">
        <v>112</v>
      </c>
      <c r="I23" s="1"/>
      <c r="J23" s="1"/>
      <c r="K23" s="1" t="s">
        <v>168</v>
      </c>
      <c r="L23" s="1">
        <v>9.1</v>
      </c>
      <c r="O23" s="1"/>
      <c r="P23" s="1"/>
      <c r="Q23" s="1" t="s">
        <v>110</v>
      </c>
      <c r="R23" s="1">
        <v>1.42</v>
      </c>
      <c r="S23" s="1">
        <v>0.0</v>
      </c>
      <c r="T23" s="1">
        <v>20.0</v>
      </c>
      <c r="U23" s="1">
        <v>120.0</v>
      </c>
      <c r="V23" s="1">
        <v>1.0</v>
      </c>
      <c r="W23" s="1" t="s">
        <v>114</v>
      </c>
      <c r="X23" s="1"/>
      <c r="Y23" s="1"/>
      <c r="Z23" s="1">
        <v>3.0</v>
      </c>
      <c r="AA23" s="1">
        <v>0.9</v>
      </c>
      <c r="AB23" s="1">
        <v>6.0</v>
      </c>
      <c r="AC23" s="1">
        <f t="shared" si="1"/>
        <v>90</v>
      </c>
      <c r="AD23" s="1"/>
      <c r="AE23" s="1"/>
      <c r="AF23" s="1">
        <v>0.3</v>
      </c>
      <c r="AG23" s="1">
        <v>2.8</v>
      </c>
      <c r="AH23" s="1">
        <v>0.09</v>
      </c>
      <c r="AI23" s="1"/>
      <c r="AJ23" s="1"/>
      <c r="AK23" s="1">
        <f t="shared" si="2"/>
        <v>90</v>
      </c>
      <c r="AL23" s="1">
        <f t="shared" si="3"/>
        <v>0</v>
      </c>
      <c r="AM23" s="1">
        <v>25.2</v>
      </c>
      <c r="AN23" s="1">
        <v>37.8</v>
      </c>
      <c r="AO23" s="1">
        <v>27.0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 t="s">
        <v>116</v>
      </c>
      <c r="BV23" s="1" t="s">
        <v>116</v>
      </c>
      <c r="CR23" s="5"/>
      <c r="CS23" s="5">
        <f t="shared" si="4"/>
        <v>766.8</v>
      </c>
      <c r="CT23" s="5">
        <f t="shared" si="5"/>
        <v>632.15169</v>
      </c>
      <c r="CU23" s="5">
        <f t="shared" si="6"/>
        <v>1180.872</v>
      </c>
      <c r="CV23" s="5">
        <f t="shared" si="7"/>
        <v>973.5136026</v>
      </c>
      <c r="CW23" s="5">
        <f t="shared" si="8"/>
        <v>1.54</v>
      </c>
      <c r="CX23" s="5">
        <f t="shared" si="9"/>
        <v>0.8244023083</v>
      </c>
      <c r="CY23" s="5">
        <f t="shared" si="10"/>
        <v>0.7668</v>
      </c>
      <c r="CZ23" s="5">
        <f t="shared" si="11"/>
        <v>0.63215169</v>
      </c>
      <c r="DA23" s="5">
        <f t="shared" si="12"/>
        <v>1.42</v>
      </c>
    </row>
    <row r="24">
      <c r="A24" s="1" t="s">
        <v>169</v>
      </c>
      <c r="B24" s="1" t="s">
        <v>107</v>
      </c>
      <c r="C24" s="1"/>
      <c r="D24" s="1">
        <v>13.0</v>
      </c>
      <c r="E24" s="1" t="s">
        <v>109</v>
      </c>
      <c r="F24" s="1" t="s">
        <v>124</v>
      </c>
      <c r="G24" s="1" t="s">
        <v>111</v>
      </c>
      <c r="H24" s="1" t="s">
        <v>126</v>
      </c>
      <c r="I24" s="1">
        <v>30.0</v>
      </c>
      <c r="L24" s="1">
        <v>100.0</v>
      </c>
      <c r="Q24" s="1" t="s">
        <v>124</v>
      </c>
      <c r="R24" s="2">
        <v>3.17</v>
      </c>
      <c r="S24" s="1">
        <v>0.0</v>
      </c>
      <c r="T24" s="1">
        <v>1.0</v>
      </c>
      <c r="U24" s="1">
        <v>60.0</v>
      </c>
      <c r="V24" s="1">
        <v>1.0</v>
      </c>
      <c r="W24" s="1" t="s">
        <v>114</v>
      </c>
      <c r="Z24" s="1">
        <v>1.5</v>
      </c>
      <c r="AA24" s="1">
        <v>0.95</v>
      </c>
      <c r="AB24" s="1">
        <v>1.0</v>
      </c>
      <c r="AC24" s="1">
        <f t="shared" si="1"/>
        <v>1172.8</v>
      </c>
      <c r="AD24" s="1">
        <v>0.6</v>
      </c>
      <c r="AE24" s="1" t="s">
        <v>115</v>
      </c>
      <c r="AF24" s="1">
        <v>0.3</v>
      </c>
      <c r="AG24" s="1">
        <v>2.5</v>
      </c>
      <c r="AH24" s="1">
        <v>0.17</v>
      </c>
      <c r="AI24" s="1"/>
      <c r="AJ24" s="1"/>
      <c r="AK24" s="1">
        <f t="shared" si="2"/>
        <v>94.4</v>
      </c>
      <c r="AL24" s="1">
        <f t="shared" si="3"/>
        <v>35.4</v>
      </c>
      <c r="AM24" s="1">
        <v>0.0</v>
      </c>
      <c r="AN24" s="1">
        <v>59.0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 t="s">
        <v>127</v>
      </c>
      <c r="BB24" s="1">
        <v>0.3</v>
      </c>
      <c r="BC24" s="1">
        <v>2.5</v>
      </c>
      <c r="BD24" s="1">
        <v>0.17</v>
      </c>
      <c r="BE24" s="1">
        <v>7.0</v>
      </c>
      <c r="BF24" s="1">
        <v>0.7</v>
      </c>
      <c r="BG24" s="1">
        <f>SUM(BH24:BU24)</f>
        <v>1078.4</v>
      </c>
      <c r="BH24" s="1">
        <f>SUM(BI24:BU24)*AD24</f>
        <v>404.4</v>
      </c>
      <c r="BI24" s="1">
        <v>0.0</v>
      </c>
      <c r="BJ24" s="1">
        <v>168.0</v>
      </c>
      <c r="BK24" s="1">
        <v>204.0</v>
      </c>
      <c r="BL24" s="1">
        <v>0.0</v>
      </c>
      <c r="BM24" s="1">
        <v>0.0</v>
      </c>
      <c r="BN24" s="1">
        <v>0.0</v>
      </c>
      <c r="BO24" s="1">
        <v>0.0</v>
      </c>
      <c r="BP24" s="1">
        <v>302.0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 t="s">
        <v>116</v>
      </c>
      <c r="BW24" s="1"/>
      <c r="BX24" s="1"/>
      <c r="BY24" s="1"/>
      <c r="BZ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R24" s="4"/>
      <c r="CS24" s="5">
        <f t="shared" si="4"/>
        <v>3717.776</v>
      </c>
      <c r="CT24" s="5">
        <f t="shared" si="5"/>
        <v>646.007993</v>
      </c>
      <c r="CU24" s="5">
        <f t="shared" si="6"/>
        <v>5390.7752</v>
      </c>
      <c r="CV24" s="5">
        <f t="shared" si="7"/>
        <v>936.7115899</v>
      </c>
      <c r="CW24" s="5">
        <f t="shared" si="8"/>
        <v>1.45</v>
      </c>
      <c r="CX24" s="5">
        <f t="shared" si="9"/>
        <v>0.1737619461</v>
      </c>
      <c r="CY24" s="5">
        <f t="shared" si="10"/>
        <v>1.0778</v>
      </c>
      <c r="CZ24" s="5">
        <f t="shared" si="11"/>
        <v>0.1872806255</v>
      </c>
      <c r="DA24" s="5">
        <f t="shared" si="12"/>
        <v>3.17</v>
      </c>
    </row>
    <row r="25">
      <c r="A25" s="1" t="s">
        <v>128</v>
      </c>
      <c r="C25" s="1" t="s">
        <v>170</v>
      </c>
      <c r="D25" s="1">
        <v>7.0</v>
      </c>
      <c r="E25" s="1" t="s">
        <v>109</v>
      </c>
      <c r="F25" s="1" t="s">
        <v>124</v>
      </c>
      <c r="G25" s="1" t="s">
        <v>111</v>
      </c>
      <c r="H25" s="1" t="s">
        <v>112</v>
      </c>
      <c r="J25" s="1">
        <v>10.0</v>
      </c>
      <c r="L25" s="1">
        <v>1.4</v>
      </c>
      <c r="Q25" s="1" t="s">
        <v>124</v>
      </c>
      <c r="R25" s="2">
        <v>3.0</v>
      </c>
      <c r="S25" s="1">
        <v>0.0</v>
      </c>
      <c r="T25" s="1">
        <v>3.0</v>
      </c>
      <c r="U25" s="1">
        <v>84.0</v>
      </c>
      <c r="V25" s="1">
        <v>1.0</v>
      </c>
      <c r="W25" s="1" t="s">
        <v>114</v>
      </c>
      <c r="Z25" s="1">
        <v>2.25</v>
      </c>
      <c r="AA25" s="1">
        <v>1.15</v>
      </c>
      <c r="AB25" s="1">
        <v>10.0</v>
      </c>
      <c r="AC25" s="1">
        <f t="shared" si="1"/>
        <v>80</v>
      </c>
      <c r="AD25" s="1"/>
      <c r="AE25" s="1"/>
      <c r="AF25" s="1">
        <v>0.17</v>
      </c>
      <c r="AG25" s="1">
        <v>2.5</v>
      </c>
      <c r="AH25" s="1">
        <v>0.087</v>
      </c>
      <c r="AI25" s="1"/>
      <c r="AJ25" s="1"/>
      <c r="AK25" s="1">
        <f t="shared" si="2"/>
        <v>80</v>
      </c>
      <c r="AL25" s="1">
        <f t="shared" si="3"/>
        <v>0</v>
      </c>
      <c r="AM25" s="1">
        <v>24.0</v>
      </c>
      <c r="AN25" s="1">
        <v>40.0</v>
      </c>
      <c r="AO25" s="1">
        <v>16.0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 t="s">
        <v>116</v>
      </c>
      <c r="BV25" s="1" t="s">
        <v>116</v>
      </c>
      <c r="CR25" s="5"/>
      <c r="CS25" s="5">
        <f t="shared" si="4"/>
        <v>2400</v>
      </c>
      <c r="CT25" s="5">
        <f t="shared" si="5"/>
        <v>738.4615385</v>
      </c>
      <c r="CU25" s="5">
        <f t="shared" si="6"/>
        <v>3012</v>
      </c>
      <c r="CV25" s="5">
        <f t="shared" si="7"/>
        <v>926.7692308</v>
      </c>
      <c r="CW25" s="5">
        <f t="shared" si="8"/>
        <v>1.255</v>
      </c>
      <c r="CX25" s="5">
        <f t="shared" si="9"/>
        <v>0.3076923077</v>
      </c>
      <c r="CY25" s="5">
        <f t="shared" si="10"/>
        <v>2.61</v>
      </c>
      <c r="CZ25" s="5">
        <f t="shared" si="11"/>
        <v>0.8030769231</v>
      </c>
      <c r="DA25" s="5">
        <f t="shared" si="12"/>
        <v>3</v>
      </c>
    </row>
    <row r="26">
      <c r="A26" s="1" t="s">
        <v>171</v>
      </c>
      <c r="B26" s="1" t="s">
        <v>107</v>
      </c>
      <c r="C26" s="1"/>
      <c r="D26" s="1">
        <v>15.0</v>
      </c>
      <c r="E26" s="1" t="s">
        <v>109</v>
      </c>
      <c r="F26" s="1" t="s">
        <v>124</v>
      </c>
      <c r="G26" s="1" t="s">
        <v>111</v>
      </c>
      <c r="H26" s="1" t="s">
        <v>126</v>
      </c>
      <c r="I26" s="1">
        <v>40.0</v>
      </c>
      <c r="J26" s="1"/>
      <c r="K26" s="1"/>
      <c r="L26" s="1">
        <v>100.0</v>
      </c>
      <c r="Q26" s="1" t="s">
        <v>124</v>
      </c>
      <c r="R26" s="2">
        <v>1.5</v>
      </c>
      <c r="S26" s="1">
        <v>0.0</v>
      </c>
      <c r="T26" s="1">
        <v>3.0</v>
      </c>
      <c r="U26" s="1">
        <v>30.0</v>
      </c>
      <c r="V26" s="1">
        <v>1.0</v>
      </c>
      <c r="W26" s="1" t="s">
        <v>114</v>
      </c>
      <c r="Z26" s="1">
        <v>2.1</v>
      </c>
      <c r="AA26" s="1">
        <v>0.9</v>
      </c>
      <c r="AB26" s="1">
        <v>1.0</v>
      </c>
      <c r="AC26" s="1">
        <f t="shared" si="1"/>
        <v>1142.4</v>
      </c>
      <c r="AD26" s="1">
        <v>0.6</v>
      </c>
      <c r="AE26" s="1" t="s">
        <v>115</v>
      </c>
      <c r="AF26" s="1">
        <v>0.09</v>
      </c>
      <c r="AG26" s="1">
        <v>2.0</v>
      </c>
      <c r="AH26" s="1">
        <v>0.47</v>
      </c>
      <c r="AI26" s="1"/>
      <c r="AJ26" s="1"/>
      <c r="AK26" s="1">
        <f t="shared" si="2"/>
        <v>43.2</v>
      </c>
      <c r="AL26" s="1">
        <f t="shared" si="3"/>
        <v>16.2</v>
      </c>
      <c r="AM26" s="1">
        <v>18.9</v>
      </c>
      <c r="AN26" s="1">
        <v>8.1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 t="s">
        <v>127</v>
      </c>
      <c r="BB26" s="1">
        <v>0.09</v>
      </c>
      <c r="BC26" s="1">
        <v>2.0</v>
      </c>
      <c r="BD26" s="1">
        <v>0.47</v>
      </c>
      <c r="BE26" s="1">
        <v>7.9</v>
      </c>
      <c r="BF26" s="1">
        <v>0.8</v>
      </c>
      <c r="BG26" s="1">
        <f t="shared" ref="BG26:BG27" si="15">SUM(BH26:BU26)</f>
        <v>1099.2</v>
      </c>
      <c r="BH26" s="1">
        <f t="shared" ref="BH26:BH27" si="16">SUM(BI26:BU26)*AD26</f>
        <v>412.2</v>
      </c>
      <c r="BI26" s="1">
        <v>0.0</v>
      </c>
      <c r="BJ26" s="1">
        <v>183.0</v>
      </c>
      <c r="BK26" s="1">
        <v>155.0</v>
      </c>
      <c r="BL26" s="1">
        <v>0.0</v>
      </c>
      <c r="BM26" s="1">
        <v>0.0</v>
      </c>
      <c r="BN26" s="1">
        <v>0.0</v>
      </c>
      <c r="BO26" s="1">
        <v>0.0</v>
      </c>
      <c r="BP26" s="1">
        <v>349.0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 t="s">
        <v>116</v>
      </c>
      <c r="CR26" s="5"/>
      <c r="CS26" s="5">
        <f t="shared" si="4"/>
        <v>1713.6</v>
      </c>
      <c r="CT26" s="5">
        <f t="shared" si="5"/>
        <v>835.902439</v>
      </c>
      <c r="CU26" s="5">
        <f t="shared" si="6"/>
        <v>1867.824</v>
      </c>
      <c r="CV26" s="5">
        <f t="shared" si="7"/>
        <v>911.1336585</v>
      </c>
      <c r="CW26" s="5">
        <f t="shared" si="8"/>
        <v>1.09</v>
      </c>
      <c r="CX26" s="5">
        <f t="shared" si="9"/>
        <v>0.487804878</v>
      </c>
      <c r="CY26" s="5">
        <f t="shared" si="10"/>
        <v>1.41</v>
      </c>
      <c r="CZ26" s="5">
        <f t="shared" si="11"/>
        <v>0.687804878</v>
      </c>
      <c r="DA26" s="5">
        <f t="shared" si="12"/>
        <v>1.5</v>
      </c>
    </row>
    <row r="27">
      <c r="A27" s="1" t="s">
        <v>172</v>
      </c>
      <c r="B27" s="1" t="s">
        <v>139</v>
      </c>
      <c r="C27" s="1"/>
      <c r="D27" s="1">
        <v>14.0</v>
      </c>
      <c r="E27" s="1" t="s">
        <v>109</v>
      </c>
      <c r="F27" s="1" t="s">
        <v>110</v>
      </c>
      <c r="G27" s="1" t="s">
        <v>125</v>
      </c>
      <c r="H27" s="1" t="s">
        <v>126</v>
      </c>
      <c r="I27" s="1">
        <v>75.0</v>
      </c>
      <c r="J27" s="1"/>
      <c r="K27" s="1" t="s">
        <v>173</v>
      </c>
      <c r="L27" s="1">
        <v>25.0</v>
      </c>
      <c r="O27" s="1"/>
      <c r="P27" s="1"/>
      <c r="Q27" s="1" t="s">
        <v>110</v>
      </c>
      <c r="R27" s="1">
        <v>4.33</v>
      </c>
      <c r="S27" s="1">
        <v>0.0</v>
      </c>
      <c r="T27" s="1">
        <v>24.0</v>
      </c>
      <c r="U27" s="1">
        <v>120.0</v>
      </c>
      <c r="V27" s="1">
        <v>1.0</v>
      </c>
      <c r="W27" s="1" t="s">
        <v>114</v>
      </c>
      <c r="X27" s="1"/>
      <c r="Y27" s="1"/>
      <c r="Z27" s="1">
        <v>2.0</v>
      </c>
      <c r="AA27" s="1">
        <v>0.5</v>
      </c>
      <c r="AB27" s="1">
        <v>1.0</v>
      </c>
      <c r="AC27" s="1">
        <f t="shared" si="1"/>
        <v>240</v>
      </c>
      <c r="AD27" s="1"/>
      <c r="AE27" s="1"/>
      <c r="AF27" s="1">
        <v>0.21</v>
      </c>
      <c r="AG27" s="1">
        <v>1.9</v>
      </c>
      <c r="AH27" s="1">
        <v>0.37</v>
      </c>
      <c r="AI27" s="1"/>
      <c r="AJ27" s="1"/>
      <c r="AK27" s="1">
        <f t="shared" si="2"/>
        <v>100</v>
      </c>
      <c r="AL27" s="1">
        <f t="shared" si="3"/>
        <v>0</v>
      </c>
      <c r="AM27" s="1">
        <v>100.0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 t="s">
        <v>127</v>
      </c>
      <c r="BA27" s="1">
        <v>0.0</v>
      </c>
      <c r="BB27" s="1">
        <v>0.21</v>
      </c>
      <c r="BC27" s="1">
        <v>1.9</v>
      </c>
      <c r="BD27" s="1">
        <v>0.37</v>
      </c>
      <c r="BE27" s="1">
        <v>2.4</v>
      </c>
      <c r="BF27" s="1">
        <v>0.3</v>
      </c>
      <c r="BG27" s="1">
        <f t="shared" si="15"/>
        <v>140</v>
      </c>
      <c r="BH27" s="1">
        <f t="shared" si="16"/>
        <v>0</v>
      </c>
      <c r="BI27" s="1">
        <v>0.0</v>
      </c>
      <c r="BJ27" s="1">
        <v>49.0</v>
      </c>
      <c r="BK27" s="1">
        <v>91.0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 t="s">
        <v>116</v>
      </c>
      <c r="CR27" s="5"/>
      <c r="CS27" s="5">
        <f t="shared" si="4"/>
        <v>1039.2</v>
      </c>
      <c r="CT27" s="5">
        <f t="shared" si="5"/>
        <v>763.6497244</v>
      </c>
      <c r="CU27" s="5">
        <f t="shared" si="6"/>
        <v>1235.6088</v>
      </c>
      <c r="CV27" s="5">
        <f t="shared" si="7"/>
        <v>907.9795224</v>
      </c>
      <c r="CW27" s="5">
        <f t="shared" si="8"/>
        <v>1.189</v>
      </c>
      <c r="CX27" s="5">
        <f t="shared" si="9"/>
        <v>0.7348438457</v>
      </c>
      <c r="CY27" s="5">
        <f t="shared" si="10"/>
        <v>3.2042</v>
      </c>
      <c r="CZ27" s="5">
        <f t="shared" si="11"/>
        <v>2.35458665</v>
      </c>
      <c r="DA27" s="5">
        <f t="shared" si="12"/>
        <v>4.33</v>
      </c>
    </row>
    <row r="28">
      <c r="A28" s="1" t="s">
        <v>160</v>
      </c>
      <c r="B28" s="1" t="s">
        <v>123</v>
      </c>
      <c r="C28" s="1"/>
      <c r="D28" s="1">
        <v>15.0</v>
      </c>
      <c r="E28" s="1" t="s">
        <v>109</v>
      </c>
      <c r="F28" s="1" t="s">
        <v>146</v>
      </c>
      <c r="G28" s="1" t="s">
        <v>125</v>
      </c>
      <c r="H28" s="1" t="s">
        <v>126</v>
      </c>
      <c r="I28" s="1">
        <v>100.0</v>
      </c>
      <c r="J28" s="1"/>
      <c r="K28" s="1"/>
      <c r="L28" s="1">
        <v>18.2</v>
      </c>
      <c r="O28" s="1"/>
      <c r="P28" s="1"/>
      <c r="Q28" s="1" t="s">
        <v>146</v>
      </c>
      <c r="R28" s="2">
        <v>5.0</v>
      </c>
      <c r="S28" s="1">
        <v>0.0</v>
      </c>
      <c r="T28" s="1">
        <v>80.0</v>
      </c>
      <c r="U28" s="1">
        <v>540.0</v>
      </c>
      <c r="V28" s="1">
        <v>1.0</v>
      </c>
      <c r="W28" s="1" t="s">
        <v>114</v>
      </c>
      <c r="X28" s="1"/>
      <c r="Y28" s="1"/>
      <c r="Z28" s="1">
        <v>2.2</v>
      </c>
      <c r="AA28" s="1">
        <v>1.0</v>
      </c>
      <c r="AB28" s="1">
        <v>1.0</v>
      </c>
      <c r="AC28" s="1">
        <f t="shared" si="1"/>
        <v>153.6</v>
      </c>
      <c r="AD28" s="1">
        <v>0.6</v>
      </c>
      <c r="AE28" s="1" t="s">
        <v>115</v>
      </c>
      <c r="AF28" s="1">
        <v>0.28</v>
      </c>
      <c r="AG28" s="1">
        <v>2.2</v>
      </c>
      <c r="AH28" s="1">
        <v>0.3</v>
      </c>
      <c r="AI28" s="1"/>
      <c r="AJ28" s="1"/>
      <c r="AK28" s="1">
        <f t="shared" si="2"/>
        <v>153.6</v>
      </c>
      <c r="AL28" s="1">
        <f t="shared" si="3"/>
        <v>57.6</v>
      </c>
      <c r="AM28" s="1">
        <v>13.2</v>
      </c>
      <c r="AN28" s="1">
        <v>33.6</v>
      </c>
      <c r="AO28" s="1">
        <v>13.2</v>
      </c>
      <c r="AP28" s="1">
        <v>0.0</v>
      </c>
      <c r="AQ28" s="1">
        <v>0.0</v>
      </c>
      <c r="AR28" s="1">
        <v>0.0</v>
      </c>
      <c r="AS28" s="1">
        <v>36.0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 t="s">
        <v>116</v>
      </c>
      <c r="BV28" s="1" t="s">
        <v>116</v>
      </c>
      <c r="CR28" s="6"/>
      <c r="CS28" s="5">
        <f t="shared" si="4"/>
        <v>768</v>
      </c>
      <c r="CT28" s="5">
        <f t="shared" si="5"/>
        <v>675.1648352</v>
      </c>
      <c r="CU28" s="5">
        <f t="shared" si="6"/>
        <v>1026.048</v>
      </c>
      <c r="CV28" s="5">
        <f t="shared" si="7"/>
        <v>902.0202198</v>
      </c>
      <c r="CW28" s="5">
        <f t="shared" si="8"/>
        <v>1.336</v>
      </c>
      <c r="CX28" s="5">
        <f t="shared" si="9"/>
        <v>0.8791208791</v>
      </c>
      <c r="CY28" s="5">
        <f t="shared" si="10"/>
        <v>1.5</v>
      </c>
      <c r="CZ28" s="5">
        <f t="shared" si="11"/>
        <v>1.318681319</v>
      </c>
      <c r="DA28" s="5">
        <f t="shared" si="12"/>
        <v>5</v>
      </c>
    </row>
    <row r="29">
      <c r="A29" s="1" t="s">
        <v>174</v>
      </c>
      <c r="B29" s="1"/>
      <c r="C29" s="1"/>
      <c r="D29" s="1">
        <v>8.0</v>
      </c>
      <c r="E29" s="1" t="s">
        <v>109</v>
      </c>
      <c r="F29" s="1" t="s">
        <v>110</v>
      </c>
      <c r="G29" s="1" t="s">
        <v>111</v>
      </c>
      <c r="H29" s="1" t="s">
        <v>126</v>
      </c>
      <c r="I29" s="1"/>
      <c r="J29" s="1"/>
      <c r="K29" s="1"/>
      <c r="L29" s="1">
        <v>15.4</v>
      </c>
      <c r="Q29" s="1" t="s">
        <v>110</v>
      </c>
      <c r="R29" s="1">
        <v>3.33</v>
      </c>
      <c r="S29" s="1">
        <v>0.0</v>
      </c>
      <c r="T29" s="1">
        <v>1.0</v>
      </c>
      <c r="U29" s="1">
        <v>47.0</v>
      </c>
      <c r="V29" s="1">
        <v>1.0</v>
      </c>
      <c r="W29" s="1" t="s">
        <v>114</v>
      </c>
      <c r="X29" s="1"/>
      <c r="Y29" s="1"/>
      <c r="Z29" s="1">
        <v>1.6</v>
      </c>
      <c r="AA29" s="1">
        <v>1.1</v>
      </c>
      <c r="AB29" s="1">
        <v>3.0</v>
      </c>
      <c r="AC29" s="1">
        <f t="shared" si="1"/>
        <v>540</v>
      </c>
      <c r="AD29" s="1"/>
      <c r="AE29" s="1"/>
      <c r="AF29" s="1">
        <v>0.08</v>
      </c>
      <c r="AG29" s="1">
        <v>1.4</v>
      </c>
      <c r="AH29" s="1">
        <v>0.36</v>
      </c>
      <c r="AI29" s="1"/>
      <c r="AJ29" s="1"/>
      <c r="AK29" s="1">
        <f t="shared" si="2"/>
        <v>540</v>
      </c>
      <c r="AL29" s="1">
        <f t="shared" si="3"/>
        <v>0</v>
      </c>
      <c r="AM29" s="1">
        <v>20.0</v>
      </c>
      <c r="AN29" s="1">
        <v>120.0</v>
      </c>
      <c r="AO29" s="1">
        <v>260.0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140.0</v>
      </c>
      <c r="AY29" s="1">
        <v>0.0</v>
      </c>
      <c r="AZ29" s="1" t="s">
        <v>116</v>
      </c>
      <c r="BV29" s="1" t="s">
        <v>116</v>
      </c>
      <c r="CR29" s="4" t="s">
        <v>117</v>
      </c>
      <c r="CS29" s="5">
        <f t="shared" si="4"/>
        <v>5394.6</v>
      </c>
      <c r="CT29" s="5">
        <f t="shared" si="5"/>
        <v>852.4968394</v>
      </c>
      <c r="CU29" s="5">
        <f t="shared" si="6"/>
        <v>5567.2272</v>
      </c>
      <c r="CV29" s="5">
        <f t="shared" si="7"/>
        <v>879.7767383</v>
      </c>
      <c r="CW29" s="5">
        <f t="shared" si="8"/>
        <v>1.032</v>
      </c>
      <c r="CX29" s="5">
        <f t="shared" si="9"/>
        <v>0.1580278129</v>
      </c>
      <c r="CY29" s="5">
        <f t="shared" si="10"/>
        <v>3.5964</v>
      </c>
      <c r="CZ29" s="5">
        <f t="shared" si="11"/>
        <v>0.5683312263</v>
      </c>
      <c r="DA29" s="5">
        <f t="shared" si="12"/>
        <v>3.33</v>
      </c>
    </row>
    <row r="30">
      <c r="A30" s="1" t="s">
        <v>128</v>
      </c>
      <c r="B30" s="1" t="s">
        <v>107</v>
      </c>
      <c r="C30" s="1" t="s">
        <v>170</v>
      </c>
      <c r="D30" s="1">
        <v>15.0</v>
      </c>
      <c r="E30" s="1" t="s">
        <v>109</v>
      </c>
      <c r="F30" s="1" t="s">
        <v>124</v>
      </c>
      <c r="G30" s="1" t="s">
        <v>111</v>
      </c>
      <c r="H30" s="1" t="s">
        <v>112</v>
      </c>
      <c r="K30" s="1" t="s">
        <v>175</v>
      </c>
      <c r="L30" s="1">
        <v>4.3</v>
      </c>
      <c r="Q30" s="1" t="s">
        <v>124</v>
      </c>
      <c r="R30" s="2">
        <v>2.17</v>
      </c>
      <c r="S30" s="1">
        <v>0.0</v>
      </c>
      <c r="T30" s="1">
        <v>5.0</v>
      </c>
      <c r="U30" s="1">
        <v>15.0</v>
      </c>
      <c r="V30" s="1">
        <v>1.0</v>
      </c>
      <c r="W30" s="1" t="s">
        <v>114</v>
      </c>
      <c r="Z30" s="1">
        <v>4.8</v>
      </c>
      <c r="AA30" s="1">
        <v>0.5</v>
      </c>
      <c r="AB30" s="1">
        <v>10.0</v>
      </c>
      <c r="AC30" s="1">
        <f t="shared" si="1"/>
        <v>80</v>
      </c>
      <c r="AD30" s="1">
        <v>0.6</v>
      </c>
      <c r="AE30" s="1" t="s">
        <v>115</v>
      </c>
      <c r="AF30" s="1">
        <v>0.37</v>
      </c>
      <c r="AG30" s="1">
        <v>2.5</v>
      </c>
      <c r="AH30" s="1">
        <v>0.097</v>
      </c>
      <c r="AI30" s="1"/>
      <c r="AJ30" s="1"/>
      <c r="AK30" s="1">
        <f t="shared" si="2"/>
        <v>80</v>
      </c>
      <c r="AL30" s="1">
        <f t="shared" si="3"/>
        <v>30</v>
      </c>
      <c r="AM30" s="1">
        <v>15.0</v>
      </c>
      <c r="AN30" s="1">
        <v>25.0</v>
      </c>
      <c r="AO30" s="1">
        <v>10.0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 t="s">
        <v>116</v>
      </c>
      <c r="BV30" s="1" t="s">
        <v>116</v>
      </c>
      <c r="CR30" s="5"/>
      <c r="CS30" s="5">
        <f t="shared" si="4"/>
        <v>1736</v>
      </c>
      <c r="CT30" s="5">
        <f t="shared" si="5"/>
        <v>563.0513752</v>
      </c>
      <c r="CU30" s="5">
        <f t="shared" si="6"/>
        <v>2699.48</v>
      </c>
      <c r="CV30" s="5">
        <f t="shared" si="7"/>
        <v>875.5448884</v>
      </c>
      <c r="CW30" s="5">
        <f t="shared" si="8"/>
        <v>1.555</v>
      </c>
      <c r="CX30" s="5">
        <f t="shared" si="9"/>
        <v>0.3243383498</v>
      </c>
      <c r="CY30" s="5">
        <f t="shared" si="10"/>
        <v>2.1049</v>
      </c>
      <c r="CZ30" s="5">
        <f t="shared" si="11"/>
        <v>0.6826997924</v>
      </c>
      <c r="DA30" s="5">
        <f t="shared" si="12"/>
        <v>2.17</v>
      </c>
    </row>
    <row r="31">
      <c r="A31" s="1" t="s">
        <v>153</v>
      </c>
      <c r="D31" s="1">
        <v>9.0</v>
      </c>
      <c r="E31" s="1" t="s">
        <v>109</v>
      </c>
      <c r="F31" s="1" t="s">
        <v>110</v>
      </c>
      <c r="G31" s="1" t="s">
        <v>176</v>
      </c>
      <c r="H31" s="1" t="s">
        <v>177</v>
      </c>
      <c r="J31" s="1">
        <v>20.0</v>
      </c>
      <c r="L31" s="1">
        <v>100.0</v>
      </c>
      <c r="Q31" s="1" t="s">
        <v>110</v>
      </c>
      <c r="R31" s="1">
        <v>12.0</v>
      </c>
      <c r="S31" s="1">
        <v>0.0</v>
      </c>
      <c r="T31" s="1">
        <v>11.0</v>
      </c>
      <c r="U31" s="1">
        <v>275.0</v>
      </c>
      <c r="V31" s="1">
        <v>0.5</v>
      </c>
      <c r="W31" s="1" t="s">
        <v>114</v>
      </c>
      <c r="Z31" s="1">
        <v>0.5</v>
      </c>
      <c r="AA31" s="1">
        <v>1.05</v>
      </c>
      <c r="AB31" s="1">
        <v>6.0</v>
      </c>
      <c r="AC31" s="1">
        <f t="shared" si="1"/>
        <v>15</v>
      </c>
      <c r="AD31" s="1"/>
      <c r="AE31" s="1"/>
      <c r="AF31" s="1">
        <v>0.03</v>
      </c>
      <c r="AG31" s="1">
        <v>1.5</v>
      </c>
      <c r="AH31" s="1">
        <v>0.222</v>
      </c>
      <c r="AI31" s="1"/>
      <c r="AJ31" s="1"/>
      <c r="AK31" s="1">
        <f t="shared" si="2"/>
        <v>15</v>
      </c>
      <c r="AL31" s="1">
        <f t="shared" si="3"/>
        <v>0</v>
      </c>
      <c r="AM31" s="1">
        <v>5.0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10.0</v>
      </c>
      <c r="AY31" s="1">
        <v>0.0</v>
      </c>
      <c r="AZ31" s="1" t="s">
        <v>116</v>
      </c>
      <c r="BV31" s="1" t="s">
        <v>116</v>
      </c>
      <c r="CR31" s="1" t="s">
        <v>178</v>
      </c>
      <c r="CS31" s="5">
        <f t="shared" si="4"/>
        <v>1080</v>
      </c>
      <c r="CT31" s="5">
        <f t="shared" si="5"/>
        <v>848.5714286</v>
      </c>
      <c r="CU31" s="5">
        <f t="shared" si="6"/>
        <v>1096.2</v>
      </c>
      <c r="CV31" s="5">
        <f t="shared" si="7"/>
        <v>861.3</v>
      </c>
      <c r="CW31" s="5">
        <f t="shared" si="8"/>
        <v>1.015</v>
      </c>
      <c r="CX31" s="5">
        <f t="shared" si="9"/>
        <v>0.7857142857</v>
      </c>
      <c r="CY31" s="5">
        <f t="shared" si="10"/>
        <v>15.984</v>
      </c>
      <c r="CZ31" s="5">
        <f t="shared" si="11"/>
        <v>12.55885714</v>
      </c>
      <c r="DA31" s="5">
        <f t="shared" si="12"/>
        <v>12</v>
      </c>
    </row>
    <row r="32">
      <c r="A32" s="1" t="s">
        <v>179</v>
      </c>
      <c r="D32" s="1">
        <v>8.0</v>
      </c>
      <c r="E32" s="1" t="s">
        <v>157</v>
      </c>
      <c r="F32" s="1" t="s">
        <v>180</v>
      </c>
      <c r="G32" s="1" t="s">
        <v>181</v>
      </c>
      <c r="H32" s="1" t="s">
        <v>126</v>
      </c>
      <c r="L32" s="1">
        <v>26.7</v>
      </c>
      <c r="N32" s="1">
        <v>2.0</v>
      </c>
      <c r="O32" s="1">
        <v>4.33</v>
      </c>
      <c r="P32" s="1">
        <v>0.12</v>
      </c>
      <c r="Q32" s="1" t="s">
        <v>180</v>
      </c>
      <c r="R32" s="2">
        <v>4.25</v>
      </c>
      <c r="T32" s="1">
        <v>10.0</v>
      </c>
      <c r="U32" s="1">
        <v>20.0</v>
      </c>
      <c r="V32" s="1">
        <v>1.0</v>
      </c>
      <c r="W32" s="1" t="s">
        <v>114</v>
      </c>
      <c r="Z32" s="1">
        <v>3.4</v>
      </c>
      <c r="AA32" s="1">
        <v>1.05</v>
      </c>
      <c r="AB32" s="1">
        <v>1.0</v>
      </c>
      <c r="AC32" s="1">
        <f t="shared" si="1"/>
        <v>487</v>
      </c>
      <c r="AD32" s="1"/>
      <c r="AE32" s="1"/>
      <c r="AF32" s="1">
        <v>0.06</v>
      </c>
      <c r="AG32" s="1">
        <v>1.8</v>
      </c>
      <c r="AH32" s="1">
        <v>0.28</v>
      </c>
      <c r="AI32" s="1"/>
      <c r="AJ32" s="1"/>
      <c r="AK32" s="1">
        <f t="shared" si="2"/>
        <v>68</v>
      </c>
      <c r="AL32" s="1">
        <f t="shared" si="3"/>
        <v>0</v>
      </c>
      <c r="AM32" s="1">
        <v>68.0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 t="s">
        <v>127</v>
      </c>
      <c r="BA32" s="1">
        <v>0.0</v>
      </c>
      <c r="BB32" s="1">
        <v>0.0</v>
      </c>
      <c r="BC32" s="1">
        <v>2.0</v>
      </c>
      <c r="BD32" s="1">
        <v>0.28</v>
      </c>
      <c r="BE32" s="1">
        <v>7.2</v>
      </c>
      <c r="BF32" s="1">
        <v>0.7</v>
      </c>
      <c r="BG32" s="1">
        <f>SUM(BH32:BU32)</f>
        <v>419</v>
      </c>
      <c r="BH32" s="1">
        <f>SUM(BI32:BU32)*AD32</f>
        <v>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419.0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 t="s">
        <v>116</v>
      </c>
      <c r="CS32" s="5">
        <f t="shared" si="4"/>
        <v>2069.75</v>
      </c>
      <c r="CT32" s="5">
        <f t="shared" si="5"/>
        <v>846.5235174</v>
      </c>
      <c r="CU32" s="5">
        <f t="shared" si="6"/>
        <v>2083.622</v>
      </c>
      <c r="CV32" s="5">
        <f t="shared" si="7"/>
        <v>852.197137</v>
      </c>
      <c r="CW32" s="5">
        <f t="shared" si="8"/>
        <v>1.006702259</v>
      </c>
      <c r="CX32" s="5">
        <f t="shared" si="9"/>
        <v>0.408997955</v>
      </c>
      <c r="CY32" s="5">
        <f t="shared" si="10"/>
        <v>2.38</v>
      </c>
      <c r="CZ32" s="5">
        <f t="shared" si="11"/>
        <v>0.9734151329</v>
      </c>
      <c r="DA32" s="5">
        <f t="shared" si="12"/>
        <v>4.25</v>
      </c>
    </row>
    <row r="33">
      <c r="A33" s="1" t="s">
        <v>138</v>
      </c>
      <c r="D33" s="1">
        <v>7.0</v>
      </c>
      <c r="E33" s="1" t="s">
        <v>109</v>
      </c>
      <c r="F33" s="1" t="s">
        <v>110</v>
      </c>
      <c r="G33" s="1" t="s">
        <v>140</v>
      </c>
      <c r="H33" s="1" t="s">
        <v>112</v>
      </c>
      <c r="K33" s="1" t="s">
        <v>182</v>
      </c>
      <c r="L33" s="1">
        <v>9.1</v>
      </c>
      <c r="Q33" s="1" t="s">
        <v>110</v>
      </c>
      <c r="R33" s="1">
        <v>2.0</v>
      </c>
      <c r="S33" s="1">
        <v>0.0</v>
      </c>
      <c r="T33" s="1">
        <v>2.0</v>
      </c>
      <c r="U33" s="1">
        <v>120.0</v>
      </c>
      <c r="V33" s="1">
        <v>1.0</v>
      </c>
      <c r="W33" s="1" t="s">
        <v>114</v>
      </c>
      <c r="Z33" s="1">
        <v>1.8</v>
      </c>
      <c r="AA33" s="1">
        <v>1.1</v>
      </c>
      <c r="AB33" s="1">
        <v>5.0</v>
      </c>
      <c r="AC33" s="1">
        <f t="shared" si="1"/>
        <v>210</v>
      </c>
      <c r="AD33" s="1"/>
      <c r="AE33" s="1"/>
      <c r="AF33" s="1">
        <v>0.1</v>
      </c>
      <c r="AG33" s="1">
        <v>2.0</v>
      </c>
      <c r="AH33" s="1">
        <v>0.168</v>
      </c>
      <c r="AI33" s="1"/>
      <c r="AJ33" s="1"/>
      <c r="AK33" s="1">
        <f t="shared" si="2"/>
        <v>210</v>
      </c>
      <c r="AL33" s="1">
        <f t="shared" si="3"/>
        <v>0</v>
      </c>
      <c r="AM33" s="1">
        <v>21.0</v>
      </c>
      <c r="AN33" s="1">
        <v>21.0</v>
      </c>
      <c r="AO33" s="1">
        <v>168.0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 t="s">
        <v>116</v>
      </c>
      <c r="BV33" s="1" t="s">
        <v>116</v>
      </c>
      <c r="CS33" s="5">
        <f t="shared" si="4"/>
        <v>2100</v>
      </c>
      <c r="CT33" s="5">
        <f t="shared" si="5"/>
        <v>750</v>
      </c>
      <c r="CU33" s="5">
        <f t="shared" si="6"/>
        <v>2310</v>
      </c>
      <c r="CV33" s="5">
        <f t="shared" si="7"/>
        <v>825</v>
      </c>
      <c r="CW33" s="5">
        <f t="shared" si="8"/>
        <v>1.1</v>
      </c>
      <c r="CX33" s="5">
        <f t="shared" si="9"/>
        <v>0.3571428571</v>
      </c>
      <c r="CY33" s="5">
        <f t="shared" si="10"/>
        <v>1.68</v>
      </c>
      <c r="CZ33" s="5">
        <f t="shared" si="11"/>
        <v>0.6</v>
      </c>
      <c r="DA33" s="5">
        <f t="shared" si="12"/>
        <v>2</v>
      </c>
    </row>
    <row r="34">
      <c r="A34" s="1" t="s">
        <v>183</v>
      </c>
      <c r="B34" s="1" t="s">
        <v>123</v>
      </c>
      <c r="C34" s="1"/>
      <c r="D34" s="1">
        <v>15.0</v>
      </c>
      <c r="E34" s="1" t="s">
        <v>109</v>
      </c>
      <c r="F34" s="1" t="s">
        <v>146</v>
      </c>
      <c r="G34" s="1" t="s">
        <v>176</v>
      </c>
      <c r="H34" s="1" t="s">
        <v>177</v>
      </c>
      <c r="I34" s="1"/>
      <c r="J34" s="1"/>
      <c r="K34" s="1"/>
      <c r="L34" s="1">
        <v>100.0</v>
      </c>
      <c r="Q34" s="1" t="s">
        <v>146</v>
      </c>
      <c r="R34" s="2">
        <v>15.0</v>
      </c>
      <c r="S34" s="1">
        <v>0.0</v>
      </c>
      <c r="T34" s="1">
        <v>120.0</v>
      </c>
      <c r="U34" s="7"/>
      <c r="V34" s="1">
        <v>0.5</v>
      </c>
      <c r="W34" s="1" t="s">
        <v>147</v>
      </c>
      <c r="X34" s="1">
        <v>1.0</v>
      </c>
      <c r="Y34" s="1">
        <v>40.0</v>
      </c>
      <c r="Z34" s="1">
        <f>T34/Y34+X34</f>
        <v>4</v>
      </c>
      <c r="AA34" s="1">
        <v>0.5</v>
      </c>
      <c r="AB34" s="1">
        <v>1.0</v>
      </c>
      <c r="AC34" s="1">
        <f t="shared" si="1"/>
        <v>56.32</v>
      </c>
      <c r="AD34" s="1">
        <v>0.6</v>
      </c>
      <c r="AE34" s="1" t="s">
        <v>115</v>
      </c>
      <c r="AF34" s="1">
        <v>0.2</v>
      </c>
      <c r="AG34" s="1">
        <v>1.8</v>
      </c>
      <c r="AH34" s="1">
        <v>0.26</v>
      </c>
      <c r="AI34" s="1"/>
      <c r="AJ34" s="1"/>
      <c r="AK34" s="1">
        <f t="shared" si="2"/>
        <v>56.32</v>
      </c>
      <c r="AL34" s="1">
        <f t="shared" si="3"/>
        <v>21.12</v>
      </c>
      <c r="AM34" s="1">
        <v>0.0</v>
      </c>
      <c r="AN34" s="1">
        <v>4.8</v>
      </c>
      <c r="AO34" s="1">
        <v>17.2</v>
      </c>
      <c r="AP34" s="1">
        <v>0.0</v>
      </c>
      <c r="AQ34" s="1">
        <v>0.0</v>
      </c>
      <c r="AR34" s="1">
        <v>0.0</v>
      </c>
      <c r="AS34" s="1">
        <v>13.2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 t="s">
        <v>116</v>
      </c>
      <c r="BV34" s="1" t="s">
        <v>116</v>
      </c>
      <c r="CR34" s="5"/>
      <c r="CS34" s="5">
        <f t="shared" si="4"/>
        <v>844.8</v>
      </c>
      <c r="CT34" s="5">
        <f t="shared" si="5"/>
        <v>675.84</v>
      </c>
      <c r="CU34" s="5">
        <f t="shared" si="6"/>
        <v>979.968</v>
      </c>
      <c r="CV34" s="5">
        <f t="shared" si="7"/>
        <v>783.9744</v>
      </c>
      <c r="CW34" s="5">
        <f t="shared" si="8"/>
        <v>1.16</v>
      </c>
      <c r="CX34" s="5">
        <f t="shared" si="9"/>
        <v>0.8</v>
      </c>
      <c r="CY34" s="5">
        <f t="shared" si="10"/>
        <v>3.9</v>
      </c>
      <c r="CZ34" s="5">
        <f t="shared" si="11"/>
        <v>3.12</v>
      </c>
      <c r="DA34" s="5">
        <f t="shared" si="12"/>
        <v>15</v>
      </c>
    </row>
    <row r="35">
      <c r="A35" s="1" t="s">
        <v>184</v>
      </c>
      <c r="B35" s="1" t="s">
        <v>185</v>
      </c>
      <c r="C35" s="1"/>
      <c r="D35" s="1">
        <v>6.0</v>
      </c>
      <c r="E35" s="1" t="s">
        <v>109</v>
      </c>
      <c r="F35" s="1" t="s">
        <v>124</v>
      </c>
      <c r="G35" s="1" t="s">
        <v>186</v>
      </c>
      <c r="H35" s="1" t="s">
        <v>126</v>
      </c>
      <c r="I35" s="1">
        <v>20.0</v>
      </c>
      <c r="J35" s="1"/>
      <c r="K35" s="1"/>
      <c r="L35" s="1">
        <v>100.0</v>
      </c>
      <c r="O35" s="1"/>
      <c r="P35" s="1"/>
      <c r="Q35" s="1" t="s">
        <v>124</v>
      </c>
      <c r="R35" s="2">
        <v>2.7</v>
      </c>
      <c r="S35" s="1">
        <v>0.0</v>
      </c>
      <c r="T35" s="1">
        <v>10.0</v>
      </c>
      <c r="U35" s="1">
        <v>40.0</v>
      </c>
      <c r="V35" s="1">
        <v>1.0</v>
      </c>
      <c r="W35" s="1" t="s">
        <v>114</v>
      </c>
      <c r="X35" s="1"/>
      <c r="Y35" s="1"/>
      <c r="Z35" s="1">
        <v>2.5</v>
      </c>
      <c r="AA35" s="1">
        <v>1.25</v>
      </c>
      <c r="AB35" s="1">
        <v>1.0</v>
      </c>
      <c r="AC35" s="1">
        <f t="shared" si="1"/>
        <v>425</v>
      </c>
      <c r="AD35" s="1"/>
      <c r="AE35" s="1"/>
      <c r="AF35" s="1">
        <v>0.1</v>
      </c>
      <c r="AG35" s="1">
        <v>2.0</v>
      </c>
      <c r="AH35" s="1">
        <v>0.1</v>
      </c>
      <c r="AI35" s="1"/>
      <c r="AJ35" s="1"/>
      <c r="AK35" s="1">
        <f t="shared" si="2"/>
        <v>75</v>
      </c>
      <c r="AL35" s="1">
        <f t="shared" si="3"/>
        <v>0</v>
      </c>
      <c r="AM35" s="1">
        <v>75.0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 t="s">
        <v>127</v>
      </c>
      <c r="BA35" s="1">
        <v>0.0</v>
      </c>
      <c r="BB35" s="1">
        <v>0.1</v>
      </c>
      <c r="BC35" s="1">
        <v>2.0</v>
      </c>
      <c r="BD35" s="1">
        <v>0.1</v>
      </c>
      <c r="BE35" s="1">
        <v>4.0</v>
      </c>
      <c r="BF35" s="1">
        <v>0.5</v>
      </c>
      <c r="BG35" s="1">
        <f>SUM(BH35:BU35)</f>
        <v>350</v>
      </c>
      <c r="BH35" s="1">
        <f>SUM(BI35:BU35)*AD35</f>
        <v>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350.0</v>
      </c>
      <c r="BQ35" s="1">
        <v>0.0</v>
      </c>
      <c r="BR35" s="1">
        <v>0.0</v>
      </c>
      <c r="BS35" s="1">
        <v>0.0</v>
      </c>
      <c r="BT35" s="1">
        <v>0.0</v>
      </c>
      <c r="BU35" s="1">
        <v>0.0</v>
      </c>
      <c r="BV35" s="1" t="s">
        <v>116</v>
      </c>
      <c r="CR35" s="5"/>
      <c r="CS35" s="5">
        <f t="shared" si="4"/>
        <v>1147.5</v>
      </c>
      <c r="CT35" s="5">
        <f t="shared" si="5"/>
        <v>685.0746269</v>
      </c>
      <c r="CU35" s="5">
        <f t="shared" si="6"/>
        <v>1262.25</v>
      </c>
      <c r="CV35" s="5">
        <f t="shared" si="7"/>
        <v>753.5820896</v>
      </c>
      <c r="CW35" s="5">
        <f t="shared" si="8"/>
        <v>1.1</v>
      </c>
      <c r="CX35" s="5">
        <f t="shared" si="9"/>
        <v>0.5970149254</v>
      </c>
      <c r="CY35" s="5">
        <f t="shared" si="10"/>
        <v>0.54</v>
      </c>
      <c r="CZ35" s="5">
        <f t="shared" si="11"/>
        <v>0.3223880597</v>
      </c>
      <c r="DA35" s="5">
        <f t="shared" si="12"/>
        <v>2.7</v>
      </c>
    </row>
    <row r="36">
      <c r="A36" s="1" t="s">
        <v>187</v>
      </c>
      <c r="B36" s="1"/>
      <c r="C36" s="1"/>
      <c r="D36" s="1">
        <v>8.0</v>
      </c>
      <c r="E36" s="1" t="s">
        <v>109</v>
      </c>
      <c r="F36" s="1" t="s">
        <v>110</v>
      </c>
      <c r="G36" s="1" t="s">
        <v>125</v>
      </c>
      <c r="H36" s="1" t="s">
        <v>112</v>
      </c>
      <c r="I36" s="1"/>
      <c r="J36" s="1"/>
      <c r="K36" s="1" t="s">
        <v>188</v>
      </c>
      <c r="L36" s="1">
        <v>20.0</v>
      </c>
      <c r="O36" s="1"/>
      <c r="P36" s="1"/>
      <c r="Q36" s="1" t="s">
        <v>110</v>
      </c>
      <c r="R36" s="1">
        <v>3.83</v>
      </c>
      <c r="S36" s="1">
        <v>0.0</v>
      </c>
      <c r="T36" s="1">
        <v>40.0</v>
      </c>
      <c r="U36" s="1">
        <v>200.0</v>
      </c>
      <c r="V36" s="1">
        <v>1.0</v>
      </c>
      <c r="W36" s="1" t="s">
        <v>114</v>
      </c>
      <c r="X36" s="1"/>
      <c r="Y36" s="1"/>
      <c r="Z36" s="1">
        <v>2.2</v>
      </c>
      <c r="AA36" s="1">
        <v>0.6</v>
      </c>
      <c r="AB36" s="1">
        <v>6.0</v>
      </c>
      <c r="AC36" s="1">
        <f t="shared" si="1"/>
        <v>30</v>
      </c>
      <c r="AD36" s="1"/>
      <c r="AE36" s="1"/>
      <c r="AF36" s="1">
        <v>0.2</v>
      </c>
      <c r="AG36" s="1">
        <v>2.4</v>
      </c>
      <c r="AH36" s="1">
        <v>0.03</v>
      </c>
      <c r="AI36" s="1"/>
      <c r="AJ36" s="1"/>
      <c r="AK36" s="1">
        <f t="shared" si="2"/>
        <v>30</v>
      </c>
      <c r="AL36" s="1">
        <f t="shared" si="3"/>
        <v>0</v>
      </c>
      <c r="AM36" s="1">
        <v>0.0</v>
      </c>
      <c r="AN36" s="1">
        <v>30.0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 t="s">
        <v>116</v>
      </c>
      <c r="BV36" s="1" t="s">
        <v>116</v>
      </c>
      <c r="CR36" s="5"/>
      <c r="CS36" s="5">
        <f t="shared" si="4"/>
        <v>689.4</v>
      </c>
      <c r="CT36" s="5">
        <f t="shared" si="5"/>
        <v>569.4461653</v>
      </c>
      <c r="CU36" s="5">
        <f t="shared" si="6"/>
        <v>882.432</v>
      </c>
      <c r="CV36" s="5">
        <f t="shared" si="7"/>
        <v>728.8910916</v>
      </c>
      <c r="CW36" s="5">
        <f t="shared" si="8"/>
        <v>1.28</v>
      </c>
      <c r="CX36" s="5">
        <f t="shared" si="9"/>
        <v>0.8260025606</v>
      </c>
      <c r="CY36" s="5">
        <f t="shared" si="10"/>
        <v>0.6894</v>
      </c>
      <c r="CZ36" s="5">
        <f t="shared" si="11"/>
        <v>0.5694461653</v>
      </c>
      <c r="DA36" s="5">
        <f t="shared" si="12"/>
        <v>3.83</v>
      </c>
    </row>
    <row r="37">
      <c r="A37" s="1" t="s">
        <v>189</v>
      </c>
      <c r="D37" s="1">
        <v>7.0</v>
      </c>
      <c r="E37" s="1" t="s">
        <v>109</v>
      </c>
      <c r="F37" s="1" t="s">
        <v>110</v>
      </c>
      <c r="G37" s="1" t="s">
        <v>111</v>
      </c>
      <c r="H37" s="1" t="s">
        <v>112</v>
      </c>
      <c r="K37" s="1" t="s">
        <v>190</v>
      </c>
      <c r="L37" s="1">
        <v>9.1</v>
      </c>
      <c r="Q37" s="1" t="s">
        <v>110</v>
      </c>
      <c r="R37" s="1">
        <v>2.5</v>
      </c>
      <c r="S37" s="1">
        <v>0.0</v>
      </c>
      <c r="T37" s="1">
        <v>20.0</v>
      </c>
      <c r="U37" s="1">
        <v>240.0</v>
      </c>
      <c r="V37" s="1">
        <v>1.0</v>
      </c>
      <c r="W37" s="1" t="s">
        <v>114</v>
      </c>
      <c r="Z37" s="1">
        <v>2.7</v>
      </c>
      <c r="AA37" s="1">
        <v>1.33</v>
      </c>
      <c r="AB37" s="1">
        <v>5.0</v>
      </c>
      <c r="AC37" s="1">
        <f t="shared" si="1"/>
        <v>70</v>
      </c>
      <c r="AD37" s="1"/>
      <c r="AE37" s="1"/>
      <c r="AF37" s="1">
        <v>0.11</v>
      </c>
      <c r="AG37" s="1">
        <v>2.0</v>
      </c>
      <c r="AH37" s="1">
        <v>0.16</v>
      </c>
      <c r="AI37" s="1"/>
      <c r="AJ37" s="1"/>
      <c r="AK37" s="1">
        <f t="shared" si="2"/>
        <v>70</v>
      </c>
      <c r="AL37" s="1">
        <f t="shared" si="3"/>
        <v>0</v>
      </c>
      <c r="AM37" s="1">
        <v>52.5</v>
      </c>
      <c r="AN37" s="1">
        <v>8.75</v>
      </c>
      <c r="AO37" s="1">
        <v>8.75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 t="s">
        <v>116</v>
      </c>
      <c r="BV37" s="1" t="s">
        <v>116</v>
      </c>
      <c r="CS37" s="5">
        <f t="shared" si="4"/>
        <v>875</v>
      </c>
      <c r="CT37" s="5">
        <f t="shared" si="5"/>
        <v>654.2056075</v>
      </c>
      <c r="CU37" s="5">
        <f t="shared" si="6"/>
        <v>971.25</v>
      </c>
      <c r="CV37" s="5">
        <f t="shared" si="7"/>
        <v>726.1682243</v>
      </c>
      <c r="CW37" s="5">
        <f t="shared" si="8"/>
        <v>1.11</v>
      </c>
      <c r="CX37" s="5">
        <f t="shared" si="9"/>
        <v>0.7476635514</v>
      </c>
      <c r="CY37" s="5">
        <f t="shared" si="10"/>
        <v>2</v>
      </c>
      <c r="CZ37" s="5">
        <f t="shared" si="11"/>
        <v>1.495327103</v>
      </c>
      <c r="DA37" s="5">
        <f t="shared" si="12"/>
        <v>2.5</v>
      </c>
    </row>
    <row r="38">
      <c r="A38" s="1" t="s">
        <v>191</v>
      </c>
      <c r="B38" s="1" t="s">
        <v>139</v>
      </c>
      <c r="D38" s="1">
        <v>10.0</v>
      </c>
      <c r="E38" s="1" t="s">
        <v>157</v>
      </c>
      <c r="F38" s="1" t="s">
        <v>192</v>
      </c>
      <c r="G38" s="1" t="s">
        <v>111</v>
      </c>
      <c r="H38" s="1" t="s">
        <v>112</v>
      </c>
      <c r="K38" s="1" t="s">
        <v>193</v>
      </c>
      <c r="L38" s="1">
        <v>3.7</v>
      </c>
      <c r="Q38" s="1" t="s">
        <v>192</v>
      </c>
      <c r="R38" s="2">
        <v>4.33</v>
      </c>
      <c r="T38" s="1">
        <v>8.0</v>
      </c>
      <c r="U38" s="1">
        <v>210.0</v>
      </c>
      <c r="V38" s="1">
        <v>1.0</v>
      </c>
      <c r="W38" s="1" t="s">
        <v>114</v>
      </c>
      <c r="Z38" s="1">
        <v>2.25</v>
      </c>
      <c r="AA38" s="1">
        <v>1.3</v>
      </c>
      <c r="AB38" s="1">
        <v>7.0</v>
      </c>
      <c r="AC38" s="1">
        <f t="shared" si="1"/>
        <v>50</v>
      </c>
      <c r="AD38" s="1"/>
      <c r="AE38" s="1"/>
      <c r="AF38" s="1">
        <v>0.06</v>
      </c>
      <c r="AG38" s="1">
        <v>2.0</v>
      </c>
      <c r="AH38" s="1">
        <v>0.1286</v>
      </c>
      <c r="AI38" s="1"/>
      <c r="AJ38" s="1"/>
      <c r="AK38" s="1">
        <f t="shared" si="2"/>
        <v>50</v>
      </c>
      <c r="AL38" s="1">
        <f t="shared" si="3"/>
        <v>0</v>
      </c>
      <c r="AM38" s="1">
        <v>40.0</v>
      </c>
      <c r="AN38" s="1">
        <v>5.0</v>
      </c>
      <c r="AO38" s="1">
        <v>5.0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 t="s">
        <v>116</v>
      </c>
      <c r="BV38" s="1" t="s">
        <v>116</v>
      </c>
      <c r="CS38" s="5">
        <f t="shared" si="4"/>
        <v>1515.5</v>
      </c>
      <c r="CT38" s="5">
        <f t="shared" si="5"/>
        <v>683.3309849</v>
      </c>
      <c r="CU38" s="5">
        <f t="shared" si="6"/>
        <v>1606.43</v>
      </c>
      <c r="CV38" s="5">
        <f t="shared" si="7"/>
        <v>724.330844</v>
      </c>
      <c r="CW38" s="5">
        <f t="shared" si="8"/>
        <v>1.06</v>
      </c>
      <c r="CX38" s="5">
        <f t="shared" si="9"/>
        <v>0.4508947443</v>
      </c>
      <c r="CY38" s="5">
        <f t="shared" si="10"/>
        <v>3.897866</v>
      </c>
      <c r="CZ38" s="5">
        <f t="shared" si="11"/>
        <v>1.757527293</v>
      </c>
      <c r="DA38" s="5">
        <f t="shared" si="12"/>
        <v>4.33</v>
      </c>
    </row>
    <row r="39">
      <c r="A39" s="1" t="s">
        <v>194</v>
      </c>
      <c r="B39" s="1"/>
      <c r="C39" s="1" t="s">
        <v>108</v>
      </c>
      <c r="D39" s="1">
        <v>10.0</v>
      </c>
      <c r="E39" s="1" t="s">
        <v>109</v>
      </c>
      <c r="F39" s="1" t="s">
        <v>146</v>
      </c>
      <c r="G39" s="1" t="s">
        <v>135</v>
      </c>
      <c r="H39" s="1" t="s">
        <v>126</v>
      </c>
      <c r="I39" s="1">
        <v>50.0</v>
      </c>
      <c r="J39" s="1"/>
      <c r="K39" s="1"/>
      <c r="L39" s="1">
        <v>25.0</v>
      </c>
      <c r="O39" s="1"/>
      <c r="P39" s="1"/>
      <c r="Q39" s="1" t="s">
        <v>146</v>
      </c>
      <c r="R39" s="2">
        <v>0.667</v>
      </c>
      <c r="S39" s="1">
        <v>1.6</v>
      </c>
      <c r="T39" s="1">
        <v>40.0</v>
      </c>
      <c r="U39" s="1">
        <v>300.0</v>
      </c>
      <c r="V39" s="1">
        <v>20.0</v>
      </c>
      <c r="W39" s="1" t="s">
        <v>114</v>
      </c>
      <c r="X39" s="1"/>
      <c r="Y39" s="1"/>
      <c r="Z39" s="1">
        <v>1.4</v>
      </c>
      <c r="AA39" s="1">
        <v>0.85</v>
      </c>
      <c r="AB39" s="1">
        <v>1.0</v>
      </c>
      <c r="AC39" s="1">
        <f t="shared" si="1"/>
        <v>1800</v>
      </c>
      <c r="AD39" s="1"/>
      <c r="AE39" s="1"/>
      <c r="AF39" s="1">
        <v>0.4</v>
      </c>
      <c r="AG39" s="1">
        <v>3.0</v>
      </c>
      <c r="AH39" s="1">
        <v>0.32</v>
      </c>
      <c r="AI39" s="1"/>
      <c r="AJ39" s="1"/>
      <c r="AK39" s="1">
        <f t="shared" si="2"/>
        <v>600</v>
      </c>
      <c r="AL39" s="1">
        <f t="shared" si="3"/>
        <v>0</v>
      </c>
      <c r="AM39" s="1">
        <v>120.0</v>
      </c>
      <c r="AN39" s="1">
        <v>180.0</v>
      </c>
      <c r="AO39" s="1">
        <v>300.0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 t="s">
        <v>127</v>
      </c>
      <c r="BA39" s="1">
        <v>0.0</v>
      </c>
      <c r="BB39" s="1">
        <v>0.4</v>
      </c>
      <c r="BC39" s="1">
        <v>3.0</v>
      </c>
      <c r="BD39" s="1">
        <v>0.32</v>
      </c>
      <c r="BE39" s="1">
        <v>7.2</v>
      </c>
      <c r="BF39" s="1">
        <v>0.7</v>
      </c>
      <c r="BG39" s="1">
        <f t="shared" ref="BG39:BG40" si="17">SUM(BH39:BU39)</f>
        <v>1200</v>
      </c>
      <c r="BH39" s="1">
        <f t="shared" ref="BH39:BH40" si="18">SUM(BI39:BU39)*AD39</f>
        <v>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  <c r="BT39" s="1">
        <v>1200.0</v>
      </c>
      <c r="BU39" s="1">
        <v>0.0</v>
      </c>
      <c r="BV39" s="1" t="s">
        <v>116</v>
      </c>
      <c r="CR39" s="6"/>
      <c r="CS39" s="5">
        <f t="shared" si="4"/>
        <v>580.7856037</v>
      </c>
      <c r="CT39" s="5">
        <f t="shared" si="5"/>
        <v>395.9271959</v>
      </c>
      <c r="CU39" s="5">
        <f t="shared" si="6"/>
        <v>1045.414087</v>
      </c>
      <c r="CV39" s="5">
        <f t="shared" si="7"/>
        <v>712.6689527</v>
      </c>
      <c r="CW39" s="5">
        <f t="shared" si="8"/>
        <v>1.8</v>
      </c>
      <c r="CX39" s="5">
        <f t="shared" si="9"/>
        <v>0.681709728</v>
      </c>
      <c r="CY39" s="5">
        <f t="shared" si="10"/>
        <v>0.206501548</v>
      </c>
      <c r="CZ39" s="5">
        <f t="shared" si="11"/>
        <v>0.1407741141</v>
      </c>
      <c r="DA39" s="5">
        <f t="shared" si="12"/>
        <v>0.3226586687</v>
      </c>
    </row>
    <row r="40">
      <c r="A40" s="1" t="s">
        <v>195</v>
      </c>
      <c r="B40" s="1"/>
      <c r="C40" s="1"/>
      <c r="D40" s="1">
        <v>13.0</v>
      </c>
      <c r="E40" s="1" t="s">
        <v>109</v>
      </c>
      <c r="F40" s="1" t="s">
        <v>146</v>
      </c>
      <c r="G40" s="1" t="s">
        <v>125</v>
      </c>
      <c r="H40" s="1" t="s">
        <v>112</v>
      </c>
      <c r="L40" s="1">
        <v>200.0</v>
      </c>
      <c r="Q40" s="1" t="s">
        <v>146</v>
      </c>
      <c r="R40" s="2">
        <v>4.67</v>
      </c>
      <c r="S40" s="1">
        <v>0.0</v>
      </c>
      <c r="T40" s="1">
        <v>200.0</v>
      </c>
      <c r="U40" s="1">
        <v>400.0</v>
      </c>
      <c r="V40" s="1">
        <v>1.0</v>
      </c>
      <c r="W40" s="1" t="s">
        <v>114</v>
      </c>
      <c r="Z40" s="1">
        <v>5.0</v>
      </c>
      <c r="AA40" s="1">
        <v>0.75</v>
      </c>
      <c r="AB40" s="1">
        <v>1.0</v>
      </c>
      <c r="AC40" s="1">
        <f t="shared" si="1"/>
        <v>132</v>
      </c>
      <c r="AD40" s="1"/>
      <c r="AE40" s="1"/>
      <c r="AF40" s="1">
        <v>0.24</v>
      </c>
      <c r="AG40" s="1">
        <v>2.2</v>
      </c>
      <c r="AH40" s="1">
        <v>0.3</v>
      </c>
      <c r="AI40" s="1"/>
      <c r="AJ40" s="1"/>
      <c r="AK40" s="1">
        <f t="shared" si="2"/>
        <v>82</v>
      </c>
      <c r="AL40" s="1">
        <f t="shared" si="3"/>
        <v>0</v>
      </c>
      <c r="AM40" s="1">
        <v>29.0</v>
      </c>
      <c r="AN40" s="1">
        <v>0.0</v>
      </c>
      <c r="AO40" s="1">
        <v>0.0</v>
      </c>
      <c r="AP40" s="1">
        <v>0.0</v>
      </c>
      <c r="AQ40" s="1">
        <v>0.0</v>
      </c>
      <c r="AR40" s="1">
        <v>53.0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 t="s">
        <v>127</v>
      </c>
      <c r="BA40" s="1">
        <v>0.0</v>
      </c>
      <c r="BB40" s="1">
        <v>0.24</v>
      </c>
      <c r="BC40" s="1">
        <v>2.2</v>
      </c>
      <c r="BD40" s="1">
        <v>0.3</v>
      </c>
      <c r="BE40" s="1">
        <v>1.6</v>
      </c>
      <c r="BF40" s="1">
        <v>0.15</v>
      </c>
      <c r="BG40" s="1">
        <f t="shared" si="17"/>
        <v>50</v>
      </c>
      <c r="BH40" s="1">
        <f t="shared" si="18"/>
        <v>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50.0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 t="s">
        <v>116</v>
      </c>
      <c r="BW40" s="1"/>
      <c r="BX40" s="1"/>
      <c r="BY40" s="1"/>
      <c r="BZ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R40" s="4"/>
      <c r="CS40" s="5">
        <f t="shared" si="4"/>
        <v>616.44</v>
      </c>
      <c r="CT40" s="5">
        <f t="shared" si="5"/>
        <v>551.9946273</v>
      </c>
      <c r="CU40" s="5">
        <f t="shared" si="6"/>
        <v>793.97472</v>
      </c>
      <c r="CV40" s="5">
        <f t="shared" si="7"/>
        <v>710.9690799</v>
      </c>
      <c r="CW40" s="5">
        <f t="shared" si="8"/>
        <v>1.288</v>
      </c>
      <c r="CX40" s="5">
        <f t="shared" si="9"/>
        <v>0.895455563</v>
      </c>
      <c r="CY40" s="5">
        <f t="shared" si="10"/>
        <v>2.802</v>
      </c>
      <c r="CZ40" s="5">
        <f t="shared" si="11"/>
        <v>2.509066488</v>
      </c>
      <c r="DA40" s="5">
        <f t="shared" si="12"/>
        <v>4.67</v>
      </c>
    </row>
    <row r="41">
      <c r="A41" s="1" t="s">
        <v>196</v>
      </c>
      <c r="B41" s="1"/>
      <c r="C41" s="1" t="s">
        <v>108</v>
      </c>
      <c r="D41" s="1">
        <v>8.0</v>
      </c>
      <c r="E41" s="1" t="s">
        <v>109</v>
      </c>
      <c r="F41" s="1" t="s">
        <v>146</v>
      </c>
      <c r="G41" s="1" t="s">
        <v>111</v>
      </c>
      <c r="H41" s="1" t="s">
        <v>126</v>
      </c>
      <c r="J41" s="1"/>
      <c r="K41" s="1" t="s">
        <v>197</v>
      </c>
      <c r="L41" s="1">
        <v>9.1</v>
      </c>
      <c r="Q41" s="1" t="s">
        <v>146</v>
      </c>
      <c r="R41" s="2">
        <v>2.17</v>
      </c>
      <c r="S41" s="1">
        <v>0.0</v>
      </c>
      <c r="T41" s="1">
        <v>60.0</v>
      </c>
      <c r="U41" s="1"/>
      <c r="V41" s="1">
        <v>10.0</v>
      </c>
      <c r="W41" s="1" t="s">
        <v>147</v>
      </c>
      <c r="X41" s="1">
        <v>1.0</v>
      </c>
      <c r="Y41" s="1">
        <v>30.0</v>
      </c>
      <c r="Z41" s="1">
        <v>3.0</v>
      </c>
      <c r="AA41" s="1">
        <v>0.65</v>
      </c>
      <c r="AB41" s="1">
        <v>1.0</v>
      </c>
      <c r="AC41" s="1">
        <f t="shared" si="1"/>
        <v>500</v>
      </c>
      <c r="AD41" s="1"/>
      <c r="AE41" s="1"/>
      <c r="AF41" s="1">
        <v>0.3</v>
      </c>
      <c r="AG41" s="1">
        <v>2.2</v>
      </c>
      <c r="AH41" s="1">
        <v>0.16</v>
      </c>
      <c r="AI41" s="1"/>
      <c r="AJ41" s="1"/>
      <c r="AK41" s="1">
        <f t="shared" si="2"/>
        <v>500</v>
      </c>
      <c r="AL41" s="1">
        <f t="shared" si="3"/>
        <v>0</v>
      </c>
      <c r="AM41" s="1">
        <v>100.0</v>
      </c>
      <c r="AN41" s="1">
        <v>0.0</v>
      </c>
      <c r="AO41" s="1">
        <v>0.0</v>
      </c>
      <c r="AP41" s="1">
        <v>0.0</v>
      </c>
      <c r="AQ41" s="1">
        <v>400.0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 t="s">
        <v>116</v>
      </c>
      <c r="BV41" s="1" t="s">
        <v>116</v>
      </c>
      <c r="CR41" s="5"/>
      <c r="CS41" s="5">
        <f t="shared" si="4"/>
        <v>1085</v>
      </c>
      <c r="CT41" s="5">
        <f t="shared" si="5"/>
        <v>520.383693</v>
      </c>
      <c r="CU41" s="5">
        <f t="shared" si="6"/>
        <v>1475.6</v>
      </c>
      <c r="CV41" s="5">
        <f t="shared" si="7"/>
        <v>707.7218225</v>
      </c>
      <c r="CW41" s="5">
        <f t="shared" si="8"/>
        <v>1.36</v>
      </c>
      <c r="CX41" s="5">
        <f t="shared" si="9"/>
        <v>0.479616307</v>
      </c>
      <c r="CY41" s="5">
        <f t="shared" si="10"/>
        <v>0.3472</v>
      </c>
      <c r="CZ41" s="5">
        <f t="shared" si="11"/>
        <v>0.1665227818</v>
      </c>
      <c r="DA41" s="5">
        <f t="shared" si="12"/>
        <v>2.17</v>
      </c>
    </row>
    <row r="42">
      <c r="A42" s="1" t="s">
        <v>198</v>
      </c>
      <c r="B42" s="1" t="s">
        <v>107</v>
      </c>
      <c r="C42" s="1"/>
      <c r="D42" s="1">
        <v>13.0</v>
      </c>
      <c r="E42" s="1" t="s">
        <v>109</v>
      </c>
      <c r="F42" s="1" t="s">
        <v>146</v>
      </c>
      <c r="G42" s="1" t="s">
        <v>181</v>
      </c>
      <c r="H42" s="1" t="s">
        <v>112</v>
      </c>
      <c r="I42" s="1"/>
      <c r="J42" s="1"/>
      <c r="K42" s="1"/>
      <c r="L42" s="1">
        <v>90.9</v>
      </c>
      <c r="M42" s="1"/>
      <c r="N42" s="1">
        <v>4.0</v>
      </c>
      <c r="O42" s="1">
        <v>1.5833</v>
      </c>
      <c r="P42" s="1">
        <v>0.0</v>
      </c>
      <c r="Q42" s="1" t="s">
        <v>146</v>
      </c>
      <c r="R42" s="2">
        <f>N42/(P42*N42+1/O42)</f>
        <v>6.3332</v>
      </c>
      <c r="S42" s="1">
        <v>0.0</v>
      </c>
      <c r="T42" s="1">
        <v>88.0</v>
      </c>
      <c r="U42" s="7">
        <v>840.0</v>
      </c>
      <c r="V42" s="1">
        <v>1.0</v>
      </c>
      <c r="W42" s="1" t="s">
        <v>114</v>
      </c>
      <c r="Z42" s="1">
        <v>1.7</v>
      </c>
      <c r="AA42" s="1">
        <v>1.0</v>
      </c>
      <c r="AB42" s="1">
        <v>1.0</v>
      </c>
      <c r="AC42" s="1">
        <f t="shared" si="1"/>
        <v>86.4</v>
      </c>
      <c r="AD42" s="1">
        <v>0.6</v>
      </c>
      <c r="AE42" s="1" t="s">
        <v>115</v>
      </c>
      <c r="AF42" s="1">
        <v>0.31</v>
      </c>
      <c r="AG42" s="1">
        <v>2.3</v>
      </c>
      <c r="AH42" s="1">
        <v>0.27</v>
      </c>
      <c r="AI42" s="1"/>
      <c r="AJ42" s="1"/>
      <c r="AK42" s="1">
        <f t="shared" si="2"/>
        <v>86.4</v>
      </c>
      <c r="AL42" s="1">
        <f t="shared" si="3"/>
        <v>32.4</v>
      </c>
      <c r="AM42" s="1">
        <v>20.0</v>
      </c>
      <c r="AN42" s="1">
        <v>15.65</v>
      </c>
      <c r="AO42" s="1">
        <v>18.35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 t="s">
        <v>116</v>
      </c>
      <c r="BV42" s="1" t="s">
        <v>116</v>
      </c>
      <c r="CR42" s="5"/>
      <c r="CS42" s="5">
        <f t="shared" si="4"/>
        <v>547.18848</v>
      </c>
      <c r="CT42" s="5">
        <f t="shared" si="5"/>
        <v>487.5399603</v>
      </c>
      <c r="CU42" s="5">
        <f t="shared" si="6"/>
        <v>767.7054374</v>
      </c>
      <c r="CV42" s="5">
        <f t="shared" si="7"/>
        <v>684.0185643</v>
      </c>
      <c r="CW42" s="5">
        <f t="shared" si="8"/>
        <v>1.403</v>
      </c>
      <c r="CX42" s="5">
        <f t="shared" si="9"/>
        <v>0.8909909074</v>
      </c>
      <c r="CY42" s="5">
        <f t="shared" si="10"/>
        <v>1.709964</v>
      </c>
      <c r="CZ42" s="5">
        <f t="shared" si="11"/>
        <v>1.523562376</v>
      </c>
      <c r="DA42" s="5">
        <f t="shared" si="12"/>
        <v>6.3332</v>
      </c>
    </row>
    <row r="43">
      <c r="A43" s="1" t="s">
        <v>161</v>
      </c>
      <c r="B43" s="1"/>
      <c r="C43" s="1" t="s">
        <v>163</v>
      </c>
      <c r="D43" s="1">
        <v>5.0</v>
      </c>
      <c r="E43" s="1" t="s">
        <v>109</v>
      </c>
      <c r="F43" s="1" t="s">
        <v>110</v>
      </c>
      <c r="G43" s="1" t="s">
        <v>135</v>
      </c>
      <c r="H43" s="1" t="s">
        <v>126</v>
      </c>
      <c r="I43" s="1">
        <v>100.0</v>
      </c>
      <c r="J43" s="1"/>
      <c r="K43" s="1"/>
      <c r="L43" s="1">
        <v>1.4</v>
      </c>
      <c r="Q43" s="1" t="s">
        <v>110</v>
      </c>
      <c r="R43" s="1">
        <v>3.33</v>
      </c>
      <c r="S43" s="1">
        <v>0.0</v>
      </c>
      <c r="T43" s="1">
        <v>7.0</v>
      </c>
      <c r="U43" s="1">
        <v>120.0</v>
      </c>
      <c r="V43" s="1">
        <v>1.0</v>
      </c>
      <c r="W43" s="1" t="s">
        <v>114</v>
      </c>
      <c r="X43" s="1"/>
      <c r="Y43" s="1"/>
      <c r="Z43" s="1">
        <v>2.3</v>
      </c>
      <c r="AA43" s="1">
        <v>1.4</v>
      </c>
      <c r="AB43" s="1">
        <v>10.0</v>
      </c>
      <c r="AC43" s="1">
        <f t="shared" si="1"/>
        <v>40</v>
      </c>
      <c r="AD43" s="1"/>
      <c r="AE43" s="1"/>
      <c r="AF43" s="1">
        <v>0.075</v>
      </c>
      <c r="AG43" s="1">
        <v>2.0</v>
      </c>
      <c r="AH43" s="1">
        <v>0.069</v>
      </c>
      <c r="AI43" s="1"/>
      <c r="AJ43" s="1"/>
      <c r="AK43" s="1">
        <f t="shared" si="2"/>
        <v>40</v>
      </c>
      <c r="AL43" s="1">
        <f t="shared" si="3"/>
        <v>0</v>
      </c>
      <c r="AM43" s="1">
        <v>8.0</v>
      </c>
      <c r="AN43" s="1">
        <v>8.0</v>
      </c>
      <c r="AO43" s="1">
        <v>24.0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 t="s">
        <v>116</v>
      </c>
      <c r="BV43" s="1" t="s">
        <v>116</v>
      </c>
      <c r="CR43" s="5"/>
      <c r="CS43" s="5">
        <f t="shared" si="4"/>
        <v>1332</v>
      </c>
      <c r="CT43" s="5">
        <f t="shared" si="5"/>
        <v>636.0597585</v>
      </c>
      <c r="CU43" s="5">
        <f t="shared" si="6"/>
        <v>1431.9</v>
      </c>
      <c r="CV43" s="5">
        <f t="shared" si="7"/>
        <v>683.7642404</v>
      </c>
      <c r="CW43" s="5">
        <f t="shared" si="8"/>
        <v>1.075</v>
      </c>
      <c r="CX43" s="5">
        <f t="shared" si="9"/>
        <v>0.4775223412</v>
      </c>
      <c r="CY43" s="5">
        <f t="shared" si="10"/>
        <v>2.2977</v>
      </c>
      <c r="CZ43" s="5">
        <f t="shared" si="11"/>
        <v>1.097203083</v>
      </c>
      <c r="DA43" s="5">
        <f t="shared" si="12"/>
        <v>3.33</v>
      </c>
    </row>
    <row r="44">
      <c r="A44" s="1" t="s">
        <v>148</v>
      </c>
      <c r="B44" s="1"/>
      <c r="C44" s="1"/>
      <c r="D44" s="1">
        <v>8.0</v>
      </c>
      <c r="E44" s="1" t="s">
        <v>109</v>
      </c>
      <c r="F44" s="1" t="s">
        <v>110</v>
      </c>
      <c r="G44" s="1" t="s">
        <v>111</v>
      </c>
      <c r="H44" s="1" t="s">
        <v>112</v>
      </c>
      <c r="I44" s="1"/>
      <c r="J44" s="1"/>
      <c r="K44" s="1" t="s">
        <v>168</v>
      </c>
      <c r="L44" s="1">
        <v>9.1</v>
      </c>
      <c r="O44" s="1"/>
      <c r="P44" s="1"/>
      <c r="Q44" s="1" t="s">
        <v>110</v>
      </c>
      <c r="R44" s="1">
        <v>1.17</v>
      </c>
      <c r="S44" s="1">
        <v>0.0</v>
      </c>
      <c r="T44" s="1">
        <v>5.0</v>
      </c>
      <c r="U44" s="1">
        <v>132.0</v>
      </c>
      <c r="V44" s="1">
        <v>1.0</v>
      </c>
      <c r="W44" s="1" t="s">
        <v>114</v>
      </c>
      <c r="X44" s="1"/>
      <c r="Y44" s="1"/>
      <c r="Z44" s="1">
        <v>2.3</v>
      </c>
      <c r="AA44" s="1">
        <v>1.1</v>
      </c>
      <c r="AB44" s="1">
        <v>6.0</v>
      </c>
      <c r="AC44" s="1">
        <f t="shared" si="1"/>
        <v>90</v>
      </c>
      <c r="AD44" s="1"/>
      <c r="AE44" s="1"/>
      <c r="AF44" s="1">
        <v>0.3</v>
      </c>
      <c r="AG44" s="1">
        <v>2.8</v>
      </c>
      <c r="AH44" s="1">
        <v>0.06</v>
      </c>
      <c r="AI44" s="1"/>
      <c r="AJ44" s="1"/>
      <c r="AK44" s="1">
        <f t="shared" si="2"/>
        <v>90</v>
      </c>
      <c r="AL44" s="1">
        <f t="shared" si="3"/>
        <v>0</v>
      </c>
      <c r="AM44" s="1">
        <v>25.2</v>
      </c>
      <c r="AN44" s="1">
        <v>37.8</v>
      </c>
      <c r="AO44" s="1">
        <v>27.0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 t="s">
        <v>116</v>
      </c>
      <c r="BV44" s="1" t="s">
        <v>116</v>
      </c>
      <c r="CR44" s="5"/>
      <c r="CS44" s="5">
        <f t="shared" si="4"/>
        <v>631.8</v>
      </c>
      <c r="CT44" s="5">
        <f t="shared" si="5"/>
        <v>410.7398258</v>
      </c>
      <c r="CU44" s="5">
        <f t="shared" si="6"/>
        <v>972.972</v>
      </c>
      <c r="CV44" s="5">
        <f t="shared" si="7"/>
        <v>632.5393317</v>
      </c>
      <c r="CW44" s="5">
        <f t="shared" si="8"/>
        <v>1.54</v>
      </c>
      <c r="CX44" s="5">
        <f t="shared" si="9"/>
        <v>0.6501105188</v>
      </c>
      <c r="CY44" s="5">
        <f t="shared" si="10"/>
        <v>0.4212</v>
      </c>
      <c r="CZ44" s="5">
        <f t="shared" si="11"/>
        <v>0.2738265505</v>
      </c>
      <c r="DA44" s="5">
        <f t="shared" si="12"/>
        <v>1.17</v>
      </c>
    </row>
    <row r="45">
      <c r="A45" s="1" t="s">
        <v>199</v>
      </c>
      <c r="C45" s="1" t="s">
        <v>108</v>
      </c>
      <c r="D45" s="1">
        <v>10.0</v>
      </c>
      <c r="E45" s="1" t="s">
        <v>157</v>
      </c>
      <c r="F45" s="1" t="s">
        <v>166</v>
      </c>
      <c r="G45" s="1" t="s">
        <v>181</v>
      </c>
      <c r="H45" s="1" t="s">
        <v>177</v>
      </c>
      <c r="J45" s="1">
        <v>13.0</v>
      </c>
      <c r="L45" s="1">
        <v>100.0</v>
      </c>
      <c r="Q45" s="1" t="s">
        <v>166</v>
      </c>
      <c r="R45" s="2">
        <v>12.0</v>
      </c>
      <c r="T45" s="1">
        <v>24.0</v>
      </c>
      <c r="U45" s="1">
        <v>48.0</v>
      </c>
      <c r="V45" s="1">
        <v>1.0</v>
      </c>
      <c r="W45" s="1" t="s">
        <v>114</v>
      </c>
      <c r="Z45" s="1">
        <v>2.0</v>
      </c>
      <c r="AA45" s="1">
        <v>1.0</v>
      </c>
      <c r="AB45" s="1">
        <v>1.0</v>
      </c>
      <c r="AC45" s="1">
        <f t="shared" si="1"/>
        <v>88</v>
      </c>
      <c r="AD45" s="1"/>
      <c r="AE45" s="1"/>
      <c r="AF45" s="1">
        <v>0.18</v>
      </c>
      <c r="AG45" s="1">
        <v>2.0</v>
      </c>
      <c r="AH45" s="1">
        <v>0.24</v>
      </c>
      <c r="AI45" s="1"/>
      <c r="AJ45" s="1"/>
      <c r="AK45" s="1">
        <f t="shared" si="2"/>
        <v>88</v>
      </c>
      <c r="AL45" s="1">
        <f t="shared" si="3"/>
        <v>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88.0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 t="s">
        <v>116</v>
      </c>
      <c r="BV45" s="1" t="s">
        <v>116</v>
      </c>
      <c r="CS45" s="5">
        <f t="shared" si="4"/>
        <v>1056</v>
      </c>
      <c r="CT45" s="5">
        <f t="shared" si="5"/>
        <v>528</v>
      </c>
      <c r="CU45" s="5">
        <f t="shared" si="6"/>
        <v>1246.08</v>
      </c>
      <c r="CV45" s="5">
        <f t="shared" si="7"/>
        <v>623.04</v>
      </c>
      <c r="CW45" s="5">
        <f t="shared" si="8"/>
        <v>1.18</v>
      </c>
      <c r="CX45" s="5">
        <f t="shared" si="9"/>
        <v>0.5</v>
      </c>
      <c r="CY45" s="5">
        <f t="shared" si="10"/>
        <v>2.88</v>
      </c>
      <c r="CZ45" s="5">
        <f t="shared" si="11"/>
        <v>1.44</v>
      </c>
      <c r="DA45" s="5">
        <f t="shared" si="12"/>
        <v>12</v>
      </c>
    </row>
    <row r="46">
      <c r="A46" s="1" t="s">
        <v>172</v>
      </c>
      <c r="B46" s="1"/>
      <c r="C46" s="1"/>
      <c r="D46" s="1">
        <v>10.0</v>
      </c>
      <c r="E46" s="1" t="s">
        <v>109</v>
      </c>
      <c r="F46" s="1" t="s">
        <v>110</v>
      </c>
      <c r="G46" s="1" t="s">
        <v>125</v>
      </c>
      <c r="H46" s="1" t="s">
        <v>126</v>
      </c>
      <c r="I46" s="1">
        <v>75.0</v>
      </c>
      <c r="J46" s="1"/>
      <c r="K46" s="1" t="s">
        <v>173</v>
      </c>
      <c r="L46" s="1">
        <v>25.0</v>
      </c>
      <c r="O46" s="1"/>
      <c r="P46" s="1"/>
      <c r="Q46" s="1" t="s">
        <v>110</v>
      </c>
      <c r="R46" s="1">
        <v>4.33</v>
      </c>
      <c r="S46" s="1">
        <v>0.0</v>
      </c>
      <c r="T46" s="1">
        <v>16.0</v>
      </c>
      <c r="U46" s="1">
        <v>112.0</v>
      </c>
      <c r="V46" s="1">
        <v>1.0</v>
      </c>
      <c r="W46" s="1" t="s">
        <v>114</v>
      </c>
      <c r="X46" s="1"/>
      <c r="Y46" s="1"/>
      <c r="Z46" s="1">
        <v>2.0</v>
      </c>
      <c r="AA46" s="1">
        <v>1.2</v>
      </c>
      <c r="AB46" s="1">
        <v>1.0</v>
      </c>
      <c r="AC46" s="1">
        <f t="shared" si="1"/>
        <v>190</v>
      </c>
      <c r="AD46" s="1"/>
      <c r="AE46" s="1"/>
      <c r="AF46" s="1">
        <v>0.17</v>
      </c>
      <c r="AG46" s="1">
        <v>1.9</v>
      </c>
      <c r="AH46" s="1">
        <v>0.33</v>
      </c>
      <c r="AI46" s="1"/>
      <c r="AJ46" s="1"/>
      <c r="AK46" s="1">
        <f t="shared" si="2"/>
        <v>70</v>
      </c>
      <c r="AL46" s="1">
        <f t="shared" si="3"/>
        <v>0</v>
      </c>
      <c r="AM46" s="1">
        <v>70.0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 t="s">
        <v>127</v>
      </c>
      <c r="BA46" s="1">
        <v>0.0</v>
      </c>
      <c r="BB46" s="1">
        <v>0.17</v>
      </c>
      <c r="BC46" s="1">
        <v>1.9</v>
      </c>
      <c r="BD46" s="1">
        <v>0.33</v>
      </c>
      <c r="BE46" s="1">
        <v>2.4</v>
      </c>
      <c r="BF46" s="1">
        <v>0.3</v>
      </c>
      <c r="BG46" s="1">
        <f>SUM(BH46:BU46)</f>
        <v>120</v>
      </c>
      <c r="BH46" s="1">
        <f>SUM(BI46:BU46)*AD46</f>
        <v>0</v>
      </c>
      <c r="BI46" s="1">
        <v>0.0</v>
      </c>
      <c r="BJ46" s="1">
        <v>42.0</v>
      </c>
      <c r="BK46" s="1">
        <v>78.0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 t="s">
        <v>116</v>
      </c>
      <c r="CR46" s="5"/>
      <c r="CS46" s="5">
        <f t="shared" si="4"/>
        <v>822.7</v>
      </c>
      <c r="CT46" s="5">
        <f t="shared" si="5"/>
        <v>533.7875101</v>
      </c>
      <c r="CU46" s="5">
        <f t="shared" si="6"/>
        <v>948.5731</v>
      </c>
      <c r="CV46" s="5">
        <f t="shared" si="7"/>
        <v>615.4569992</v>
      </c>
      <c r="CW46" s="5">
        <f t="shared" si="8"/>
        <v>1.153</v>
      </c>
      <c r="CX46" s="5">
        <f t="shared" si="9"/>
        <v>0.6488240065</v>
      </c>
      <c r="CY46" s="5">
        <f t="shared" si="10"/>
        <v>2.8578</v>
      </c>
      <c r="CZ46" s="5">
        <f t="shared" si="11"/>
        <v>1.854209246</v>
      </c>
      <c r="DA46" s="5">
        <f t="shared" si="12"/>
        <v>4.33</v>
      </c>
    </row>
    <row r="47">
      <c r="A47" s="1" t="s">
        <v>200</v>
      </c>
      <c r="B47" s="1"/>
      <c r="C47" s="1" t="s">
        <v>201</v>
      </c>
      <c r="D47" s="1">
        <v>10.0</v>
      </c>
      <c r="E47" s="1" t="s">
        <v>109</v>
      </c>
      <c r="F47" s="1" t="s">
        <v>146</v>
      </c>
      <c r="G47" s="1" t="s">
        <v>111</v>
      </c>
      <c r="H47" s="1" t="s">
        <v>112</v>
      </c>
      <c r="L47" s="1">
        <v>33.33</v>
      </c>
      <c r="Q47" s="1" t="s">
        <v>146</v>
      </c>
      <c r="R47" s="2">
        <v>3.0</v>
      </c>
      <c r="S47" s="1">
        <v>0.0</v>
      </c>
      <c r="T47" s="1">
        <v>90.0</v>
      </c>
      <c r="U47" s="1">
        <v>540.0</v>
      </c>
      <c r="V47" s="1">
        <v>3.0</v>
      </c>
      <c r="W47" s="1" t="s">
        <v>114</v>
      </c>
      <c r="Z47" s="1">
        <v>1.4</v>
      </c>
      <c r="AA47" s="1">
        <v>1.1</v>
      </c>
      <c r="AB47" s="1">
        <v>1.0</v>
      </c>
      <c r="AC47" s="1">
        <f t="shared" si="1"/>
        <v>150</v>
      </c>
      <c r="AD47" s="1"/>
      <c r="AE47" s="1"/>
      <c r="AF47" s="1">
        <v>0.35</v>
      </c>
      <c r="AG47" s="1">
        <v>2.5</v>
      </c>
      <c r="AH47" s="1">
        <v>0.08</v>
      </c>
      <c r="AI47" s="1"/>
      <c r="AJ47" s="1"/>
      <c r="AK47" s="1">
        <f t="shared" si="2"/>
        <v>150</v>
      </c>
      <c r="AL47" s="1">
        <f t="shared" si="3"/>
        <v>0</v>
      </c>
      <c r="AM47" s="1">
        <v>15.0</v>
      </c>
      <c r="AN47" s="1">
        <v>120.0</v>
      </c>
      <c r="AO47" s="1">
        <v>15.0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 t="s">
        <v>116</v>
      </c>
      <c r="BB47" s="1"/>
      <c r="BC47" s="1"/>
      <c r="BD47" s="1"/>
      <c r="BE47" s="1"/>
      <c r="BF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 t="s">
        <v>116</v>
      </c>
      <c r="BW47" s="1"/>
      <c r="BX47" s="1"/>
      <c r="BY47" s="1"/>
      <c r="BZ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R47" s="4"/>
      <c r="CS47" s="5">
        <f t="shared" si="4"/>
        <v>450</v>
      </c>
      <c r="CT47" s="5">
        <f t="shared" si="5"/>
        <v>394.7368421</v>
      </c>
      <c r="CU47" s="5">
        <f t="shared" si="6"/>
        <v>686.25</v>
      </c>
      <c r="CV47" s="5">
        <f t="shared" si="7"/>
        <v>601.9736842</v>
      </c>
      <c r="CW47" s="5">
        <f t="shared" si="8"/>
        <v>1.525</v>
      </c>
      <c r="CX47" s="5">
        <f t="shared" si="9"/>
        <v>0.8771929825</v>
      </c>
      <c r="CY47" s="5">
        <f t="shared" si="10"/>
        <v>0.24</v>
      </c>
      <c r="CZ47" s="5">
        <f t="shared" si="11"/>
        <v>0.2105263158</v>
      </c>
      <c r="DA47" s="5">
        <f t="shared" si="12"/>
        <v>3</v>
      </c>
    </row>
    <row r="48">
      <c r="A48" s="1" t="s">
        <v>106</v>
      </c>
      <c r="B48" s="1"/>
      <c r="C48" s="1"/>
      <c r="D48" s="1">
        <v>4.0</v>
      </c>
      <c r="E48" s="1" t="s">
        <v>109</v>
      </c>
      <c r="F48" s="1" t="s">
        <v>110</v>
      </c>
      <c r="G48" s="1" t="s">
        <v>111</v>
      </c>
      <c r="H48" s="1" t="s">
        <v>112</v>
      </c>
      <c r="I48" s="1"/>
      <c r="J48" s="1"/>
      <c r="K48" s="1" t="s">
        <v>202</v>
      </c>
      <c r="L48" s="1">
        <v>9.1</v>
      </c>
      <c r="M48" s="1"/>
      <c r="N48" s="1"/>
      <c r="O48" s="1"/>
      <c r="P48" s="1"/>
      <c r="Q48" s="1" t="s">
        <v>110</v>
      </c>
      <c r="R48" s="1">
        <v>2.17</v>
      </c>
      <c r="S48" s="1">
        <v>0.0</v>
      </c>
      <c r="T48" s="1">
        <v>4.0</v>
      </c>
      <c r="U48" s="1">
        <v>120.0</v>
      </c>
      <c r="V48" s="1">
        <v>1.0</v>
      </c>
      <c r="W48" s="1" t="s">
        <v>114</v>
      </c>
      <c r="Z48" s="1">
        <v>2.0</v>
      </c>
      <c r="AA48" s="1">
        <v>1.2</v>
      </c>
      <c r="AB48" s="1">
        <v>7.0</v>
      </c>
      <c r="AC48" s="1">
        <f t="shared" si="1"/>
        <v>75</v>
      </c>
      <c r="AD48" s="1"/>
      <c r="AE48" s="1"/>
      <c r="AF48" s="1">
        <v>0.1</v>
      </c>
      <c r="AG48" s="1">
        <v>2.0</v>
      </c>
      <c r="AH48" s="1">
        <v>0.107</v>
      </c>
      <c r="AI48" s="1"/>
      <c r="AJ48" s="1"/>
      <c r="AK48" s="1">
        <f t="shared" si="2"/>
        <v>75</v>
      </c>
      <c r="AL48" s="1">
        <f t="shared" si="3"/>
        <v>0</v>
      </c>
      <c r="AM48" s="1">
        <v>11.25</v>
      </c>
      <c r="AN48" s="1">
        <v>48.75</v>
      </c>
      <c r="AO48" s="1">
        <v>15.0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 t="s">
        <v>116</v>
      </c>
      <c r="BV48" s="1" t="s">
        <v>116</v>
      </c>
      <c r="CR48" s="5"/>
      <c r="CS48" s="5">
        <f t="shared" si="4"/>
        <v>1139.25</v>
      </c>
      <c r="CT48" s="5">
        <f t="shared" si="5"/>
        <v>546.4028777</v>
      </c>
      <c r="CU48" s="5">
        <f t="shared" si="6"/>
        <v>1253.175</v>
      </c>
      <c r="CV48" s="5">
        <f t="shared" si="7"/>
        <v>601.0431655</v>
      </c>
      <c r="CW48" s="5">
        <f t="shared" si="8"/>
        <v>1.1</v>
      </c>
      <c r="CX48" s="5">
        <f t="shared" si="9"/>
        <v>0.479616307</v>
      </c>
      <c r="CY48" s="5">
        <f t="shared" si="10"/>
        <v>1.62533</v>
      </c>
      <c r="CZ48" s="5">
        <f t="shared" si="11"/>
        <v>0.7795347722</v>
      </c>
      <c r="DA48" s="5">
        <f t="shared" si="12"/>
        <v>2.17</v>
      </c>
    </row>
    <row r="49">
      <c r="A49" s="1" t="s">
        <v>203</v>
      </c>
      <c r="B49" s="1" t="s">
        <v>204</v>
      </c>
      <c r="D49" s="1">
        <v>14.0</v>
      </c>
      <c r="E49" s="1" t="s">
        <v>157</v>
      </c>
      <c r="F49" s="1" t="s">
        <v>166</v>
      </c>
      <c r="G49" s="1" t="s">
        <v>111</v>
      </c>
      <c r="H49" s="1" t="s">
        <v>126</v>
      </c>
      <c r="L49" s="1">
        <v>12.5</v>
      </c>
      <c r="Q49" s="1" t="s">
        <v>166</v>
      </c>
      <c r="R49" s="2">
        <v>2.33</v>
      </c>
      <c r="T49" s="1">
        <v>8.0</v>
      </c>
      <c r="U49" s="1">
        <v>210.0</v>
      </c>
      <c r="V49" s="1">
        <v>1.0</v>
      </c>
      <c r="W49" s="1" t="s">
        <v>114</v>
      </c>
      <c r="Z49" s="1">
        <v>2.4</v>
      </c>
      <c r="AA49" s="1">
        <v>0.5</v>
      </c>
      <c r="AB49" s="1">
        <v>1.0</v>
      </c>
      <c r="AC49" s="1">
        <f t="shared" si="1"/>
        <v>320</v>
      </c>
      <c r="AD49" s="1">
        <v>0.6</v>
      </c>
      <c r="AE49" s="1" t="s">
        <v>205</v>
      </c>
      <c r="AF49" s="1">
        <v>0.26</v>
      </c>
      <c r="AG49" s="1">
        <v>2.4</v>
      </c>
      <c r="AH49" s="1">
        <v>0.4</v>
      </c>
      <c r="AI49" s="1"/>
      <c r="AJ49" s="1"/>
      <c r="AK49" s="1">
        <f t="shared" si="2"/>
        <v>192</v>
      </c>
      <c r="AL49" s="1">
        <f t="shared" si="3"/>
        <v>72</v>
      </c>
      <c r="AM49" s="1">
        <v>40.0</v>
      </c>
      <c r="AN49" s="1">
        <v>20.0</v>
      </c>
      <c r="AO49" s="1">
        <v>0.0</v>
      </c>
      <c r="AP49" s="1">
        <v>0.0</v>
      </c>
      <c r="AQ49" s="1">
        <v>0.0</v>
      </c>
      <c r="AR49" s="1">
        <v>60.0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 t="s">
        <v>127</v>
      </c>
      <c r="BA49" s="1">
        <v>0.0</v>
      </c>
      <c r="BB49" s="1">
        <v>0.26</v>
      </c>
      <c r="BC49" s="1">
        <v>2.4</v>
      </c>
      <c r="BD49" s="1">
        <v>0.4</v>
      </c>
      <c r="BE49" s="1">
        <v>2.0</v>
      </c>
      <c r="BF49" s="1">
        <v>0.2</v>
      </c>
      <c r="BG49" s="1">
        <f>SUM(BH49:BU49)</f>
        <v>128</v>
      </c>
      <c r="BH49" s="1">
        <f>SUM(BI49:BU49)*AD49</f>
        <v>48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80.0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 t="s">
        <v>116</v>
      </c>
      <c r="CS49" s="5">
        <f t="shared" si="4"/>
        <v>745.6</v>
      </c>
      <c r="CT49" s="5">
        <f t="shared" si="5"/>
        <v>438.8463802</v>
      </c>
      <c r="CU49" s="5">
        <f t="shared" si="6"/>
        <v>1016.9984</v>
      </c>
      <c r="CV49" s="5">
        <f t="shared" si="7"/>
        <v>598.5864626</v>
      </c>
      <c r="CW49" s="5">
        <f t="shared" si="8"/>
        <v>1.364</v>
      </c>
      <c r="CX49" s="5">
        <f t="shared" si="9"/>
        <v>0.5885815185</v>
      </c>
      <c r="CY49" s="5">
        <f t="shared" si="10"/>
        <v>1.864</v>
      </c>
      <c r="CZ49" s="5">
        <f t="shared" si="11"/>
        <v>1.097115951</v>
      </c>
      <c r="DA49" s="5">
        <f t="shared" si="12"/>
        <v>2.33</v>
      </c>
    </row>
    <row r="50">
      <c r="A50" s="1" t="s">
        <v>206</v>
      </c>
      <c r="D50" s="1">
        <v>11.0</v>
      </c>
      <c r="E50" s="1" t="s">
        <v>157</v>
      </c>
      <c r="F50" s="1" t="s">
        <v>166</v>
      </c>
      <c r="G50" s="1" t="s">
        <v>176</v>
      </c>
      <c r="H50" s="1" t="s">
        <v>177</v>
      </c>
      <c r="J50" s="1">
        <v>19.0</v>
      </c>
      <c r="K50" s="1" t="s">
        <v>207</v>
      </c>
      <c r="L50" s="1">
        <v>6.3</v>
      </c>
      <c r="Q50" s="1" t="s">
        <v>166</v>
      </c>
      <c r="R50" s="2">
        <v>12.0</v>
      </c>
      <c r="T50" s="1">
        <v>31.0</v>
      </c>
      <c r="U50" s="1">
        <v>155.0</v>
      </c>
      <c r="V50" s="1">
        <v>0.5</v>
      </c>
      <c r="W50" s="1" t="s">
        <v>114</v>
      </c>
      <c r="Z50" s="1">
        <v>1.7</v>
      </c>
      <c r="AA50" s="1">
        <v>1.0</v>
      </c>
      <c r="AB50" s="1">
        <v>1.0</v>
      </c>
      <c r="AC50" s="1">
        <f t="shared" si="1"/>
        <v>53</v>
      </c>
      <c r="AD50" s="1"/>
      <c r="AE50" s="1"/>
      <c r="AF50" s="1">
        <v>0.11</v>
      </c>
      <c r="AG50" s="1">
        <v>2.9</v>
      </c>
      <c r="AH50" s="1">
        <v>0.43</v>
      </c>
      <c r="AK50" s="1">
        <f t="shared" si="2"/>
        <v>53</v>
      </c>
      <c r="AL50" s="1">
        <f t="shared" si="3"/>
        <v>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53.0</v>
      </c>
      <c r="AV50" s="1">
        <v>0.0</v>
      </c>
      <c r="AW50" s="1">
        <v>0.0</v>
      </c>
      <c r="AX50" s="1">
        <v>0.0</v>
      </c>
      <c r="AY50" s="1">
        <v>0.0</v>
      </c>
      <c r="AZ50" s="1" t="s">
        <v>116</v>
      </c>
      <c r="BV50" s="1" t="s">
        <v>116</v>
      </c>
      <c r="CS50" s="5">
        <f t="shared" si="4"/>
        <v>636</v>
      </c>
      <c r="CT50" s="5">
        <f t="shared" si="5"/>
        <v>478.5436893</v>
      </c>
      <c r="CU50" s="5">
        <f t="shared" si="6"/>
        <v>768.924</v>
      </c>
      <c r="CV50" s="5">
        <f t="shared" si="7"/>
        <v>578.5593204</v>
      </c>
      <c r="CW50" s="5">
        <f t="shared" si="8"/>
        <v>1.209</v>
      </c>
      <c r="CX50" s="5">
        <f t="shared" si="9"/>
        <v>0.7524271845</v>
      </c>
      <c r="CY50" s="5">
        <f t="shared" si="10"/>
        <v>5.16</v>
      </c>
      <c r="CZ50" s="5">
        <f t="shared" si="11"/>
        <v>3.882524272</v>
      </c>
      <c r="DA50" s="5">
        <f t="shared" si="12"/>
        <v>12</v>
      </c>
    </row>
    <row r="51">
      <c r="A51" s="1" t="s">
        <v>208</v>
      </c>
      <c r="B51" s="1" t="s">
        <v>107</v>
      </c>
      <c r="C51" s="1" t="s">
        <v>201</v>
      </c>
      <c r="D51" s="1">
        <v>15.0</v>
      </c>
      <c r="E51" s="1" t="s">
        <v>109</v>
      </c>
      <c r="F51" s="1" t="s">
        <v>146</v>
      </c>
      <c r="G51" s="1" t="s">
        <v>111</v>
      </c>
      <c r="H51" s="1" t="s">
        <v>112</v>
      </c>
      <c r="I51" s="1"/>
      <c r="J51" s="1"/>
      <c r="K51" s="1"/>
      <c r="L51" s="1">
        <v>28.6</v>
      </c>
      <c r="O51" s="1"/>
      <c r="P51" s="1"/>
      <c r="Q51" s="1" t="s">
        <v>146</v>
      </c>
      <c r="R51" s="2">
        <v>2.5</v>
      </c>
      <c r="S51" s="1">
        <v>0.0</v>
      </c>
      <c r="T51" s="1">
        <v>90.0</v>
      </c>
      <c r="U51" s="1">
        <v>540.0</v>
      </c>
      <c r="V51" s="1">
        <v>1.0</v>
      </c>
      <c r="W51" s="1" t="s">
        <v>114</v>
      </c>
      <c r="X51" s="1"/>
      <c r="Y51" s="1"/>
      <c r="Z51" s="1">
        <v>2.3</v>
      </c>
      <c r="AA51" s="1">
        <v>1.05</v>
      </c>
      <c r="AB51" s="1">
        <v>1.0</v>
      </c>
      <c r="AC51" s="1">
        <f t="shared" si="1"/>
        <v>144</v>
      </c>
      <c r="AD51" s="1">
        <v>0.6</v>
      </c>
      <c r="AE51" s="1" t="s">
        <v>115</v>
      </c>
      <c r="AF51" s="1">
        <v>0.37</v>
      </c>
      <c r="AG51" s="1">
        <v>2.9</v>
      </c>
      <c r="AH51" s="1">
        <v>0.21</v>
      </c>
      <c r="AI51" s="1"/>
      <c r="AJ51" s="1"/>
      <c r="AK51" s="1">
        <f t="shared" si="2"/>
        <v>144</v>
      </c>
      <c r="AL51" s="1">
        <f t="shared" si="3"/>
        <v>54</v>
      </c>
      <c r="AM51" s="1">
        <v>18.0</v>
      </c>
      <c r="AN51" s="1">
        <v>18.0</v>
      </c>
      <c r="AO51" s="1">
        <v>54.0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 t="s">
        <v>116</v>
      </c>
      <c r="BV51" s="1" t="s">
        <v>116</v>
      </c>
      <c r="CR51" s="5"/>
      <c r="CS51" s="5">
        <f t="shared" si="4"/>
        <v>360</v>
      </c>
      <c r="CT51" s="5">
        <f t="shared" si="5"/>
        <v>338.381201</v>
      </c>
      <c r="CU51" s="5">
        <f t="shared" si="6"/>
        <v>613.08</v>
      </c>
      <c r="CV51" s="5">
        <f t="shared" si="7"/>
        <v>576.2631854</v>
      </c>
      <c r="CW51" s="5">
        <f t="shared" si="8"/>
        <v>1.703</v>
      </c>
      <c r="CX51" s="5">
        <f t="shared" si="9"/>
        <v>0.9399477807</v>
      </c>
      <c r="CY51" s="5">
        <f t="shared" si="10"/>
        <v>0.525</v>
      </c>
      <c r="CZ51" s="5">
        <f t="shared" si="11"/>
        <v>0.4934725849</v>
      </c>
      <c r="DA51" s="5">
        <f t="shared" si="12"/>
        <v>2.5</v>
      </c>
    </row>
    <row r="52">
      <c r="A52" s="1" t="s">
        <v>209</v>
      </c>
      <c r="B52" s="1"/>
      <c r="C52" s="1"/>
      <c r="D52" s="1">
        <v>11.0</v>
      </c>
      <c r="E52" s="1" t="s">
        <v>109</v>
      </c>
      <c r="F52" s="1" t="s">
        <v>146</v>
      </c>
      <c r="G52" s="1" t="s">
        <v>125</v>
      </c>
      <c r="H52" s="1" t="s">
        <v>126</v>
      </c>
      <c r="I52" s="1"/>
      <c r="J52" s="1"/>
      <c r="K52" s="1"/>
      <c r="L52" s="1">
        <v>20.0</v>
      </c>
      <c r="O52" s="1"/>
      <c r="P52" s="1"/>
      <c r="Q52" s="1" t="s">
        <v>146</v>
      </c>
      <c r="R52" s="2">
        <v>12.0</v>
      </c>
      <c r="S52" s="1">
        <v>0.0</v>
      </c>
      <c r="T52" s="1">
        <v>21.0</v>
      </c>
      <c r="U52" s="1"/>
      <c r="V52" s="1">
        <v>1.0</v>
      </c>
      <c r="W52" s="1" t="s">
        <v>147</v>
      </c>
      <c r="X52" s="1">
        <v>0.2</v>
      </c>
      <c r="Y52" s="1">
        <v>42.0</v>
      </c>
      <c r="Z52" s="1">
        <f>T52/Y52+X52</f>
        <v>0.7</v>
      </c>
      <c r="AA52" s="1">
        <v>1.15</v>
      </c>
      <c r="AB52" s="1">
        <v>1.0</v>
      </c>
      <c r="AC52" s="1">
        <f t="shared" si="1"/>
        <v>58</v>
      </c>
      <c r="AD52" s="1"/>
      <c r="AE52" s="1"/>
      <c r="AF52" s="1">
        <v>0.15</v>
      </c>
      <c r="AG52" s="1">
        <v>2.0</v>
      </c>
      <c r="AH52" s="1">
        <v>0.29</v>
      </c>
      <c r="AI52" s="1"/>
      <c r="AJ52" s="1"/>
      <c r="AK52" s="1">
        <f t="shared" si="2"/>
        <v>39</v>
      </c>
      <c r="AL52" s="1">
        <f t="shared" si="3"/>
        <v>0</v>
      </c>
      <c r="AM52" s="1">
        <v>0.0</v>
      </c>
      <c r="AN52" s="1">
        <v>0.0</v>
      </c>
      <c r="AO52" s="1">
        <v>0.0</v>
      </c>
      <c r="AP52" s="1">
        <v>0.0</v>
      </c>
      <c r="AQ52" s="1">
        <v>39.0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 t="s">
        <v>127</v>
      </c>
      <c r="BA52" s="1">
        <v>0.0</v>
      </c>
      <c r="BB52" s="1">
        <v>0.15</v>
      </c>
      <c r="BC52" s="1">
        <v>2.0</v>
      </c>
      <c r="BD52" s="1">
        <v>0.29</v>
      </c>
      <c r="BE52" s="1">
        <v>1.7</v>
      </c>
      <c r="BF52" s="1">
        <v>0.2</v>
      </c>
      <c r="BG52" s="1">
        <f>SUM(BH52:BU52)</f>
        <v>19</v>
      </c>
      <c r="BH52" s="1">
        <f>SUM(BI52:BU52)*AD52</f>
        <v>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19.0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 t="s">
        <v>116</v>
      </c>
      <c r="CR52" s="5"/>
      <c r="CS52" s="5">
        <f t="shared" si="4"/>
        <v>696</v>
      </c>
      <c r="CT52" s="5">
        <f t="shared" si="5"/>
        <v>497.1428571</v>
      </c>
      <c r="CU52" s="5">
        <f t="shared" si="6"/>
        <v>800.4</v>
      </c>
      <c r="CV52" s="5">
        <f t="shared" si="7"/>
        <v>571.7142857</v>
      </c>
      <c r="CW52" s="5">
        <f t="shared" si="8"/>
        <v>1.15</v>
      </c>
      <c r="CX52" s="5">
        <f t="shared" si="9"/>
        <v>0.7142857143</v>
      </c>
      <c r="CY52" s="5">
        <f t="shared" si="10"/>
        <v>6.96</v>
      </c>
      <c r="CZ52" s="5">
        <f t="shared" si="11"/>
        <v>4.971428571</v>
      </c>
      <c r="DA52" s="5">
        <f t="shared" si="12"/>
        <v>12</v>
      </c>
    </row>
    <row r="53">
      <c r="A53" s="1" t="s">
        <v>142</v>
      </c>
      <c r="B53" s="1"/>
      <c r="C53" s="1"/>
      <c r="D53" s="1">
        <v>10.0</v>
      </c>
      <c r="E53" s="1" t="s">
        <v>109</v>
      </c>
      <c r="F53" s="1" t="s">
        <v>110</v>
      </c>
      <c r="G53" s="1" t="s">
        <v>111</v>
      </c>
      <c r="H53" s="1" t="s">
        <v>126</v>
      </c>
      <c r="I53" s="1">
        <v>60.0</v>
      </c>
      <c r="J53" s="1">
        <v>30.0</v>
      </c>
      <c r="K53" s="1" t="s">
        <v>197</v>
      </c>
      <c r="L53" s="1">
        <v>9.1</v>
      </c>
      <c r="O53" s="1"/>
      <c r="P53" s="1"/>
      <c r="Q53" s="1" t="s">
        <v>110</v>
      </c>
      <c r="R53" s="1">
        <v>1.1</v>
      </c>
      <c r="S53" s="1">
        <v>0.0</v>
      </c>
      <c r="T53" s="1">
        <v>10.0</v>
      </c>
      <c r="U53" s="1">
        <v>48.0</v>
      </c>
      <c r="V53" s="1">
        <v>1.0</v>
      </c>
      <c r="W53" s="1" t="s">
        <v>114</v>
      </c>
      <c r="X53" s="1"/>
      <c r="Y53" s="1"/>
      <c r="Z53" s="1">
        <v>2.8</v>
      </c>
      <c r="AA53" s="1">
        <v>0.7</v>
      </c>
      <c r="AB53" s="1">
        <v>1.0</v>
      </c>
      <c r="AC53" s="1">
        <f t="shared" si="1"/>
        <v>600</v>
      </c>
      <c r="AD53" s="1"/>
      <c r="AE53" s="1"/>
      <c r="AF53" s="1">
        <v>0.22</v>
      </c>
      <c r="AG53" s="1">
        <v>1.6</v>
      </c>
      <c r="AH53" s="1">
        <v>0.28</v>
      </c>
      <c r="AI53" s="1"/>
      <c r="AJ53" s="1"/>
      <c r="AK53" s="1">
        <f t="shared" si="2"/>
        <v>600</v>
      </c>
      <c r="AL53" s="1">
        <f t="shared" si="3"/>
        <v>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600.0</v>
      </c>
      <c r="AY53" s="1">
        <v>0.0</v>
      </c>
      <c r="AZ53" s="1" t="s">
        <v>116</v>
      </c>
      <c r="BA53" s="1"/>
      <c r="BB53" s="1"/>
      <c r="BC53" s="1"/>
      <c r="BD53" s="1"/>
      <c r="BE53" s="1"/>
      <c r="BF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 t="s">
        <v>116</v>
      </c>
      <c r="CR53" s="5"/>
      <c r="CS53" s="5">
        <f t="shared" si="4"/>
        <v>660</v>
      </c>
      <c r="CT53" s="5">
        <f t="shared" si="5"/>
        <v>504.587156</v>
      </c>
      <c r="CU53" s="5">
        <f t="shared" si="6"/>
        <v>747.12</v>
      </c>
      <c r="CV53" s="5">
        <f t="shared" si="7"/>
        <v>571.1926606</v>
      </c>
      <c r="CW53" s="5">
        <f t="shared" si="8"/>
        <v>1.132</v>
      </c>
      <c r="CX53" s="5">
        <f t="shared" si="9"/>
        <v>0.7645259939</v>
      </c>
      <c r="CY53" s="5">
        <f t="shared" si="10"/>
        <v>0.308</v>
      </c>
      <c r="CZ53" s="5">
        <f t="shared" si="11"/>
        <v>0.2354740061</v>
      </c>
      <c r="DA53" s="5">
        <f t="shared" si="12"/>
        <v>1.1</v>
      </c>
    </row>
    <row r="54">
      <c r="A54" s="1" t="s">
        <v>165</v>
      </c>
      <c r="D54" s="1">
        <v>6.0</v>
      </c>
      <c r="E54" s="1" t="s">
        <v>157</v>
      </c>
      <c r="F54" s="1" t="s">
        <v>158</v>
      </c>
      <c r="G54" s="1" t="s">
        <v>111</v>
      </c>
      <c r="H54" s="1" t="s">
        <v>112</v>
      </c>
      <c r="K54" s="1" t="s">
        <v>210</v>
      </c>
      <c r="L54" s="1">
        <v>7.7</v>
      </c>
      <c r="Q54" s="1" t="s">
        <v>166</v>
      </c>
      <c r="R54" s="2">
        <v>5.0</v>
      </c>
      <c r="T54" s="1">
        <v>5.0</v>
      </c>
      <c r="U54" s="1">
        <v>210.0</v>
      </c>
      <c r="V54" s="1">
        <v>1.0</v>
      </c>
      <c r="W54" s="1" t="s">
        <v>114</v>
      </c>
      <c r="Z54" s="1">
        <v>1.05</v>
      </c>
      <c r="AA54" s="1">
        <v>1.25</v>
      </c>
      <c r="AB54" s="1">
        <v>10.0</v>
      </c>
      <c r="AC54" s="1">
        <f t="shared" si="1"/>
        <v>20</v>
      </c>
      <c r="AD54" s="1"/>
      <c r="AE54" s="1"/>
      <c r="AF54" s="1">
        <v>0.17</v>
      </c>
      <c r="AG54" s="1">
        <v>2.0</v>
      </c>
      <c r="AH54" s="1">
        <v>0.051</v>
      </c>
      <c r="AI54" s="1"/>
      <c r="AJ54" s="1"/>
      <c r="AK54" s="1">
        <f t="shared" si="2"/>
        <v>20</v>
      </c>
      <c r="AL54" s="1">
        <f t="shared" si="3"/>
        <v>0</v>
      </c>
      <c r="AM54" s="1">
        <v>9.0</v>
      </c>
      <c r="AN54" s="1">
        <v>5.0</v>
      </c>
      <c r="AO54" s="1">
        <v>6.0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 t="s">
        <v>116</v>
      </c>
      <c r="BV54" s="1" t="s">
        <v>116</v>
      </c>
      <c r="CS54" s="5">
        <f t="shared" si="4"/>
        <v>1000</v>
      </c>
      <c r="CT54" s="5">
        <f t="shared" si="5"/>
        <v>487.804878</v>
      </c>
      <c r="CU54" s="5">
        <f t="shared" si="6"/>
        <v>1170</v>
      </c>
      <c r="CV54" s="5">
        <f t="shared" si="7"/>
        <v>570.7317073</v>
      </c>
      <c r="CW54" s="5">
        <f t="shared" si="8"/>
        <v>1.17</v>
      </c>
      <c r="CX54" s="5">
        <f t="shared" si="9"/>
        <v>0.487804878</v>
      </c>
      <c r="CY54" s="5">
        <f t="shared" si="10"/>
        <v>2.55</v>
      </c>
      <c r="CZ54" s="5">
        <f t="shared" si="11"/>
        <v>1.243902439</v>
      </c>
      <c r="DA54" s="5">
        <f t="shared" si="12"/>
        <v>5</v>
      </c>
    </row>
    <row r="55">
      <c r="A55" s="1" t="s">
        <v>211</v>
      </c>
      <c r="B55" s="1" t="s">
        <v>139</v>
      </c>
      <c r="C55" s="1"/>
      <c r="D55" s="1">
        <v>14.0</v>
      </c>
      <c r="E55" s="1" t="s">
        <v>109</v>
      </c>
      <c r="F55" s="1" t="s">
        <v>212</v>
      </c>
      <c r="G55" s="1" t="s">
        <v>111</v>
      </c>
      <c r="H55" s="1" t="s">
        <v>112</v>
      </c>
      <c r="K55" s="1" t="s">
        <v>213</v>
      </c>
      <c r="L55" s="1">
        <v>13.3</v>
      </c>
      <c r="Q55" s="1" t="s">
        <v>212</v>
      </c>
      <c r="R55" s="2">
        <v>2.67</v>
      </c>
      <c r="S55" s="1">
        <v>0.0</v>
      </c>
      <c r="T55" s="1">
        <v>2.0</v>
      </c>
      <c r="U55" s="1">
        <v>72.0</v>
      </c>
      <c r="V55" s="1">
        <v>1.0</v>
      </c>
      <c r="W55" s="1" t="s">
        <v>114</v>
      </c>
      <c r="Z55" s="1">
        <v>0.85</v>
      </c>
      <c r="AA55" s="1">
        <v>0.85</v>
      </c>
      <c r="AB55" s="1">
        <v>1.0</v>
      </c>
      <c r="AC55" s="1">
        <f t="shared" si="1"/>
        <v>350</v>
      </c>
      <c r="AD55" s="1"/>
      <c r="AE55" s="1"/>
      <c r="AF55" s="1">
        <v>0.3</v>
      </c>
      <c r="AG55" s="1">
        <v>2.0</v>
      </c>
      <c r="AH55" s="1">
        <v>0.3</v>
      </c>
      <c r="AI55" s="1"/>
      <c r="AJ55" s="1"/>
      <c r="AK55" s="1">
        <f t="shared" si="2"/>
        <v>350</v>
      </c>
      <c r="AL55" s="1">
        <f t="shared" si="3"/>
        <v>0</v>
      </c>
      <c r="AM55" s="1">
        <v>140.0</v>
      </c>
      <c r="AN55" s="1">
        <v>157.5</v>
      </c>
      <c r="AO55" s="1">
        <v>52.5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 t="s">
        <v>116</v>
      </c>
      <c r="BB55" s="1"/>
      <c r="BC55" s="1"/>
      <c r="BD55" s="1"/>
      <c r="BE55" s="1"/>
      <c r="BF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 t="s">
        <v>116</v>
      </c>
      <c r="BW55" s="1"/>
      <c r="BX55" s="1"/>
      <c r="BY55" s="1"/>
      <c r="BZ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R55" s="4"/>
      <c r="CS55" s="5">
        <f t="shared" si="4"/>
        <v>934.5</v>
      </c>
      <c r="CT55" s="5">
        <f t="shared" si="5"/>
        <v>437.7561775</v>
      </c>
      <c r="CU55" s="5">
        <f t="shared" si="6"/>
        <v>1214.85</v>
      </c>
      <c r="CV55" s="5">
        <f t="shared" si="7"/>
        <v>569.0830308</v>
      </c>
      <c r="CW55" s="5">
        <f t="shared" si="8"/>
        <v>1.3</v>
      </c>
      <c r="CX55" s="5">
        <f t="shared" si="9"/>
        <v>0.4684389273</v>
      </c>
      <c r="CY55" s="5">
        <f t="shared" si="10"/>
        <v>0.801</v>
      </c>
      <c r="CZ55" s="5">
        <f t="shared" si="11"/>
        <v>0.3752195807</v>
      </c>
      <c r="DA55" s="5">
        <f t="shared" si="12"/>
        <v>2.67</v>
      </c>
    </row>
    <row r="56">
      <c r="A56" s="1" t="s">
        <v>214</v>
      </c>
      <c r="B56" s="1"/>
      <c r="C56" s="1" t="s">
        <v>108</v>
      </c>
      <c r="D56" s="1">
        <v>12.0</v>
      </c>
      <c r="E56" s="1" t="s">
        <v>109</v>
      </c>
      <c r="F56" s="1" t="s">
        <v>146</v>
      </c>
      <c r="G56" s="1" t="s">
        <v>215</v>
      </c>
      <c r="H56" s="1" t="s">
        <v>126</v>
      </c>
      <c r="I56" s="1">
        <v>210.0</v>
      </c>
      <c r="J56" s="1"/>
      <c r="K56" s="1"/>
      <c r="L56" s="1"/>
      <c r="O56" s="1"/>
      <c r="P56" s="1"/>
      <c r="Q56" s="1" t="s">
        <v>146</v>
      </c>
      <c r="R56" s="2">
        <v>1.0</v>
      </c>
      <c r="S56" s="1">
        <v>1.2</v>
      </c>
      <c r="T56" s="1">
        <v>300.0</v>
      </c>
      <c r="U56" s="7">
        <v>900.0</v>
      </c>
      <c r="V56" s="1">
        <v>50.0</v>
      </c>
      <c r="W56" s="1" t="s">
        <v>114</v>
      </c>
      <c r="X56" s="1"/>
      <c r="Y56" s="1"/>
      <c r="Z56" s="1">
        <v>4.0</v>
      </c>
      <c r="AA56" s="1">
        <v>1.1</v>
      </c>
      <c r="AB56" s="1">
        <v>1.0</v>
      </c>
      <c r="AC56" s="1">
        <f t="shared" si="1"/>
        <v>1400</v>
      </c>
      <c r="AD56" s="1"/>
      <c r="AE56" s="1"/>
      <c r="AF56" s="1">
        <v>0.4</v>
      </c>
      <c r="AG56" s="1">
        <v>2.2</v>
      </c>
      <c r="AH56" s="1">
        <v>0.1</v>
      </c>
      <c r="AI56" s="1"/>
      <c r="AJ56" s="1"/>
      <c r="AK56" s="1">
        <f t="shared" si="2"/>
        <v>1400</v>
      </c>
      <c r="AL56" s="1">
        <f t="shared" si="3"/>
        <v>0</v>
      </c>
      <c r="AM56" s="1">
        <v>600.0</v>
      </c>
      <c r="AN56" s="1">
        <v>0.0</v>
      </c>
      <c r="AO56" s="1">
        <v>0.0</v>
      </c>
      <c r="AP56" s="1">
        <v>800.0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 t="s">
        <v>116</v>
      </c>
      <c r="BV56" s="1" t="s">
        <v>116</v>
      </c>
      <c r="CR56" s="5"/>
      <c r="CS56" s="5">
        <f t="shared" si="4"/>
        <v>636.3636364</v>
      </c>
      <c r="CT56" s="5">
        <f t="shared" si="5"/>
        <v>381.8181818</v>
      </c>
      <c r="CU56" s="5">
        <f t="shared" si="6"/>
        <v>941.8181818</v>
      </c>
      <c r="CV56" s="5">
        <f t="shared" si="7"/>
        <v>565.0909091</v>
      </c>
      <c r="CW56" s="5">
        <f t="shared" si="8"/>
        <v>1.48</v>
      </c>
      <c r="CX56" s="5">
        <f t="shared" si="9"/>
        <v>0.6</v>
      </c>
      <c r="CY56" s="5">
        <f t="shared" si="10"/>
        <v>0.04545454545</v>
      </c>
      <c r="CZ56" s="5">
        <f t="shared" si="11"/>
        <v>0.02727272727</v>
      </c>
      <c r="DA56" s="5">
        <f t="shared" si="12"/>
        <v>0.4545454545</v>
      </c>
    </row>
    <row r="57">
      <c r="A57" s="1" t="s">
        <v>216</v>
      </c>
      <c r="B57" s="1" t="s">
        <v>217</v>
      </c>
      <c r="C57" s="1"/>
      <c r="D57" s="1">
        <v>14.0</v>
      </c>
      <c r="E57" s="1" t="s">
        <v>109</v>
      </c>
      <c r="F57" s="1" t="s">
        <v>146</v>
      </c>
      <c r="G57" s="1" t="s">
        <v>135</v>
      </c>
      <c r="H57" s="1" t="s">
        <v>112</v>
      </c>
      <c r="I57" s="1"/>
      <c r="J57" s="1"/>
      <c r="K57" s="1"/>
      <c r="L57" s="1">
        <v>100.0</v>
      </c>
      <c r="Q57" s="1" t="s">
        <v>146</v>
      </c>
      <c r="R57" s="2">
        <v>2.0</v>
      </c>
      <c r="S57" s="1">
        <v>0.6</v>
      </c>
      <c r="T57" s="1">
        <v>8.0</v>
      </c>
      <c r="U57" s="1">
        <v>200.0</v>
      </c>
      <c r="V57" s="1">
        <v>1.0</v>
      </c>
      <c r="W57" s="1" t="s">
        <v>114</v>
      </c>
      <c r="Z57" s="1">
        <v>1.4</v>
      </c>
      <c r="AA57" s="1">
        <v>1.0</v>
      </c>
      <c r="AB57" s="1">
        <v>1.0</v>
      </c>
      <c r="AC57" s="1">
        <f t="shared" si="1"/>
        <v>600</v>
      </c>
      <c r="AD57" s="1"/>
      <c r="AE57" s="1"/>
      <c r="AF57" s="1">
        <v>0.24</v>
      </c>
      <c r="AG57" s="1">
        <v>2.6</v>
      </c>
      <c r="AH57" s="1">
        <v>0.3</v>
      </c>
      <c r="AI57" s="1"/>
      <c r="AJ57" s="1"/>
      <c r="AK57" s="1">
        <f t="shared" si="2"/>
        <v>400</v>
      </c>
      <c r="AL57" s="1">
        <f t="shared" si="3"/>
        <v>0</v>
      </c>
      <c r="AM57" s="1">
        <v>40.0</v>
      </c>
      <c r="AN57" s="1">
        <v>280.0</v>
      </c>
      <c r="AO57" s="1">
        <v>80.0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 t="s">
        <v>127</v>
      </c>
      <c r="BB57" s="1">
        <v>0.24</v>
      </c>
      <c r="BC57" s="1">
        <v>2.6</v>
      </c>
      <c r="BD57" s="1">
        <v>0.3</v>
      </c>
      <c r="BE57" s="1">
        <v>4.6</v>
      </c>
      <c r="BF57" s="1">
        <v>0.6</v>
      </c>
      <c r="BG57" s="1">
        <f t="shared" ref="BG57:BG58" si="19">SUM(BH57:BU57)</f>
        <v>200</v>
      </c>
      <c r="BH57" s="1">
        <f t="shared" ref="BH57:BH58" si="20">SUM(BI57:BU57)*AD57</f>
        <v>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200.0</v>
      </c>
      <c r="BT57" s="1">
        <v>0.0</v>
      </c>
      <c r="BU57" s="1">
        <v>0.0</v>
      </c>
      <c r="BV57" s="1" t="s">
        <v>116</v>
      </c>
      <c r="CR57" s="5"/>
      <c r="CS57" s="5">
        <f t="shared" si="4"/>
        <v>545.4545455</v>
      </c>
      <c r="CT57" s="5">
        <f t="shared" si="5"/>
        <v>404.040404</v>
      </c>
      <c r="CU57" s="5">
        <f t="shared" si="6"/>
        <v>754.9090909</v>
      </c>
      <c r="CV57" s="5">
        <f t="shared" si="7"/>
        <v>559.1919192</v>
      </c>
      <c r="CW57" s="5">
        <f t="shared" si="8"/>
        <v>1.384</v>
      </c>
      <c r="CX57" s="5">
        <f t="shared" si="9"/>
        <v>0.7407407407</v>
      </c>
      <c r="CY57" s="5">
        <f t="shared" si="10"/>
        <v>0.5454545455</v>
      </c>
      <c r="CZ57" s="5">
        <f t="shared" si="11"/>
        <v>0.404040404</v>
      </c>
      <c r="DA57" s="5">
        <f t="shared" si="12"/>
        <v>0.9090909091</v>
      </c>
    </row>
    <row r="58">
      <c r="A58" s="1" t="s">
        <v>184</v>
      </c>
      <c r="B58" s="1" t="s">
        <v>218</v>
      </c>
      <c r="C58" s="1"/>
      <c r="D58" s="1">
        <v>12.0</v>
      </c>
      <c r="E58" s="1" t="s">
        <v>109</v>
      </c>
      <c r="F58" s="1" t="s">
        <v>124</v>
      </c>
      <c r="G58" s="1" t="s">
        <v>186</v>
      </c>
      <c r="H58" s="1" t="s">
        <v>126</v>
      </c>
      <c r="I58" s="1">
        <v>25.0</v>
      </c>
      <c r="J58" s="1"/>
      <c r="K58" s="1"/>
      <c r="L58" s="1">
        <v>100.0</v>
      </c>
      <c r="O58" s="1"/>
      <c r="P58" s="1"/>
      <c r="Q58" s="1" t="s">
        <v>124</v>
      </c>
      <c r="R58" s="2">
        <v>2.0</v>
      </c>
      <c r="S58" s="1">
        <v>0.0</v>
      </c>
      <c r="T58" s="1">
        <v>7.0</v>
      </c>
      <c r="U58" s="1">
        <v>28.0</v>
      </c>
      <c r="V58" s="1">
        <v>1.0</v>
      </c>
      <c r="W58" s="1" t="s">
        <v>114</v>
      </c>
      <c r="X58" s="1"/>
      <c r="Y58" s="1"/>
      <c r="Z58" s="1">
        <v>2.5</v>
      </c>
      <c r="AA58" s="1">
        <v>1.3</v>
      </c>
      <c r="AB58" s="1">
        <v>1.0</v>
      </c>
      <c r="AC58" s="1">
        <f t="shared" si="1"/>
        <v>375</v>
      </c>
      <c r="AD58" s="1"/>
      <c r="AE58" s="1"/>
      <c r="AF58" s="1">
        <v>0.26</v>
      </c>
      <c r="AG58" s="1">
        <v>2.0</v>
      </c>
      <c r="AH58" s="1">
        <v>0.26</v>
      </c>
      <c r="AI58" s="1"/>
      <c r="AJ58" s="1"/>
      <c r="AK58" s="1">
        <f t="shared" si="2"/>
        <v>75</v>
      </c>
      <c r="AL58" s="1">
        <f t="shared" si="3"/>
        <v>0</v>
      </c>
      <c r="AM58" s="1">
        <v>75.0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 t="s">
        <v>127</v>
      </c>
      <c r="BA58" s="1">
        <v>0.0</v>
      </c>
      <c r="BB58" s="1">
        <v>0.26</v>
      </c>
      <c r="BC58" s="1">
        <v>2.0</v>
      </c>
      <c r="BD58" s="1">
        <v>0.26</v>
      </c>
      <c r="BE58" s="1">
        <v>6.0</v>
      </c>
      <c r="BF58" s="1">
        <v>0.6</v>
      </c>
      <c r="BG58" s="1">
        <f t="shared" si="19"/>
        <v>300</v>
      </c>
      <c r="BH58" s="1">
        <f t="shared" si="20"/>
        <v>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300.0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 t="s">
        <v>116</v>
      </c>
      <c r="CR58" s="5"/>
      <c r="CS58" s="5">
        <f t="shared" si="4"/>
        <v>750</v>
      </c>
      <c r="CT58" s="5">
        <f t="shared" si="5"/>
        <v>437.5</v>
      </c>
      <c r="CU58" s="5">
        <f t="shared" si="6"/>
        <v>945</v>
      </c>
      <c r="CV58" s="5">
        <f t="shared" si="7"/>
        <v>551.25</v>
      </c>
      <c r="CW58" s="5">
        <f t="shared" si="8"/>
        <v>1.26</v>
      </c>
      <c r="CX58" s="5">
        <f t="shared" si="9"/>
        <v>0.5833333333</v>
      </c>
      <c r="CY58" s="5">
        <f t="shared" si="10"/>
        <v>1.04</v>
      </c>
      <c r="CZ58" s="5">
        <f t="shared" si="11"/>
        <v>0.6066666667</v>
      </c>
      <c r="DA58" s="5">
        <f t="shared" si="12"/>
        <v>2</v>
      </c>
    </row>
    <row r="59">
      <c r="A59" s="1" t="s">
        <v>219</v>
      </c>
      <c r="B59" s="1"/>
      <c r="C59" s="1" t="s">
        <v>162</v>
      </c>
      <c r="D59" s="1">
        <v>6.0</v>
      </c>
      <c r="E59" s="1" t="s">
        <v>109</v>
      </c>
      <c r="F59" s="1" t="s">
        <v>146</v>
      </c>
      <c r="G59" s="1" t="s">
        <v>135</v>
      </c>
      <c r="H59" s="1" t="s">
        <v>126</v>
      </c>
      <c r="I59" s="1">
        <v>60.0</v>
      </c>
      <c r="J59" s="1"/>
      <c r="K59" s="1"/>
      <c r="L59" s="1">
        <v>100.0</v>
      </c>
      <c r="Q59" s="1" t="s">
        <v>220</v>
      </c>
      <c r="R59" s="2">
        <v>2.5</v>
      </c>
      <c r="S59" s="1">
        <v>0.0</v>
      </c>
      <c r="T59" s="1">
        <v>20.0</v>
      </c>
      <c r="U59" s="1">
        <v>72.0</v>
      </c>
      <c r="V59" s="1">
        <v>1.0</v>
      </c>
      <c r="W59" s="1" t="s">
        <v>114</v>
      </c>
      <c r="Z59" s="1">
        <v>2.0</v>
      </c>
      <c r="AA59" s="1">
        <v>1.5</v>
      </c>
      <c r="AB59" s="1">
        <v>1.0</v>
      </c>
      <c r="AC59" s="1">
        <f t="shared" si="1"/>
        <v>250</v>
      </c>
      <c r="AD59" s="1"/>
      <c r="AE59" s="1"/>
      <c r="AF59" s="1">
        <v>0.1</v>
      </c>
      <c r="AG59" s="1">
        <v>2.0</v>
      </c>
      <c r="AH59" s="1">
        <v>0.5</v>
      </c>
      <c r="AI59" s="1"/>
      <c r="AJ59" s="1"/>
      <c r="AK59" s="1">
        <f t="shared" si="2"/>
        <v>250</v>
      </c>
      <c r="AL59" s="1">
        <f t="shared" si="3"/>
        <v>0</v>
      </c>
      <c r="AM59" s="1">
        <v>12.5</v>
      </c>
      <c r="AN59" s="1">
        <v>12.5</v>
      </c>
      <c r="AO59" s="1">
        <v>225.0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 t="s">
        <v>116</v>
      </c>
      <c r="BV59" s="1" t="s">
        <v>116</v>
      </c>
      <c r="CR59" s="5"/>
      <c r="CS59" s="5">
        <f t="shared" si="4"/>
        <v>625</v>
      </c>
      <c r="CT59" s="5">
        <f t="shared" si="5"/>
        <v>500</v>
      </c>
      <c r="CU59" s="5">
        <f t="shared" si="6"/>
        <v>687.5</v>
      </c>
      <c r="CV59" s="5">
        <f t="shared" si="7"/>
        <v>550</v>
      </c>
      <c r="CW59" s="5">
        <f t="shared" si="8"/>
        <v>1.1</v>
      </c>
      <c r="CX59" s="5">
        <f t="shared" si="9"/>
        <v>0.8</v>
      </c>
      <c r="CY59" s="5">
        <f t="shared" si="10"/>
        <v>1.25</v>
      </c>
      <c r="CZ59" s="5">
        <f t="shared" si="11"/>
        <v>1</v>
      </c>
      <c r="DA59" s="5">
        <f t="shared" si="12"/>
        <v>2.5</v>
      </c>
    </row>
    <row r="60">
      <c r="A60" s="1" t="s">
        <v>221</v>
      </c>
      <c r="B60" s="1" t="s">
        <v>222</v>
      </c>
      <c r="D60" s="1">
        <v>10.0</v>
      </c>
      <c r="E60" s="1" t="s">
        <v>109</v>
      </c>
      <c r="F60" s="1" t="s">
        <v>110</v>
      </c>
      <c r="G60" s="1" t="s">
        <v>111</v>
      </c>
      <c r="H60" s="1" t="s">
        <v>112</v>
      </c>
      <c r="K60" s="1" t="s">
        <v>223</v>
      </c>
      <c r="L60" s="1">
        <v>6.7</v>
      </c>
      <c r="Q60" s="1" t="s">
        <v>110</v>
      </c>
      <c r="R60" s="1">
        <v>2.5</v>
      </c>
      <c r="S60" s="1">
        <v>0.0</v>
      </c>
      <c r="T60" s="1">
        <v>10.0</v>
      </c>
      <c r="U60" s="1">
        <v>120.0</v>
      </c>
      <c r="V60" s="1">
        <v>1.0</v>
      </c>
      <c r="W60" s="1" t="s">
        <v>114</v>
      </c>
      <c r="Z60" s="1">
        <v>5.0</v>
      </c>
      <c r="AA60" s="1">
        <v>1.35</v>
      </c>
      <c r="AB60" s="1">
        <v>10.0</v>
      </c>
      <c r="AC60" s="1">
        <f t="shared" si="1"/>
        <v>40</v>
      </c>
      <c r="AD60" s="1"/>
      <c r="AE60" s="1"/>
      <c r="AF60" s="1">
        <v>0.18</v>
      </c>
      <c r="AG60" s="1">
        <v>2.2</v>
      </c>
      <c r="AH60" s="1">
        <v>0.12</v>
      </c>
      <c r="AI60" s="1"/>
      <c r="AJ60" s="1"/>
      <c r="AK60" s="1">
        <f t="shared" si="2"/>
        <v>40</v>
      </c>
      <c r="AL60" s="1">
        <f t="shared" si="3"/>
        <v>0</v>
      </c>
      <c r="AM60" s="1">
        <v>26.0</v>
      </c>
      <c r="AN60" s="1">
        <v>6.0</v>
      </c>
      <c r="AO60" s="1">
        <v>8.0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 t="s">
        <v>116</v>
      </c>
      <c r="BV60" s="1" t="s">
        <v>116</v>
      </c>
      <c r="CS60" s="5">
        <f t="shared" si="4"/>
        <v>1000</v>
      </c>
      <c r="CT60" s="5">
        <f t="shared" si="5"/>
        <v>444.4444444</v>
      </c>
      <c r="CU60" s="5">
        <f t="shared" si="6"/>
        <v>1216</v>
      </c>
      <c r="CV60" s="5">
        <f t="shared" si="7"/>
        <v>540.4444444</v>
      </c>
      <c r="CW60" s="5">
        <f t="shared" si="8"/>
        <v>1.216</v>
      </c>
      <c r="CX60" s="5">
        <f t="shared" si="9"/>
        <v>0.4444444444</v>
      </c>
      <c r="CY60" s="5">
        <f t="shared" si="10"/>
        <v>3</v>
      </c>
      <c r="CZ60" s="5">
        <f t="shared" si="11"/>
        <v>1.333333333</v>
      </c>
      <c r="DA60" s="5">
        <f t="shared" si="12"/>
        <v>2.5</v>
      </c>
    </row>
    <row r="61">
      <c r="A61" s="1" t="s">
        <v>224</v>
      </c>
      <c r="B61" s="1" t="s">
        <v>217</v>
      </c>
      <c r="C61" s="1" t="s">
        <v>108</v>
      </c>
      <c r="D61" s="1">
        <v>10.0</v>
      </c>
      <c r="E61" s="1" t="s">
        <v>109</v>
      </c>
      <c r="F61" s="1" t="s">
        <v>146</v>
      </c>
      <c r="G61" s="1" t="s">
        <v>111</v>
      </c>
      <c r="H61" s="1" t="s">
        <v>126</v>
      </c>
      <c r="I61" s="1"/>
      <c r="J61" s="1">
        <v>15.0</v>
      </c>
      <c r="K61" s="1"/>
      <c r="L61" s="1"/>
      <c r="M61" s="1"/>
      <c r="N61" s="1"/>
      <c r="O61" s="1"/>
      <c r="P61" s="1"/>
      <c r="Q61" s="1" t="s">
        <v>146</v>
      </c>
      <c r="R61" s="2">
        <v>4.0</v>
      </c>
      <c r="S61" s="1">
        <v>0.0</v>
      </c>
      <c r="T61" s="1">
        <v>80.0</v>
      </c>
      <c r="U61" s="1">
        <v>540.0</v>
      </c>
      <c r="V61" s="1">
        <v>10.0</v>
      </c>
      <c r="W61" s="1" t="s">
        <v>114</v>
      </c>
      <c r="Z61" s="1">
        <v>1.8</v>
      </c>
      <c r="AA61" s="1">
        <v>1.35</v>
      </c>
      <c r="AB61" s="1">
        <v>1.0</v>
      </c>
      <c r="AC61" s="1">
        <f t="shared" si="1"/>
        <v>250</v>
      </c>
      <c r="AD61" s="1"/>
      <c r="AE61" s="1"/>
      <c r="AF61" s="1">
        <v>0.05</v>
      </c>
      <c r="AG61" s="1">
        <v>1.5</v>
      </c>
      <c r="AH61" s="1">
        <v>0.26</v>
      </c>
      <c r="AI61" s="1"/>
      <c r="AJ61" s="1"/>
      <c r="AK61" s="1">
        <f t="shared" si="2"/>
        <v>100</v>
      </c>
      <c r="AL61" s="1">
        <f t="shared" si="3"/>
        <v>0</v>
      </c>
      <c r="AM61" s="1">
        <v>0.0</v>
      </c>
      <c r="AN61" s="1">
        <v>0.0</v>
      </c>
      <c r="AO61" s="1">
        <v>0.0</v>
      </c>
      <c r="AP61" s="1">
        <v>0.0</v>
      </c>
      <c r="AQ61" s="1">
        <v>100.0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 t="s">
        <v>127</v>
      </c>
      <c r="BA61" s="1">
        <v>0.0</v>
      </c>
      <c r="BB61" s="1">
        <v>0.05</v>
      </c>
      <c r="BC61" s="1">
        <v>1.5</v>
      </c>
      <c r="BD61" s="1">
        <v>0.26</v>
      </c>
      <c r="BE61" s="1">
        <v>0.5</v>
      </c>
      <c r="BF61" s="1">
        <v>0.0</v>
      </c>
      <c r="BG61" s="1">
        <f t="shared" ref="BG61:BG62" si="21">SUM(BH61:BU61)</f>
        <v>150</v>
      </c>
      <c r="BH61" s="1">
        <f t="shared" ref="BH61:BH62" si="22">SUM(BI61:BU61)*AD61</f>
        <v>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150.0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 t="s">
        <v>116</v>
      </c>
      <c r="CR61" s="5"/>
      <c r="CS61" s="5">
        <f t="shared" si="4"/>
        <v>1000</v>
      </c>
      <c r="CT61" s="5">
        <f t="shared" si="5"/>
        <v>526.3157895</v>
      </c>
      <c r="CU61" s="5">
        <f t="shared" si="6"/>
        <v>1025</v>
      </c>
      <c r="CV61" s="5">
        <f t="shared" si="7"/>
        <v>539.4736842</v>
      </c>
      <c r="CW61" s="5">
        <f t="shared" si="8"/>
        <v>1.025</v>
      </c>
      <c r="CX61" s="5">
        <f t="shared" si="9"/>
        <v>0.5263157895</v>
      </c>
      <c r="CY61" s="5">
        <f t="shared" si="10"/>
        <v>2.08</v>
      </c>
      <c r="CZ61" s="5">
        <f t="shared" si="11"/>
        <v>1.094736842</v>
      </c>
      <c r="DA61" s="5">
        <f t="shared" si="12"/>
        <v>4</v>
      </c>
    </row>
    <row r="62">
      <c r="A62" s="1" t="s">
        <v>206</v>
      </c>
      <c r="C62" s="1" t="s">
        <v>225</v>
      </c>
      <c r="D62" s="1">
        <v>11.0</v>
      </c>
      <c r="E62" s="1" t="s">
        <v>157</v>
      </c>
      <c r="F62" s="1" t="s">
        <v>166</v>
      </c>
      <c r="G62" s="1" t="s">
        <v>111</v>
      </c>
      <c r="H62" s="1" t="s">
        <v>126</v>
      </c>
      <c r="Q62" s="1" t="s">
        <v>166</v>
      </c>
      <c r="R62" s="2">
        <v>1.0</v>
      </c>
      <c r="T62" s="1">
        <v>1.0</v>
      </c>
      <c r="U62" s="1">
        <v>155.0</v>
      </c>
      <c r="V62" s="1">
        <v>1.0</v>
      </c>
      <c r="W62" s="1" t="s">
        <v>114</v>
      </c>
      <c r="Z62" s="1">
        <v>5.0</v>
      </c>
      <c r="AA62" s="1">
        <v>1.0</v>
      </c>
      <c r="AB62" s="1">
        <v>1.0</v>
      </c>
      <c r="AC62" s="1">
        <f t="shared" si="1"/>
        <v>2008</v>
      </c>
      <c r="AD62" s="1"/>
      <c r="AE62" s="1"/>
      <c r="AF62" s="1">
        <v>0.21</v>
      </c>
      <c r="AG62" s="1">
        <v>2.9</v>
      </c>
      <c r="AH62" s="1">
        <v>0.59</v>
      </c>
      <c r="AK62" s="1">
        <f t="shared" si="2"/>
        <v>11</v>
      </c>
      <c r="AL62" s="1">
        <f t="shared" si="3"/>
        <v>0</v>
      </c>
      <c r="AM62" s="1">
        <v>11.0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 t="s">
        <v>127</v>
      </c>
      <c r="BA62" s="1">
        <v>0.0</v>
      </c>
      <c r="BB62" s="1">
        <v>0.31</v>
      </c>
      <c r="BC62" s="1">
        <v>2.9</v>
      </c>
      <c r="BD62" s="1">
        <v>0.59</v>
      </c>
      <c r="BE62" s="1">
        <v>7.0</v>
      </c>
      <c r="BF62" s="1">
        <v>0.5</v>
      </c>
      <c r="BG62" s="1">
        <f t="shared" si="21"/>
        <v>1997</v>
      </c>
      <c r="BH62" s="1">
        <f t="shared" si="22"/>
        <v>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1997.0</v>
      </c>
      <c r="BR62" s="1">
        <v>0.0</v>
      </c>
      <c r="BS62" s="1">
        <v>0.0</v>
      </c>
      <c r="BT62" s="1">
        <v>0.0</v>
      </c>
      <c r="BU62" s="1">
        <v>0.0</v>
      </c>
      <c r="BV62" s="1" t="s">
        <v>116</v>
      </c>
      <c r="CS62" s="5">
        <f t="shared" si="4"/>
        <v>2008</v>
      </c>
      <c r="CT62" s="5">
        <f t="shared" si="5"/>
        <v>0</v>
      </c>
      <c r="CU62" s="5">
        <f t="shared" si="6"/>
        <v>3188.622</v>
      </c>
      <c r="CV62" s="5">
        <f t="shared" si="7"/>
        <v>531.437</v>
      </c>
      <c r="CW62" s="5">
        <f t="shared" si="8"/>
        <v>1.587959163</v>
      </c>
      <c r="CX62" s="5"/>
      <c r="CY62" s="5">
        <f t="shared" si="10"/>
        <v>1.18</v>
      </c>
      <c r="CZ62" s="5"/>
      <c r="DA62" s="5">
        <f t="shared" si="12"/>
        <v>1</v>
      </c>
    </row>
    <row r="63">
      <c r="A63" s="1" t="s">
        <v>226</v>
      </c>
      <c r="B63" s="1" t="s">
        <v>217</v>
      </c>
      <c r="C63" s="1"/>
      <c r="D63" s="1">
        <v>14.0</v>
      </c>
      <c r="E63" s="1" t="s">
        <v>109</v>
      </c>
      <c r="F63" s="1" t="s">
        <v>146</v>
      </c>
      <c r="G63" s="1" t="s">
        <v>119</v>
      </c>
      <c r="H63" s="1" t="s">
        <v>126</v>
      </c>
      <c r="I63" s="1">
        <v>80.0</v>
      </c>
      <c r="J63" s="1"/>
      <c r="K63" s="1"/>
      <c r="L63" s="1">
        <v>28.6</v>
      </c>
      <c r="M63" s="1">
        <v>4.0</v>
      </c>
      <c r="O63" s="1"/>
      <c r="P63" s="1"/>
      <c r="Q63" s="1" t="s">
        <v>146</v>
      </c>
      <c r="R63" s="2">
        <v>12.5</v>
      </c>
      <c r="S63" s="1">
        <v>0.0</v>
      </c>
      <c r="T63" s="1">
        <v>300.0</v>
      </c>
      <c r="U63" s="1">
        <v>1600.0</v>
      </c>
      <c r="V63" s="1">
        <v>1.0</v>
      </c>
      <c r="W63" s="1" t="s">
        <v>114</v>
      </c>
      <c r="X63" s="1"/>
      <c r="Y63" s="1"/>
      <c r="Z63" s="1">
        <v>3.0</v>
      </c>
      <c r="AA63" s="1">
        <v>0.95</v>
      </c>
      <c r="AB63" s="1">
        <v>1.0</v>
      </c>
      <c r="AC63" s="1">
        <f t="shared" si="1"/>
        <v>40</v>
      </c>
      <c r="AD63" s="1"/>
      <c r="AE63" s="1"/>
      <c r="AF63" s="1">
        <v>0.16</v>
      </c>
      <c r="AG63" s="1">
        <v>2.0</v>
      </c>
      <c r="AH63" s="1">
        <v>0.3</v>
      </c>
      <c r="AI63" s="1"/>
      <c r="AJ63" s="1"/>
      <c r="AK63" s="1">
        <f t="shared" si="2"/>
        <v>40</v>
      </c>
      <c r="AL63" s="1">
        <f t="shared" si="3"/>
        <v>0</v>
      </c>
      <c r="AM63" s="1">
        <v>4.0</v>
      </c>
      <c r="AN63" s="1">
        <v>30.0</v>
      </c>
      <c r="AO63" s="1">
        <v>6.0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 t="s">
        <v>116</v>
      </c>
      <c r="BB63" s="1"/>
      <c r="BC63" s="1"/>
      <c r="BD63" s="1"/>
      <c r="BE63" s="1"/>
      <c r="BF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 t="s">
        <v>116</v>
      </c>
      <c r="CR63" s="6"/>
      <c r="CS63" s="5">
        <f t="shared" si="4"/>
        <v>500</v>
      </c>
      <c r="CT63" s="5">
        <f t="shared" si="5"/>
        <v>444.4444444</v>
      </c>
      <c r="CU63" s="5">
        <f t="shared" si="6"/>
        <v>580</v>
      </c>
      <c r="CV63" s="5">
        <f t="shared" si="7"/>
        <v>515.5555556</v>
      </c>
      <c r="CW63" s="5">
        <f t="shared" si="8"/>
        <v>1.16</v>
      </c>
      <c r="CX63" s="5">
        <f t="shared" ref="CX63:CX239" si="23">1/(1+Z63*R63/FLOOR(T63/V63,1))</f>
        <v>0.8888888889</v>
      </c>
      <c r="CY63" s="5">
        <f t="shared" si="10"/>
        <v>3.75</v>
      </c>
      <c r="CZ63" s="5">
        <f t="shared" ref="CZ63:CZ239" si="24">CY63*CX63</f>
        <v>3.333333333</v>
      </c>
      <c r="DA63" s="5">
        <f t="shared" si="12"/>
        <v>12.5</v>
      </c>
    </row>
    <row r="64">
      <c r="A64" s="1" t="s">
        <v>227</v>
      </c>
      <c r="B64" s="1" t="s">
        <v>139</v>
      </c>
      <c r="D64" s="1">
        <v>4.0</v>
      </c>
      <c r="E64" s="1" t="s">
        <v>157</v>
      </c>
      <c r="F64" s="1" t="s">
        <v>158</v>
      </c>
      <c r="G64" s="1" t="s">
        <v>111</v>
      </c>
      <c r="H64" s="1" t="s">
        <v>112</v>
      </c>
      <c r="K64" s="1" t="s">
        <v>228</v>
      </c>
      <c r="L64" s="1">
        <v>3.7</v>
      </c>
      <c r="Q64" s="1" t="s">
        <v>166</v>
      </c>
      <c r="R64" s="2">
        <v>4.17</v>
      </c>
      <c r="T64" s="1">
        <v>4.0</v>
      </c>
      <c r="U64" s="1">
        <v>210.0</v>
      </c>
      <c r="V64" s="1">
        <v>1.0</v>
      </c>
      <c r="W64" s="1" t="s">
        <v>114</v>
      </c>
      <c r="Z64" s="1">
        <v>2.0</v>
      </c>
      <c r="AA64" s="1">
        <v>1.4</v>
      </c>
      <c r="AB64" s="1">
        <v>7.0</v>
      </c>
      <c r="AC64" s="1">
        <f t="shared" si="1"/>
        <v>50</v>
      </c>
      <c r="AD64" s="1"/>
      <c r="AE64" s="1"/>
      <c r="AF64" s="1">
        <v>0.06</v>
      </c>
      <c r="AG64" s="1">
        <v>2.0</v>
      </c>
      <c r="AH64" s="1">
        <v>0.1286</v>
      </c>
      <c r="AI64" s="1"/>
      <c r="AJ64" s="1"/>
      <c r="AK64" s="1">
        <f t="shared" si="2"/>
        <v>50</v>
      </c>
      <c r="AL64" s="1">
        <f t="shared" si="3"/>
        <v>0</v>
      </c>
      <c r="AM64" s="1">
        <v>40.0</v>
      </c>
      <c r="AN64" s="1">
        <v>5.0</v>
      </c>
      <c r="AO64" s="1">
        <v>5.0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 t="s">
        <v>116</v>
      </c>
      <c r="BV64" s="1" t="s">
        <v>116</v>
      </c>
      <c r="CS64" s="5">
        <f t="shared" si="4"/>
        <v>1459.5</v>
      </c>
      <c r="CT64" s="5">
        <f t="shared" si="5"/>
        <v>473.095624</v>
      </c>
      <c r="CU64" s="5">
        <f t="shared" si="6"/>
        <v>1547.07</v>
      </c>
      <c r="CV64" s="5">
        <f t="shared" si="7"/>
        <v>501.4813614</v>
      </c>
      <c r="CW64" s="5">
        <f t="shared" si="8"/>
        <v>1.06</v>
      </c>
      <c r="CX64" s="5">
        <f t="shared" si="23"/>
        <v>0.3241491086</v>
      </c>
      <c r="CY64" s="5">
        <f t="shared" si="10"/>
        <v>3.753834</v>
      </c>
      <c r="CZ64" s="5">
        <f t="shared" si="24"/>
        <v>1.216801945</v>
      </c>
      <c r="DA64" s="5">
        <f t="shared" si="12"/>
        <v>4.17</v>
      </c>
    </row>
    <row r="65">
      <c r="A65" s="1" t="s">
        <v>229</v>
      </c>
      <c r="B65" s="1" t="s">
        <v>230</v>
      </c>
      <c r="C65" s="1"/>
      <c r="D65" s="1">
        <v>15.0</v>
      </c>
      <c r="E65" s="1" t="s">
        <v>109</v>
      </c>
      <c r="F65" s="1" t="s">
        <v>134</v>
      </c>
      <c r="G65" s="1" t="s">
        <v>135</v>
      </c>
      <c r="H65" s="1" t="s">
        <v>126</v>
      </c>
      <c r="I65" s="1"/>
      <c r="J65" s="1"/>
      <c r="K65" s="1"/>
      <c r="L65" s="1">
        <v>16.7</v>
      </c>
      <c r="O65" s="1"/>
      <c r="P65" s="1"/>
      <c r="Q65" s="1" t="s">
        <v>134</v>
      </c>
      <c r="R65" s="2">
        <v>1.0</v>
      </c>
      <c r="S65" s="1">
        <v>0.7</v>
      </c>
      <c r="T65" s="1">
        <v>1.0</v>
      </c>
      <c r="U65" s="1">
        <v>9.0</v>
      </c>
      <c r="V65" s="1">
        <v>1.0</v>
      </c>
      <c r="W65" s="1" t="s">
        <v>114</v>
      </c>
      <c r="X65" s="1"/>
      <c r="Y65" s="1"/>
      <c r="Z65" s="1">
        <v>0.6</v>
      </c>
      <c r="AA65" s="1">
        <v>0.55</v>
      </c>
      <c r="AB65" s="1">
        <v>1.0</v>
      </c>
      <c r="AC65" s="1">
        <f t="shared" si="1"/>
        <v>1282</v>
      </c>
      <c r="AD65" s="1"/>
      <c r="AE65" s="1"/>
      <c r="AF65" s="1">
        <v>0.07</v>
      </c>
      <c r="AG65" s="1">
        <v>1.9</v>
      </c>
      <c r="AH65" s="1">
        <v>0.43</v>
      </c>
      <c r="AI65" s="1"/>
      <c r="AJ65" s="1"/>
      <c r="AK65" s="1">
        <f t="shared" si="2"/>
        <v>279</v>
      </c>
      <c r="AL65" s="1">
        <f t="shared" si="3"/>
        <v>0</v>
      </c>
      <c r="AM65" s="1">
        <v>103.2</v>
      </c>
      <c r="AN65" s="1">
        <v>30.7</v>
      </c>
      <c r="AO65" s="1">
        <v>145.1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 t="s">
        <v>127</v>
      </c>
      <c r="BA65" s="1">
        <v>0.0</v>
      </c>
      <c r="BB65" s="1">
        <v>0.07</v>
      </c>
      <c r="BC65" s="1">
        <v>1.9</v>
      </c>
      <c r="BD65" s="1">
        <v>0.43</v>
      </c>
      <c r="BE65" s="1">
        <v>7.0</v>
      </c>
      <c r="BF65" s="1">
        <v>0.5</v>
      </c>
      <c r="BG65" s="1">
        <f t="shared" ref="BG65:BG67" si="25">SUM(BH65:BU65)</f>
        <v>1003</v>
      </c>
      <c r="BH65" s="1">
        <f t="shared" ref="BH65:BH67" si="26">SUM(BI65:BU65)*AD65</f>
        <v>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1003.0</v>
      </c>
      <c r="BV65" s="1" t="s">
        <v>116</v>
      </c>
      <c r="CR65" s="5"/>
      <c r="CS65" s="5">
        <f t="shared" si="4"/>
        <v>754.1176471</v>
      </c>
      <c r="CT65" s="5">
        <f t="shared" si="5"/>
        <v>471.3235294</v>
      </c>
      <c r="CU65" s="5">
        <f t="shared" si="6"/>
        <v>801.6270588</v>
      </c>
      <c r="CV65" s="5">
        <f t="shared" si="7"/>
        <v>501.0169118</v>
      </c>
      <c r="CW65" s="5">
        <f t="shared" si="8"/>
        <v>1.063</v>
      </c>
      <c r="CX65" s="5">
        <f t="shared" si="23"/>
        <v>0.625</v>
      </c>
      <c r="CY65" s="5">
        <f t="shared" si="10"/>
        <v>0.5058823529</v>
      </c>
      <c r="CZ65" s="5">
        <f t="shared" si="24"/>
        <v>0.3161764706</v>
      </c>
      <c r="DA65" s="5">
        <f t="shared" si="12"/>
        <v>0.5882352941</v>
      </c>
    </row>
    <row r="66">
      <c r="A66" s="1" t="s">
        <v>231</v>
      </c>
      <c r="B66" s="1"/>
      <c r="C66" s="1"/>
      <c r="D66" s="1">
        <v>13.0</v>
      </c>
      <c r="E66" s="1" t="s">
        <v>109</v>
      </c>
      <c r="F66" s="1" t="s">
        <v>212</v>
      </c>
      <c r="G66" s="1" t="s">
        <v>111</v>
      </c>
      <c r="H66" s="1" t="s">
        <v>112</v>
      </c>
      <c r="I66" s="1"/>
      <c r="J66" s="1"/>
      <c r="K66" s="1"/>
      <c r="L66" s="1">
        <v>100.0</v>
      </c>
      <c r="O66" s="1"/>
      <c r="P66" s="1"/>
      <c r="Q66" s="1" t="s">
        <v>146</v>
      </c>
      <c r="R66" s="2">
        <v>1.83</v>
      </c>
      <c r="S66" s="1">
        <v>0.0</v>
      </c>
      <c r="T66" s="1">
        <v>9.0</v>
      </c>
      <c r="U66" s="1">
        <v>45.0</v>
      </c>
      <c r="V66" s="1">
        <v>1.0</v>
      </c>
      <c r="W66" s="1" t="s">
        <v>114</v>
      </c>
      <c r="X66" s="1"/>
      <c r="Y66" s="1"/>
      <c r="Z66" s="1">
        <v>2.7</v>
      </c>
      <c r="AA66" s="1">
        <v>1.1</v>
      </c>
      <c r="AB66" s="1">
        <v>1.0</v>
      </c>
      <c r="AC66" s="1">
        <f t="shared" si="1"/>
        <v>412</v>
      </c>
      <c r="AD66" s="1"/>
      <c r="AE66" s="1"/>
      <c r="AF66" s="1">
        <v>0.01</v>
      </c>
      <c r="AG66" s="1">
        <v>3.0</v>
      </c>
      <c r="AH66" s="1">
        <v>0.53</v>
      </c>
      <c r="AI66" s="1"/>
      <c r="AJ66" s="1"/>
      <c r="AK66" s="1">
        <f t="shared" si="2"/>
        <v>371</v>
      </c>
      <c r="AL66" s="1">
        <f t="shared" si="3"/>
        <v>0</v>
      </c>
      <c r="AM66" s="1">
        <v>100.2</v>
      </c>
      <c r="AN66" s="1">
        <v>115.0</v>
      </c>
      <c r="AO66" s="1">
        <v>155.8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 t="s">
        <v>127</v>
      </c>
      <c r="BA66" s="1">
        <v>0.0</v>
      </c>
      <c r="BB66" s="1">
        <v>0.01</v>
      </c>
      <c r="BC66" s="1">
        <v>3.0</v>
      </c>
      <c r="BD66" s="1">
        <v>0.53</v>
      </c>
      <c r="BE66" s="1">
        <v>1.7</v>
      </c>
      <c r="BF66" s="1">
        <v>0.1</v>
      </c>
      <c r="BG66" s="1">
        <f t="shared" si="25"/>
        <v>41</v>
      </c>
      <c r="BH66" s="1">
        <f t="shared" si="26"/>
        <v>0</v>
      </c>
      <c r="BI66" s="1">
        <v>0.0</v>
      </c>
      <c r="BJ66" s="1">
        <v>0.0</v>
      </c>
      <c r="BK66" s="1">
        <v>22.0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0.0</v>
      </c>
      <c r="BU66" s="1">
        <v>19.0</v>
      </c>
      <c r="BV66" s="1" t="s">
        <v>116</v>
      </c>
      <c r="CR66" s="6"/>
      <c r="CS66" s="5">
        <f t="shared" si="4"/>
        <v>753.96</v>
      </c>
      <c r="CT66" s="5">
        <f t="shared" si="5"/>
        <v>486.7398321</v>
      </c>
      <c r="CU66" s="5">
        <f t="shared" si="6"/>
        <v>769.0392</v>
      </c>
      <c r="CV66" s="5">
        <f t="shared" si="7"/>
        <v>496.4746288</v>
      </c>
      <c r="CW66" s="5">
        <f t="shared" si="8"/>
        <v>1.02</v>
      </c>
      <c r="CX66" s="5">
        <f t="shared" si="23"/>
        <v>0.6455777921</v>
      </c>
      <c r="CY66" s="5">
        <f t="shared" si="10"/>
        <v>1.9398</v>
      </c>
      <c r="CZ66" s="5">
        <f t="shared" si="24"/>
        <v>1.252291801</v>
      </c>
      <c r="DA66" s="5">
        <f t="shared" si="12"/>
        <v>1.83</v>
      </c>
    </row>
    <row r="67">
      <c r="A67" s="1" t="s">
        <v>169</v>
      </c>
      <c r="B67" s="1"/>
      <c r="C67" s="1"/>
      <c r="D67" s="1">
        <v>5.0</v>
      </c>
      <c r="E67" s="1" t="s">
        <v>109</v>
      </c>
      <c r="F67" s="1" t="s">
        <v>124</v>
      </c>
      <c r="G67" s="1" t="s">
        <v>111</v>
      </c>
      <c r="H67" s="1" t="s">
        <v>126</v>
      </c>
      <c r="I67" s="1">
        <v>30.0</v>
      </c>
      <c r="L67" s="1">
        <v>100.0</v>
      </c>
      <c r="Q67" s="1" t="s">
        <v>124</v>
      </c>
      <c r="R67" s="2">
        <v>3.17</v>
      </c>
      <c r="S67" s="1">
        <v>0.0</v>
      </c>
      <c r="T67" s="1">
        <v>1.0</v>
      </c>
      <c r="U67" s="1">
        <v>30.0</v>
      </c>
      <c r="V67" s="1">
        <v>1.0</v>
      </c>
      <c r="W67" s="1" t="s">
        <v>114</v>
      </c>
      <c r="Z67" s="1">
        <v>1.7</v>
      </c>
      <c r="AA67" s="1">
        <v>1.3</v>
      </c>
      <c r="AB67" s="1">
        <v>1.0</v>
      </c>
      <c r="AC67" s="1">
        <f t="shared" si="1"/>
        <v>725</v>
      </c>
      <c r="AD67" s="1"/>
      <c r="AE67" s="1"/>
      <c r="AF67" s="1">
        <v>0.25</v>
      </c>
      <c r="AG67" s="1">
        <v>2.5</v>
      </c>
      <c r="AH67" s="1">
        <v>0.1</v>
      </c>
      <c r="AI67" s="1"/>
      <c r="AJ67" s="1"/>
      <c r="AK67" s="1">
        <f t="shared" si="2"/>
        <v>75</v>
      </c>
      <c r="AL67" s="1">
        <f t="shared" si="3"/>
        <v>0</v>
      </c>
      <c r="AM67" s="1">
        <v>0.0</v>
      </c>
      <c r="AN67" s="1">
        <v>75.0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 t="s">
        <v>127</v>
      </c>
      <c r="BB67" s="1">
        <v>0.25</v>
      </c>
      <c r="BC67" s="1">
        <v>2.5</v>
      </c>
      <c r="BD67" s="1">
        <v>0.1</v>
      </c>
      <c r="BE67" s="1">
        <v>7.0</v>
      </c>
      <c r="BF67" s="1">
        <v>0.7</v>
      </c>
      <c r="BG67" s="1">
        <f t="shared" si="25"/>
        <v>650</v>
      </c>
      <c r="BH67" s="1">
        <f t="shared" si="26"/>
        <v>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650.0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 t="s">
        <v>116</v>
      </c>
      <c r="BW67" s="1"/>
      <c r="BX67" s="1"/>
      <c r="BY67" s="1"/>
      <c r="BZ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R67" s="4"/>
      <c r="CS67" s="5">
        <f t="shared" si="4"/>
        <v>2298.25</v>
      </c>
      <c r="CT67" s="5">
        <f t="shared" si="5"/>
        <v>359.719831</v>
      </c>
      <c r="CU67" s="5">
        <f t="shared" si="6"/>
        <v>3160.09375</v>
      </c>
      <c r="CV67" s="5">
        <f t="shared" si="7"/>
        <v>494.6147676</v>
      </c>
      <c r="CW67" s="5">
        <f t="shared" si="8"/>
        <v>1.375</v>
      </c>
      <c r="CX67" s="5">
        <f t="shared" si="23"/>
        <v>0.1565190171</v>
      </c>
      <c r="CY67" s="5">
        <f t="shared" si="10"/>
        <v>0.634</v>
      </c>
      <c r="CZ67" s="5">
        <f t="shared" si="24"/>
        <v>0.09923305682</v>
      </c>
      <c r="DA67" s="5">
        <f t="shared" si="12"/>
        <v>3.17</v>
      </c>
    </row>
    <row r="68">
      <c r="A68" s="1" t="s">
        <v>154</v>
      </c>
      <c r="B68" s="1"/>
      <c r="C68" s="1"/>
      <c r="D68" s="1">
        <v>2.0</v>
      </c>
      <c r="E68" s="1" t="s">
        <v>109</v>
      </c>
      <c r="F68" s="1" t="s">
        <v>110</v>
      </c>
      <c r="G68" s="1" t="s">
        <v>125</v>
      </c>
      <c r="H68" s="1" t="s">
        <v>112</v>
      </c>
      <c r="I68" s="1"/>
      <c r="J68" s="1"/>
      <c r="K68" s="1" t="s">
        <v>232</v>
      </c>
      <c r="L68" s="1">
        <v>5.0</v>
      </c>
      <c r="O68" s="1"/>
      <c r="P68" s="1"/>
      <c r="Q68" s="1" t="s">
        <v>110</v>
      </c>
      <c r="R68" s="1">
        <v>4.17</v>
      </c>
      <c r="S68" s="1">
        <v>0.0</v>
      </c>
      <c r="T68" s="1">
        <v>20.0</v>
      </c>
      <c r="U68" s="1">
        <v>120.0</v>
      </c>
      <c r="V68" s="1">
        <v>1.0</v>
      </c>
      <c r="W68" s="1" t="s">
        <v>114</v>
      </c>
      <c r="X68" s="1"/>
      <c r="Y68" s="1"/>
      <c r="Z68" s="1">
        <v>2.7</v>
      </c>
      <c r="AA68" s="1">
        <v>1.45</v>
      </c>
      <c r="AB68" s="1">
        <v>8.0</v>
      </c>
      <c r="AC68" s="1">
        <f t="shared" si="1"/>
        <v>22</v>
      </c>
      <c r="AD68" s="1"/>
      <c r="AE68" s="1"/>
      <c r="AF68" s="1">
        <v>0.1</v>
      </c>
      <c r="AG68" s="1">
        <v>1.5</v>
      </c>
      <c r="AH68" s="1">
        <v>0.075</v>
      </c>
      <c r="AI68" s="1"/>
      <c r="AJ68" s="1"/>
      <c r="AK68" s="1">
        <f t="shared" si="2"/>
        <v>22</v>
      </c>
      <c r="AL68" s="1">
        <f t="shared" si="3"/>
        <v>0</v>
      </c>
      <c r="AM68" s="1">
        <v>12.1</v>
      </c>
      <c r="AN68" s="1">
        <v>3.3</v>
      </c>
      <c r="AO68" s="1">
        <v>6.6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 t="s">
        <v>116</v>
      </c>
      <c r="BV68" s="1" t="s">
        <v>116</v>
      </c>
      <c r="CR68" s="5"/>
      <c r="CS68" s="5">
        <f t="shared" si="4"/>
        <v>733.92</v>
      </c>
      <c r="CT68" s="5">
        <f t="shared" si="5"/>
        <v>469.5735628</v>
      </c>
      <c r="CU68" s="5">
        <f t="shared" si="6"/>
        <v>770.616</v>
      </c>
      <c r="CV68" s="5">
        <f t="shared" si="7"/>
        <v>493.052241</v>
      </c>
      <c r="CW68" s="5">
        <f t="shared" si="8"/>
        <v>1.05</v>
      </c>
      <c r="CX68" s="5">
        <f t="shared" si="23"/>
        <v>0.6398157331</v>
      </c>
      <c r="CY68" s="5">
        <f t="shared" si="10"/>
        <v>2.502</v>
      </c>
      <c r="CZ68" s="5">
        <f t="shared" si="24"/>
        <v>1.600818964</v>
      </c>
      <c r="DA68" s="5">
        <f t="shared" si="12"/>
        <v>4.17</v>
      </c>
    </row>
    <row r="69">
      <c r="A69" s="1" t="s">
        <v>233</v>
      </c>
      <c r="B69" s="1" t="s">
        <v>139</v>
      </c>
      <c r="C69" s="1"/>
      <c r="D69" s="1">
        <v>12.0</v>
      </c>
      <c r="E69" s="1" t="s">
        <v>109</v>
      </c>
      <c r="F69" s="1" t="s">
        <v>212</v>
      </c>
      <c r="G69" s="1" t="s">
        <v>111</v>
      </c>
      <c r="H69" s="1" t="s">
        <v>112</v>
      </c>
      <c r="I69" s="1"/>
      <c r="J69" s="1"/>
      <c r="K69" s="1" t="s">
        <v>213</v>
      </c>
      <c r="L69" s="1">
        <v>13.3</v>
      </c>
      <c r="O69" s="1"/>
      <c r="P69" s="1"/>
      <c r="Q69" s="1" t="s">
        <v>212</v>
      </c>
      <c r="R69" s="2">
        <v>3.67</v>
      </c>
      <c r="S69" s="1">
        <v>0.0</v>
      </c>
      <c r="T69" s="1">
        <v>5.0</v>
      </c>
      <c r="U69" s="7">
        <v>72.0</v>
      </c>
      <c r="V69" s="1">
        <v>1.0</v>
      </c>
      <c r="W69" s="1" t="s">
        <v>114</v>
      </c>
      <c r="X69" s="1"/>
      <c r="Y69" s="1"/>
      <c r="Z69" s="1">
        <v>2.0</v>
      </c>
      <c r="AA69" s="1">
        <v>0.6</v>
      </c>
      <c r="AB69" s="1">
        <v>1.0</v>
      </c>
      <c r="AC69" s="1">
        <f t="shared" si="1"/>
        <v>187</v>
      </c>
      <c r="AD69" s="1"/>
      <c r="AE69" s="1"/>
      <c r="AF69" s="1">
        <v>0.38</v>
      </c>
      <c r="AG69" s="1">
        <v>3.0</v>
      </c>
      <c r="AH69" s="1">
        <v>0.16</v>
      </c>
      <c r="AI69" s="1"/>
      <c r="AJ69" s="1"/>
      <c r="AK69" s="1">
        <f t="shared" si="2"/>
        <v>187</v>
      </c>
      <c r="AL69" s="1">
        <f t="shared" si="3"/>
        <v>0</v>
      </c>
      <c r="AM69" s="1">
        <v>149.6</v>
      </c>
      <c r="AN69" s="1">
        <v>28.1</v>
      </c>
      <c r="AO69" s="1">
        <v>9.3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 t="s">
        <v>116</v>
      </c>
      <c r="BA69" s="1"/>
      <c r="BB69" s="1"/>
      <c r="BC69" s="1"/>
      <c r="BD69" s="1"/>
      <c r="BE69" s="1"/>
      <c r="BF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 t="s">
        <v>116</v>
      </c>
      <c r="CR69" s="5"/>
      <c r="CS69" s="5">
        <f t="shared" si="4"/>
        <v>686.29</v>
      </c>
      <c r="CT69" s="5">
        <f t="shared" si="5"/>
        <v>278.0753647</v>
      </c>
      <c r="CU69" s="5">
        <f t="shared" si="6"/>
        <v>1207.8704</v>
      </c>
      <c r="CV69" s="5">
        <f t="shared" si="7"/>
        <v>489.4126418</v>
      </c>
      <c r="CW69" s="5">
        <f t="shared" si="8"/>
        <v>1.76</v>
      </c>
      <c r="CX69" s="5">
        <f t="shared" si="23"/>
        <v>0.4051863857</v>
      </c>
      <c r="CY69" s="5">
        <f t="shared" si="10"/>
        <v>0.5872</v>
      </c>
      <c r="CZ69" s="5">
        <f t="shared" si="24"/>
        <v>0.2379254457</v>
      </c>
      <c r="DA69" s="5">
        <f t="shared" si="12"/>
        <v>3.67</v>
      </c>
    </row>
    <row r="70">
      <c r="A70" s="1" t="s">
        <v>234</v>
      </c>
      <c r="B70" s="1" t="s">
        <v>123</v>
      </c>
      <c r="D70" s="1">
        <v>16.0</v>
      </c>
      <c r="E70" s="1" t="s">
        <v>157</v>
      </c>
      <c r="F70" s="1" t="s">
        <v>180</v>
      </c>
      <c r="G70" s="1" t="s">
        <v>125</v>
      </c>
      <c r="H70" s="1" t="s">
        <v>112</v>
      </c>
      <c r="L70" s="1">
        <v>100.0</v>
      </c>
      <c r="Q70" s="1" t="s">
        <v>180</v>
      </c>
      <c r="R70" s="2">
        <v>9.67</v>
      </c>
      <c r="T70" s="1">
        <v>92.0</v>
      </c>
      <c r="U70" s="1">
        <v>460.0</v>
      </c>
      <c r="V70" s="1">
        <v>1.0</v>
      </c>
      <c r="W70" s="1" t="s">
        <v>114</v>
      </c>
      <c r="Z70" s="1">
        <v>2.8</v>
      </c>
      <c r="AA70" s="1">
        <v>0.5</v>
      </c>
      <c r="AB70" s="1">
        <v>1.0</v>
      </c>
      <c r="AC70" s="1">
        <f t="shared" si="1"/>
        <v>44.8</v>
      </c>
      <c r="AD70" s="1">
        <v>0.6</v>
      </c>
      <c r="AE70" s="1" t="s">
        <v>115</v>
      </c>
      <c r="AF70" s="1">
        <v>0.36</v>
      </c>
      <c r="AG70" s="1">
        <v>2.2</v>
      </c>
      <c r="AH70" s="1">
        <v>0.14</v>
      </c>
      <c r="AI70" s="1"/>
      <c r="AJ70" s="1"/>
      <c r="AK70" s="1">
        <f t="shared" si="2"/>
        <v>44.8</v>
      </c>
      <c r="AL70" s="1">
        <f t="shared" si="3"/>
        <v>16.8</v>
      </c>
      <c r="AM70" s="1">
        <v>11.2</v>
      </c>
      <c r="AN70" s="1">
        <v>9.0</v>
      </c>
      <c r="AO70" s="1">
        <v>7.8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 t="s">
        <v>116</v>
      </c>
      <c r="BV70" s="1" t="s">
        <v>116</v>
      </c>
      <c r="CS70" s="5">
        <f t="shared" si="4"/>
        <v>433.216</v>
      </c>
      <c r="CT70" s="5">
        <f t="shared" si="5"/>
        <v>334.70953</v>
      </c>
      <c r="CU70" s="5">
        <f t="shared" si="6"/>
        <v>620.365312</v>
      </c>
      <c r="CV70" s="5">
        <f t="shared" si="7"/>
        <v>479.304047</v>
      </c>
      <c r="CW70" s="5">
        <f t="shared" si="8"/>
        <v>1.432</v>
      </c>
      <c r="CX70" s="5">
        <f t="shared" si="23"/>
        <v>0.7726158084</v>
      </c>
      <c r="CY70" s="5">
        <f t="shared" si="10"/>
        <v>1.3538</v>
      </c>
      <c r="CZ70" s="5">
        <f t="shared" si="24"/>
        <v>1.045967281</v>
      </c>
      <c r="DA70" s="5">
        <f t="shared" si="12"/>
        <v>9.67</v>
      </c>
    </row>
    <row r="71">
      <c r="A71" s="1" t="s">
        <v>128</v>
      </c>
      <c r="C71" s="1" t="s">
        <v>129</v>
      </c>
      <c r="D71" s="1">
        <v>7.0</v>
      </c>
      <c r="E71" s="1" t="s">
        <v>109</v>
      </c>
      <c r="F71" s="1" t="s">
        <v>124</v>
      </c>
      <c r="G71" s="1" t="s">
        <v>111</v>
      </c>
      <c r="H71" s="1" t="s">
        <v>126</v>
      </c>
      <c r="L71" s="1">
        <v>100.0</v>
      </c>
      <c r="Q71" s="1" t="s">
        <v>124</v>
      </c>
      <c r="R71" s="2">
        <v>1.67</v>
      </c>
      <c r="S71" s="1">
        <v>0.0</v>
      </c>
      <c r="T71" s="1">
        <v>3.0</v>
      </c>
      <c r="U71" s="1">
        <v>84.0</v>
      </c>
      <c r="V71" s="1">
        <v>1.0</v>
      </c>
      <c r="W71" s="1" t="s">
        <v>114</v>
      </c>
      <c r="Z71" s="1">
        <v>2.25</v>
      </c>
      <c r="AA71" s="1">
        <v>1.15</v>
      </c>
      <c r="AB71" s="1">
        <v>1.0</v>
      </c>
      <c r="AC71" s="1">
        <f t="shared" si="1"/>
        <v>500</v>
      </c>
      <c r="AD71" s="1"/>
      <c r="AE71" s="1"/>
      <c r="AF71" s="1">
        <v>0.17</v>
      </c>
      <c r="AG71" s="1">
        <v>2.5</v>
      </c>
      <c r="AH71" s="1">
        <v>0.29</v>
      </c>
      <c r="AI71" s="1"/>
      <c r="AJ71" s="1"/>
      <c r="AK71" s="1">
        <f t="shared" si="2"/>
        <v>25</v>
      </c>
      <c r="AL71" s="1">
        <f t="shared" si="3"/>
        <v>0</v>
      </c>
      <c r="AM71" s="1">
        <v>25.0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 t="s">
        <v>127</v>
      </c>
      <c r="BA71" s="1">
        <v>0.0</v>
      </c>
      <c r="BB71" s="1">
        <v>0.17</v>
      </c>
      <c r="BC71" s="1">
        <v>2.5</v>
      </c>
      <c r="BD71" s="1">
        <v>0.29</v>
      </c>
      <c r="BE71" s="1">
        <v>4.0</v>
      </c>
      <c r="BF71" s="1">
        <v>0.5</v>
      </c>
      <c r="BG71" s="1">
        <f>SUM(BH71:BU71)</f>
        <v>175</v>
      </c>
      <c r="BH71" s="1">
        <f>SUM(BI71:BU71)*AD71</f>
        <v>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175.0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 t="s">
        <v>127</v>
      </c>
      <c r="BW71" s="1">
        <v>0.0</v>
      </c>
      <c r="BX71" s="1">
        <v>0.17</v>
      </c>
      <c r="BY71" s="1">
        <v>2.5</v>
      </c>
      <c r="BZ71" s="1">
        <v>0.048</v>
      </c>
      <c r="CC71" s="1">
        <f>SUM(CD71:CQ71)</f>
        <v>300</v>
      </c>
      <c r="CD71" s="1">
        <f>SUM(CE71:CQ71)*AD71</f>
        <v>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300.0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5"/>
      <c r="CS71" s="5">
        <f t="shared" si="4"/>
        <v>835</v>
      </c>
      <c r="CT71" s="5">
        <f t="shared" si="5"/>
        <v>370.6992231</v>
      </c>
      <c r="CU71" s="5">
        <f t="shared" si="6"/>
        <v>1047.925</v>
      </c>
      <c r="CV71" s="5">
        <f t="shared" si="7"/>
        <v>465.227525</v>
      </c>
      <c r="CW71" s="5">
        <f t="shared" si="8"/>
        <v>1.255</v>
      </c>
      <c r="CX71" s="5">
        <f t="shared" si="23"/>
        <v>0.4439511654</v>
      </c>
      <c r="CY71" s="5">
        <f t="shared" si="10"/>
        <v>1.04876</v>
      </c>
      <c r="CZ71" s="5">
        <f t="shared" si="24"/>
        <v>0.4655982242</v>
      </c>
      <c r="DA71" s="5">
        <f t="shared" si="12"/>
        <v>1.67</v>
      </c>
    </row>
    <row r="72">
      <c r="A72" s="1" t="s">
        <v>235</v>
      </c>
      <c r="B72" s="1" t="s">
        <v>149</v>
      </c>
      <c r="D72" s="1">
        <v>10.0</v>
      </c>
      <c r="E72" s="1" t="s">
        <v>157</v>
      </c>
      <c r="F72" s="1" t="s">
        <v>236</v>
      </c>
      <c r="G72" s="1" t="s">
        <v>186</v>
      </c>
      <c r="H72" s="1" t="s">
        <v>126</v>
      </c>
      <c r="I72" s="1">
        <v>30.0</v>
      </c>
      <c r="L72" s="1">
        <v>100.0</v>
      </c>
      <c r="Q72" s="1" t="s">
        <v>166</v>
      </c>
      <c r="R72" s="2">
        <v>3.33</v>
      </c>
      <c r="T72" s="1">
        <v>2.0</v>
      </c>
      <c r="U72" s="1">
        <v>18.0</v>
      </c>
      <c r="V72" s="1">
        <v>1.0</v>
      </c>
      <c r="W72" s="1" t="s">
        <v>114</v>
      </c>
      <c r="Z72" s="1">
        <v>1.0</v>
      </c>
      <c r="AA72" s="1">
        <v>1.35</v>
      </c>
      <c r="AB72" s="1">
        <v>1.0</v>
      </c>
      <c r="AC72" s="1">
        <f t="shared" si="1"/>
        <v>300</v>
      </c>
      <c r="AD72" s="1"/>
      <c r="AE72" s="1"/>
      <c r="AF72" s="1">
        <v>0.24</v>
      </c>
      <c r="AG72" s="1">
        <v>2.0</v>
      </c>
      <c r="AH72" s="1">
        <v>0.34</v>
      </c>
      <c r="AI72" s="1">
        <v>3.6</v>
      </c>
      <c r="AJ72" s="1">
        <v>0.4</v>
      </c>
      <c r="AK72" s="1">
        <f t="shared" si="2"/>
        <v>300</v>
      </c>
      <c r="AL72" s="1">
        <f t="shared" si="3"/>
        <v>0</v>
      </c>
      <c r="AM72" s="1">
        <v>0.0</v>
      </c>
      <c r="AN72" s="1">
        <v>0.0</v>
      </c>
      <c r="AO72" s="1">
        <v>0.0</v>
      </c>
      <c r="AP72" s="1">
        <v>0.0</v>
      </c>
      <c r="AQ72" s="1">
        <v>300.0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 t="s">
        <v>116</v>
      </c>
      <c r="BV72" s="1" t="s">
        <v>116</v>
      </c>
      <c r="CS72" s="5">
        <f t="shared" si="4"/>
        <v>999</v>
      </c>
      <c r="CT72" s="5">
        <f t="shared" si="5"/>
        <v>374.8592871</v>
      </c>
      <c r="CU72" s="5">
        <f t="shared" si="6"/>
        <v>1238.76</v>
      </c>
      <c r="CV72" s="5">
        <f t="shared" si="7"/>
        <v>464.8255159</v>
      </c>
      <c r="CW72" s="5">
        <f t="shared" si="8"/>
        <v>1.24</v>
      </c>
      <c r="CX72" s="5">
        <f t="shared" si="23"/>
        <v>0.3752345216</v>
      </c>
      <c r="CY72" s="5">
        <f t="shared" si="10"/>
        <v>1.1322</v>
      </c>
      <c r="CZ72" s="5">
        <f t="shared" si="24"/>
        <v>0.4248405253</v>
      </c>
      <c r="DA72" s="5">
        <f t="shared" si="12"/>
        <v>3.33</v>
      </c>
    </row>
    <row r="73">
      <c r="A73" s="1" t="s">
        <v>237</v>
      </c>
      <c r="B73" s="1"/>
      <c r="C73" s="1"/>
      <c r="D73" s="1">
        <v>14.0</v>
      </c>
      <c r="E73" s="1" t="s">
        <v>109</v>
      </c>
      <c r="F73" s="1" t="s">
        <v>238</v>
      </c>
      <c r="G73" s="1" t="s">
        <v>135</v>
      </c>
      <c r="H73" s="1" t="s">
        <v>112</v>
      </c>
      <c r="I73" s="1"/>
      <c r="J73" s="1"/>
      <c r="K73" s="1"/>
      <c r="L73" s="1">
        <v>16.7</v>
      </c>
      <c r="Q73" s="1" t="s">
        <v>238</v>
      </c>
      <c r="R73" s="2">
        <v>1.33</v>
      </c>
      <c r="S73" s="1">
        <v>0.5</v>
      </c>
      <c r="T73" s="1">
        <v>10.0</v>
      </c>
      <c r="U73" s="1">
        <v>540.0</v>
      </c>
      <c r="V73" s="1">
        <v>1.0</v>
      </c>
      <c r="W73" s="1" t="s">
        <v>114</v>
      </c>
      <c r="X73" s="1"/>
      <c r="Y73" s="1"/>
      <c r="Z73" s="1">
        <v>1.8</v>
      </c>
      <c r="AA73" s="1">
        <v>1.15</v>
      </c>
      <c r="AB73" s="1">
        <v>1.0</v>
      </c>
      <c r="AC73" s="1">
        <f t="shared" si="1"/>
        <v>450</v>
      </c>
      <c r="AD73" s="1"/>
      <c r="AE73" s="1"/>
      <c r="AF73" s="1">
        <v>0.32</v>
      </c>
      <c r="AG73" s="1">
        <v>2.8</v>
      </c>
      <c r="AH73" s="1">
        <v>0.1</v>
      </c>
      <c r="AI73" s="1"/>
      <c r="AJ73" s="1"/>
      <c r="AK73" s="1">
        <f t="shared" si="2"/>
        <v>350</v>
      </c>
      <c r="AL73" s="1">
        <f t="shared" si="3"/>
        <v>0</v>
      </c>
      <c r="AM73" s="1">
        <v>35.0</v>
      </c>
      <c r="AN73" s="1">
        <v>245.0</v>
      </c>
      <c r="AO73" s="1">
        <v>70.0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 t="s">
        <v>127</v>
      </c>
      <c r="BA73" s="1">
        <v>0.0</v>
      </c>
      <c r="BB73" s="1">
        <v>0.32</v>
      </c>
      <c r="BC73" s="1">
        <v>2.8</v>
      </c>
      <c r="BD73" s="1">
        <v>0.1</v>
      </c>
      <c r="BE73" s="1">
        <v>3.6</v>
      </c>
      <c r="BF73" s="1">
        <v>0.4</v>
      </c>
      <c r="BG73" s="1">
        <f>SUM(BH73:BU73)</f>
        <v>100</v>
      </c>
      <c r="BH73" s="1">
        <f>SUM(BI73:BU73)*AD73</f>
        <v>0</v>
      </c>
      <c r="BI73" s="1">
        <v>100.0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 t="s">
        <v>116</v>
      </c>
      <c r="CR73" s="5"/>
      <c r="CS73" s="5">
        <f t="shared" si="4"/>
        <v>359.4594595</v>
      </c>
      <c r="CT73" s="5">
        <f t="shared" si="5"/>
        <v>290.0269965</v>
      </c>
      <c r="CU73" s="5">
        <f t="shared" si="6"/>
        <v>566.5081081</v>
      </c>
      <c r="CV73" s="5">
        <f t="shared" si="7"/>
        <v>457.0825465</v>
      </c>
      <c r="CW73" s="5">
        <f t="shared" si="8"/>
        <v>1.576</v>
      </c>
      <c r="CX73" s="5">
        <f t="shared" si="23"/>
        <v>0.8068420203</v>
      </c>
      <c r="CY73" s="5">
        <f t="shared" si="10"/>
        <v>0.1597597598</v>
      </c>
      <c r="CZ73" s="5">
        <f t="shared" si="24"/>
        <v>0.1289008873</v>
      </c>
      <c r="DA73" s="5">
        <f t="shared" si="12"/>
        <v>0.7987987988</v>
      </c>
    </row>
    <row r="74">
      <c r="A74" s="1" t="s">
        <v>208</v>
      </c>
      <c r="B74" s="1" t="s">
        <v>107</v>
      </c>
      <c r="C74" s="1" t="s">
        <v>125</v>
      </c>
      <c r="D74" s="1">
        <v>15.0</v>
      </c>
      <c r="E74" s="1" t="s">
        <v>109</v>
      </c>
      <c r="F74" s="1" t="s">
        <v>146</v>
      </c>
      <c r="G74" s="1" t="s">
        <v>125</v>
      </c>
      <c r="H74" s="1" t="s">
        <v>112</v>
      </c>
      <c r="I74" s="1"/>
      <c r="J74" s="1"/>
      <c r="K74" s="1"/>
      <c r="L74" s="1">
        <v>33.33</v>
      </c>
      <c r="O74" s="1"/>
      <c r="P74" s="1"/>
      <c r="Q74" s="1" t="s">
        <v>146</v>
      </c>
      <c r="R74" s="2">
        <v>10.0</v>
      </c>
      <c r="S74" s="1">
        <v>0.0</v>
      </c>
      <c r="T74" s="1">
        <v>90.0</v>
      </c>
      <c r="U74" s="1">
        <v>540.0</v>
      </c>
      <c r="V74" s="1">
        <v>1.0</v>
      </c>
      <c r="W74" s="1" t="s">
        <v>114</v>
      </c>
      <c r="X74" s="1"/>
      <c r="Y74" s="1"/>
      <c r="Z74" s="1">
        <v>2.3</v>
      </c>
      <c r="AA74" s="1">
        <v>1.05</v>
      </c>
      <c r="AB74" s="1">
        <v>1.0</v>
      </c>
      <c r="AC74" s="1">
        <f t="shared" si="1"/>
        <v>48</v>
      </c>
      <c r="AD74" s="1">
        <v>0.6</v>
      </c>
      <c r="AE74" s="1" t="s">
        <v>115</v>
      </c>
      <c r="AF74" s="1">
        <v>0.21</v>
      </c>
      <c r="AG74" s="1">
        <v>1.9</v>
      </c>
      <c r="AH74" s="1">
        <v>0.33</v>
      </c>
      <c r="AI74" s="1"/>
      <c r="AJ74" s="1"/>
      <c r="AK74" s="1">
        <f t="shared" si="2"/>
        <v>48</v>
      </c>
      <c r="AL74" s="1">
        <f t="shared" si="3"/>
        <v>18</v>
      </c>
      <c r="AM74" s="1">
        <v>6.0</v>
      </c>
      <c r="AN74" s="1">
        <v>6.0</v>
      </c>
      <c r="AO74" s="1">
        <v>18.0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 t="s">
        <v>116</v>
      </c>
      <c r="BV74" s="1" t="s">
        <v>116</v>
      </c>
      <c r="CR74" s="5"/>
      <c r="CS74" s="5">
        <f t="shared" si="4"/>
        <v>480</v>
      </c>
      <c r="CT74" s="5">
        <f t="shared" si="5"/>
        <v>382.300885</v>
      </c>
      <c r="CU74" s="5">
        <f t="shared" si="6"/>
        <v>570.72</v>
      </c>
      <c r="CV74" s="5">
        <f t="shared" si="7"/>
        <v>454.5557522</v>
      </c>
      <c r="CW74" s="5">
        <f t="shared" si="8"/>
        <v>1.189</v>
      </c>
      <c r="CX74" s="5">
        <f t="shared" si="23"/>
        <v>0.796460177</v>
      </c>
      <c r="CY74" s="5">
        <f t="shared" si="10"/>
        <v>3.3</v>
      </c>
      <c r="CZ74" s="5">
        <f t="shared" si="24"/>
        <v>2.628318584</v>
      </c>
      <c r="DA74" s="5">
        <f t="shared" si="12"/>
        <v>10</v>
      </c>
    </row>
    <row r="75">
      <c r="A75" s="1" t="s">
        <v>198</v>
      </c>
      <c r="B75" s="1" t="s">
        <v>107</v>
      </c>
      <c r="C75" s="1" t="s">
        <v>125</v>
      </c>
      <c r="D75" s="1">
        <v>13.0</v>
      </c>
      <c r="E75" s="1" t="s">
        <v>109</v>
      </c>
      <c r="F75" s="1" t="s">
        <v>146</v>
      </c>
      <c r="G75" s="1" t="s">
        <v>125</v>
      </c>
      <c r="H75" s="1" t="s">
        <v>112</v>
      </c>
      <c r="I75" s="1"/>
      <c r="J75" s="1"/>
      <c r="K75" s="1"/>
      <c r="L75" s="1">
        <v>40.0</v>
      </c>
      <c r="Q75" s="1" t="s">
        <v>146</v>
      </c>
      <c r="R75" s="2">
        <v>4.83</v>
      </c>
      <c r="S75" s="1">
        <v>0.0</v>
      </c>
      <c r="T75" s="1">
        <v>88.0</v>
      </c>
      <c r="U75" s="7">
        <v>840.0</v>
      </c>
      <c r="V75" s="1">
        <v>1.0</v>
      </c>
      <c r="W75" s="1" t="s">
        <v>114</v>
      </c>
      <c r="Z75" s="1">
        <v>1.7</v>
      </c>
      <c r="AA75" s="1">
        <v>1.0</v>
      </c>
      <c r="AB75" s="1">
        <v>1.0</v>
      </c>
      <c r="AC75" s="1">
        <f t="shared" si="1"/>
        <v>86.4</v>
      </c>
      <c r="AD75" s="1">
        <v>0.6</v>
      </c>
      <c r="AE75" s="1" t="s">
        <v>115</v>
      </c>
      <c r="AF75" s="1">
        <v>0.21</v>
      </c>
      <c r="AG75" s="1">
        <v>1.9</v>
      </c>
      <c r="AH75" s="1">
        <v>0.33</v>
      </c>
      <c r="AI75" s="1"/>
      <c r="AJ75" s="1"/>
      <c r="AK75" s="1">
        <f t="shared" si="2"/>
        <v>86.4</v>
      </c>
      <c r="AL75" s="1">
        <f t="shared" si="3"/>
        <v>32.4</v>
      </c>
      <c r="AM75" s="1">
        <v>20.0</v>
      </c>
      <c r="AN75" s="1">
        <v>15.65</v>
      </c>
      <c r="AO75" s="1">
        <v>18.35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 t="s">
        <v>116</v>
      </c>
      <c r="BV75" s="1" t="s">
        <v>116</v>
      </c>
      <c r="CR75" s="5"/>
      <c r="CS75" s="5">
        <f t="shared" si="4"/>
        <v>417.312</v>
      </c>
      <c r="CT75" s="5">
        <f t="shared" si="5"/>
        <v>381.6970617</v>
      </c>
      <c r="CU75" s="5">
        <f t="shared" si="6"/>
        <v>496.183968</v>
      </c>
      <c r="CV75" s="5">
        <f t="shared" si="7"/>
        <v>453.8378063</v>
      </c>
      <c r="CW75" s="5">
        <f t="shared" si="8"/>
        <v>1.189</v>
      </c>
      <c r="CX75" s="5">
        <f t="shared" si="23"/>
        <v>0.9146563283</v>
      </c>
      <c r="CY75" s="5">
        <f t="shared" si="10"/>
        <v>1.5939</v>
      </c>
      <c r="CZ75" s="5">
        <f t="shared" si="24"/>
        <v>1.457870722</v>
      </c>
      <c r="DA75" s="5">
        <f t="shared" si="12"/>
        <v>4.83</v>
      </c>
    </row>
    <row r="76">
      <c r="A76" s="1" t="s">
        <v>226</v>
      </c>
      <c r="B76" s="1"/>
      <c r="C76" s="1"/>
      <c r="D76" s="1">
        <v>12.0</v>
      </c>
      <c r="E76" s="1" t="s">
        <v>109</v>
      </c>
      <c r="F76" s="1" t="s">
        <v>146</v>
      </c>
      <c r="G76" s="1" t="s">
        <v>119</v>
      </c>
      <c r="H76" s="1" t="s">
        <v>126</v>
      </c>
      <c r="I76" s="1">
        <v>80.0</v>
      </c>
      <c r="J76" s="1"/>
      <c r="K76" s="1"/>
      <c r="L76" s="1">
        <v>14.3</v>
      </c>
      <c r="M76" s="1">
        <v>5.0</v>
      </c>
      <c r="O76" s="1"/>
      <c r="P76" s="1"/>
      <c r="Q76" s="1" t="s">
        <v>146</v>
      </c>
      <c r="R76" s="2">
        <v>12.5</v>
      </c>
      <c r="S76" s="1">
        <v>0.0</v>
      </c>
      <c r="T76" s="1">
        <v>180.0</v>
      </c>
      <c r="U76" s="1">
        <v>1080.0</v>
      </c>
      <c r="V76" s="1">
        <v>1.0</v>
      </c>
      <c r="W76" s="1" t="s">
        <v>114</v>
      </c>
      <c r="X76" s="1"/>
      <c r="Y76" s="1"/>
      <c r="Z76" s="1">
        <v>3.0</v>
      </c>
      <c r="AA76" s="1">
        <v>1.05</v>
      </c>
      <c r="AB76" s="1">
        <v>1.0</v>
      </c>
      <c r="AC76" s="1">
        <f t="shared" si="1"/>
        <v>40</v>
      </c>
      <c r="AD76" s="1"/>
      <c r="AE76" s="1"/>
      <c r="AF76" s="1">
        <v>0.12</v>
      </c>
      <c r="AG76" s="1">
        <v>1.8</v>
      </c>
      <c r="AH76" s="1">
        <v>0.3</v>
      </c>
      <c r="AI76" s="1"/>
      <c r="AJ76" s="1"/>
      <c r="AK76" s="1">
        <f t="shared" si="2"/>
        <v>40</v>
      </c>
      <c r="AL76" s="1">
        <f t="shared" si="3"/>
        <v>0</v>
      </c>
      <c r="AM76" s="1">
        <v>4.0</v>
      </c>
      <c r="AN76" s="1">
        <v>30.0</v>
      </c>
      <c r="AO76" s="1">
        <v>6.0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 t="s">
        <v>116</v>
      </c>
      <c r="BB76" s="1"/>
      <c r="BC76" s="1"/>
      <c r="BD76" s="1"/>
      <c r="BE76" s="1"/>
      <c r="BF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 t="s">
        <v>116</v>
      </c>
      <c r="CR76" s="6"/>
      <c r="CS76" s="5">
        <f t="shared" si="4"/>
        <v>500</v>
      </c>
      <c r="CT76" s="5">
        <f t="shared" si="5"/>
        <v>413.7931034</v>
      </c>
      <c r="CU76" s="5">
        <f t="shared" si="6"/>
        <v>548</v>
      </c>
      <c r="CV76" s="5">
        <f t="shared" si="7"/>
        <v>453.5172414</v>
      </c>
      <c r="CW76" s="5">
        <f t="shared" si="8"/>
        <v>1.096</v>
      </c>
      <c r="CX76" s="5">
        <f t="shared" si="23"/>
        <v>0.8275862069</v>
      </c>
      <c r="CY76" s="5">
        <f t="shared" si="10"/>
        <v>3.75</v>
      </c>
      <c r="CZ76" s="5">
        <f t="shared" si="24"/>
        <v>3.103448276</v>
      </c>
      <c r="DA76" s="5">
        <f t="shared" si="12"/>
        <v>12.5</v>
      </c>
    </row>
    <row r="77">
      <c r="A77" s="1" t="s">
        <v>208</v>
      </c>
      <c r="B77" s="1" t="s">
        <v>107</v>
      </c>
      <c r="C77" s="1" t="s">
        <v>181</v>
      </c>
      <c r="D77" s="1">
        <v>15.0</v>
      </c>
      <c r="E77" s="1" t="s">
        <v>109</v>
      </c>
      <c r="F77" s="1" t="s">
        <v>146</v>
      </c>
      <c r="G77" s="1" t="s">
        <v>181</v>
      </c>
      <c r="H77" s="1" t="s">
        <v>112</v>
      </c>
      <c r="I77" s="1"/>
      <c r="J77" s="1"/>
      <c r="K77" s="1"/>
      <c r="L77" s="1">
        <v>33.33</v>
      </c>
      <c r="M77" s="1"/>
      <c r="N77" s="1">
        <v>5.0</v>
      </c>
      <c r="O77" s="1">
        <v>5.0</v>
      </c>
      <c r="P77" s="1">
        <v>0.07</v>
      </c>
      <c r="Q77" s="1" t="s">
        <v>146</v>
      </c>
      <c r="R77" s="2">
        <f>N77/(P77*N77+1/O77)</f>
        <v>9.090909091</v>
      </c>
      <c r="S77" s="1">
        <v>0.0</v>
      </c>
      <c r="T77" s="1">
        <v>90.0</v>
      </c>
      <c r="U77" s="1">
        <v>540.0</v>
      </c>
      <c r="V77" s="1">
        <v>1.0</v>
      </c>
      <c r="W77" s="1" t="s">
        <v>114</v>
      </c>
      <c r="X77" s="1"/>
      <c r="Y77" s="1"/>
      <c r="Z77" s="1">
        <v>2.3</v>
      </c>
      <c r="AA77" s="1">
        <v>1.05</v>
      </c>
      <c r="AB77" s="1">
        <v>1.0</v>
      </c>
      <c r="AC77" s="1">
        <f t="shared" si="1"/>
        <v>48</v>
      </c>
      <c r="AD77" s="1">
        <v>0.6</v>
      </c>
      <c r="AE77" s="1" t="s">
        <v>115</v>
      </c>
      <c r="AF77" s="1">
        <v>0.25</v>
      </c>
      <c r="AG77" s="1">
        <v>2.1</v>
      </c>
      <c r="AH77" s="1">
        <v>0.33</v>
      </c>
      <c r="AI77" s="1"/>
      <c r="AJ77" s="1"/>
      <c r="AK77" s="1">
        <f t="shared" si="2"/>
        <v>48</v>
      </c>
      <c r="AL77" s="1">
        <f t="shared" si="3"/>
        <v>18</v>
      </c>
      <c r="AM77" s="1">
        <v>7.5</v>
      </c>
      <c r="AN77" s="1">
        <v>7.5</v>
      </c>
      <c r="AO77" s="1">
        <v>15.0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 t="s">
        <v>116</v>
      </c>
      <c r="BV77" s="1" t="s">
        <v>116</v>
      </c>
      <c r="CR77" s="5"/>
      <c r="CS77" s="5">
        <f t="shared" si="4"/>
        <v>436.3636364</v>
      </c>
      <c r="CT77" s="5">
        <f t="shared" si="5"/>
        <v>354.0983607</v>
      </c>
      <c r="CU77" s="5">
        <f t="shared" si="6"/>
        <v>556.3636364</v>
      </c>
      <c r="CV77" s="5">
        <f t="shared" si="7"/>
        <v>451.4754098</v>
      </c>
      <c r="CW77" s="5">
        <f t="shared" si="8"/>
        <v>1.275</v>
      </c>
      <c r="CX77" s="5">
        <f t="shared" si="23"/>
        <v>0.8114754098</v>
      </c>
      <c r="CY77" s="5">
        <f t="shared" si="10"/>
        <v>3</v>
      </c>
      <c r="CZ77" s="5">
        <f t="shared" si="24"/>
        <v>2.43442623</v>
      </c>
      <c r="DA77" s="5">
        <f t="shared" si="12"/>
        <v>9.090909091</v>
      </c>
    </row>
    <row r="78">
      <c r="A78" s="1" t="s">
        <v>161</v>
      </c>
      <c r="B78" s="1"/>
      <c r="C78" s="1" t="s">
        <v>162</v>
      </c>
      <c r="D78" s="1">
        <v>5.0</v>
      </c>
      <c r="E78" s="1" t="s">
        <v>109</v>
      </c>
      <c r="F78" s="1" t="s">
        <v>110</v>
      </c>
      <c r="G78" s="1" t="s">
        <v>135</v>
      </c>
      <c r="H78" s="1" t="s">
        <v>126</v>
      </c>
      <c r="I78" s="1">
        <v>100.0</v>
      </c>
      <c r="J78" s="1"/>
      <c r="K78" s="1"/>
      <c r="L78" s="1">
        <v>1.4</v>
      </c>
      <c r="Q78" s="1" t="s">
        <v>110</v>
      </c>
      <c r="R78" s="1">
        <v>3.33</v>
      </c>
      <c r="S78" s="1">
        <v>0.5</v>
      </c>
      <c r="T78" s="1">
        <v>7.0</v>
      </c>
      <c r="U78" s="1">
        <v>120.0</v>
      </c>
      <c r="V78" s="1">
        <v>1.0</v>
      </c>
      <c r="W78" s="1" t="s">
        <v>114</v>
      </c>
      <c r="X78" s="1"/>
      <c r="Y78" s="1"/>
      <c r="Z78" s="1">
        <v>2.3</v>
      </c>
      <c r="AA78" s="1">
        <v>1.4</v>
      </c>
      <c r="AB78" s="1">
        <v>10.0</v>
      </c>
      <c r="AC78" s="1">
        <f t="shared" si="1"/>
        <v>70</v>
      </c>
      <c r="AD78" s="1"/>
      <c r="AE78" s="1"/>
      <c r="AF78" s="1">
        <v>0.075</v>
      </c>
      <c r="AG78" s="1">
        <v>2.0</v>
      </c>
      <c r="AH78" s="1">
        <v>0.069</v>
      </c>
      <c r="AI78" s="1"/>
      <c r="AJ78" s="1"/>
      <c r="AK78" s="1">
        <f t="shared" si="2"/>
        <v>70</v>
      </c>
      <c r="AL78" s="1">
        <f t="shared" si="3"/>
        <v>0</v>
      </c>
      <c r="AM78" s="1">
        <v>7.0</v>
      </c>
      <c r="AN78" s="1">
        <v>7.0</v>
      </c>
      <c r="AO78" s="1">
        <v>56.0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 t="s">
        <v>116</v>
      </c>
      <c r="BV78" s="1" t="s">
        <v>116</v>
      </c>
      <c r="CR78" s="5"/>
      <c r="CS78" s="5">
        <f t="shared" si="4"/>
        <v>874.6716698</v>
      </c>
      <c r="CT78" s="5">
        <f t="shared" si="5"/>
        <v>417.6752636</v>
      </c>
      <c r="CU78" s="5">
        <f t="shared" si="6"/>
        <v>940.272045</v>
      </c>
      <c r="CV78" s="5">
        <f t="shared" si="7"/>
        <v>449.0009083</v>
      </c>
      <c r="CW78" s="5">
        <f t="shared" si="8"/>
        <v>1.075</v>
      </c>
      <c r="CX78" s="5">
        <f t="shared" si="23"/>
        <v>0.4775223412</v>
      </c>
      <c r="CY78" s="5">
        <f t="shared" si="10"/>
        <v>0.8621763602</v>
      </c>
      <c r="CZ78" s="5">
        <f t="shared" si="24"/>
        <v>0.4117084741</v>
      </c>
      <c r="DA78" s="5">
        <f t="shared" si="12"/>
        <v>1.249530957</v>
      </c>
    </row>
    <row r="79">
      <c r="A79" s="1" t="s">
        <v>239</v>
      </c>
      <c r="B79" s="1"/>
      <c r="C79" s="1" t="s">
        <v>108</v>
      </c>
      <c r="D79" s="1">
        <v>9.0</v>
      </c>
      <c r="E79" s="1" t="s">
        <v>109</v>
      </c>
      <c r="F79" s="1" t="s">
        <v>240</v>
      </c>
      <c r="G79" s="1" t="s">
        <v>181</v>
      </c>
      <c r="H79" s="1" t="s">
        <v>126</v>
      </c>
      <c r="I79" s="1">
        <v>100.0</v>
      </c>
      <c r="J79" s="1"/>
      <c r="K79" s="1"/>
      <c r="L79" s="1">
        <v>40.0</v>
      </c>
      <c r="N79" s="1">
        <v>9.0</v>
      </c>
      <c r="O79" s="1">
        <v>5.0</v>
      </c>
      <c r="P79" s="1">
        <v>0.15</v>
      </c>
      <c r="Q79" s="1" t="s">
        <v>240</v>
      </c>
      <c r="R79" s="2">
        <f>N79/(P79*N79+1/O79)</f>
        <v>5.806451613</v>
      </c>
      <c r="S79" s="1">
        <v>0.0</v>
      </c>
      <c r="T79" s="1">
        <v>9.0</v>
      </c>
      <c r="U79" s="1">
        <v>540.0</v>
      </c>
      <c r="V79" s="1">
        <v>1.0</v>
      </c>
      <c r="W79" s="1" t="s">
        <v>114</v>
      </c>
      <c r="Z79" s="1">
        <v>2.3</v>
      </c>
      <c r="AA79" s="1">
        <v>1.3</v>
      </c>
      <c r="AB79" s="1">
        <v>1.0</v>
      </c>
      <c r="AC79" s="1">
        <f t="shared" si="1"/>
        <v>159</v>
      </c>
      <c r="AD79" s="1"/>
      <c r="AE79" s="1"/>
      <c r="AF79" s="1">
        <v>0.15</v>
      </c>
      <c r="AG79" s="1">
        <v>2.3</v>
      </c>
      <c r="AH79" s="1">
        <v>0.39</v>
      </c>
      <c r="AI79" s="1"/>
      <c r="AJ79" s="1"/>
      <c r="AK79" s="1">
        <f t="shared" si="2"/>
        <v>159</v>
      </c>
      <c r="AL79" s="1">
        <f t="shared" si="3"/>
        <v>0</v>
      </c>
      <c r="AM79" s="1">
        <v>1.6</v>
      </c>
      <c r="AN79" s="1">
        <v>14.3</v>
      </c>
      <c r="AO79" s="1">
        <v>143.1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 t="s">
        <v>116</v>
      </c>
      <c r="BB79" s="1"/>
      <c r="BC79" s="1"/>
      <c r="BD79" s="1"/>
      <c r="BE79" s="1"/>
      <c r="BF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 t="s">
        <v>116</v>
      </c>
      <c r="CR79" s="5"/>
      <c r="CS79" s="5">
        <f t="shared" si="4"/>
        <v>923.2258065</v>
      </c>
      <c r="CT79" s="5">
        <f t="shared" si="5"/>
        <v>371.6883117</v>
      </c>
      <c r="CU79" s="5">
        <f t="shared" si="6"/>
        <v>1103.254839</v>
      </c>
      <c r="CV79" s="5">
        <f t="shared" si="7"/>
        <v>444.1675325</v>
      </c>
      <c r="CW79" s="5">
        <f t="shared" si="8"/>
        <v>1.195</v>
      </c>
      <c r="CX79" s="5">
        <f t="shared" si="23"/>
        <v>0.4025974026</v>
      </c>
      <c r="CY79" s="5">
        <f t="shared" si="10"/>
        <v>2.264516129</v>
      </c>
      <c r="CZ79" s="5">
        <f t="shared" si="24"/>
        <v>0.9116883117</v>
      </c>
      <c r="DA79" s="5">
        <f t="shared" si="12"/>
        <v>5.806451613</v>
      </c>
    </row>
    <row r="80">
      <c r="A80" s="1" t="s">
        <v>241</v>
      </c>
      <c r="B80" s="1"/>
      <c r="C80" s="1" t="s">
        <v>108</v>
      </c>
      <c r="D80" s="1">
        <v>10.0</v>
      </c>
      <c r="E80" s="1" t="s">
        <v>109</v>
      </c>
      <c r="F80" s="1" t="s">
        <v>146</v>
      </c>
      <c r="G80" s="1" t="s">
        <v>135</v>
      </c>
      <c r="H80" s="1" t="s">
        <v>112</v>
      </c>
      <c r="I80" s="1"/>
      <c r="J80" s="1"/>
      <c r="K80" s="1"/>
      <c r="L80" s="1">
        <v>100.0</v>
      </c>
      <c r="Q80" s="1" t="s">
        <v>146</v>
      </c>
      <c r="R80" s="2">
        <v>1.0</v>
      </c>
      <c r="S80" s="1">
        <v>1.0</v>
      </c>
      <c r="T80" s="1">
        <v>96.0</v>
      </c>
      <c r="U80" s="1">
        <v>960.0</v>
      </c>
      <c r="V80" s="1">
        <v>48.0</v>
      </c>
      <c r="W80" s="1" t="s">
        <v>114</v>
      </c>
      <c r="Z80" s="1">
        <v>2.6</v>
      </c>
      <c r="AA80" s="1">
        <v>0.5</v>
      </c>
      <c r="AB80" s="1">
        <v>1.0</v>
      </c>
      <c r="AC80" s="1">
        <f t="shared" si="1"/>
        <v>1400</v>
      </c>
      <c r="AD80" s="1"/>
      <c r="AE80" s="1"/>
      <c r="AF80" s="1">
        <v>0.16</v>
      </c>
      <c r="AG80" s="1">
        <v>2.8</v>
      </c>
      <c r="AH80" s="1">
        <v>0.32</v>
      </c>
      <c r="AI80" s="1"/>
      <c r="AJ80" s="1"/>
      <c r="AK80" s="1">
        <f t="shared" si="2"/>
        <v>600</v>
      </c>
      <c r="AL80" s="1">
        <f t="shared" si="3"/>
        <v>0</v>
      </c>
      <c r="AM80" s="1">
        <v>0.0</v>
      </c>
      <c r="AN80" s="1">
        <v>0.0</v>
      </c>
      <c r="AO80" s="1">
        <v>0.0</v>
      </c>
      <c r="AP80" s="1">
        <v>0.0</v>
      </c>
      <c r="AQ80" s="1">
        <v>600.0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 t="s">
        <v>127</v>
      </c>
      <c r="BA80" s="1">
        <v>0.0</v>
      </c>
      <c r="BB80" s="1">
        <v>0.32</v>
      </c>
      <c r="BC80" s="1">
        <v>2.8</v>
      </c>
      <c r="BD80" s="1">
        <v>0.16</v>
      </c>
      <c r="BE80" s="1">
        <v>6.0</v>
      </c>
      <c r="BF80" s="1">
        <v>0.5</v>
      </c>
      <c r="BG80" s="1">
        <f>SUM(BH80:BU80)</f>
        <v>800</v>
      </c>
      <c r="BH80" s="1">
        <f>SUM(BI80:BU80)*AD80</f>
        <v>0</v>
      </c>
      <c r="BI80" s="1">
        <v>0.0</v>
      </c>
      <c r="BJ80" s="1">
        <v>0.0</v>
      </c>
      <c r="BK80" s="1">
        <v>0.0</v>
      </c>
      <c r="BL80" s="1">
        <v>0.0</v>
      </c>
      <c r="BM80" s="1">
        <v>800.0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 t="s">
        <v>116</v>
      </c>
      <c r="CR80" s="5"/>
      <c r="CS80" s="5">
        <f t="shared" si="4"/>
        <v>700</v>
      </c>
      <c r="CT80" s="5">
        <f t="shared" si="5"/>
        <v>304.3478261</v>
      </c>
      <c r="CU80" s="5">
        <f t="shared" si="6"/>
        <v>1016.8</v>
      </c>
      <c r="CV80" s="5">
        <f t="shared" si="7"/>
        <v>442.0869565</v>
      </c>
      <c r="CW80" s="5">
        <f t="shared" si="8"/>
        <v>1.452571429</v>
      </c>
      <c r="CX80" s="5">
        <f t="shared" si="23"/>
        <v>0.4347826087</v>
      </c>
      <c r="CY80" s="5">
        <f t="shared" si="10"/>
        <v>0.24</v>
      </c>
      <c r="CZ80" s="5">
        <f t="shared" si="24"/>
        <v>0.1043478261</v>
      </c>
      <c r="DA80" s="5">
        <f t="shared" si="12"/>
        <v>0.5</v>
      </c>
    </row>
    <row r="81">
      <c r="A81" s="1" t="s">
        <v>242</v>
      </c>
      <c r="D81" s="1">
        <v>11.0</v>
      </c>
      <c r="E81" s="1" t="s">
        <v>109</v>
      </c>
      <c r="F81" s="1" t="s">
        <v>110</v>
      </c>
      <c r="G81" s="1" t="s">
        <v>176</v>
      </c>
      <c r="H81" s="1" t="s">
        <v>177</v>
      </c>
      <c r="J81" s="1">
        <v>25.0</v>
      </c>
      <c r="L81" s="1">
        <v>50.0</v>
      </c>
      <c r="Q81" s="1" t="s">
        <v>110</v>
      </c>
      <c r="R81" s="1">
        <v>12.0</v>
      </c>
      <c r="S81" s="1">
        <v>0.0</v>
      </c>
      <c r="T81" s="1">
        <v>90.0</v>
      </c>
      <c r="U81" s="1">
        <v>720.0</v>
      </c>
      <c r="V81" s="1">
        <v>0.5</v>
      </c>
      <c r="W81" s="1" t="s">
        <v>114</v>
      </c>
      <c r="Z81" s="1">
        <v>2.0</v>
      </c>
      <c r="AA81" s="1">
        <v>1.46</v>
      </c>
      <c r="AB81" s="1">
        <v>7.0</v>
      </c>
      <c r="AC81" s="1">
        <f t="shared" si="1"/>
        <v>5</v>
      </c>
      <c r="AD81" s="1"/>
      <c r="AE81" s="1"/>
      <c r="AF81" s="1">
        <v>0.19</v>
      </c>
      <c r="AG81" s="1">
        <v>2.0</v>
      </c>
      <c r="AH81" s="1">
        <v>0.155</v>
      </c>
      <c r="AI81" s="1"/>
      <c r="AJ81" s="1"/>
      <c r="AK81" s="1">
        <f t="shared" si="2"/>
        <v>5</v>
      </c>
      <c r="AL81" s="1">
        <f t="shared" si="3"/>
        <v>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5.0</v>
      </c>
      <c r="AZ81" s="1" t="s">
        <v>116</v>
      </c>
      <c r="BV81" s="1" t="s">
        <v>116</v>
      </c>
      <c r="CS81" s="5">
        <f t="shared" si="4"/>
        <v>420</v>
      </c>
      <c r="CT81" s="5">
        <f t="shared" si="5"/>
        <v>370.5882353</v>
      </c>
      <c r="CU81" s="5">
        <f t="shared" si="6"/>
        <v>499.8</v>
      </c>
      <c r="CV81" s="5">
        <f t="shared" si="7"/>
        <v>441</v>
      </c>
      <c r="CW81" s="5">
        <f t="shared" si="8"/>
        <v>1.19</v>
      </c>
      <c r="CX81" s="5">
        <f t="shared" si="23"/>
        <v>0.8823529412</v>
      </c>
      <c r="CY81" s="5">
        <f t="shared" si="10"/>
        <v>13.02</v>
      </c>
      <c r="CZ81" s="5">
        <f t="shared" si="24"/>
        <v>11.48823529</v>
      </c>
      <c r="DA81" s="5">
        <f t="shared" si="12"/>
        <v>12</v>
      </c>
    </row>
    <row r="82">
      <c r="A82" s="1" t="s">
        <v>224</v>
      </c>
      <c r="B82" s="1"/>
      <c r="C82" s="1" t="s">
        <v>108</v>
      </c>
      <c r="D82" s="1">
        <v>4.0</v>
      </c>
      <c r="E82" s="1" t="s">
        <v>109</v>
      </c>
      <c r="F82" s="1" t="s">
        <v>146</v>
      </c>
      <c r="G82" s="1" t="s">
        <v>111</v>
      </c>
      <c r="H82" s="1" t="s">
        <v>126</v>
      </c>
      <c r="I82" s="1"/>
      <c r="J82" s="1">
        <v>15.0</v>
      </c>
      <c r="K82" s="1"/>
      <c r="L82" s="1"/>
      <c r="M82" s="1"/>
      <c r="N82" s="1"/>
      <c r="O82" s="1"/>
      <c r="P82" s="1"/>
      <c r="Q82" s="1" t="s">
        <v>146</v>
      </c>
      <c r="R82" s="2">
        <v>4.0</v>
      </c>
      <c r="S82" s="1">
        <v>0.0</v>
      </c>
      <c r="T82" s="1">
        <v>60.0</v>
      </c>
      <c r="U82" s="1">
        <v>540.0</v>
      </c>
      <c r="V82" s="1">
        <v>10.0</v>
      </c>
      <c r="W82" s="1" t="s">
        <v>114</v>
      </c>
      <c r="Z82" s="1">
        <v>2.0</v>
      </c>
      <c r="AA82" s="1">
        <v>1.4</v>
      </c>
      <c r="AB82" s="1">
        <v>1.0</v>
      </c>
      <c r="AC82" s="1">
        <f t="shared" si="1"/>
        <v>250</v>
      </c>
      <c r="AD82" s="1"/>
      <c r="AE82" s="1"/>
      <c r="AF82" s="1">
        <v>0.05</v>
      </c>
      <c r="AG82" s="1">
        <v>1.5</v>
      </c>
      <c r="AH82" s="1">
        <v>0.26</v>
      </c>
      <c r="AI82" s="1"/>
      <c r="AJ82" s="1"/>
      <c r="AK82" s="1">
        <f t="shared" si="2"/>
        <v>100</v>
      </c>
      <c r="AL82" s="1">
        <f t="shared" si="3"/>
        <v>0</v>
      </c>
      <c r="AM82" s="1">
        <v>0.0</v>
      </c>
      <c r="AN82" s="1">
        <v>0.0</v>
      </c>
      <c r="AO82" s="1">
        <v>0.0</v>
      </c>
      <c r="AP82" s="1">
        <v>0.0</v>
      </c>
      <c r="AQ82" s="1">
        <v>100.0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 t="s">
        <v>127</v>
      </c>
      <c r="BA82" s="1">
        <v>0.0</v>
      </c>
      <c r="BB82" s="1">
        <v>0.05</v>
      </c>
      <c r="BC82" s="1">
        <v>1.5</v>
      </c>
      <c r="BD82" s="1">
        <v>0.26</v>
      </c>
      <c r="BE82" s="1">
        <v>0.5</v>
      </c>
      <c r="BF82" s="1">
        <v>0.0</v>
      </c>
      <c r="BG82" s="1">
        <f t="shared" ref="BG82:BG83" si="27">SUM(BH82:BU82)</f>
        <v>150</v>
      </c>
      <c r="BH82" s="1">
        <f t="shared" ref="BH82:BH83" si="28">SUM(BI82:BU82)*AD82</f>
        <v>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150.0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 t="s">
        <v>116</v>
      </c>
      <c r="CR82" s="5"/>
      <c r="CS82" s="5">
        <f t="shared" si="4"/>
        <v>1000</v>
      </c>
      <c r="CT82" s="5">
        <f t="shared" si="5"/>
        <v>428.5714286</v>
      </c>
      <c r="CU82" s="5">
        <f t="shared" si="6"/>
        <v>1025</v>
      </c>
      <c r="CV82" s="5">
        <f t="shared" si="7"/>
        <v>439.2857143</v>
      </c>
      <c r="CW82" s="5">
        <f t="shared" si="8"/>
        <v>1.025</v>
      </c>
      <c r="CX82" s="5">
        <f t="shared" si="23"/>
        <v>0.4285714286</v>
      </c>
      <c r="CY82" s="5">
        <f t="shared" si="10"/>
        <v>2.08</v>
      </c>
      <c r="CZ82" s="5">
        <f t="shared" si="24"/>
        <v>0.8914285714</v>
      </c>
      <c r="DA82" s="5">
        <f t="shared" si="12"/>
        <v>4</v>
      </c>
    </row>
    <row r="83">
      <c r="A83" s="1" t="s">
        <v>144</v>
      </c>
      <c r="B83" s="1"/>
      <c r="C83" s="1" t="s">
        <v>108</v>
      </c>
      <c r="D83" s="1">
        <v>13.0</v>
      </c>
      <c r="E83" s="1" t="s">
        <v>109</v>
      </c>
      <c r="F83" s="1" t="s">
        <v>145</v>
      </c>
      <c r="G83" s="1" t="s">
        <v>181</v>
      </c>
      <c r="H83" s="1" t="s">
        <v>126</v>
      </c>
      <c r="I83" s="1"/>
      <c r="J83" s="1"/>
      <c r="K83" s="1"/>
      <c r="L83" s="1">
        <v>100.0</v>
      </c>
      <c r="M83" s="1"/>
      <c r="N83" s="1">
        <v>3.0</v>
      </c>
      <c r="O83" s="1">
        <v>5.0</v>
      </c>
      <c r="P83" s="1">
        <v>0.23</v>
      </c>
      <c r="Q83" s="1" t="s">
        <v>146</v>
      </c>
      <c r="R83" s="2">
        <f>N83/(P83*N83+1/O83)</f>
        <v>3.370786517</v>
      </c>
      <c r="S83" s="1">
        <v>0.0</v>
      </c>
      <c r="T83" s="1">
        <v>27.0</v>
      </c>
      <c r="U83" s="1"/>
      <c r="V83" s="1">
        <v>1.0</v>
      </c>
      <c r="W83" s="1" t="s">
        <v>147</v>
      </c>
      <c r="X83" s="1">
        <v>0.5</v>
      </c>
      <c r="Y83" s="1">
        <v>16.875</v>
      </c>
      <c r="Z83" s="1">
        <f>T83/Y83+X83</f>
        <v>2.1</v>
      </c>
      <c r="AA83" s="1">
        <v>0.7</v>
      </c>
      <c r="AB83" s="1">
        <v>1.0</v>
      </c>
      <c r="AC83" s="1">
        <f t="shared" si="1"/>
        <v>152</v>
      </c>
      <c r="AD83" s="1"/>
      <c r="AE83" s="1"/>
      <c r="AF83" s="1">
        <v>0.03</v>
      </c>
      <c r="AG83" s="1">
        <v>3.5</v>
      </c>
      <c r="AH83" s="1">
        <v>0.57</v>
      </c>
      <c r="AI83" s="1"/>
      <c r="AJ83" s="1"/>
      <c r="AK83" s="1">
        <f t="shared" si="2"/>
        <v>9</v>
      </c>
      <c r="AL83" s="1">
        <f t="shared" si="3"/>
        <v>0</v>
      </c>
      <c r="AM83" s="1">
        <v>9.0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 t="s">
        <v>127</v>
      </c>
      <c r="BA83" s="1">
        <v>0.0</v>
      </c>
      <c r="BB83" s="1">
        <v>0.03</v>
      </c>
      <c r="BC83" s="1">
        <v>3.5</v>
      </c>
      <c r="BD83" s="1">
        <v>0.57</v>
      </c>
      <c r="BE83" s="1">
        <v>7.0</v>
      </c>
      <c r="BF83" s="1">
        <v>0.5</v>
      </c>
      <c r="BG83" s="1">
        <f t="shared" si="27"/>
        <v>143</v>
      </c>
      <c r="BH83" s="1">
        <f t="shared" si="28"/>
        <v>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143.0</v>
      </c>
      <c r="BV83" s="1" t="s">
        <v>116</v>
      </c>
      <c r="BW83" s="1"/>
      <c r="BX83" s="1"/>
      <c r="BY83" s="1"/>
      <c r="BZ83" s="1"/>
      <c r="CA83" s="1"/>
      <c r="CB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5"/>
      <c r="CS83" s="5">
        <f t="shared" si="4"/>
        <v>512.3595506</v>
      </c>
      <c r="CT83" s="5">
        <f t="shared" si="5"/>
        <v>405.9347181</v>
      </c>
      <c r="CU83" s="5">
        <f t="shared" si="6"/>
        <v>550.7865169</v>
      </c>
      <c r="CV83" s="5">
        <f t="shared" si="7"/>
        <v>436.379822</v>
      </c>
      <c r="CW83" s="5">
        <f t="shared" si="8"/>
        <v>1.075</v>
      </c>
      <c r="CX83" s="5">
        <f t="shared" si="23"/>
        <v>0.7922848665</v>
      </c>
      <c r="CY83" s="5">
        <f t="shared" si="10"/>
        <v>3.842696629</v>
      </c>
      <c r="CZ83" s="5">
        <f t="shared" si="24"/>
        <v>3.044510386</v>
      </c>
      <c r="DA83" s="5">
        <f t="shared" si="12"/>
        <v>3.370786517</v>
      </c>
    </row>
    <row r="84">
      <c r="A84" s="1" t="s">
        <v>191</v>
      </c>
      <c r="D84" s="1">
        <v>2.0</v>
      </c>
      <c r="E84" s="1" t="s">
        <v>157</v>
      </c>
      <c r="F84" s="1" t="s">
        <v>192</v>
      </c>
      <c r="G84" s="1" t="s">
        <v>111</v>
      </c>
      <c r="H84" s="1" t="s">
        <v>112</v>
      </c>
      <c r="K84" s="1" t="s">
        <v>243</v>
      </c>
      <c r="L84" s="1">
        <v>3.7</v>
      </c>
      <c r="Q84" s="1" t="s">
        <v>192</v>
      </c>
      <c r="R84" s="2">
        <v>8.33</v>
      </c>
      <c r="T84" s="1">
        <v>4.0</v>
      </c>
      <c r="U84" s="1">
        <v>210.0</v>
      </c>
      <c r="V84" s="1">
        <v>1.0</v>
      </c>
      <c r="W84" s="1" t="s">
        <v>114</v>
      </c>
      <c r="Z84" s="1">
        <v>2.25</v>
      </c>
      <c r="AA84" s="1">
        <v>1.35</v>
      </c>
      <c r="AB84" s="1">
        <v>7.0</v>
      </c>
      <c r="AC84" s="1">
        <f t="shared" si="1"/>
        <v>40</v>
      </c>
      <c r="AD84" s="1"/>
      <c r="AE84" s="1"/>
      <c r="AF84" s="1">
        <v>0.06</v>
      </c>
      <c r="AG84" s="1">
        <v>2.0</v>
      </c>
      <c r="AH84" s="1">
        <v>0.0314</v>
      </c>
      <c r="AI84" s="1"/>
      <c r="AJ84" s="1"/>
      <c r="AK84" s="1">
        <f t="shared" si="2"/>
        <v>40</v>
      </c>
      <c r="AL84" s="1">
        <f t="shared" si="3"/>
        <v>0</v>
      </c>
      <c r="AM84" s="1">
        <v>32.0</v>
      </c>
      <c r="AN84" s="1">
        <v>4.0</v>
      </c>
      <c r="AO84" s="1">
        <v>4.0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 t="s">
        <v>116</v>
      </c>
      <c r="BV84" s="1" t="s">
        <v>116</v>
      </c>
      <c r="CS84" s="5">
        <f t="shared" si="4"/>
        <v>2332.4</v>
      </c>
      <c r="CT84" s="5">
        <f t="shared" si="5"/>
        <v>410.2275475</v>
      </c>
      <c r="CU84" s="5">
        <f t="shared" si="6"/>
        <v>2472.344</v>
      </c>
      <c r="CV84" s="5">
        <f t="shared" si="7"/>
        <v>434.8412004</v>
      </c>
      <c r="CW84" s="5">
        <f t="shared" si="8"/>
        <v>1.06</v>
      </c>
      <c r="CX84" s="5">
        <f t="shared" si="23"/>
        <v>0.175882159</v>
      </c>
      <c r="CY84" s="5">
        <f t="shared" si="10"/>
        <v>1.830934</v>
      </c>
      <c r="CZ84" s="5">
        <f t="shared" si="24"/>
        <v>0.3220286248</v>
      </c>
      <c r="DA84" s="5">
        <f t="shared" si="12"/>
        <v>8.33</v>
      </c>
    </row>
    <row r="85">
      <c r="A85" s="1" t="s">
        <v>171</v>
      </c>
      <c r="B85" s="1"/>
      <c r="C85" s="1"/>
      <c r="D85" s="1">
        <v>9.0</v>
      </c>
      <c r="E85" s="1" t="s">
        <v>109</v>
      </c>
      <c r="F85" s="1" t="s">
        <v>124</v>
      </c>
      <c r="G85" s="1" t="s">
        <v>135</v>
      </c>
      <c r="H85" s="1" t="s">
        <v>126</v>
      </c>
      <c r="I85" s="1">
        <v>40.0</v>
      </c>
      <c r="J85" s="1"/>
      <c r="K85" s="1"/>
      <c r="L85" s="1">
        <v>100.0</v>
      </c>
      <c r="Q85" s="1" t="s">
        <v>124</v>
      </c>
      <c r="R85" s="2">
        <v>1.5</v>
      </c>
      <c r="S85" s="1">
        <v>0.3</v>
      </c>
      <c r="T85" s="1">
        <v>5.0</v>
      </c>
      <c r="U85" s="1">
        <v>20.0</v>
      </c>
      <c r="V85" s="1">
        <v>1.0</v>
      </c>
      <c r="W85" s="1" t="s">
        <v>114</v>
      </c>
      <c r="Z85" s="1">
        <v>2.5</v>
      </c>
      <c r="AA85" s="1">
        <v>1.3</v>
      </c>
      <c r="AB85" s="1">
        <v>1.0</v>
      </c>
      <c r="AC85" s="1">
        <f t="shared" si="1"/>
        <v>700</v>
      </c>
      <c r="AD85" s="1"/>
      <c r="AE85" s="1"/>
      <c r="AF85" s="1">
        <v>0.05</v>
      </c>
      <c r="AG85" s="1">
        <v>2.0</v>
      </c>
      <c r="AH85" s="1">
        <v>0.35</v>
      </c>
      <c r="AI85" s="1"/>
      <c r="AJ85" s="1"/>
      <c r="AK85" s="1">
        <f t="shared" si="2"/>
        <v>100</v>
      </c>
      <c r="AL85" s="1">
        <f t="shared" si="3"/>
        <v>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100.0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 t="s">
        <v>127</v>
      </c>
      <c r="BA85" s="1">
        <v>0.0</v>
      </c>
      <c r="BB85" s="1">
        <v>0.05</v>
      </c>
      <c r="BC85" s="1">
        <v>2.0</v>
      </c>
      <c r="BD85" s="1">
        <v>0.35</v>
      </c>
      <c r="BE85" s="1">
        <v>7.1</v>
      </c>
      <c r="BF85" s="1">
        <v>0.8</v>
      </c>
      <c r="BG85" s="1">
        <f t="shared" ref="BG85:BG86" si="29">SUM(BH85:BU85)</f>
        <v>600</v>
      </c>
      <c r="BH85" s="1">
        <f t="shared" ref="BH85:BH86" si="30">SUM(BI85:BU85)*AD85</f>
        <v>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600.0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 t="s">
        <v>116</v>
      </c>
      <c r="CR85" s="5"/>
      <c r="CS85" s="5">
        <f t="shared" si="4"/>
        <v>724.137931</v>
      </c>
      <c r="CT85" s="5">
        <f t="shared" si="5"/>
        <v>413.7931034</v>
      </c>
      <c r="CU85" s="5">
        <f t="shared" si="6"/>
        <v>760.3448276</v>
      </c>
      <c r="CV85" s="5">
        <f t="shared" si="7"/>
        <v>434.4827586</v>
      </c>
      <c r="CW85" s="5">
        <f t="shared" si="8"/>
        <v>1.05</v>
      </c>
      <c r="CX85" s="5">
        <f t="shared" si="23"/>
        <v>0.5714285714</v>
      </c>
      <c r="CY85" s="5">
        <f t="shared" si="10"/>
        <v>0.724137931</v>
      </c>
      <c r="CZ85" s="5">
        <f t="shared" si="24"/>
        <v>0.4137931034</v>
      </c>
      <c r="DA85" s="5">
        <f t="shared" si="12"/>
        <v>1.034482759</v>
      </c>
    </row>
    <row r="86">
      <c r="A86" s="1" t="s">
        <v>216</v>
      </c>
      <c r="B86" s="1"/>
      <c r="C86" s="1"/>
      <c r="D86" s="1">
        <v>14.0</v>
      </c>
      <c r="E86" s="1" t="s">
        <v>109</v>
      </c>
      <c r="F86" s="1" t="s">
        <v>146</v>
      </c>
      <c r="G86" s="1" t="s">
        <v>135</v>
      </c>
      <c r="H86" s="1" t="s">
        <v>112</v>
      </c>
      <c r="I86" s="1"/>
      <c r="J86" s="1"/>
      <c r="K86" s="1"/>
      <c r="L86" s="1"/>
      <c r="Q86" s="1" t="s">
        <v>146</v>
      </c>
      <c r="R86" s="2">
        <v>1.0</v>
      </c>
      <c r="S86" s="1">
        <v>2.0</v>
      </c>
      <c r="T86" s="1">
        <v>5.0</v>
      </c>
      <c r="U86" s="1">
        <v>200.0</v>
      </c>
      <c r="V86" s="1">
        <v>1.0</v>
      </c>
      <c r="W86" s="1" t="s">
        <v>114</v>
      </c>
      <c r="Z86" s="1">
        <v>2.0</v>
      </c>
      <c r="AA86" s="1">
        <v>1.05</v>
      </c>
      <c r="AB86" s="1">
        <v>1.0</v>
      </c>
      <c r="AC86" s="1">
        <f t="shared" si="1"/>
        <v>1400</v>
      </c>
      <c r="AD86" s="1"/>
      <c r="AE86" s="1"/>
      <c r="AF86" s="1">
        <v>0.2</v>
      </c>
      <c r="AG86" s="1">
        <v>2.5</v>
      </c>
      <c r="AH86" s="1">
        <v>0.2</v>
      </c>
      <c r="AI86" s="1"/>
      <c r="AJ86" s="1"/>
      <c r="AK86" s="1">
        <f t="shared" si="2"/>
        <v>1000</v>
      </c>
      <c r="AL86" s="1">
        <f t="shared" si="3"/>
        <v>0</v>
      </c>
      <c r="AM86" s="1">
        <v>100.0</v>
      </c>
      <c r="AN86" s="1">
        <v>850.0</v>
      </c>
      <c r="AO86" s="1">
        <v>50.0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 t="s">
        <v>127</v>
      </c>
      <c r="BB86" s="1">
        <v>0.2</v>
      </c>
      <c r="BC86" s="1">
        <v>2.5</v>
      </c>
      <c r="BD86" s="1">
        <v>0.2</v>
      </c>
      <c r="BE86" s="1">
        <v>6.0</v>
      </c>
      <c r="BF86" s="1">
        <v>0.6</v>
      </c>
      <c r="BG86" s="1">
        <f t="shared" si="29"/>
        <v>400</v>
      </c>
      <c r="BH86" s="1">
        <f t="shared" si="30"/>
        <v>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400.0</v>
      </c>
      <c r="BT86" s="1">
        <v>0.0</v>
      </c>
      <c r="BU86" s="1">
        <v>0.0</v>
      </c>
      <c r="BV86" s="1" t="s">
        <v>116</v>
      </c>
      <c r="CR86" s="5"/>
      <c r="CS86" s="5">
        <f t="shared" si="4"/>
        <v>466.6666667</v>
      </c>
      <c r="CT86" s="5">
        <f t="shared" si="5"/>
        <v>333.3333333</v>
      </c>
      <c r="CU86" s="5">
        <f t="shared" si="6"/>
        <v>606.6666667</v>
      </c>
      <c r="CV86" s="5">
        <f t="shared" si="7"/>
        <v>433.3333333</v>
      </c>
      <c r="CW86" s="5">
        <f t="shared" si="8"/>
        <v>1.3</v>
      </c>
      <c r="CX86" s="5">
        <f t="shared" si="23"/>
        <v>0.7142857143</v>
      </c>
      <c r="CY86" s="5">
        <f t="shared" si="10"/>
        <v>0.1333333333</v>
      </c>
      <c r="CZ86" s="5">
        <f t="shared" si="24"/>
        <v>0.09523809524</v>
      </c>
      <c r="DA86" s="5">
        <f t="shared" si="12"/>
        <v>0.3333333333</v>
      </c>
    </row>
    <row r="87">
      <c r="A87" s="1" t="s">
        <v>244</v>
      </c>
      <c r="B87" s="1" t="s">
        <v>139</v>
      </c>
      <c r="D87" s="1">
        <v>14.0</v>
      </c>
      <c r="E87" s="1" t="s">
        <v>157</v>
      </c>
      <c r="F87" s="1" t="s">
        <v>240</v>
      </c>
      <c r="G87" s="1" t="s">
        <v>181</v>
      </c>
      <c r="H87" s="1" t="s">
        <v>126</v>
      </c>
      <c r="I87" s="1">
        <v>100.0</v>
      </c>
      <c r="L87" s="1">
        <v>4.0</v>
      </c>
      <c r="Q87" s="1" t="s">
        <v>240</v>
      </c>
      <c r="R87" s="2">
        <v>3.33</v>
      </c>
      <c r="T87" s="1">
        <v>32.0</v>
      </c>
      <c r="U87" s="1">
        <v>210.0</v>
      </c>
      <c r="V87" s="1">
        <v>4.0</v>
      </c>
      <c r="W87" s="1" t="s">
        <v>114</v>
      </c>
      <c r="Z87" s="1">
        <v>1.2</v>
      </c>
      <c r="AA87" s="1">
        <v>1.2</v>
      </c>
      <c r="AB87" s="1">
        <v>4.0</v>
      </c>
      <c r="AC87" s="1">
        <f t="shared" si="1"/>
        <v>40</v>
      </c>
      <c r="AD87" s="1"/>
      <c r="AE87" s="1"/>
      <c r="AF87" s="1">
        <v>0.2</v>
      </c>
      <c r="AG87" s="1">
        <v>2.0</v>
      </c>
      <c r="AH87" s="1">
        <v>0.15</v>
      </c>
      <c r="AI87" s="1"/>
      <c r="AJ87" s="1"/>
      <c r="AK87" s="1">
        <f t="shared" si="2"/>
        <v>40</v>
      </c>
      <c r="AL87" s="1">
        <f t="shared" si="3"/>
        <v>0</v>
      </c>
      <c r="AM87" s="1">
        <v>2.0</v>
      </c>
      <c r="AN87" s="1">
        <v>22.0</v>
      </c>
      <c r="AO87" s="1">
        <v>16.0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 t="s">
        <v>116</v>
      </c>
      <c r="BV87" s="1" t="s">
        <v>116</v>
      </c>
      <c r="CS87" s="5">
        <f t="shared" si="4"/>
        <v>532.8</v>
      </c>
      <c r="CT87" s="5">
        <f t="shared" si="5"/>
        <v>355.3184395</v>
      </c>
      <c r="CU87" s="5">
        <f t="shared" si="6"/>
        <v>639.36</v>
      </c>
      <c r="CV87" s="5">
        <f t="shared" si="7"/>
        <v>426.3821274</v>
      </c>
      <c r="CW87" s="5">
        <f t="shared" si="8"/>
        <v>1.2</v>
      </c>
      <c r="CX87" s="5">
        <f t="shared" si="23"/>
        <v>0.666888963</v>
      </c>
      <c r="CY87" s="5">
        <f t="shared" si="10"/>
        <v>1.998</v>
      </c>
      <c r="CZ87" s="5">
        <f t="shared" si="24"/>
        <v>1.332444148</v>
      </c>
      <c r="DA87" s="5">
        <f t="shared" si="12"/>
        <v>3.33</v>
      </c>
    </row>
    <row r="88">
      <c r="A88" s="1" t="s">
        <v>245</v>
      </c>
      <c r="B88" s="1" t="s">
        <v>139</v>
      </c>
      <c r="C88" s="1"/>
      <c r="D88" s="1">
        <v>14.0</v>
      </c>
      <c r="E88" s="1" t="s">
        <v>109</v>
      </c>
      <c r="F88" s="1" t="s">
        <v>146</v>
      </c>
      <c r="G88" s="1" t="s">
        <v>125</v>
      </c>
      <c r="H88" s="1" t="s">
        <v>126</v>
      </c>
      <c r="I88" s="1">
        <v>40.0</v>
      </c>
      <c r="J88" s="1"/>
      <c r="K88" s="1"/>
      <c r="L88" s="1">
        <v>80.0</v>
      </c>
      <c r="O88" s="1"/>
      <c r="P88" s="1"/>
      <c r="Q88" s="1" t="s">
        <v>146</v>
      </c>
      <c r="R88" s="2">
        <v>3.67</v>
      </c>
      <c r="S88" s="1">
        <v>0.0</v>
      </c>
      <c r="T88" s="1">
        <v>80.0</v>
      </c>
      <c r="U88" s="1">
        <v>320.0</v>
      </c>
      <c r="V88" s="1">
        <v>2.0</v>
      </c>
      <c r="W88" s="1" t="s">
        <v>114</v>
      </c>
      <c r="X88" s="1"/>
      <c r="Y88" s="1"/>
      <c r="Z88" s="1">
        <v>2.4</v>
      </c>
      <c r="AA88" s="1">
        <v>0.5</v>
      </c>
      <c r="AB88" s="1">
        <v>1.0</v>
      </c>
      <c r="AC88" s="1">
        <f t="shared" si="1"/>
        <v>120</v>
      </c>
      <c r="AD88" s="1"/>
      <c r="AE88" s="1"/>
      <c r="AF88" s="1">
        <v>0.18</v>
      </c>
      <c r="AG88" s="1">
        <v>2.0</v>
      </c>
      <c r="AH88" s="1">
        <v>0.3</v>
      </c>
      <c r="AI88" s="1"/>
      <c r="AJ88" s="1"/>
      <c r="AK88" s="1">
        <f t="shared" si="2"/>
        <v>100</v>
      </c>
      <c r="AL88" s="1">
        <f t="shared" si="3"/>
        <v>0</v>
      </c>
      <c r="AM88" s="1">
        <v>20.0</v>
      </c>
      <c r="AN88" s="1">
        <v>10.0</v>
      </c>
      <c r="AO88" s="1">
        <v>70.0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 t="s">
        <v>127</v>
      </c>
      <c r="BA88" s="1">
        <v>0.0</v>
      </c>
      <c r="BB88" s="1">
        <v>0.18</v>
      </c>
      <c r="BC88" s="1">
        <v>2.0</v>
      </c>
      <c r="BD88" s="1">
        <v>0.3</v>
      </c>
      <c r="BE88" s="1"/>
      <c r="BF88" s="1"/>
      <c r="BG88" s="1">
        <f t="shared" ref="BG88:BG89" si="31">SUM(BH88:BU88)</f>
        <v>20</v>
      </c>
      <c r="BH88" s="1">
        <f t="shared" ref="BH88:BH89" si="32">SUM(BI88:BU88)*AD88</f>
        <v>0</v>
      </c>
      <c r="BI88" s="1">
        <v>0.0</v>
      </c>
      <c r="BJ88" s="1">
        <v>0.0</v>
      </c>
      <c r="BK88" s="1">
        <v>20.0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0.0</v>
      </c>
      <c r="BS88" s="1">
        <v>0.0</v>
      </c>
      <c r="BT88" s="1">
        <v>0.0</v>
      </c>
      <c r="BU88" s="1">
        <v>0.0</v>
      </c>
      <c r="BV88" s="1" t="s">
        <v>116</v>
      </c>
      <c r="CR88" s="5"/>
      <c r="CS88" s="5">
        <f t="shared" si="4"/>
        <v>440.4</v>
      </c>
      <c r="CT88" s="5">
        <f t="shared" si="5"/>
        <v>360.9244386</v>
      </c>
      <c r="CU88" s="5">
        <f t="shared" si="6"/>
        <v>519.672</v>
      </c>
      <c r="CV88" s="5">
        <f t="shared" si="7"/>
        <v>425.8908376</v>
      </c>
      <c r="CW88" s="5">
        <f t="shared" si="8"/>
        <v>1.18</v>
      </c>
      <c r="CX88" s="5">
        <f t="shared" si="23"/>
        <v>0.8195377807</v>
      </c>
      <c r="CY88" s="5">
        <f t="shared" si="10"/>
        <v>2.202</v>
      </c>
      <c r="CZ88" s="5">
        <f t="shared" si="24"/>
        <v>1.804622193</v>
      </c>
      <c r="DA88" s="5">
        <f t="shared" si="12"/>
        <v>3.67</v>
      </c>
    </row>
    <row r="89">
      <c r="A89" s="1" t="s">
        <v>246</v>
      </c>
      <c r="B89" s="1"/>
      <c r="C89" s="1"/>
      <c r="D89" s="1">
        <v>8.0</v>
      </c>
      <c r="E89" s="1" t="s">
        <v>109</v>
      </c>
      <c r="F89" s="1" t="s">
        <v>134</v>
      </c>
      <c r="G89" s="1" t="s">
        <v>135</v>
      </c>
      <c r="H89" s="1" t="s">
        <v>126</v>
      </c>
      <c r="I89" s="1"/>
      <c r="J89" s="1"/>
      <c r="K89" s="1"/>
      <c r="L89" s="1">
        <v>16.7</v>
      </c>
      <c r="O89" s="1"/>
      <c r="P89" s="1"/>
      <c r="Q89" s="1" t="s">
        <v>134</v>
      </c>
      <c r="R89" s="2">
        <v>1.0</v>
      </c>
      <c r="S89" s="1">
        <v>0.6</v>
      </c>
      <c r="T89" s="1">
        <v>1.0</v>
      </c>
      <c r="U89" s="1">
        <v>6.0</v>
      </c>
      <c r="V89" s="1">
        <v>1.0</v>
      </c>
      <c r="W89" s="1" t="s">
        <v>114</v>
      </c>
      <c r="X89" s="1"/>
      <c r="Y89" s="1"/>
      <c r="Z89" s="1">
        <v>0.6</v>
      </c>
      <c r="AA89" s="1">
        <v>0.95</v>
      </c>
      <c r="AB89" s="1">
        <v>1.0</v>
      </c>
      <c r="AC89" s="1">
        <f t="shared" si="1"/>
        <v>720</v>
      </c>
      <c r="AD89" s="1"/>
      <c r="AE89" s="1"/>
      <c r="AF89" s="1">
        <v>0.5</v>
      </c>
      <c r="AG89" s="1">
        <v>2.0</v>
      </c>
      <c r="AH89" s="1">
        <v>0.05</v>
      </c>
      <c r="AI89" s="1"/>
      <c r="AJ89" s="1"/>
      <c r="AK89" s="1">
        <f t="shared" si="2"/>
        <v>50</v>
      </c>
      <c r="AL89" s="1">
        <f t="shared" si="3"/>
        <v>0</v>
      </c>
      <c r="AM89" s="1">
        <v>50.0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 t="s">
        <v>127</v>
      </c>
      <c r="BA89" s="1">
        <v>0.0</v>
      </c>
      <c r="BB89" s="1">
        <v>0.5</v>
      </c>
      <c r="BC89" s="1">
        <v>2.0</v>
      </c>
      <c r="BD89" s="1">
        <v>0.05</v>
      </c>
      <c r="BE89" s="1"/>
      <c r="BF89" s="1"/>
      <c r="BG89" s="1">
        <f t="shared" si="31"/>
        <v>10</v>
      </c>
      <c r="BH89" s="1">
        <f t="shared" si="32"/>
        <v>0</v>
      </c>
      <c r="BI89" s="1">
        <v>0.0</v>
      </c>
      <c r="BJ89" s="1">
        <v>0.0</v>
      </c>
      <c r="BK89" s="1">
        <v>0.0</v>
      </c>
      <c r="BL89" s="1">
        <v>10.0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 t="s">
        <v>127</v>
      </c>
      <c r="BW89" s="1">
        <v>1.3</v>
      </c>
      <c r="BX89" s="1">
        <v>0.5</v>
      </c>
      <c r="BY89" s="1">
        <v>2.0</v>
      </c>
      <c r="BZ89" s="1">
        <v>0.05</v>
      </c>
      <c r="CA89" s="1">
        <v>7.2</v>
      </c>
      <c r="CB89" s="1">
        <v>0.7</v>
      </c>
      <c r="CC89" s="1">
        <f>SUM(CD89:CQ89)</f>
        <v>660</v>
      </c>
      <c r="CD89" s="1">
        <f>SUM(CE89:CQ89)*AD89</f>
        <v>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660.0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5"/>
      <c r="CS89" s="5">
        <f t="shared" si="4"/>
        <v>450</v>
      </c>
      <c r="CT89" s="5">
        <f t="shared" si="5"/>
        <v>281.25</v>
      </c>
      <c r="CU89" s="5">
        <f t="shared" si="6"/>
        <v>675</v>
      </c>
      <c r="CV89" s="5">
        <f t="shared" si="7"/>
        <v>421.875</v>
      </c>
      <c r="CW89" s="5">
        <f t="shared" si="8"/>
        <v>1.5</v>
      </c>
      <c r="CX89" s="5">
        <f t="shared" si="23"/>
        <v>0.625</v>
      </c>
      <c r="CY89" s="5">
        <f t="shared" si="10"/>
        <v>0.09375</v>
      </c>
      <c r="CZ89" s="5">
        <f t="shared" si="24"/>
        <v>0.05859375</v>
      </c>
      <c r="DA89" s="5">
        <f t="shared" si="12"/>
        <v>0.625</v>
      </c>
    </row>
    <row r="90">
      <c r="A90" s="1" t="s">
        <v>247</v>
      </c>
      <c r="B90" s="1" t="s">
        <v>107</v>
      </c>
      <c r="C90" s="1"/>
      <c r="D90" s="1">
        <v>13.0</v>
      </c>
      <c r="E90" s="1" t="s">
        <v>109</v>
      </c>
      <c r="F90" s="1" t="s">
        <v>146</v>
      </c>
      <c r="G90" s="1" t="s">
        <v>125</v>
      </c>
      <c r="H90" s="1" t="s">
        <v>112</v>
      </c>
      <c r="I90" s="1"/>
      <c r="J90" s="1"/>
      <c r="K90" s="1"/>
      <c r="L90" s="1">
        <v>80.0</v>
      </c>
      <c r="O90" s="1"/>
      <c r="P90" s="1"/>
      <c r="Q90" s="1" t="s">
        <v>146</v>
      </c>
      <c r="R90" s="2">
        <v>11.67</v>
      </c>
      <c r="S90" s="1">
        <v>0.0</v>
      </c>
      <c r="T90" s="1">
        <v>70.0</v>
      </c>
      <c r="U90" s="1">
        <v>540.0</v>
      </c>
      <c r="V90" s="1">
        <v>1.0</v>
      </c>
      <c r="W90" s="1" t="s">
        <v>114</v>
      </c>
      <c r="X90" s="1"/>
      <c r="Y90" s="1"/>
      <c r="Z90" s="1">
        <v>1.7</v>
      </c>
      <c r="AA90" s="1">
        <v>1.0</v>
      </c>
      <c r="AB90" s="1">
        <v>1.0</v>
      </c>
      <c r="AC90" s="1">
        <f t="shared" si="1"/>
        <v>36.8</v>
      </c>
      <c r="AD90" s="1">
        <v>0.6</v>
      </c>
      <c r="AE90" s="1" t="s">
        <v>115</v>
      </c>
      <c r="AF90" s="1">
        <v>0.23</v>
      </c>
      <c r="AG90" s="1">
        <v>2.1</v>
      </c>
      <c r="AH90" s="1">
        <v>0.31</v>
      </c>
      <c r="AI90" s="1"/>
      <c r="AJ90" s="1"/>
      <c r="AK90" s="1">
        <f t="shared" si="2"/>
        <v>36.8</v>
      </c>
      <c r="AL90" s="1">
        <f t="shared" si="3"/>
        <v>13.8</v>
      </c>
      <c r="AM90" s="1">
        <v>7.1</v>
      </c>
      <c r="AN90" s="1">
        <v>6.2</v>
      </c>
      <c r="AO90" s="1">
        <v>9.7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 t="s">
        <v>116</v>
      </c>
      <c r="BV90" s="1" t="s">
        <v>116</v>
      </c>
      <c r="CR90" s="5"/>
      <c r="CS90" s="5">
        <f t="shared" si="4"/>
        <v>429.456</v>
      </c>
      <c r="CT90" s="5">
        <f t="shared" si="5"/>
        <v>334.6199312</v>
      </c>
      <c r="CU90" s="5">
        <f t="shared" si="6"/>
        <v>538.108368</v>
      </c>
      <c r="CV90" s="5">
        <f t="shared" si="7"/>
        <v>419.2787738</v>
      </c>
      <c r="CW90" s="5">
        <f t="shared" si="8"/>
        <v>1.253</v>
      </c>
      <c r="CX90" s="5">
        <f t="shared" si="23"/>
        <v>0.7791716292</v>
      </c>
      <c r="CY90" s="5">
        <f t="shared" si="10"/>
        <v>3.6177</v>
      </c>
      <c r="CZ90" s="5">
        <f t="shared" si="24"/>
        <v>2.818809203</v>
      </c>
      <c r="DA90" s="5">
        <f t="shared" si="12"/>
        <v>11.67</v>
      </c>
    </row>
    <row r="91">
      <c r="A91" s="1" t="s">
        <v>248</v>
      </c>
      <c r="B91" s="1" t="s">
        <v>139</v>
      </c>
      <c r="C91" s="1"/>
      <c r="D91" s="1">
        <v>14.0</v>
      </c>
      <c r="E91" s="1" t="s">
        <v>109</v>
      </c>
      <c r="F91" s="1" t="s">
        <v>146</v>
      </c>
      <c r="G91" s="1" t="s">
        <v>119</v>
      </c>
      <c r="H91" s="1" t="s">
        <v>112</v>
      </c>
      <c r="I91" s="1"/>
      <c r="J91" s="1"/>
      <c r="K91" s="1"/>
      <c r="L91" s="1">
        <v>12.5</v>
      </c>
      <c r="M91" s="1">
        <v>9.0</v>
      </c>
      <c r="O91" s="1"/>
      <c r="P91" s="1"/>
      <c r="Q91" s="1" t="s">
        <v>146</v>
      </c>
      <c r="R91" s="2">
        <v>12.67</v>
      </c>
      <c r="S91" s="1">
        <v>0.0</v>
      </c>
      <c r="T91" s="1">
        <v>200.0</v>
      </c>
      <c r="U91" s="1">
        <v>1000.0</v>
      </c>
      <c r="V91" s="1">
        <v>1.0</v>
      </c>
      <c r="W91" s="1" t="s">
        <v>114</v>
      </c>
      <c r="X91" s="1"/>
      <c r="Y91" s="1"/>
      <c r="Z91" s="1">
        <v>2.5</v>
      </c>
      <c r="AA91" s="1">
        <v>0.5</v>
      </c>
      <c r="AB91" s="1">
        <v>1.0</v>
      </c>
      <c r="AC91" s="1">
        <f t="shared" si="1"/>
        <v>28</v>
      </c>
      <c r="AD91" s="1"/>
      <c r="AE91" s="1"/>
      <c r="AF91" s="1">
        <v>0.3</v>
      </c>
      <c r="AG91" s="1">
        <v>2.2</v>
      </c>
      <c r="AH91" s="1">
        <v>0.24</v>
      </c>
      <c r="AI91" s="1"/>
      <c r="AJ91" s="1"/>
      <c r="AK91" s="1">
        <f t="shared" si="2"/>
        <v>28</v>
      </c>
      <c r="AL91" s="1">
        <f t="shared" si="3"/>
        <v>0</v>
      </c>
      <c r="AM91" s="1">
        <v>8.4</v>
      </c>
      <c r="AN91" s="1">
        <v>11.2</v>
      </c>
      <c r="AO91" s="1">
        <v>8.4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 t="s">
        <v>116</v>
      </c>
      <c r="BB91" s="1"/>
      <c r="BC91" s="1"/>
      <c r="BD91" s="1"/>
      <c r="BE91" s="1"/>
      <c r="BF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 t="s">
        <v>116</v>
      </c>
      <c r="CR91" s="6"/>
      <c r="CS91" s="5">
        <f t="shared" si="4"/>
        <v>354.76</v>
      </c>
      <c r="CT91" s="5">
        <f t="shared" si="5"/>
        <v>306.2566095</v>
      </c>
      <c r="CU91" s="5">
        <f t="shared" si="6"/>
        <v>482.4736</v>
      </c>
      <c r="CV91" s="5">
        <f t="shared" si="7"/>
        <v>416.5089889</v>
      </c>
      <c r="CW91" s="5">
        <f t="shared" si="8"/>
        <v>1.36</v>
      </c>
      <c r="CX91" s="5">
        <f t="shared" si="23"/>
        <v>0.8632782993</v>
      </c>
      <c r="CY91" s="5">
        <f t="shared" si="10"/>
        <v>3.0408</v>
      </c>
      <c r="CZ91" s="5">
        <f t="shared" si="24"/>
        <v>2.625056653</v>
      </c>
      <c r="DA91" s="5">
        <f t="shared" si="12"/>
        <v>12.67</v>
      </c>
    </row>
    <row r="92">
      <c r="A92" s="1" t="s">
        <v>227</v>
      </c>
      <c r="D92" s="1">
        <v>0.0</v>
      </c>
      <c r="E92" s="1" t="s">
        <v>157</v>
      </c>
      <c r="F92" s="1" t="s">
        <v>158</v>
      </c>
      <c r="G92" s="1" t="s">
        <v>111</v>
      </c>
      <c r="H92" s="1" t="s">
        <v>112</v>
      </c>
      <c r="K92" s="1" t="s">
        <v>243</v>
      </c>
      <c r="L92" s="1">
        <v>3.7</v>
      </c>
      <c r="Q92" s="1" t="s">
        <v>166</v>
      </c>
      <c r="R92" s="2">
        <v>5.0</v>
      </c>
      <c r="T92" s="1">
        <v>2.0</v>
      </c>
      <c r="U92" s="1">
        <v>210.0</v>
      </c>
      <c r="V92" s="1">
        <v>1.0</v>
      </c>
      <c r="W92" s="1" t="s">
        <v>114</v>
      </c>
      <c r="Z92" s="1">
        <v>1.05</v>
      </c>
      <c r="AA92" s="1">
        <v>1.45</v>
      </c>
      <c r="AB92" s="1">
        <v>7.0</v>
      </c>
      <c r="AC92" s="1">
        <f t="shared" si="1"/>
        <v>40</v>
      </c>
      <c r="AD92" s="1"/>
      <c r="AE92" s="1"/>
      <c r="AF92" s="1">
        <v>0.06</v>
      </c>
      <c r="AG92" s="1">
        <v>2.0</v>
      </c>
      <c r="AH92" s="1">
        <v>0.0943</v>
      </c>
      <c r="AI92" s="1"/>
      <c r="AJ92" s="1"/>
      <c r="AK92" s="1">
        <f t="shared" si="2"/>
        <v>40</v>
      </c>
      <c r="AL92" s="1">
        <f t="shared" si="3"/>
        <v>0</v>
      </c>
      <c r="AM92" s="1">
        <v>32.0</v>
      </c>
      <c r="AN92" s="1">
        <v>4.0</v>
      </c>
      <c r="AO92" s="1">
        <v>4.0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 t="s">
        <v>116</v>
      </c>
      <c r="BV92" s="1" t="s">
        <v>116</v>
      </c>
      <c r="CS92" s="5">
        <f t="shared" si="4"/>
        <v>1400</v>
      </c>
      <c r="CT92" s="5">
        <f t="shared" si="5"/>
        <v>386.2068966</v>
      </c>
      <c r="CU92" s="5">
        <f t="shared" si="6"/>
        <v>1484</v>
      </c>
      <c r="CV92" s="5">
        <f t="shared" si="7"/>
        <v>409.3793103</v>
      </c>
      <c r="CW92" s="5">
        <f t="shared" si="8"/>
        <v>1.06</v>
      </c>
      <c r="CX92" s="5">
        <f t="shared" si="23"/>
        <v>0.275862069</v>
      </c>
      <c r="CY92" s="5">
        <f t="shared" si="10"/>
        <v>3.3005</v>
      </c>
      <c r="CZ92" s="5">
        <f t="shared" si="24"/>
        <v>0.9104827586</v>
      </c>
      <c r="DA92" s="5">
        <f t="shared" si="12"/>
        <v>5</v>
      </c>
    </row>
    <row r="93">
      <c r="A93" s="1" t="s">
        <v>249</v>
      </c>
      <c r="B93" s="1"/>
      <c r="C93" s="1"/>
      <c r="D93" s="1">
        <v>13.0</v>
      </c>
      <c r="E93" s="1" t="s">
        <v>109</v>
      </c>
      <c r="F93" s="1" t="s">
        <v>145</v>
      </c>
      <c r="G93" s="1" t="s">
        <v>125</v>
      </c>
      <c r="H93" s="1" t="s">
        <v>126</v>
      </c>
      <c r="I93" s="1"/>
      <c r="J93" s="1"/>
      <c r="K93" s="1"/>
      <c r="L93" s="1">
        <v>28.6</v>
      </c>
      <c r="O93" s="1"/>
      <c r="P93" s="1"/>
      <c r="Q93" s="1" t="s">
        <v>146</v>
      </c>
      <c r="R93" s="2">
        <v>2.5</v>
      </c>
      <c r="S93" s="1">
        <v>0.0</v>
      </c>
      <c r="T93" s="1">
        <v>7.0</v>
      </c>
      <c r="U93" s="7"/>
      <c r="V93" s="1">
        <v>1.0</v>
      </c>
      <c r="W93" s="1" t="s">
        <v>147</v>
      </c>
      <c r="X93" s="1">
        <v>0.4</v>
      </c>
      <c r="Y93" s="1">
        <v>28.0</v>
      </c>
      <c r="Z93" s="1">
        <f>T93/Y93+X93</f>
        <v>0.65</v>
      </c>
      <c r="AA93" s="1">
        <v>0.85</v>
      </c>
      <c r="AB93" s="1">
        <v>1.0</v>
      </c>
      <c r="AC93" s="1">
        <f t="shared" si="1"/>
        <v>158</v>
      </c>
      <c r="AD93" s="1"/>
      <c r="AE93" s="1"/>
      <c r="AF93" s="1">
        <v>0.25</v>
      </c>
      <c r="AG93" s="1">
        <v>2.1</v>
      </c>
      <c r="AH93" s="1">
        <v>0.23</v>
      </c>
      <c r="AI93" s="1"/>
      <c r="AJ93" s="1"/>
      <c r="AK93" s="1">
        <f t="shared" si="2"/>
        <v>71</v>
      </c>
      <c r="AL93" s="1">
        <f t="shared" si="3"/>
        <v>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71.0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 t="s">
        <v>127</v>
      </c>
      <c r="BA93" s="1">
        <v>0.0</v>
      </c>
      <c r="BB93" s="1">
        <v>0.25</v>
      </c>
      <c r="BC93" s="1">
        <v>2.1</v>
      </c>
      <c r="BD93" s="1">
        <v>0.23</v>
      </c>
      <c r="BE93" s="1">
        <v>6.6</v>
      </c>
      <c r="BF93" s="1">
        <v>0.6</v>
      </c>
      <c r="BG93" s="1">
        <f t="shared" ref="BG93:BG94" si="33">SUM(BH93:BU93)</f>
        <v>87</v>
      </c>
      <c r="BH93" s="1">
        <f t="shared" ref="BH93:BH94" si="34">SUM(BI93:BU93)*AD93</f>
        <v>0</v>
      </c>
      <c r="BI93" s="1">
        <v>0.0</v>
      </c>
      <c r="BJ93" s="1">
        <v>0.0</v>
      </c>
      <c r="BK93" s="1">
        <v>0.0</v>
      </c>
      <c r="BL93" s="1">
        <v>0.0</v>
      </c>
      <c r="BM93" s="1">
        <v>87.0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 t="s">
        <v>116</v>
      </c>
      <c r="CR93" s="5"/>
      <c r="CS93" s="5">
        <f t="shared" si="4"/>
        <v>395</v>
      </c>
      <c r="CT93" s="5">
        <f t="shared" si="5"/>
        <v>320.5797101</v>
      </c>
      <c r="CU93" s="5">
        <f t="shared" si="6"/>
        <v>503.625</v>
      </c>
      <c r="CV93" s="5">
        <f t="shared" si="7"/>
        <v>408.7391304</v>
      </c>
      <c r="CW93" s="5">
        <f t="shared" si="8"/>
        <v>1.275</v>
      </c>
      <c r="CX93" s="5">
        <f t="shared" si="23"/>
        <v>0.8115942029</v>
      </c>
      <c r="CY93" s="5">
        <f t="shared" si="10"/>
        <v>1.15</v>
      </c>
      <c r="CZ93" s="5">
        <f t="shared" si="24"/>
        <v>0.9333333333</v>
      </c>
      <c r="DA93" s="5">
        <f t="shared" si="12"/>
        <v>2.5</v>
      </c>
    </row>
    <row r="94">
      <c r="A94" s="1" t="s">
        <v>250</v>
      </c>
      <c r="B94" s="1" t="s">
        <v>139</v>
      </c>
      <c r="C94" s="1"/>
      <c r="D94" s="1">
        <v>14.0</v>
      </c>
      <c r="E94" s="1" t="s">
        <v>109</v>
      </c>
      <c r="F94" s="1" t="s">
        <v>240</v>
      </c>
      <c r="G94" s="1" t="s">
        <v>125</v>
      </c>
      <c r="H94" s="1" t="s">
        <v>126</v>
      </c>
      <c r="L94" s="1">
        <v>40.0</v>
      </c>
      <c r="Q94" s="1" t="s">
        <v>240</v>
      </c>
      <c r="R94" s="2">
        <v>5.5</v>
      </c>
      <c r="S94" s="1">
        <v>0.0</v>
      </c>
      <c r="T94" s="1">
        <v>30.0</v>
      </c>
      <c r="U94" s="1">
        <v>540.0</v>
      </c>
      <c r="V94" s="1">
        <v>1.0</v>
      </c>
      <c r="W94" s="1" t="s">
        <v>114</v>
      </c>
      <c r="Z94" s="1">
        <v>3.0</v>
      </c>
      <c r="AA94" s="1">
        <v>1.15</v>
      </c>
      <c r="AB94" s="1">
        <v>1.0</v>
      </c>
      <c r="AC94" s="1">
        <f t="shared" si="1"/>
        <v>90</v>
      </c>
      <c r="AD94" s="1"/>
      <c r="AE94" s="1"/>
      <c r="AF94" s="1">
        <v>0.26</v>
      </c>
      <c r="AG94" s="1">
        <v>2.0</v>
      </c>
      <c r="AH94" s="1">
        <v>0.3</v>
      </c>
      <c r="AI94" s="1"/>
      <c r="AJ94" s="1"/>
      <c r="AK94" s="1">
        <f t="shared" si="2"/>
        <v>50</v>
      </c>
      <c r="AL94" s="1">
        <f t="shared" si="3"/>
        <v>0</v>
      </c>
      <c r="AM94" s="1">
        <v>10.0</v>
      </c>
      <c r="AN94" s="1">
        <v>22.5</v>
      </c>
      <c r="AO94" s="1">
        <v>17.5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 t="s">
        <v>127</v>
      </c>
      <c r="BA94" s="1">
        <v>0.6</v>
      </c>
      <c r="BB94" s="1">
        <v>0.26</v>
      </c>
      <c r="BC94" s="1">
        <v>2.0</v>
      </c>
      <c r="BD94" s="1">
        <v>0.3</v>
      </c>
      <c r="BE94" s="1">
        <v>2.6</v>
      </c>
      <c r="BF94" s="1">
        <v>0.3</v>
      </c>
      <c r="BG94" s="1">
        <f t="shared" si="33"/>
        <v>40</v>
      </c>
      <c r="BH94" s="1">
        <f t="shared" si="34"/>
        <v>0</v>
      </c>
      <c r="BI94" s="1">
        <v>11.2</v>
      </c>
      <c r="BJ94" s="1">
        <v>4.0</v>
      </c>
      <c r="BK94" s="1">
        <v>24.8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 t="s">
        <v>116</v>
      </c>
      <c r="BW94" s="1"/>
      <c r="BX94" s="1"/>
      <c r="BY94" s="1"/>
      <c r="BZ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R94" s="4"/>
      <c r="CS94" s="5">
        <f t="shared" si="4"/>
        <v>495</v>
      </c>
      <c r="CT94" s="5">
        <f t="shared" si="5"/>
        <v>319.3548387</v>
      </c>
      <c r="CU94" s="5">
        <f t="shared" si="6"/>
        <v>623.7</v>
      </c>
      <c r="CV94" s="5">
        <f t="shared" si="7"/>
        <v>402.3870968</v>
      </c>
      <c r="CW94" s="5">
        <f t="shared" si="8"/>
        <v>1.26</v>
      </c>
      <c r="CX94" s="5">
        <f t="shared" si="23"/>
        <v>0.6451612903</v>
      </c>
      <c r="CY94" s="5">
        <f t="shared" si="10"/>
        <v>3.3</v>
      </c>
      <c r="CZ94" s="5">
        <f t="shared" si="24"/>
        <v>2.129032258</v>
      </c>
      <c r="DA94" s="5">
        <f t="shared" si="12"/>
        <v>5.5</v>
      </c>
    </row>
    <row r="95">
      <c r="A95" s="1" t="s">
        <v>251</v>
      </c>
      <c r="B95" s="1" t="s">
        <v>139</v>
      </c>
      <c r="C95" s="1" t="s">
        <v>181</v>
      </c>
      <c r="D95" s="1">
        <v>14.0</v>
      </c>
      <c r="E95" s="1" t="s">
        <v>109</v>
      </c>
      <c r="F95" s="1" t="s">
        <v>146</v>
      </c>
      <c r="G95" s="1" t="s">
        <v>181</v>
      </c>
      <c r="H95" s="1" t="s">
        <v>112</v>
      </c>
      <c r="I95" s="1"/>
      <c r="L95" s="1">
        <v>33.33</v>
      </c>
      <c r="N95" s="1">
        <v>3.0</v>
      </c>
      <c r="O95" s="1">
        <v>6.0</v>
      </c>
      <c r="P95" s="1">
        <v>0.08</v>
      </c>
      <c r="Q95" s="1" t="s">
        <v>146</v>
      </c>
      <c r="R95" s="2">
        <f>N95/(P95*N95+1/O95)</f>
        <v>7.37704918</v>
      </c>
      <c r="S95" s="1">
        <v>0.0</v>
      </c>
      <c r="T95" s="1">
        <v>42.0</v>
      </c>
      <c r="U95" s="1">
        <v>540.0</v>
      </c>
      <c r="V95" s="1">
        <v>1.0</v>
      </c>
      <c r="W95" s="1" t="s">
        <v>114</v>
      </c>
      <c r="Z95" s="1">
        <v>2.0</v>
      </c>
      <c r="AA95" s="1">
        <v>0.9</v>
      </c>
      <c r="AB95" s="1">
        <v>1.0</v>
      </c>
      <c r="AC95" s="1">
        <f t="shared" si="1"/>
        <v>46</v>
      </c>
      <c r="AD95" s="1"/>
      <c r="AE95" s="1"/>
      <c r="AF95" s="1">
        <v>0.28</v>
      </c>
      <c r="AG95" s="1">
        <v>3.0</v>
      </c>
      <c r="AH95" s="1">
        <v>0.2</v>
      </c>
      <c r="AI95" s="1"/>
      <c r="AJ95" s="1"/>
      <c r="AK95" s="1">
        <f t="shared" si="2"/>
        <v>46</v>
      </c>
      <c r="AL95" s="1">
        <f t="shared" si="3"/>
        <v>0</v>
      </c>
      <c r="AM95" s="1">
        <v>13.8</v>
      </c>
      <c r="AN95" s="1">
        <v>18.4</v>
      </c>
      <c r="AO95" s="1">
        <v>13.8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 t="s">
        <v>116</v>
      </c>
      <c r="BB95" s="1"/>
      <c r="BC95" s="1"/>
      <c r="BD95" s="1"/>
      <c r="BE95" s="1"/>
      <c r="BF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 t="s">
        <v>116</v>
      </c>
      <c r="BW95" s="1"/>
      <c r="BX95" s="1"/>
      <c r="BY95" s="1"/>
      <c r="BZ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R95" s="4"/>
      <c r="CS95" s="5">
        <f t="shared" si="4"/>
        <v>339.3442623</v>
      </c>
      <c r="CT95" s="5">
        <f t="shared" si="5"/>
        <v>251.1265165</v>
      </c>
      <c r="CU95" s="5">
        <f t="shared" si="6"/>
        <v>529.3770492</v>
      </c>
      <c r="CV95" s="5">
        <f t="shared" si="7"/>
        <v>391.7573657</v>
      </c>
      <c r="CW95" s="5">
        <f t="shared" si="8"/>
        <v>1.56</v>
      </c>
      <c r="CX95" s="5">
        <f t="shared" si="23"/>
        <v>0.740034662</v>
      </c>
      <c r="CY95" s="5">
        <f t="shared" si="10"/>
        <v>1.475409836</v>
      </c>
      <c r="CZ95" s="5">
        <f t="shared" si="24"/>
        <v>1.091854419</v>
      </c>
      <c r="DA95" s="5">
        <f t="shared" si="12"/>
        <v>7.37704918</v>
      </c>
    </row>
    <row r="96">
      <c r="A96" s="1" t="s">
        <v>252</v>
      </c>
      <c r="B96" s="1" t="s">
        <v>253</v>
      </c>
      <c r="C96" s="1"/>
      <c r="D96" s="1">
        <v>11.0</v>
      </c>
      <c r="E96" s="1" t="s">
        <v>109</v>
      </c>
      <c r="F96" s="1" t="s">
        <v>146</v>
      </c>
      <c r="G96" s="1" t="s">
        <v>111</v>
      </c>
      <c r="H96" s="1" t="s">
        <v>112</v>
      </c>
      <c r="I96" s="1"/>
      <c r="J96" s="1"/>
      <c r="K96" s="1"/>
      <c r="L96" s="1">
        <v>32.0</v>
      </c>
      <c r="M96" s="1"/>
      <c r="N96" s="1"/>
      <c r="O96" s="1"/>
      <c r="P96" s="1"/>
      <c r="Q96" s="1" t="s">
        <v>146</v>
      </c>
      <c r="R96" s="2">
        <v>1.67</v>
      </c>
      <c r="S96" s="1">
        <v>0.0</v>
      </c>
      <c r="T96" s="1">
        <v>21.0</v>
      </c>
      <c r="U96" s="1">
        <v>540.0</v>
      </c>
      <c r="V96" s="1">
        <v>1.0</v>
      </c>
      <c r="W96" s="1" t="s">
        <v>114</v>
      </c>
      <c r="Z96" s="1">
        <v>1.7</v>
      </c>
      <c r="AA96" s="1">
        <v>1.25</v>
      </c>
      <c r="AB96" s="1">
        <v>1.0</v>
      </c>
      <c r="AC96" s="1">
        <f t="shared" si="1"/>
        <v>187</v>
      </c>
      <c r="AD96" s="1"/>
      <c r="AE96" s="1"/>
      <c r="AF96" s="1">
        <v>0.21</v>
      </c>
      <c r="AG96" s="1">
        <v>2.9</v>
      </c>
      <c r="AH96" s="1">
        <v>0.37</v>
      </c>
      <c r="AI96" s="1"/>
      <c r="AJ96" s="1"/>
      <c r="AK96" s="1">
        <f t="shared" si="2"/>
        <v>187</v>
      </c>
      <c r="AL96" s="1">
        <f t="shared" si="3"/>
        <v>0</v>
      </c>
      <c r="AM96" s="1">
        <v>74.8</v>
      </c>
      <c r="AN96" s="1">
        <v>18.7</v>
      </c>
      <c r="AO96" s="1">
        <v>93.5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 t="s">
        <v>116</v>
      </c>
      <c r="BV96" s="1" t="s">
        <v>116</v>
      </c>
      <c r="CR96" s="5"/>
      <c r="CS96" s="5">
        <f t="shared" si="4"/>
        <v>312.29</v>
      </c>
      <c r="CT96" s="5">
        <f t="shared" si="5"/>
        <v>275.0992072</v>
      </c>
      <c r="CU96" s="5">
        <f t="shared" si="6"/>
        <v>436.89371</v>
      </c>
      <c r="CV96" s="5">
        <f t="shared" si="7"/>
        <v>384.8637908</v>
      </c>
      <c r="CW96" s="5">
        <f t="shared" si="8"/>
        <v>1.399</v>
      </c>
      <c r="CX96" s="5">
        <f t="shared" si="23"/>
        <v>0.8809094341</v>
      </c>
      <c r="CY96" s="5">
        <f t="shared" si="10"/>
        <v>0.6179</v>
      </c>
      <c r="CZ96" s="5">
        <f t="shared" si="24"/>
        <v>0.5443139393</v>
      </c>
      <c r="DA96" s="5">
        <f t="shared" si="12"/>
        <v>1.67</v>
      </c>
    </row>
    <row r="97">
      <c r="A97" s="1" t="s">
        <v>254</v>
      </c>
      <c r="B97" s="1" t="s">
        <v>139</v>
      </c>
      <c r="C97" s="1" t="s">
        <v>201</v>
      </c>
      <c r="D97" s="1">
        <v>12.0</v>
      </c>
      <c r="E97" s="1" t="s">
        <v>109</v>
      </c>
      <c r="F97" s="1" t="s">
        <v>146</v>
      </c>
      <c r="G97" s="1" t="s">
        <v>111</v>
      </c>
      <c r="H97" s="1" t="s">
        <v>112</v>
      </c>
      <c r="I97" s="1"/>
      <c r="J97" s="1"/>
      <c r="K97" s="1"/>
      <c r="L97" s="1">
        <v>66.7</v>
      </c>
      <c r="O97" s="1"/>
      <c r="P97" s="1"/>
      <c r="Q97" s="1" t="s">
        <v>146</v>
      </c>
      <c r="R97" s="2">
        <v>3.33</v>
      </c>
      <c r="S97" s="1">
        <v>0.0</v>
      </c>
      <c r="T97" s="1">
        <v>90.0</v>
      </c>
      <c r="U97" s="1">
        <v>540.0</v>
      </c>
      <c r="V97" s="1">
        <v>1.0</v>
      </c>
      <c r="W97" s="1" t="s">
        <v>114</v>
      </c>
      <c r="X97" s="1"/>
      <c r="Y97" s="1"/>
      <c r="Z97" s="1">
        <v>2.0</v>
      </c>
      <c r="AA97" s="1">
        <v>1.0</v>
      </c>
      <c r="AB97" s="1">
        <v>1.0</v>
      </c>
      <c r="AC97" s="1">
        <f t="shared" si="1"/>
        <v>80</v>
      </c>
      <c r="AD97" s="1"/>
      <c r="AE97" s="1"/>
      <c r="AF97" s="1">
        <v>0.3</v>
      </c>
      <c r="AG97" s="1">
        <v>2.8</v>
      </c>
      <c r="AH97" s="1">
        <v>0.22</v>
      </c>
      <c r="AI97" s="1"/>
      <c r="AJ97" s="1"/>
      <c r="AK97" s="1">
        <f t="shared" si="2"/>
        <v>80</v>
      </c>
      <c r="AL97" s="1">
        <f t="shared" si="3"/>
        <v>0</v>
      </c>
      <c r="AM97" s="1">
        <v>8.0</v>
      </c>
      <c r="AN97" s="1">
        <v>24.0</v>
      </c>
      <c r="AO97" s="1">
        <v>48.0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 t="s">
        <v>116</v>
      </c>
      <c r="BB97" s="1"/>
      <c r="BC97" s="1"/>
      <c r="BD97" s="1"/>
      <c r="BE97" s="1"/>
      <c r="BF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 t="s">
        <v>116</v>
      </c>
      <c r="CR97" s="6"/>
      <c r="CS97" s="5">
        <f t="shared" si="4"/>
        <v>266.4</v>
      </c>
      <c r="CT97" s="5">
        <f t="shared" si="5"/>
        <v>248.0446927</v>
      </c>
      <c r="CU97" s="5">
        <f t="shared" si="6"/>
        <v>410.256</v>
      </c>
      <c r="CV97" s="5">
        <f t="shared" si="7"/>
        <v>381.9888268</v>
      </c>
      <c r="CW97" s="5">
        <f t="shared" si="8"/>
        <v>1.54</v>
      </c>
      <c r="CX97" s="5">
        <f t="shared" si="23"/>
        <v>0.9310986965</v>
      </c>
      <c r="CY97" s="5">
        <f t="shared" si="10"/>
        <v>0.7326</v>
      </c>
      <c r="CZ97" s="5">
        <f t="shared" si="24"/>
        <v>0.682122905</v>
      </c>
      <c r="DA97" s="5">
        <f t="shared" si="12"/>
        <v>3.33</v>
      </c>
    </row>
    <row r="98">
      <c r="A98" s="1" t="s">
        <v>255</v>
      </c>
      <c r="B98" s="1" t="s">
        <v>123</v>
      </c>
      <c r="C98" s="1"/>
      <c r="D98" s="1">
        <v>14.0</v>
      </c>
      <c r="E98" s="1" t="s">
        <v>157</v>
      </c>
      <c r="F98" s="1" t="s">
        <v>166</v>
      </c>
      <c r="G98" s="1" t="s">
        <v>176</v>
      </c>
      <c r="H98" s="1" t="s">
        <v>177</v>
      </c>
      <c r="I98" s="1"/>
      <c r="J98" s="1">
        <v>28.0</v>
      </c>
      <c r="K98" s="1"/>
      <c r="L98" s="1">
        <v>100.0</v>
      </c>
      <c r="O98" s="1"/>
      <c r="P98" s="1"/>
      <c r="Q98" s="1" t="s">
        <v>166</v>
      </c>
      <c r="R98" s="2">
        <v>12.0</v>
      </c>
      <c r="T98" s="1">
        <v>40.0</v>
      </c>
      <c r="U98" s="1"/>
      <c r="V98" s="1">
        <v>0.5</v>
      </c>
      <c r="W98" s="1" t="s">
        <v>147</v>
      </c>
      <c r="X98" s="1">
        <v>1.0</v>
      </c>
      <c r="Y98" s="1">
        <v>40.0</v>
      </c>
      <c r="Z98" s="1">
        <f>T98/Y98+X98</f>
        <v>2</v>
      </c>
      <c r="AA98" s="1">
        <v>0.5</v>
      </c>
      <c r="AB98" s="1">
        <v>1.0</v>
      </c>
      <c r="AC98" s="1">
        <f t="shared" si="1"/>
        <v>35.2</v>
      </c>
      <c r="AD98" s="1">
        <v>0.6</v>
      </c>
      <c r="AE98" s="1" t="s">
        <v>115</v>
      </c>
      <c r="AF98" s="1">
        <v>0.2</v>
      </c>
      <c r="AG98" s="1">
        <v>1.8</v>
      </c>
      <c r="AH98" s="1">
        <v>0.4</v>
      </c>
      <c r="AI98" s="1"/>
      <c r="AJ98" s="1"/>
      <c r="AK98" s="1">
        <f t="shared" si="2"/>
        <v>35.2</v>
      </c>
      <c r="AL98" s="1">
        <f t="shared" si="3"/>
        <v>13.2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22.0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 t="s">
        <v>116</v>
      </c>
      <c r="BA98" s="1"/>
      <c r="BB98" s="1"/>
      <c r="BC98" s="1"/>
      <c r="BD98" s="1"/>
      <c r="BE98" s="1"/>
      <c r="BF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 t="s">
        <v>116</v>
      </c>
      <c r="BW98" s="1"/>
      <c r="BX98" s="1"/>
      <c r="BY98" s="1"/>
      <c r="BZ98" s="1"/>
      <c r="CA98" s="1"/>
      <c r="CB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5"/>
      <c r="CS98" s="5">
        <f t="shared" si="4"/>
        <v>422.4</v>
      </c>
      <c r="CT98" s="5">
        <f t="shared" si="5"/>
        <v>324.9230769</v>
      </c>
      <c r="CU98" s="5">
        <f t="shared" si="6"/>
        <v>489.984</v>
      </c>
      <c r="CV98" s="5">
        <f t="shared" si="7"/>
        <v>376.9107692</v>
      </c>
      <c r="CW98" s="5">
        <f t="shared" si="8"/>
        <v>1.16</v>
      </c>
      <c r="CX98" s="5">
        <f t="shared" si="23"/>
        <v>0.7692307692</v>
      </c>
      <c r="CY98" s="5">
        <f t="shared" si="10"/>
        <v>4.8</v>
      </c>
      <c r="CZ98" s="5">
        <f t="shared" si="24"/>
        <v>3.692307692</v>
      </c>
      <c r="DA98" s="5">
        <f t="shared" si="12"/>
        <v>12</v>
      </c>
    </row>
    <row r="99">
      <c r="A99" s="1" t="s">
        <v>256</v>
      </c>
      <c r="B99" s="1" t="s">
        <v>222</v>
      </c>
      <c r="C99" s="1"/>
      <c r="D99" s="1">
        <v>7.0</v>
      </c>
      <c r="E99" s="1" t="s">
        <v>109</v>
      </c>
      <c r="F99" s="1" t="s">
        <v>212</v>
      </c>
      <c r="G99" s="1" t="s">
        <v>111</v>
      </c>
      <c r="H99" s="1" t="s">
        <v>112</v>
      </c>
      <c r="K99" s="1" t="s">
        <v>213</v>
      </c>
      <c r="L99" s="1">
        <v>13.3</v>
      </c>
      <c r="Q99" s="1" t="s">
        <v>212</v>
      </c>
      <c r="R99" s="2">
        <v>2.0</v>
      </c>
      <c r="S99" s="1">
        <v>0.0</v>
      </c>
      <c r="T99" s="1">
        <v>8.0</v>
      </c>
      <c r="U99" s="1">
        <v>72.0</v>
      </c>
      <c r="V99" s="1">
        <v>1.0</v>
      </c>
      <c r="W99" s="1" t="s">
        <v>114</v>
      </c>
      <c r="Z99" s="1">
        <v>3.0</v>
      </c>
      <c r="AA99" s="1">
        <v>1.4</v>
      </c>
      <c r="AB99" s="1">
        <v>1.0</v>
      </c>
      <c r="AC99" s="1">
        <f t="shared" si="1"/>
        <v>273</v>
      </c>
      <c r="AD99" s="1"/>
      <c r="AE99" s="1"/>
      <c r="AF99" s="1">
        <v>0.2</v>
      </c>
      <c r="AG99" s="1">
        <v>2.0</v>
      </c>
      <c r="AH99" s="1">
        <v>0.25</v>
      </c>
      <c r="AI99" s="1"/>
      <c r="AJ99" s="1"/>
      <c r="AK99" s="1">
        <f t="shared" si="2"/>
        <v>273</v>
      </c>
      <c r="AL99" s="1">
        <f t="shared" si="3"/>
        <v>0</v>
      </c>
      <c r="AM99" s="1">
        <v>245.7</v>
      </c>
      <c r="AN99" s="1">
        <v>27.3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 t="s">
        <v>116</v>
      </c>
      <c r="BB99" s="1"/>
      <c r="BC99" s="1"/>
      <c r="BD99" s="1"/>
      <c r="BE99" s="1"/>
      <c r="BF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 t="s">
        <v>116</v>
      </c>
      <c r="BW99" s="1"/>
      <c r="BX99" s="1"/>
      <c r="BY99" s="1"/>
      <c r="BZ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4"/>
      <c r="CS99" s="5">
        <f t="shared" si="4"/>
        <v>546</v>
      </c>
      <c r="CT99" s="5">
        <f t="shared" si="5"/>
        <v>312</v>
      </c>
      <c r="CU99" s="5">
        <f t="shared" si="6"/>
        <v>655.2</v>
      </c>
      <c r="CV99" s="5">
        <f t="shared" si="7"/>
        <v>374.4</v>
      </c>
      <c r="CW99" s="5">
        <f t="shared" si="8"/>
        <v>1.2</v>
      </c>
      <c r="CX99" s="5">
        <f t="shared" si="23"/>
        <v>0.5714285714</v>
      </c>
      <c r="CY99" s="5">
        <f t="shared" si="10"/>
        <v>0.5</v>
      </c>
      <c r="CZ99" s="5">
        <f t="shared" si="24"/>
        <v>0.2857142857</v>
      </c>
      <c r="DA99" s="5">
        <f t="shared" si="12"/>
        <v>2</v>
      </c>
    </row>
    <row r="100">
      <c r="A100" s="1" t="s">
        <v>251</v>
      </c>
      <c r="B100" s="1" t="s">
        <v>139</v>
      </c>
      <c r="C100" s="1" t="s">
        <v>201</v>
      </c>
      <c r="D100" s="1">
        <v>14.0</v>
      </c>
      <c r="E100" s="1" t="s">
        <v>109</v>
      </c>
      <c r="F100" s="1" t="s">
        <v>146</v>
      </c>
      <c r="G100" s="1" t="s">
        <v>111</v>
      </c>
      <c r="H100" s="1" t="s">
        <v>112</v>
      </c>
      <c r="I100" s="1"/>
      <c r="L100" s="1">
        <v>33.33</v>
      </c>
      <c r="Q100" s="1" t="s">
        <v>146</v>
      </c>
      <c r="R100" s="2">
        <v>6.0</v>
      </c>
      <c r="S100" s="1">
        <v>0.0</v>
      </c>
      <c r="T100" s="1">
        <v>42.0</v>
      </c>
      <c r="U100" s="1">
        <v>540.0</v>
      </c>
      <c r="V100" s="1">
        <v>1.0</v>
      </c>
      <c r="W100" s="1" t="s">
        <v>114</v>
      </c>
      <c r="Z100" s="1">
        <v>2.0</v>
      </c>
      <c r="AA100" s="1">
        <v>0.9</v>
      </c>
      <c r="AB100" s="1">
        <v>1.0</v>
      </c>
      <c r="AC100" s="1">
        <f t="shared" si="1"/>
        <v>46</v>
      </c>
      <c r="AD100" s="1"/>
      <c r="AE100" s="1"/>
      <c r="AF100" s="1">
        <v>0.3</v>
      </c>
      <c r="AG100" s="1">
        <v>3.4</v>
      </c>
      <c r="AH100" s="1">
        <v>0.18</v>
      </c>
      <c r="AI100" s="1"/>
      <c r="AJ100" s="1"/>
      <c r="AK100" s="1">
        <f t="shared" si="2"/>
        <v>46</v>
      </c>
      <c r="AL100" s="1">
        <f t="shared" si="3"/>
        <v>0</v>
      </c>
      <c r="AM100" s="1">
        <v>13.8</v>
      </c>
      <c r="AN100" s="1">
        <v>18.4</v>
      </c>
      <c r="AO100" s="1">
        <v>13.8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 t="s">
        <v>116</v>
      </c>
      <c r="BB100" s="1"/>
      <c r="BC100" s="1"/>
      <c r="BD100" s="1"/>
      <c r="BE100" s="1"/>
      <c r="BF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 t="s">
        <v>116</v>
      </c>
      <c r="BW100" s="1"/>
      <c r="BX100" s="1"/>
      <c r="BY100" s="1"/>
      <c r="BZ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4"/>
      <c r="CS100" s="5">
        <f t="shared" si="4"/>
        <v>276</v>
      </c>
      <c r="CT100" s="5">
        <f t="shared" si="5"/>
        <v>214.6666667</v>
      </c>
      <c r="CU100" s="5">
        <f t="shared" si="6"/>
        <v>474.72</v>
      </c>
      <c r="CV100" s="5">
        <f t="shared" si="7"/>
        <v>369.2266667</v>
      </c>
      <c r="CW100" s="5">
        <f t="shared" si="8"/>
        <v>1.72</v>
      </c>
      <c r="CX100" s="5">
        <f t="shared" si="23"/>
        <v>0.7777777778</v>
      </c>
      <c r="CY100" s="5">
        <f t="shared" si="10"/>
        <v>1.08</v>
      </c>
      <c r="CZ100" s="5">
        <f t="shared" si="24"/>
        <v>0.84</v>
      </c>
      <c r="DA100" s="5">
        <f t="shared" si="12"/>
        <v>6</v>
      </c>
    </row>
    <row r="101">
      <c r="A101" s="1" t="s">
        <v>257</v>
      </c>
      <c r="B101" s="1" t="s">
        <v>139</v>
      </c>
      <c r="C101" s="1"/>
      <c r="D101" s="1">
        <v>13.0</v>
      </c>
      <c r="E101" s="1" t="s">
        <v>109</v>
      </c>
      <c r="F101" s="1" t="s">
        <v>146</v>
      </c>
      <c r="G101" s="1" t="s">
        <v>125</v>
      </c>
      <c r="H101" s="1" t="s">
        <v>126</v>
      </c>
      <c r="I101" s="1">
        <v>100.0</v>
      </c>
      <c r="J101" s="1"/>
      <c r="K101" s="1"/>
      <c r="L101" s="1">
        <v>50.0</v>
      </c>
      <c r="O101" s="1"/>
      <c r="P101" s="1"/>
      <c r="Q101" s="1" t="s">
        <v>146</v>
      </c>
      <c r="R101" s="2">
        <v>10.0</v>
      </c>
      <c r="S101" s="1">
        <v>0.0</v>
      </c>
      <c r="T101" s="1">
        <v>60.0</v>
      </c>
      <c r="U101" s="1">
        <v>540.0</v>
      </c>
      <c r="V101" s="1">
        <v>1.0</v>
      </c>
      <c r="W101" s="1" t="s">
        <v>114</v>
      </c>
      <c r="X101" s="1"/>
      <c r="Y101" s="1"/>
      <c r="Z101" s="1">
        <v>2.4</v>
      </c>
      <c r="AA101" s="1">
        <v>1.15</v>
      </c>
      <c r="AB101" s="1">
        <v>1.0</v>
      </c>
      <c r="AC101" s="1">
        <f t="shared" si="1"/>
        <v>46</v>
      </c>
      <c r="AD101" s="1"/>
      <c r="AE101" s="1"/>
      <c r="AF101" s="1">
        <v>0.12</v>
      </c>
      <c r="AG101" s="1">
        <v>2.0</v>
      </c>
      <c r="AH101" s="1">
        <v>0.34</v>
      </c>
      <c r="AI101" s="1"/>
      <c r="AJ101" s="1"/>
      <c r="AK101" s="1">
        <f t="shared" si="2"/>
        <v>46</v>
      </c>
      <c r="AL101" s="1">
        <f t="shared" si="3"/>
        <v>0</v>
      </c>
      <c r="AM101" s="1">
        <v>4.6</v>
      </c>
      <c r="AN101" s="1">
        <v>41.4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 t="s">
        <v>116</v>
      </c>
      <c r="BV101" s="1" t="s">
        <v>116</v>
      </c>
      <c r="CR101" s="5"/>
      <c r="CS101" s="5">
        <f t="shared" si="4"/>
        <v>460</v>
      </c>
      <c r="CT101" s="5">
        <f t="shared" si="5"/>
        <v>328.5714286</v>
      </c>
      <c r="CU101" s="5">
        <f t="shared" si="6"/>
        <v>515.2</v>
      </c>
      <c r="CV101" s="5">
        <f t="shared" si="7"/>
        <v>368</v>
      </c>
      <c r="CW101" s="5">
        <f t="shared" si="8"/>
        <v>1.12</v>
      </c>
      <c r="CX101" s="5">
        <f t="shared" si="23"/>
        <v>0.7142857143</v>
      </c>
      <c r="CY101" s="5">
        <f t="shared" si="10"/>
        <v>3.4</v>
      </c>
      <c r="CZ101" s="5">
        <f t="shared" si="24"/>
        <v>2.428571429</v>
      </c>
      <c r="DA101" s="5">
        <f t="shared" si="12"/>
        <v>10</v>
      </c>
    </row>
    <row r="102">
      <c r="A102" s="1" t="s">
        <v>258</v>
      </c>
      <c r="B102" s="1"/>
      <c r="C102" s="1"/>
      <c r="D102" s="1">
        <v>11.0</v>
      </c>
      <c r="E102" s="1" t="s">
        <v>109</v>
      </c>
      <c r="F102" s="1" t="s">
        <v>146</v>
      </c>
      <c r="G102" s="1" t="s">
        <v>125</v>
      </c>
      <c r="H102" s="1" t="s">
        <v>126</v>
      </c>
      <c r="I102" s="1">
        <v>40.0</v>
      </c>
      <c r="J102" s="1"/>
      <c r="K102" s="1"/>
      <c r="L102" s="1">
        <v>13.3</v>
      </c>
      <c r="O102" s="1"/>
      <c r="P102" s="1"/>
      <c r="Q102" s="1" t="s">
        <v>146</v>
      </c>
      <c r="R102" s="2">
        <v>6.25</v>
      </c>
      <c r="S102" s="1">
        <v>0.0</v>
      </c>
      <c r="T102" s="1">
        <v>50.0</v>
      </c>
      <c r="U102" s="1">
        <v>540.0</v>
      </c>
      <c r="V102" s="1">
        <v>1.0</v>
      </c>
      <c r="W102" s="1" t="s">
        <v>114</v>
      </c>
      <c r="X102" s="1"/>
      <c r="Y102" s="1"/>
      <c r="Z102" s="1">
        <v>3.0</v>
      </c>
      <c r="AA102" s="1">
        <v>1.45</v>
      </c>
      <c r="AB102" s="1">
        <v>1.0</v>
      </c>
      <c r="AC102" s="1">
        <f t="shared" si="1"/>
        <v>60</v>
      </c>
      <c r="AD102" s="1"/>
      <c r="AE102" s="1"/>
      <c r="AF102" s="1">
        <v>0.23</v>
      </c>
      <c r="AG102" s="1">
        <v>2.5</v>
      </c>
      <c r="AH102" s="1">
        <v>0.21</v>
      </c>
      <c r="AI102" s="1"/>
      <c r="AJ102" s="1"/>
      <c r="AK102" s="1">
        <f t="shared" si="2"/>
        <v>60</v>
      </c>
      <c r="AL102" s="1">
        <f t="shared" si="3"/>
        <v>0</v>
      </c>
      <c r="AM102" s="1">
        <v>30.0</v>
      </c>
      <c r="AN102" s="1">
        <v>24.0</v>
      </c>
      <c r="AO102" s="1">
        <v>6.0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 t="s">
        <v>116</v>
      </c>
      <c r="BV102" s="1" t="s">
        <v>116</v>
      </c>
      <c r="CR102" s="5"/>
      <c r="CS102" s="5">
        <f t="shared" si="4"/>
        <v>375</v>
      </c>
      <c r="CT102" s="5">
        <f t="shared" si="5"/>
        <v>272.7272727</v>
      </c>
      <c r="CU102" s="5">
        <f t="shared" si="6"/>
        <v>504.375</v>
      </c>
      <c r="CV102" s="5">
        <f t="shared" si="7"/>
        <v>366.8181818</v>
      </c>
      <c r="CW102" s="5">
        <f t="shared" si="8"/>
        <v>1.345</v>
      </c>
      <c r="CX102" s="5">
        <f t="shared" si="23"/>
        <v>0.7272727273</v>
      </c>
      <c r="CY102" s="5">
        <f t="shared" si="10"/>
        <v>1.3125</v>
      </c>
      <c r="CZ102" s="5">
        <f t="shared" si="24"/>
        <v>0.9545454545</v>
      </c>
      <c r="DA102" s="5">
        <f t="shared" si="12"/>
        <v>6.25</v>
      </c>
    </row>
    <row r="103">
      <c r="A103" s="1" t="s">
        <v>259</v>
      </c>
      <c r="B103" s="1" t="s">
        <v>139</v>
      </c>
      <c r="C103" s="1"/>
      <c r="D103" s="1">
        <v>12.0</v>
      </c>
      <c r="E103" s="1" t="s">
        <v>109</v>
      </c>
      <c r="F103" s="1" t="s">
        <v>146</v>
      </c>
      <c r="G103" s="1" t="s">
        <v>181</v>
      </c>
      <c r="H103" s="1" t="s">
        <v>112</v>
      </c>
      <c r="I103" s="1"/>
      <c r="J103" s="1"/>
      <c r="K103" s="1"/>
      <c r="L103" s="1">
        <v>25.0</v>
      </c>
      <c r="M103" s="1"/>
      <c r="N103" s="1">
        <v>2.0</v>
      </c>
      <c r="O103" s="1">
        <v>3.33</v>
      </c>
      <c r="P103" s="1">
        <v>0.062</v>
      </c>
      <c r="Q103" s="1" t="s">
        <v>146</v>
      </c>
      <c r="R103" s="2">
        <f>N103/(P103*N103+1/O103)</f>
        <v>4.713642669</v>
      </c>
      <c r="S103" s="1">
        <v>0.0</v>
      </c>
      <c r="T103" s="1">
        <v>20.0</v>
      </c>
      <c r="U103" s="7">
        <v>540.0</v>
      </c>
      <c r="V103" s="1">
        <v>1.0</v>
      </c>
      <c r="W103" s="1" t="s">
        <v>114</v>
      </c>
      <c r="X103" s="1"/>
      <c r="Y103" s="1"/>
      <c r="Z103" s="1">
        <v>2.0</v>
      </c>
      <c r="AA103" s="1">
        <v>1.15</v>
      </c>
      <c r="AB103" s="1">
        <v>1.0</v>
      </c>
      <c r="AC103" s="1">
        <f t="shared" si="1"/>
        <v>87.9</v>
      </c>
      <c r="AD103" s="1"/>
      <c r="AE103" s="1"/>
      <c r="AF103" s="1">
        <v>0.3</v>
      </c>
      <c r="AG103" s="1">
        <v>2.0</v>
      </c>
      <c r="AH103" s="1">
        <v>0.25</v>
      </c>
      <c r="AI103" s="1"/>
      <c r="AJ103" s="1"/>
      <c r="AK103" s="1">
        <f t="shared" si="2"/>
        <v>87.9</v>
      </c>
      <c r="AL103" s="1">
        <f t="shared" si="3"/>
        <v>0</v>
      </c>
      <c r="AM103" s="1">
        <v>29.0</v>
      </c>
      <c r="AN103" s="1">
        <v>29.0</v>
      </c>
      <c r="AO103" s="1">
        <v>29.9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 t="s">
        <v>116</v>
      </c>
      <c r="BV103" s="1" t="s">
        <v>116</v>
      </c>
      <c r="CR103" s="5"/>
      <c r="CS103" s="5">
        <f t="shared" si="4"/>
        <v>414.3291906</v>
      </c>
      <c r="CT103" s="5">
        <f t="shared" si="5"/>
        <v>281.5952514</v>
      </c>
      <c r="CU103" s="5">
        <f t="shared" si="6"/>
        <v>538.6279478</v>
      </c>
      <c r="CV103" s="5">
        <f t="shared" si="7"/>
        <v>366.0738268</v>
      </c>
      <c r="CW103" s="5">
        <f t="shared" si="8"/>
        <v>1.3</v>
      </c>
      <c r="CX103" s="5">
        <f t="shared" si="23"/>
        <v>0.6796413522</v>
      </c>
      <c r="CY103" s="5">
        <f t="shared" si="10"/>
        <v>1.178410667</v>
      </c>
      <c r="CZ103" s="5">
        <f t="shared" si="24"/>
        <v>0.8008966194</v>
      </c>
      <c r="DA103" s="5">
        <f t="shared" si="12"/>
        <v>4.713642669</v>
      </c>
    </row>
    <row r="104">
      <c r="A104" s="1" t="s">
        <v>224</v>
      </c>
      <c r="B104" s="1" t="s">
        <v>217</v>
      </c>
      <c r="C104" s="1"/>
      <c r="D104" s="1">
        <v>10.0</v>
      </c>
      <c r="E104" s="1" t="s">
        <v>109</v>
      </c>
      <c r="F104" s="1" t="s">
        <v>146</v>
      </c>
      <c r="G104" s="1" t="s">
        <v>176</v>
      </c>
      <c r="H104" s="1" t="s">
        <v>177</v>
      </c>
      <c r="I104" s="1"/>
      <c r="J104" s="1">
        <v>50.0</v>
      </c>
      <c r="K104" s="1"/>
      <c r="L104" s="1">
        <v>100.0</v>
      </c>
      <c r="M104" s="1"/>
      <c r="N104" s="1"/>
      <c r="O104" s="1"/>
      <c r="P104" s="1"/>
      <c r="Q104" s="1" t="s">
        <v>146</v>
      </c>
      <c r="R104" s="2">
        <v>12.0</v>
      </c>
      <c r="S104" s="1">
        <v>0.0</v>
      </c>
      <c r="T104" s="1">
        <v>80.0</v>
      </c>
      <c r="U104" s="1">
        <v>540.0</v>
      </c>
      <c r="V104" s="1">
        <v>0.5</v>
      </c>
      <c r="W104" s="1" t="s">
        <v>114</v>
      </c>
      <c r="Z104" s="1">
        <v>1.8</v>
      </c>
      <c r="AA104" s="1">
        <v>1.35</v>
      </c>
      <c r="AB104" s="1">
        <v>2.0</v>
      </c>
      <c r="AC104" s="1">
        <f t="shared" si="1"/>
        <v>13</v>
      </c>
      <c r="AD104" s="1"/>
      <c r="AE104" s="1"/>
      <c r="AF104" s="1">
        <v>0.22</v>
      </c>
      <c r="AG104" s="1">
        <v>2.4</v>
      </c>
      <c r="AH104" s="1">
        <v>0.45</v>
      </c>
      <c r="AI104" s="1"/>
      <c r="AJ104" s="1"/>
      <c r="AK104" s="1">
        <f t="shared" si="2"/>
        <v>13</v>
      </c>
      <c r="AL104" s="1">
        <f t="shared" si="3"/>
        <v>0</v>
      </c>
      <c r="AM104" s="1">
        <v>0.0</v>
      </c>
      <c r="AN104" s="1">
        <v>0.0</v>
      </c>
      <c r="AO104" s="1">
        <v>0.0</v>
      </c>
      <c r="AP104" s="1">
        <v>0.0</v>
      </c>
      <c r="AQ104" s="1">
        <v>13.0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 t="s">
        <v>116</v>
      </c>
      <c r="BV104" s="1" t="s">
        <v>116</v>
      </c>
      <c r="CR104" s="5"/>
      <c r="CS104" s="5">
        <f t="shared" si="4"/>
        <v>312</v>
      </c>
      <c r="CT104" s="5">
        <f t="shared" si="5"/>
        <v>274.8898678</v>
      </c>
      <c r="CU104" s="5">
        <f t="shared" si="6"/>
        <v>408.096</v>
      </c>
      <c r="CV104" s="5">
        <f t="shared" si="7"/>
        <v>359.5559471</v>
      </c>
      <c r="CW104" s="5">
        <f t="shared" si="8"/>
        <v>1.308</v>
      </c>
      <c r="CX104" s="5">
        <f t="shared" si="23"/>
        <v>0.8810572687</v>
      </c>
      <c r="CY104" s="5">
        <f t="shared" si="10"/>
        <v>10.8</v>
      </c>
      <c r="CZ104" s="5">
        <f t="shared" si="24"/>
        <v>9.515418502</v>
      </c>
      <c r="DA104" s="5">
        <f t="shared" si="12"/>
        <v>12</v>
      </c>
    </row>
    <row r="105">
      <c r="A105" s="1" t="s">
        <v>260</v>
      </c>
      <c r="B105" s="1" t="s">
        <v>217</v>
      </c>
      <c r="D105" s="1">
        <v>12.0</v>
      </c>
      <c r="E105" s="1" t="s">
        <v>109</v>
      </c>
      <c r="F105" s="1" t="s">
        <v>146</v>
      </c>
      <c r="G105" s="1" t="s">
        <v>176</v>
      </c>
      <c r="H105" s="1" t="s">
        <v>177</v>
      </c>
      <c r="J105" s="1">
        <v>28.0</v>
      </c>
      <c r="L105" s="1">
        <v>100.0</v>
      </c>
      <c r="Q105" s="1" t="s">
        <v>146</v>
      </c>
      <c r="R105" s="2">
        <v>12.0</v>
      </c>
      <c r="S105" s="1">
        <v>0.0</v>
      </c>
      <c r="T105" s="1">
        <v>100.0</v>
      </c>
      <c r="U105" s="1">
        <v>1000.0</v>
      </c>
      <c r="V105" s="1">
        <v>0.5</v>
      </c>
      <c r="W105" s="1" t="s">
        <v>114</v>
      </c>
      <c r="Z105" s="1">
        <v>1.8</v>
      </c>
      <c r="AA105" s="1">
        <v>1.25</v>
      </c>
      <c r="AB105" s="1">
        <v>1.0</v>
      </c>
      <c r="AC105" s="1">
        <f t="shared" si="1"/>
        <v>29</v>
      </c>
      <c r="AD105" s="1"/>
      <c r="AE105" s="1"/>
      <c r="AF105" s="1">
        <v>0.14</v>
      </c>
      <c r="AG105" s="1">
        <v>2.0</v>
      </c>
      <c r="AH105" s="1">
        <v>0.38</v>
      </c>
      <c r="AI105" s="1"/>
      <c r="AJ105" s="1"/>
      <c r="AK105" s="1">
        <f t="shared" si="2"/>
        <v>29</v>
      </c>
      <c r="AL105" s="1">
        <f t="shared" si="3"/>
        <v>0</v>
      </c>
      <c r="AM105" s="1">
        <v>0.0</v>
      </c>
      <c r="AN105" s="1">
        <v>0.0</v>
      </c>
      <c r="AO105" s="1">
        <v>0.0</v>
      </c>
      <c r="AP105" s="1">
        <v>29.0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 t="s">
        <v>116</v>
      </c>
      <c r="BV105" s="1" t="s">
        <v>116</v>
      </c>
      <c r="CR105" s="5"/>
      <c r="CS105" s="5">
        <f t="shared" si="4"/>
        <v>348</v>
      </c>
      <c r="CT105" s="5">
        <f t="shared" si="5"/>
        <v>314.0794224</v>
      </c>
      <c r="CU105" s="5">
        <f t="shared" si="6"/>
        <v>396.72</v>
      </c>
      <c r="CV105" s="5">
        <f t="shared" si="7"/>
        <v>358.0505415</v>
      </c>
      <c r="CW105" s="5">
        <f t="shared" si="8"/>
        <v>1.14</v>
      </c>
      <c r="CX105" s="5">
        <f t="shared" si="23"/>
        <v>0.9025270758</v>
      </c>
      <c r="CY105" s="5">
        <f t="shared" si="10"/>
        <v>4.56</v>
      </c>
      <c r="CZ105" s="5">
        <f t="shared" si="24"/>
        <v>4.115523466</v>
      </c>
      <c r="DA105" s="5">
        <f t="shared" si="12"/>
        <v>12</v>
      </c>
    </row>
    <row r="106">
      <c r="A106" s="1" t="s">
        <v>261</v>
      </c>
      <c r="B106" s="1" t="s">
        <v>253</v>
      </c>
      <c r="D106" s="1">
        <v>8.0</v>
      </c>
      <c r="E106" s="1" t="s">
        <v>157</v>
      </c>
      <c r="F106" s="1" t="s">
        <v>166</v>
      </c>
      <c r="G106" s="1" t="s">
        <v>135</v>
      </c>
      <c r="H106" s="1" t="s">
        <v>126</v>
      </c>
      <c r="I106" s="1">
        <v>150.0</v>
      </c>
      <c r="L106" s="1">
        <v>26.7</v>
      </c>
      <c r="Q106" s="1" t="s">
        <v>166</v>
      </c>
      <c r="R106" s="2">
        <v>2.0</v>
      </c>
      <c r="S106" s="1">
        <v>0.2</v>
      </c>
      <c r="T106" s="1">
        <v>3.0</v>
      </c>
      <c r="U106" s="1">
        <v>18.0</v>
      </c>
      <c r="V106" s="1">
        <v>1.0</v>
      </c>
      <c r="W106" s="1" t="s">
        <v>114</v>
      </c>
      <c r="Z106" s="1">
        <v>1.8</v>
      </c>
      <c r="AA106" s="1">
        <v>1.3</v>
      </c>
      <c r="AB106" s="1">
        <v>1.0</v>
      </c>
      <c r="AC106" s="1">
        <f t="shared" si="1"/>
        <v>450</v>
      </c>
      <c r="AD106" s="1"/>
      <c r="AE106" s="1"/>
      <c r="AF106" s="1">
        <v>0.18</v>
      </c>
      <c r="AG106" s="1">
        <v>2.2</v>
      </c>
      <c r="AH106" s="1">
        <v>0.26</v>
      </c>
      <c r="AI106" s="1"/>
      <c r="AJ106" s="1"/>
      <c r="AK106" s="1">
        <f t="shared" si="2"/>
        <v>200</v>
      </c>
      <c r="AL106" s="1">
        <f t="shared" si="3"/>
        <v>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200.0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 t="s">
        <v>127</v>
      </c>
      <c r="BA106" s="1">
        <v>0.0</v>
      </c>
      <c r="BB106" s="1">
        <v>0.18</v>
      </c>
      <c r="BC106" s="1">
        <v>2.2</v>
      </c>
      <c r="BD106" s="1">
        <v>0.26</v>
      </c>
      <c r="BE106" s="1">
        <v>3.6</v>
      </c>
      <c r="BF106" s="1">
        <v>0.4</v>
      </c>
      <c r="BG106" s="1">
        <f>SUM(BH106:BU106)</f>
        <v>250</v>
      </c>
      <c r="BH106" s="1">
        <f>SUM(BI106:BU106)*AD106</f>
        <v>0</v>
      </c>
      <c r="BI106" s="1">
        <v>0.0</v>
      </c>
      <c r="BJ106" s="1">
        <v>0.0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250.0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 t="s">
        <v>116</v>
      </c>
      <c r="CS106" s="5">
        <f t="shared" si="4"/>
        <v>642.8571429</v>
      </c>
      <c r="CT106" s="5">
        <f t="shared" si="5"/>
        <v>292.2077922</v>
      </c>
      <c r="CU106" s="5">
        <f t="shared" si="6"/>
        <v>781.7142857</v>
      </c>
      <c r="CV106" s="5">
        <f t="shared" si="7"/>
        <v>355.3246753</v>
      </c>
      <c r="CW106" s="5">
        <f t="shared" si="8"/>
        <v>1.216</v>
      </c>
      <c r="CX106" s="5">
        <f t="shared" si="23"/>
        <v>0.4545454545</v>
      </c>
      <c r="CY106" s="5">
        <f t="shared" si="10"/>
        <v>0.7428571429</v>
      </c>
      <c r="CZ106" s="5">
        <f t="shared" si="24"/>
        <v>0.3376623377</v>
      </c>
      <c r="DA106" s="5">
        <f t="shared" si="12"/>
        <v>1.428571429</v>
      </c>
    </row>
    <row r="107">
      <c r="A107" s="1" t="s">
        <v>251</v>
      </c>
      <c r="B107" s="1" t="s">
        <v>139</v>
      </c>
      <c r="C107" s="1" t="s">
        <v>125</v>
      </c>
      <c r="D107" s="1">
        <v>14.0</v>
      </c>
      <c r="E107" s="1" t="s">
        <v>109</v>
      </c>
      <c r="F107" s="1" t="s">
        <v>146</v>
      </c>
      <c r="G107" s="1" t="s">
        <v>125</v>
      </c>
      <c r="H107" s="1" t="s">
        <v>112</v>
      </c>
      <c r="I107" s="1"/>
      <c r="L107" s="1">
        <v>33.33</v>
      </c>
      <c r="Q107" s="1" t="s">
        <v>146</v>
      </c>
      <c r="R107" s="2">
        <v>8.33</v>
      </c>
      <c r="S107" s="1">
        <v>0.0</v>
      </c>
      <c r="T107" s="1">
        <v>42.0</v>
      </c>
      <c r="U107" s="1">
        <v>540.0</v>
      </c>
      <c r="V107" s="1">
        <v>1.0</v>
      </c>
      <c r="W107" s="1" t="s">
        <v>114</v>
      </c>
      <c r="Z107" s="1">
        <v>2.0</v>
      </c>
      <c r="AA107" s="1">
        <v>0.9</v>
      </c>
      <c r="AB107" s="1">
        <v>1.0</v>
      </c>
      <c r="AC107" s="1">
        <f t="shared" si="1"/>
        <v>46</v>
      </c>
      <c r="AD107" s="1"/>
      <c r="AE107" s="1"/>
      <c r="AF107" s="1">
        <v>0.16</v>
      </c>
      <c r="AG107" s="1">
        <v>2.8</v>
      </c>
      <c r="AH107" s="1">
        <v>0.32</v>
      </c>
      <c r="AI107" s="1"/>
      <c r="AJ107" s="1"/>
      <c r="AK107" s="1">
        <f t="shared" si="2"/>
        <v>46</v>
      </c>
      <c r="AL107" s="1">
        <f t="shared" si="3"/>
        <v>0</v>
      </c>
      <c r="AM107" s="1">
        <v>13.8</v>
      </c>
      <c r="AN107" s="1">
        <v>18.4</v>
      </c>
      <c r="AO107" s="1">
        <v>13.8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 t="s">
        <v>116</v>
      </c>
      <c r="BB107" s="1"/>
      <c r="BC107" s="1"/>
      <c r="BD107" s="1"/>
      <c r="BE107" s="1"/>
      <c r="BF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 t="s">
        <v>116</v>
      </c>
      <c r="BW107" s="1"/>
      <c r="BX107" s="1"/>
      <c r="BY107" s="1"/>
      <c r="BZ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4"/>
      <c r="CS107" s="5">
        <f t="shared" si="4"/>
        <v>383.18</v>
      </c>
      <c r="CT107" s="5">
        <f t="shared" si="5"/>
        <v>274.353222</v>
      </c>
      <c r="CU107" s="5">
        <f t="shared" si="6"/>
        <v>493.53584</v>
      </c>
      <c r="CV107" s="5">
        <f t="shared" si="7"/>
        <v>353.3669499</v>
      </c>
      <c r="CW107" s="5">
        <f t="shared" si="8"/>
        <v>1.288</v>
      </c>
      <c r="CX107" s="5">
        <f t="shared" si="23"/>
        <v>0.7159904535</v>
      </c>
      <c r="CY107" s="5">
        <f t="shared" si="10"/>
        <v>2.6656</v>
      </c>
      <c r="CZ107" s="5">
        <f t="shared" si="24"/>
        <v>1.908544153</v>
      </c>
      <c r="DA107" s="5">
        <f t="shared" si="12"/>
        <v>8.33</v>
      </c>
    </row>
    <row r="108">
      <c r="A108" s="1" t="s">
        <v>262</v>
      </c>
      <c r="B108" s="1" t="s">
        <v>139</v>
      </c>
      <c r="C108" s="1"/>
      <c r="D108" s="1">
        <v>12.0</v>
      </c>
      <c r="E108" s="1" t="s">
        <v>109</v>
      </c>
      <c r="F108" s="1" t="s">
        <v>146</v>
      </c>
      <c r="G108" s="1" t="s">
        <v>181</v>
      </c>
      <c r="H108" s="1" t="s">
        <v>112</v>
      </c>
      <c r="I108" s="1"/>
      <c r="J108" s="1"/>
      <c r="K108" s="1"/>
      <c r="L108" s="1">
        <v>25.0</v>
      </c>
      <c r="M108" s="1"/>
      <c r="N108" s="1">
        <v>3.0</v>
      </c>
      <c r="O108" s="1">
        <v>10.0</v>
      </c>
      <c r="P108" s="1">
        <v>0.04</v>
      </c>
      <c r="Q108" s="1" t="s">
        <v>146</v>
      </c>
      <c r="R108" s="2">
        <f>N108/(P108*N108+1/O108)</f>
        <v>13.63636364</v>
      </c>
      <c r="S108" s="1">
        <v>0.0</v>
      </c>
      <c r="T108" s="1">
        <v>45.0</v>
      </c>
      <c r="U108" s="1">
        <v>540.0</v>
      </c>
      <c r="V108" s="1">
        <v>1.0</v>
      </c>
      <c r="W108" s="1" t="s">
        <v>114</v>
      </c>
      <c r="Z108" s="1">
        <v>2.0</v>
      </c>
      <c r="AA108" s="1">
        <v>1.35</v>
      </c>
      <c r="AB108" s="1">
        <v>1.0</v>
      </c>
      <c r="AC108" s="1">
        <f t="shared" si="1"/>
        <v>36</v>
      </c>
      <c r="AD108" s="1"/>
      <c r="AE108" s="1"/>
      <c r="AF108" s="1">
        <v>0.18</v>
      </c>
      <c r="AG108" s="1">
        <v>1.8</v>
      </c>
      <c r="AH108" s="1">
        <v>0.3</v>
      </c>
      <c r="AI108" s="1"/>
      <c r="AJ108" s="1"/>
      <c r="AK108" s="1">
        <f t="shared" si="2"/>
        <v>36</v>
      </c>
      <c r="AL108" s="1">
        <f t="shared" si="3"/>
        <v>0</v>
      </c>
      <c r="AM108" s="1">
        <v>10.8</v>
      </c>
      <c r="AN108" s="1">
        <v>10.8</v>
      </c>
      <c r="AO108" s="1">
        <v>14.4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 t="s">
        <v>116</v>
      </c>
      <c r="BV108" s="1" t="s">
        <v>116</v>
      </c>
      <c r="CR108" s="5"/>
      <c r="CS108" s="5">
        <f t="shared" si="4"/>
        <v>490.9090909</v>
      </c>
      <c r="CT108" s="5">
        <f t="shared" si="5"/>
        <v>305.6603774</v>
      </c>
      <c r="CU108" s="5">
        <f t="shared" si="6"/>
        <v>561.6</v>
      </c>
      <c r="CV108" s="5">
        <f t="shared" si="7"/>
        <v>349.6754717</v>
      </c>
      <c r="CW108" s="5">
        <f t="shared" si="8"/>
        <v>1.144</v>
      </c>
      <c r="CX108" s="5">
        <f t="shared" si="23"/>
        <v>0.6226415094</v>
      </c>
      <c r="CY108" s="5">
        <f t="shared" si="10"/>
        <v>4.090909091</v>
      </c>
      <c r="CZ108" s="5">
        <f t="shared" si="24"/>
        <v>2.547169811</v>
      </c>
      <c r="DA108" s="5">
        <f t="shared" si="12"/>
        <v>13.63636364</v>
      </c>
    </row>
    <row r="109">
      <c r="A109" s="1" t="s">
        <v>263</v>
      </c>
      <c r="B109" s="1"/>
      <c r="C109" s="1" t="s">
        <v>264</v>
      </c>
      <c r="D109" s="1">
        <v>8.0</v>
      </c>
      <c r="E109" s="1" t="s">
        <v>109</v>
      </c>
      <c r="F109" s="1" t="s">
        <v>212</v>
      </c>
      <c r="G109" s="1" t="s">
        <v>111</v>
      </c>
      <c r="H109" s="1" t="s">
        <v>126</v>
      </c>
      <c r="I109" s="1"/>
      <c r="J109" s="1"/>
      <c r="K109" s="1" t="s">
        <v>265</v>
      </c>
      <c r="L109" s="1">
        <v>20.0</v>
      </c>
      <c r="O109" s="1"/>
      <c r="P109" s="1"/>
      <c r="Q109" s="1" t="s">
        <v>212</v>
      </c>
      <c r="R109" s="2">
        <v>1.5</v>
      </c>
      <c r="S109" s="1">
        <v>0.0</v>
      </c>
      <c r="T109" s="1">
        <v>20.0</v>
      </c>
      <c r="U109" s="1">
        <v>40.0</v>
      </c>
      <c r="V109" s="1">
        <v>1.0</v>
      </c>
      <c r="W109" s="1" t="s">
        <v>114</v>
      </c>
      <c r="X109" s="1"/>
      <c r="Y109" s="1"/>
      <c r="Z109" s="1">
        <v>3.0</v>
      </c>
      <c r="AA109" s="1">
        <v>1.1</v>
      </c>
      <c r="AB109" s="1">
        <v>1.0</v>
      </c>
      <c r="AC109" s="1">
        <f t="shared" si="1"/>
        <v>240</v>
      </c>
      <c r="AD109" s="1"/>
      <c r="AE109" s="1"/>
      <c r="AF109" s="1">
        <v>0.16</v>
      </c>
      <c r="AG109" s="1">
        <v>2.1</v>
      </c>
      <c r="AH109" s="1">
        <v>0.35</v>
      </c>
      <c r="AI109" s="1"/>
      <c r="AJ109" s="1"/>
      <c r="AK109" s="1">
        <f t="shared" si="2"/>
        <v>174</v>
      </c>
      <c r="AL109" s="1">
        <f t="shared" si="3"/>
        <v>0</v>
      </c>
      <c r="AM109" s="1">
        <v>17.4</v>
      </c>
      <c r="AN109" s="1">
        <v>73.0</v>
      </c>
      <c r="AO109" s="1">
        <v>83.6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 t="s">
        <v>127</v>
      </c>
      <c r="BA109" s="1">
        <v>0.0</v>
      </c>
      <c r="BB109" s="1">
        <v>0.16</v>
      </c>
      <c r="BC109" s="1">
        <v>2.1</v>
      </c>
      <c r="BD109" s="1">
        <v>0.35</v>
      </c>
      <c r="BE109" s="1">
        <v>3.5</v>
      </c>
      <c r="BF109" s="1">
        <v>0.4</v>
      </c>
      <c r="BG109" s="1">
        <f>SUM(BH109:BU109)</f>
        <v>66</v>
      </c>
      <c r="BH109" s="1">
        <f>SUM(BI109:BU109)*AD109</f>
        <v>0</v>
      </c>
      <c r="BI109" s="1">
        <v>0.0</v>
      </c>
      <c r="BJ109" s="1">
        <v>0.0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0.0</v>
      </c>
      <c r="BU109" s="1">
        <v>66.0</v>
      </c>
      <c r="BV109" s="1" t="s">
        <v>116</v>
      </c>
      <c r="BW109" s="1"/>
      <c r="BX109" s="1"/>
      <c r="BY109" s="1"/>
      <c r="BZ109" s="1"/>
      <c r="CA109" s="1"/>
      <c r="CB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5"/>
      <c r="CS109" s="5">
        <f t="shared" si="4"/>
        <v>360</v>
      </c>
      <c r="CT109" s="5">
        <f t="shared" si="5"/>
        <v>293.877551</v>
      </c>
      <c r="CU109" s="5">
        <f t="shared" si="6"/>
        <v>423.36</v>
      </c>
      <c r="CV109" s="5">
        <f t="shared" si="7"/>
        <v>345.6</v>
      </c>
      <c r="CW109" s="5">
        <f t="shared" si="8"/>
        <v>1.176</v>
      </c>
      <c r="CX109" s="5">
        <f t="shared" si="23"/>
        <v>0.8163265306</v>
      </c>
      <c r="CY109" s="5">
        <f t="shared" si="10"/>
        <v>1.05</v>
      </c>
      <c r="CZ109" s="5">
        <f t="shared" si="24"/>
        <v>0.8571428571</v>
      </c>
      <c r="DA109" s="5">
        <f t="shared" si="12"/>
        <v>1.5</v>
      </c>
    </row>
    <row r="110">
      <c r="A110" s="1" t="s">
        <v>214</v>
      </c>
      <c r="B110" s="1"/>
      <c r="C110" s="1"/>
      <c r="D110" s="1">
        <v>12.0</v>
      </c>
      <c r="E110" s="1" t="s">
        <v>109</v>
      </c>
      <c r="F110" s="1" t="s">
        <v>146</v>
      </c>
      <c r="G110" s="1" t="s">
        <v>125</v>
      </c>
      <c r="H110" s="1" t="s">
        <v>112</v>
      </c>
      <c r="I110" s="1"/>
      <c r="J110" s="1"/>
      <c r="K110" s="1"/>
      <c r="L110" s="1">
        <v>33.33</v>
      </c>
      <c r="O110" s="1"/>
      <c r="P110" s="1"/>
      <c r="Q110" s="1" t="s">
        <v>146</v>
      </c>
      <c r="R110" s="2">
        <v>6.0</v>
      </c>
      <c r="S110" s="1">
        <v>0.0</v>
      </c>
      <c r="T110" s="1">
        <v>300.0</v>
      </c>
      <c r="U110" s="7">
        <v>900.0</v>
      </c>
      <c r="V110" s="1">
        <v>1.0</v>
      </c>
      <c r="W110" s="1" t="s">
        <v>114</v>
      </c>
      <c r="X110" s="1"/>
      <c r="Y110" s="1"/>
      <c r="Z110" s="1">
        <v>4.0</v>
      </c>
      <c r="AA110" s="1">
        <v>1.1</v>
      </c>
      <c r="AB110" s="1">
        <v>1.0</v>
      </c>
      <c r="AC110" s="1">
        <f t="shared" si="1"/>
        <v>58</v>
      </c>
      <c r="AD110" s="1"/>
      <c r="AE110" s="1"/>
      <c r="AF110" s="1">
        <v>0.12</v>
      </c>
      <c r="AG110" s="1">
        <v>1.6</v>
      </c>
      <c r="AH110" s="1">
        <v>0.38</v>
      </c>
      <c r="AI110" s="1"/>
      <c r="AJ110" s="1"/>
      <c r="AK110" s="1">
        <f t="shared" si="2"/>
        <v>58</v>
      </c>
      <c r="AL110" s="1">
        <f t="shared" si="3"/>
        <v>0</v>
      </c>
      <c r="AM110" s="1">
        <v>8.0</v>
      </c>
      <c r="AN110" s="1">
        <v>22.0</v>
      </c>
      <c r="AO110" s="1">
        <v>12.0</v>
      </c>
      <c r="AP110" s="1">
        <v>16.0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 t="s">
        <v>116</v>
      </c>
      <c r="BV110" s="1" t="s">
        <v>116</v>
      </c>
      <c r="CR110" s="5"/>
      <c r="CS110" s="5">
        <f t="shared" si="4"/>
        <v>348</v>
      </c>
      <c r="CT110" s="5">
        <f t="shared" si="5"/>
        <v>322.2222222</v>
      </c>
      <c r="CU110" s="5">
        <f t="shared" si="6"/>
        <v>373.056</v>
      </c>
      <c r="CV110" s="5">
        <f t="shared" si="7"/>
        <v>345.4222222</v>
      </c>
      <c r="CW110" s="5">
        <f t="shared" si="8"/>
        <v>1.072</v>
      </c>
      <c r="CX110" s="5">
        <f t="shared" si="23"/>
        <v>0.9259259259</v>
      </c>
      <c r="CY110" s="5">
        <f t="shared" si="10"/>
        <v>2.28</v>
      </c>
      <c r="CZ110" s="5">
        <f t="shared" si="24"/>
        <v>2.111111111</v>
      </c>
      <c r="DA110" s="5">
        <f t="shared" si="12"/>
        <v>6</v>
      </c>
    </row>
    <row r="111">
      <c r="A111" s="1" t="s">
        <v>266</v>
      </c>
      <c r="B111" s="1" t="s">
        <v>222</v>
      </c>
      <c r="C111" s="1"/>
      <c r="D111" s="1">
        <v>9.0</v>
      </c>
      <c r="E111" s="1" t="s">
        <v>109</v>
      </c>
      <c r="F111" s="1" t="s">
        <v>146</v>
      </c>
      <c r="G111" s="1" t="s">
        <v>125</v>
      </c>
      <c r="H111" s="1" t="s">
        <v>177</v>
      </c>
      <c r="I111" s="1"/>
      <c r="J111" s="1">
        <v>27.0</v>
      </c>
      <c r="K111" s="1"/>
      <c r="L111" s="1">
        <v>100.0</v>
      </c>
      <c r="O111" s="1"/>
      <c r="P111" s="1"/>
      <c r="Q111" s="1" t="s">
        <v>146</v>
      </c>
      <c r="R111" s="2">
        <v>8.0</v>
      </c>
      <c r="S111" s="1">
        <v>0.0</v>
      </c>
      <c r="T111" s="1">
        <v>200.0</v>
      </c>
      <c r="U111" s="1">
        <v>800.0</v>
      </c>
      <c r="V111" s="1">
        <v>0.5</v>
      </c>
      <c r="W111" s="1" t="s">
        <v>114</v>
      </c>
      <c r="X111" s="1"/>
      <c r="Y111" s="1"/>
      <c r="Z111" s="1">
        <v>1.7</v>
      </c>
      <c r="AA111" s="1">
        <v>0.55</v>
      </c>
      <c r="AB111" s="1">
        <v>1.0</v>
      </c>
      <c r="AC111" s="1">
        <f t="shared" si="1"/>
        <v>35</v>
      </c>
      <c r="AD111" s="1"/>
      <c r="AE111" s="1"/>
      <c r="AF111" s="1">
        <v>0.17</v>
      </c>
      <c r="AG111" s="1">
        <v>2.5</v>
      </c>
      <c r="AH111" s="1">
        <v>0.29</v>
      </c>
      <c r="AI111" s="1"/>
      <c r="AJ111" s="1"/>
      <c r="AK111" s="1">
        <f t="shared" si="2"/>
        <v>35</v>
      </c>
      <c r="AL111" s="1">
        <f t="shared" si="3"/>
        <v>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35.0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 t="s">
        <v>116</v>
      </c>
      <c r="BV111" s="1" t="s">
        <v>116</v>
      </c>
      <c r="CR111" s="5"/>
      <c r="CS111" s="5">
        <f t="shared" si="4"/>
        <v>280</v>
      </c>
      <c r="CT111" s="5">
        <f t="shared" si="5"/>
        <v>270.7930368</v>
      </c>
      <c r="CU111" s="5">
        <f t="shared" si="6"/>
        <v>351.4</v>
      </c>
      <c r="CV111" s="5">
        <f t="shared" si="7"/>
        <v>339.8452611</v>
      </c>
      <c r="CW111" s="5">
        <f t="shared" si="8"/>
        <v>1.255</v>
      </c>
      <c r="CX111" s="5">
        <f t="shared" si="23"/>
        <v>0.9671179884</v>
      </c>
      <c r="CY111" s="5">
        <f t="shared" si="10"/>
        <v>2.32</v>
      </c>
      <c r="CZ111" s="5">
        <f t="shared" si="24"/>
        <v>2.243713733</v>
      </c>
      <c r="DA111" s="5">
        <f t="shared" si="12"/>
        <v>8</v>
      </c>
    </row>
    <row r="112">
      <c r="A112" s="1" t="s">
        <v>254</v>
      </c>
      <c r="B112" s="1" t="s">
        <v>139</v>
      </c>
      <c r="C112" s="1" t="s">
        <v>125</v>
      </c>
      <c r="D112" s="1">
        <v>12.0</v>
      </c>
      <c r="E112" s="1" t="s">
        <v>109</v>
      </c>
      <c r="F112" s="1" t="s">
        <v>146</v>
      </c>
      <c r="G112" s="1" t="s">
        <v>125</v>
      </c>
      <c r="H112" s="1" t="s">
        <v>112</v>
      </c>
      <c r="I112" s="1"/>
      <c r="J112" s="1"/>
      <c r="K112" s="1"/>
      <c r="L112" s="1">
        <v>25.0</v>
      </c>
      <c r="O112" s="1"/>
      <c r="P112" s="1"/>
      <c r="Q112" s="1" t="s">
        <v>146</v>
      </c>
      <c r="R112" s="2">
        <v>10.0</v>
      </c>
      <c r="S112" s="1">
        <v>0.0</v>
      </c>
      <c r="T112" s="1">
        <v>90.0</v>
      </c>
      <c r="U112" s="1">
        <v>540.0</v>
      </c>
      <c r="V112" s="1">
        <v>1.0</v>
      </c>
      <c r="W112" s="1" t="s">
        <v>114</v>
      </c>
      <c r="X112" s="1"/>
      <c r="Y112" s="1"/>
      <c r="Z112" s="1">
        <v>2.0</v>
      </c>
      <c r="AA112" s="1">
        <v>1.0</v>
      </c>
      <c r="AB112" s="1">
        <v>1.0</v>
      </c>
      <c r="AC112" s="1">
        <f t="shared" si="1"/>
        <v>30</v>
      </c>
      <c r="AD112" s="1"/>
      <c r="AE112" s="1"/>
      <c r="AF112" s="1">
        <v>0.24</v>
      </c>
      <c r="AG112" s="1">
        <v>2.6</v>
      </c>
      <c r="AH112" s="1">
        <v>0.12</v>
      </c>
      <c r="AI112" s="1"/>
      <c r="AJ112" s="1"/>
      <c r="AK112" s="1">
        <f t="shared" si="2"/>
        <v>30</v>
      </c>
      <c r="AL112" s="1">
        <f t="shared" si="3"/>
        <v>0</v>
      </c>
      <c r="AM112" s="1">
        <v>10.5</v>
      </c>
      <c r="AN112" s="1">
        <v>10.5</v>
      </c>
      <c r="AO112" s="1">
        <v>9.0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 t="s">
        <v>116</v>
      </c>
      <c r="BB112" s="1"/>
      <c r="BC112" s="1"/>
      <c r="BD112" s="1"/>
      <c r="BE112" s="1"/>
      <c r="BF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 t="s">
        <v>116</v>
      </c>
      <c r="CR112" s="6"/>
      <c r="CS112" s="5">
        <f t="shared" si="4"/>
        <v>300</v>
      </c>
      <c r="CT112" s="5">
        <f t="shared" si="5"/>
        <v>245.4545455</v>
      </c>
      <c r="CU112" s="5">
        <f t="shared" si="6"/>
        <v>415.2</v>
      </c>
      <c r="CV112" s="5">
        <f t="shared" si="7"/>
        <v>339.7090909</v>
      </c>
      <c r="CW112" s="5">
        <f t="shared" si="8"/>
        <v>1.384</v>
      </c>
      <c r="CX112" s="5">
        <f t="shared" si="23"/>
        <v>0.8181818182</v>
      </c>
      <c r="CY112" s="5">
        <f t="shared" si="10"/>
        <v>1.2</v>
      </c>
      <c r="CZ112" s="5">
        <f t="shared" si="24"/>
        <v>0.9818181818</v>
      </c>
      <c r="DA112" s="5">
        <f t="shared" si="12"/>
        <v>10</v>
      </c>
    </row>
    <row r="113">
      <c r="A113" s="1" t="s">
        <v>198</v>
      </c>
      <c r="B113" s="1"/>
      <c r="C113" s="1"/>
      <c r="D113" s="1">
        <v>10.0</v>
      </c>
      <c r="E113" s="1" t="s">
        <v>109</v>
      </c>
      <c r="F113" s="1" t="s">
        <v>146</v>
      </c>
      <c r="G113" s="1" t="s">
        <v>181</v>
      </c>
      <c r="H113" s="1" t="s">
        <v>112</v>
      </c>
      <c r="I113" s="1"/>
      <c r="J113" s="1"/>
      <c r="K113" s="1"/>
      <c r="L113" s="1">
        <v>90.9</v>
      </c>
      <c r="M113" s="1"/>
      <c r="N113" s="1">
        <v>4.0</v>
      </c>
      <c r="O113" s="1">
        <v>1.5833</v>
      </c>
      <c r="P113" s="1">
        <v>0.0</v>
      </c>
      <c r="Q113" s="1" t="s">
        <v>146</v>
      </c>
      <c r="R113" s="2">
        <f>N113/(P113*N113+1/O113)</f>
        <v>6.3332</v>
      </c>
      <c r="S113" s="1">
        <v>0.0</v>
      </c>
      <c r="T113" s="1">
        <v>84.0</v>
      </c>
      <c r="U113" s="7">
        <v>840.0</v>
      </c>
      <c r="V113" s="1">
        <v>1.0</v>
      </c>
      <c r="W113" s="1" t="s">
        <v>114</v>
      </c>
      <c r="Z113" s="1">
        <v>1.9</v>
      </c>
      <c r="AA113" s="1">
        <v>1.25</v>
      </c>
      <c r="AB113" s="1">
        <v>1.0</v>
      </c>
      <c r="AC113" s="1">
        <f t="shared" si="1"/>
        <v>49</v>
      </c>
      <c r="AD113" s="1"/>
      <c r="AE113" s="1"/>
      <c r="AF113" s="1">
        <v>0.19</v>
      </c>
      <c r="AG113" s="1">
        <v>2.3</v>
      </c>
      <c r="AH113" s="1">
        <v>0.27</v>
      </c>
      <c r="AI113" s="1"/>
      <c r="AJ113" s="1"/>
      <c r="AK113" s="1">
        <f t="shared" si="2"/>
        <v>49</v>
      </c>
      <c r="AL113" s="1">
        <f t="shared" si="3"/>
        <v>0</v>
      </c>
      <c r="AM113" s="1">
        <v>18.1</v>
      </c>
      <c r="AN113" s="1">
        <v>14.2</v>
      </c>
      <c r="AO113" s="1">
        <v>16.7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0.0</v>
      </c>
      <c r="AX113" s="1">
        <v>0.0</v>
      </c>
      <c r="AY113" s="1">
        <v>0.0</v>
      </c>
      <c r="AZ113" s="1" t="s">
        <v>116</v>
      </c>
      <c r="BV113" s="1" t="s">
        <v>116</v>
      </c>
      <c r="CR113" s="5"/>
      <c r="CS113" s="5">
        <f t="shared" si="4"/>
        <v>310.3268</v>
      </c>
      <c r="CT113" s="5">
        <f t="shared" si="5"/>
        <v>271.4424155</v>
      </c>
      <c r="CU113" s="5">
        <f t="shared" si="6"/>
        <v>386.9775196</v>
      </c>
      <c r="CV113" s="5">
        <f t="shared" si="7"/>
        <v>338.4886921</v>
      </c>
      <c r="CW113" s="5">
        <f t="shared" si="8"/>
        <v>1.247</v>
      </c>
      <c r="CX113" s="5">
        <f t="shared" si="23"/>
        <v>0.8746985934</v>
      </c>
      <c r="CY113" s="5">
        <f t="shared" si="10"/>
        <v>1.709964</v>
      </c>
      <c r="CZ113" s="5">
        <f t="shared" si="24"/>
        <v>1.495703106</v>
      </c>
      <c r="DA113" s="5">
        <f t="shared" si="12"/>
        <v>6.3332</v>
      </c>
    </row>
    <row r="114">
      <c r="A114" s="1" t="s">
        <v>233</v>
      </c>
      <c r="B114" s="1"/>
      <c r="C114" s="1"/>
      <c r="D114" s="1">
        <v>6.0</v>
      </c>
      <c r="E114" s="1" t="s">
        <v>109</v>
      </c>
      <c r="F114" s="1" t="s">
        <v>212</v>
      </c>
      <c r="G114" s="1" t="s">
        <v>111</v>
      </c>
      <c r="H114" s="1" t="s">
        <v>112</v>
      </c>
      <c r="I114" s="1"/>
      <c r="J114" s="1"/>
      <c r="K114" s="1" t="s">
        <v>267</v>
      </c>
      <c r="L114" s="1">
        <v>13.3</v>
      </c>
      <c r="O114" s="1"/>
      <c r="P114" s="1"/>
      <c r="Q114" s="1" t="s">
        <v>212</v>
      </c>
      <c r="R114" s="2">
        <v>2.67</v>
      </c>
      <c r="S114" s="1">
        <v>0.0</v>
      </c>
      <c r="T114" s="1">
        <v>5.0</v>
      </c>
      <c r="U114" s="7">
        <v>72.0</v>
      </c>
      <c r="V114" s="1">
        <v>1.0</v>
      </c>
      <c r="W114" s="1" t="s">
        <v>114</v>
      </c>
      <c r="X114" s="1"/>
      <c r="Y114" s="1"/>
      <c r="Z114" s="1">
        <v>2.4</v>
      </c>
      <c r="AA114" s="1">
        <v>0.9</v>
      </c>
      <c r="AB114" s="1">
        <v>1.0</v>
      </c>
      <c r="AC114" s="1">
        <f t="shared" si="1"/>
        <v>180</v>
      </c>
      <c r="AD114" s="1"/>
      <c r="AE114" s="1"/>
      <c r="AF114" s="1">
        <v>0.3</v>
      </c>
      <c r="AG114" s="1">
        <v>3.0</v>
      </c>
      <c r="AH114" s="1">
        <v>0.12</v>
      </c>
      <c r="AI114" s="1"/>
      <c r="AJ114" s="1"/>
      <c r="AK114" s="1">
        <f t="shared" si="2"/>
        <v>180</v>
      </c>
      <c r="AL114" s="1">
        <f t="shared" si="3"/>
        <v>0</v>
      </c>
      <c r="AM114" s="1">
        <v>144.0</v>
      </c>
      <c r="AN114" s="1">
        <v>27.0</v>
      </c>
      <c r="AO114" s="1">
        <v>9.0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 t="s">
        <v>116</v>
      </c>
      <c r="BA114" s="1"/>
      <c r="BB114" s="1"/>
      <c r="BC114" s="1"/>
      <c r="BD114" s="1"/>
      <c r="BE114" s="1"/>
      <c r="BF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 t="s">
        <v>116</v>
      </c>
      <c r="CR114" s="5"/>
      <c r="CS114" s="5">
        <f t="shared" si="4"/>
        <v>480.6</v>
      </c>
      <c r="CT114" s="5">
        <f t="shared" si="5"/>
        <v>210.641655</v>
      </c>
      <c r="CU114" s="5">
        <f t="shared" si="6"/>
        <v>768.96</v>
      </c>
      <c r="CV114" s="5">
        <f t="shared" si="7"/>
        <v>337.026648</v>
      </c>
      <c r="CW114" s="5">
        <f t="shared" si="8"/>
        <v>1.6</v>
      </c>
      <c r="CX114" s="5">
        <f t="shared" si="23"/>
        <v>0.4382889201</v>
      </c>
      <c r="CY114" s="5">
        <f t="shared" si="10"/>
        <v>0.3204</v>
      </c>
      <c r="CZ114" s="5">
        <f t="shared" si="24"/>
        <v>0.14042777</v>
      </c>
      <c r="DA114" s="5">
        <f t="shared" si="12"/>
        <v>2.67</v>
      </c>
    </row>
    <row r="115">
      <c r="A115" s="1" t="s">
        <v>268</v>
      </c>
      <c r="B115" s="1" t="s">
        <v>253</v>
      </c>
      <c r="C115" s="1"/>
      <c r="D115" s="1">
        <v>11.0</v>
      </c>
      <c r="E115" s="1" t="s">
        <v>109</v>
      </c>
      <c r="F115" s="1" t="s">
        <v>146</v>
      </c>
      <c r="G115" s="1" t="s">
        <v>119</v>
      </c>
      <c r="H115" s="1" t="s">
        <v>112</v>
      </c>
      <c r="I115" s="1"/>
      <c r="J115" s="1"/>
      <c r="K115" s="1"/>
      <c r="L115" s="1">
        <v>20.0</v>
      </c>
      <c r="M115" s="1">
        <v>7.0</v>
      </c>
      <c r="N115" s="1"/>
      <c r="O115" s="1"/>
      <c r="P115" s="1"/>
      <c r="Q115" s="1" t="s">
        <v>146</v>
      </c>
      <c r="R115" s="2">
        <v>14.17</v>
      </c>
      <c r="S115" s="1">
        <v>0.0</v>
      </c>
      <c r="T115" s="1">
        <v>120.0</v>
      </c>
      <c r="U115" s="1">
        <v>840.0</v>
      </c>
      <c r="V115" s="1">
        <v>1.0</v>
      </c>
      <c r="W115" s="1" t="s">
        <v>114</v>
      </c>
      <c r="Z115" s="1">
        <v>3.0</v>
      </c>
      <c r="AA115" s="1">
        <v>1.3</v>
      </c>
      <c r="AB115" s="1">
        <v>1.0</v>
      </c>
      <c r="AC115" s="1">
        <f t="shared" si="1"/>
        <v>23</v>
      </c>
      <c r="AD115" s="1"/>
      <c r="AE115" s="1"/>
      <c r="AF115" s="1">
        <v>0.3</v>
      </c>
      <c r="AG115" s="1">
        <v>2.3</v>
      </c>
      <c r="AH115" s="1">
        <v>0.15</v>
      </c>
      <c r="AI115" s="1"/>
      <c r="AJ115" s="1"/>
      <c r="AK115" s="1">
        <f t="shared" si="2"/>
        <v>23</v>
      </c>
      <c r="AL115" s="1">
        <f t="shared" si="3"/>
        <v>0</v>
      </c>
      <c r="AM115" s="1">
        <v>17.25</v>
      </c>
      <c r="AN115" s="1">
        <v>3.45</v>
      </c>
      <c r="AO115" s="1">
        <v>2.3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 t="s">
        <v>116</v>
      </c>
      <c r="BV115" s="1" t="s">
        <v>116</v>
      </c>
      <c r="CR115" s="5"/>
      <c r="CS115" s="5">
        <f t="shared" si="4"/>
        <v>325.91</v>
      </c>
      <c r="CT115" s="5">
        <f t="shared" si="5"/>
        <v>240.6571903</v>
      </c>
      <c r="CU115" s="5">
        <f t="shared" si="6"/>
        <v>453.0149</v>
      </c>
      <c r="CV115" s="5">
        <f t="shared" si="7"/>
        <v>334.5134946</v>
      </c>
      <c r="CW115" s="5">
        <f t="shared" si="8"/>
        <v>1.39</v>
      </c>
      <c r="CX115" s="5">
        <f t="shared" si="23"/>
        <v>0.7384160975</v>
      </c>
      <c r="CY115" s="5">
        <f t="shared" si="10"/>
        <v>2.1255</v>
      </c>
      <c r="CZ115" s="5">
        <f t="shared" si="24"/>
        <v>1.569503415</v>
      </c>
      <c r="DA115" s="5">
        <f t="shared" si="12"/>
        <v>14.17</v>
      </c>
    </row>
    <row r="116">
      <c r="A116" s="1" t="s">
        <v>269</v>
      </c>
      <c r="B116" s="1" t="s">
        <v>139</v>
      </c>
      <c r="D116" s="1">
        <v>15.0</v>
      </c>
      <c r="E116" s="1" t="s">
        <v>157</v>
      </c>
      <c r="F116" s="1" t="s">
        <v>180</v>
      </c>
      <c r="G116" s="1" t="s">
        <v>111</v>
      </c>
      <c r="H116" s="1" t="s">
        <v>112</v>
      </c>
      <c r="L116" s="1">
        <v>9.8</v>
      </c>
      <c r="Q116" s="1" t="s">
        <v>180</v>
      </c>
      <c r="R116" s="2">
        <v>2.67</v>
      </c>
      <c r="T116" s="1">
        <v>16.0</v>
      </c>
      <c r="U116" s="1">
        <v>210.0</v>
      </c>
      <c r="V116" s="1">
        <v>1.0</v>
      </c>
      <c r="W116" s="1" t="s">
        <v>114</v>
      </c>
      <c r="Z116" s="1">
        <v>3.0</v>
      </c>
      <c r="AA116" s="1">
        <v>0.85</v>
      </c>
      <c r="AB116" s="1">
        <v>1.0</v>
      </c>
      <c r="AC116" s="1">
        <f t="shared" si="1"/>
        <v>150</v>
      </c>
      <c r="AD116" s="1"/>
      <c r="AE116" s="1"/>
      <c r="AF116" s="1">
        <v>0.25</v>
      </c>
      <c r="AG116" s="1">
        <v>2.0</v>
      </c>
      <c r="AH116" s="1">
        <v>0.25</v>
      </c>
      <c r="AI116" s="1"/>
      <c r="AJ116" s="1"/>
      <c r="AK116" s="1">
        <f t="shared" si="2"/>
        <v>150</v>
      </c>
      <c r="AL116" s="1">
        <f t="shared" si="3"/>
        <v>0</v>
      </c>
      <c r="AM116" s="1">
        <v>15.0</v>
      </c>
      <c r="AN116" s="1">
        <v>120.0</v>
      </c>
      <c r="AO116" s="1">
        <v>15.0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 t="s">
        <v>116</v>
      </c>
      <c r="BV116" s="1" t="s">
        <v>116</v>
      </c>
      <c r="CS116" s="5">
        <f t="shared" si="4"/>
        <v>400.5</v>
      </c>
      <c r="CT116" s="5">
        <f t="shared" si="5"/>
        <v>266.8887963</v>
      </c>
      <c r="CU116" s="5">
        <f t="shared" si="6"/>
        <v>500.625</v>
      </c>
      <c r="CV116" s="5">
        <f t="shared" si="7"/>
        <v>333.6109954</v>
      </c>
      <c r="CW116" s="5">
        <f t="shared" si="8"/>
        <v>1.25</v>
      </c>
      <c r="CX116" s="5">
        <f t="shared" si="23"/>
        <v>0.6663890046</v>
      </c>
      <c r="CY116" s="5">
        <f t="shared" si="10"/>
        <v>0.6675</v>
      </c>
      <c r="CZ116" s="5">
        <f t="shared" si="24"/>
        <v>0.4448146606</v>
      </c>
      <c r="DA116" s="5">
        <f t="shared" si="12"/>
        <v>2.67</v>
      </c>
    </row>
    <row r="117">
      <c r="A117" s="1" t="s">
        <v>250</v>
      </c>
      <c r="B117" s="1"/>
      <c r="C117" s="1"/>
      <c r="D117" s="1">
        <v>10.0</v>
      </c>
      <c r="E117" s="1" t="s">
        <v>109</v>
      </c>
      <c r="F117" s="1" t="s">
        <v>240</v>
      </c>
      <c r="G117" s="1" t="s">
        <v>125</v>
      </c>
      <c r="H117" s="1" t="s">
        <v>126</v>
      </c>
      <c r="L117" s="1">
        <v>40.0</v>
      </c>
      <c r="Q117" s="1" t="s">
        <v>240</v>
      </c>
      <c r="R117" s="2">
        <v>4.17</v>
      </c>
      <c r="S117" s="1">
        <v>0.0</v>
      </c>
      <c r="T117" s="1">
        <v>20.0</v>
      </c>
      <c r="U117" s="1">
        <v>540.0</v>
      </c>
      <c r="V117" s="1">
        <v>1.0</v>
      </c>
      <c r="W117" s="1" t="s">
        <v>114</v>
      </c>
      <c r="Z117" s="1">
        <v>2.5</v>
      </c>
      <c r="AA117" s="1">
        <v>1.2</v>
      </c>
      <c r="AB117" s="1">
        <v>1.0</v>
      </c>
      <c r="AC117" s="1">
        <f t="shared" si="1"/>
        <v>100</v>
      </c>
      <c r="AD117" s="1"/>
      <c r="AE117" s="1"/>
      <c r="AF117" s="1">
        <v>0.2</v>
      </c>
      <c r="AG117" s="1">
        <v>2.0</v>
      </c>
      <c r="AH117" s="1">
        <v>0.35</v>
      </c>
      <c r="AI117" s="1"/>
      <c r="AJ117" s="1"/>
      <c r="AK117" s="1">
        <f t="shared" si="2"/>
        <v>100</v>
      </c>
      <c r="AL117" s="1">
        <f t="shared" si="3"/>
        <v>0</v>
      </c>
      <c r="AM117" s="1">
        <v>5.0</v>
      </c>
      <c r="AN117" s="1">
        <v>75.0</v>
      </c>
      <c r="AO117" s="1">
        <v>20.0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 t="s">
        <v>116</v>
      </c>
      <c r="BB117" s="1"/>
      <c r="BC117" s="1"/>
      <c r="BD117" s="1"/>
      <c r="BE117" s="1"/>
      <c r="BF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 t="s">
        <v>116</v>
      </c>
      <c r="BW117" s="1"/>
      <c r="BX117" s="1"/>
      <c r="BY117" s="1"/>
      <c r="BZ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4"/>
      <c r="CS117" s="5">
        <f t="shared" si="4"/>
        <v>417</v>
      </c>
      <c r="CT117" s="5">
        <f t="shared" si="5"/>
        <v>274.1166804</v>
      </c>
      <c r="CU117" s="5">
        <f t="shared" si="6"/>
        <v>500.4</v>
      </c>
      <c r="CV117" s="5">
        <f t="shared" si="7"/>
        <v>328.9400164</v>
      </c>
      <c r="CW117" s="5">
        <f t="shared" si="8"/>
        <v>1.2</v>
      </c>
      <c r="CX117" s="5">
        <f t="shared" si="23"/>
        <v>0.6573541495</v>
      </c>
      <c r="CY117" s="5">
        <f t="shared" si="10"/>
        <v>1.4595</v>
      </c>
      <c r="CZ117" s="5">
        <f t="shared" si="24"/>
        <v>0.9594083813</v>
      </c>
      <c r="DA117" s="5">
        <f t="shared" si="12"/>
        <v>4.17</v>
      </c>
    </row>
    <row r="118">
      <c r="A118" s="1" t="s">
        <v>270</v>
      </c>
      <c r="B118" s="1" t="s">
        <v>253</v>
      </c>
      <c r="C118" s="1"/>
      <c r="D118" s="1">
        <v>11.0</v>
      </c>
      <c r="E118" s="1" t="s">
        <v>109</v>
      </c>
      <c r="F118" s="1" t="s">
        <v>146</v>
      </c>
      <c r="G118" s="1" t="s">
        <v>125</v>
      </c>
      <c r="H118" s="1" t="s">
        <v>112</v>
      </c>
      <c r="I118" s="1"/>
      <c r="J118" s="1"/>
      <c r="K118" s="1"/>
      <c r="L118" s="1">
        <v>28.6</v>
      </c>
      <c r="O118" s="1"/>
      <c r="P118" s="1"/>
      <c r="Q118" s="1" t="s">
        <v>146</v>
      </c>
      <c r="R118" s="2">
        <v>21.67</v>
      </c>
      <c r="S118" s="1">
        <v>0.0</v>
      </c>
      <c r="T118" s="1">
        <v>120.0</v>
      </c>
      <c r="U118" s="1">
        <v>1000.0</v>
      </c>
      <c r="V118" s="1">
        <v>1.0</v>
      </c>
      <c r="W118" s="1" t="s">
        <v>114</v>
      </c>
      <c r="X118" s="1"/>
      <c r="Y118" s="1"/>
      <c r="Z118" s="1">
        <v>2.0</v>
      </c>
      <c r="AA118" s="1">
        <v>1.3</v>
      </c>
      <c r="AB118" s="1">
        <v>1.0</v>
      </c>
      <c r="AC118" s="1">
        <f t="shared" si="1"/>
        <v>15</v>
      </c>
      <c r="AD118" s="1"/>
      <c r="AE118" s="1"/>
      <c r="AF118" s="1">
        <v>0.25</v>
      </c>
      <c r="AG118" s="1">
        <v>2.5</v>
      </c>
      <c r="AH118" s="1">
        <v>0.21</v>
      </c>
      <c r="AI118" s="1"/>
      <c r="AJ118" s="1"/>
      <c r="AK118" s="1">
        <f t="shared" si="2"/>
        <v>15</v>
      </c>
      <c r="AL118" s="1">
        <f t="shared" si="3"/>
        <v>0</v>
      </c>
      <c r="AM118" s="1">
        <v>6.0</v>
      </c>
      <c r="AN118" s="1">
        <v>5.0</v>
      </c>
      <c r="AO118" s="1">
        <v>4.0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 t="s">
        <v>116</v>
      </c>
      <c r="BV118" s="1" t="s">
        <v>116</v>
      </c>
      <c r="CR118" s="5"/>
      <c r="CS118" s="5">
        <f t="shared" si="4"/>
        <v>325.05</v>
      </c>
      <c r="CT118" s="5">
        <f t="shared" si="5"/>
        <v>238.8024979</v>
      </c>
      <c r="CU118" s="5">
        <f t="shared" si="6"/>
        <v>446.94375</v>
      </c>
      <c r="CV118" s="5">
        <f t="shared" si="7"/>
        <v>328.3534346</v>
      </c>
      <c r="CW118" s="5">
        <f t="shared" si="8"/>
        <v>1.375</v>
      </c>
      <c r="CX118" s="5">
        <f t="shared" si="23"/>
        <v>0.7346638913</v>
      </c>
      <c r="CY118" s="5">
        <f t="shared" si="10"/>
        <v>4.5507</v>
      </c>
      <c r="CZ118" s="5">
        <f t="shared" si="24"/>
        <v>3.34323497</v>
      </c>
      <c r="DA118" s="5">
        <f t="shared" si="12"/>
        <v>21.67</v>
      </c>
    </row>
    <row r="119">
      <c r="A119" s="1" t="s">
        <v>199</v>
      </c>
      <c r="D119" s="1">
        <v>10.0</v>
      </c>
      <c r="E119" s="1" t="s">
        <v>157</v>
      </c>
      <c r="F119" s="1" t="s">
        <v>166</v>
      </c>
      <c r="G119" s="1" t="s">
        <v>125</v>
      </c>
      <c r="H119" s="1" t="s">
        <v>112</v>
      </c>
      <c r="L119" s="1">
        <v>50.0</v>
      </c>
      <c r="Q119" s="1" t="s">
        <v>166</v>
      </c>
      <c r="R119" s="2">
        <v>5.0</v>
      </c>
      <c r="T119" s="1">
        <v>24.0</v>
      </c>
      <c r="U119" s="1">
        <v>48.0</v>
      </c>
      <c r="V119" s="1">
        <v>1.0</v>
      </c>
      <c r="W119" s="1" t="s">
        <v>114</v>
      </c>
      <c r="Z119" s="1">
        <v>2.0</v>
      </c>
      <c r="AA119" s="1">
        <v>1.0</v>
      </c>
      <c r="AB119" s="1">
        <v>1.0</v>
      </c>
      <c r="AC119" s="1">
        <f t="shared" si="1"/>
        <v>70</v>
      </c>
      <c r="AD119" s="1"/>
      <c r="AE119" s="1"/>
      <c r="AF119" s="1">
        <v>0.32</v>
      </c>
      <c r="AG119" s="1">
        <v>2.0</v>
      </c>
      <c r="AH119" s="1">
        <v>0.08</v>
      </c>
      <c r="AI119" s="1"/>
      <c r="AJ119" s="1"/>
      <c r="AK119" s="1">
        <f t="shared" si="2"/>
        <v>70</v>
      </c>
      <c r="AL119" s="1">
        <f t="shared" si="3"/>
        <v>0</v>
      </c>
      <c r="AM119" s="1">
        <v>0.0</v>
      </c>
      <c r="AN119" s="1">
        <v>22.0</v>
      </c>
      <c r="AO119" s="1">
        <v>0.0</v>
      </c>
      <c r="AP119" s="1">
        <v>0.0</v>
      </c>
      <c r="AQ119" s="1">
        <v>0.0</v>
      </c>
      <c r="AR119" s="1">
        <v>48.0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 t="s">
        <v>116</v>
      </c>
      <c r="BV119" s="1" t="s">
        <v>116</v>
      </c>
      <c r="CS119" s="5">
        <f t="shared" si="4"/>
        <v>350</v>
      </c>
      <c r="CT119" s="5">
        <f t="shared" si="5"/>
        <v>247.0588235</v>
      </c>
      <c r="CU119" s="5">
        <f t="shared" si="6"/>
        <v>462</v>
      </c>
      <c r="CV119" s="5">
        <f t="shared" si="7"/>
        <v>326.1176471</v>
      </c>
      <c r="CW119" s="5">
        <f t="shared" si="8"/>
        <v>1.32</v>
      </c>
      <c r="CX119" s="5">
        <f t="shared" si="23"/>
        <v>0.7058823529</v>
      </c>
      <c r="CY119" s="5">
        <f t="shared" si="10"/>
        <v>0.4</v>
      </c>
      <c r="CZ119" s="5">
        <f t="shared" si="24"/>
        <v>0.2823529412</v>
      </c>
      <c r="DA119" s="5">
        <f t="shared" si="12"/>
        <v>5</v>
      </c>
    </row>
    <row r="120">
      <c r="A120" s="1" t="s">
        <v>261</v>
      </c>
      <c r="B120" s="1" t="s">
        <v>253</v>
      </c>
      <c r="C120" s="1" t="s">
        <v>271</v>
      </c>
      <c r="D120" s="1">
        <v>8.0</v>
      </c>
      <c r="E120" s="1" t="s">
        <v>157</v>
      </c>
      <c r="F120" s="1" t="s">
        <v>166</v>
      </c>
      <c r="G120" s="1" t="s">
        <v>135</v>
      </c>
      <c r="H120" s="1" t="s">
        <v>126</v>
      </c>
      <c r="I120" s="1">
        <v>150.0</v>
      </c>
      <c r="L120" s="1">
        <v>26.7</v>
      </c>
      <c r="Q120" s="1" t="s">
        <v>166</v>
      </c>
      <c r="R120" s="2">
        <v>2.0</v>
      </c>
      <c r="S120" s="1">
        <v>0.6</v>
      </c>
      <c r="T120" s="1">
        <v>3.0</v>
      </c>
      <c r="U120" s="1">
        <v>18.0</v>
      </c>
      <c r="V120" s="1">
        <v>3.0</v>
      </c>
      <c r="W120" s="1" t="s">
        <v>114</v>
      </c>
      <c r="Z120" s="1">
        <v>1.8</v>
      </c>
      <c r="AA120" s="1">
        <v>1.3</v>
      </c>
      <c r="AB120" s="1">
        <v>3.0</v>
      </c>
      <c r="AC120" s="1">
        <f t="shared" si="1"/>
        <v>450</v>
      </c>
      <c r="AD120" s="1"/>
      <c r="AE120" s="1"/>
      <c r="AF120" s="1">
        <v>0.18</v>
      </c>
      <c r="AG120" s="1">
        <v>2.2</v>
      </c>
      <c r="AH120" s="1">
        <v>0.26</v>
      </c>
      <c r="AI120" s="1"/>
      <c r="AJ120" s="1"/>
      <c r="AK120" s="1">
        <f t="shared" si="2"/>
        <v>200</v>
      </c>
      <c r="AL120" s="1">
        <f t="shared" si="3"/>
        <v>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200.0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 t="s">
        <v>127</v>
      </c>
      <c r="BA120" s="1">
        <v>0.0</v>
      </c>
      <c r="BB120" s="1">
        <v>0.18</v>
      </c>
      <c r="BC120" s="1">
        <v>2.2</v>
      </c>
      <c r="BD120" s="1">
        <v>0.26</v>
      </c>
      <c r="BE120" s="1">
        <v>3.6</v>
      </c>
      <c r="BF120" s="1">
        <v>0.4</v>
      </c>
      <c r="BG120" s="1">
        <f>SUM(BH120:BU120)</f>
        <v>250</v>
      </c>
      <c r="BH120" s="1">
        <f>SUM(BI120:BU120)*AD120</f>
        <v>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250.0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 t="s">
        <v>116</v>
      </c>
      <c r="CS120" s="5">
        <f t="shared" si="4"/>
        <v>1227.272727</v>
      </c>
      <c r="CT120" s="5">
        <f t="shared" si="5"/>
        <v>266.798419</v>
      </c>
      <c r="CU120" s="5">
        <f t="shared" si="6"/>
        <v>1492.363636</v>
      </c>
      <c r="CV120" s="5">
        <f t="shared" si="7"/>
        <v>324.4268775</v>
      </c>
      <c r="CW120" s="5">
        <f t="shared" si="8"/>
        <v>1.216</v>
      </c>
      <c r="CX120" s="5">
        <f t="shared" si="23"/>
        <v>0.2173913043</v>
      </c>
      <c r="CY120" s="5">
        <f t="shared" si="10"/>
        <v>1.418181818</v>
      </c>
      <c r="CZ120" s="5">
        <f t="shared" si="24"/>
        <v>0.3083003953</v>
      </c>
      <c r="DA120" s="5">
        <f t="shared" si="12"/>
        <v>0.9090909091</v>
      </c>
    </row>
    <row r="121">
      <c r="A121" s="1" t="s">
        <v>272</v>
      </c>
      <c r="B121" s="1" t="s">
        <v>139</v>
      </c>
      <c r="D121" s="1">
        <v>12.0</v>
      </c>
      <c r="E121" s="1" t="s">
        <v>157</v>
      </c>
      <c r="F121" s="1" t="s">
        <v>180</v>
      </c>
      <c r="G121" s="1" t="s">
        <v>181</v>
      </c>
      <c r="H121" s="1" t="s">
        <v>112</v>
      </c>
      <c r="L121" s="1">
        <v>33.33</v>
      </c>
      <c r="N121" s="1">
        <v>2.0</v>
      </c>
      <c r="O121" s="1">
        <v>5.0</v>
      </c>
      <c r="P121" s="1">
        <v>0.0</v>
      </c>
      <c r="Q121" s="1" t="s">
        <v>180</v>
      </c>
      <c r="R121" s="2">
        <v>10.0</v>
      </c>
      <c r="T121" s="1">
        <v>40.0</v>
      </c>
      <c r="U121" s="1">
        <v>320.0</v>
      </c>
      <c r="V121" s="1">
        <v>1.0</v>
      </c>
      <c r="W121" s="1" t="s">
        <v>114</v>
      </c>
      <c r="Z121" s="1">
        <v>1.4</v>
      </c>
      <c r="AA121" s="1">
        <v>0.9</v>
      </c>
      <c r="AB121" s="1">
        <v>1.0</v>
      </c>
      <c r="AC121" s="1">
        <f t="shared" si="1"/>
        <v>36</v>
      </c>
      <c r="AD121" s="1"/>
      <c r="AE121" s="1"/>
      <c r="AF121" s="1">
        <v>0.18</v>
      </c>
      <c r="AG121" s="1">
        <v>2.2</v>
      </c>
      <c r="AH121" s="1">
        <v>0.32</v>
      </c>
      <c r="AI121" s="1"/>
      <c r="AJ121" s="1"/>
      <c r="AK121" s="1">
        <f t="shared" si="2"/>
        <v>36</v>
      </c>
      <c r="AL121" s="1">
        <f t="shared" si="3"/>
        <v>0</v>
      </c>
      <c r="AM121" s="1">
        <v>3.6</v>
      </c>
      <c r="AN121" s="1">
        <v>3.6</v>
      </c>
      <c r="AO121" s="1">
        <v>28.8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 t="s">
        <v>116</v>
      </c>
      <c r="BV121" s="1" t="s">
        <v>116</v>
      </c>
      <c r="CS121" s="5">
        <f t="shared" si="4"/>
        <v>360</v>
      </c>
      <c r="CT121" s="5">
        <f t="shared" si="5"/>
        <v>266.6666667</v>
      </c>
      <c r="CU121" s="5">
        <f t="shared" si="6"/>
        <v>437.76</v>
      </c>
      <c r="CV121" s="5">
        <f t="shared" si="7"/>
        <v>324.2666667</v>
      </c>
      <c r="CW121" s="5">
        <f t="shared" si="8"/>
        <v>1.216</v>
      </c>
      <c r="CX121" s="5">
        <f t="shared" si="23"/>
        <v>0.7407407407</v>
      </c>
      <c r="CY121" s="5">
        <f t="shared" si="10"/>
        <v>3.2</v>
      </c>
      <c r="CZ121" s="5">
        <f t="shared" si="24"/>
        <v>2.37037037</v>
      </c>
      <c r="DA121" s="5">
        <f t="shared" si="12"/>
        <v>10</v>
      </c>
    </row>
    <row r="122">
      <c r="A122" s="1" t="s">
        <v>251</v>
      </c>
      <c r="B122" s="1"/>
      <c r="C122" s="1"/>
      <c r="D122" s="1">
        <v>10.0</v>
      </c>
      <c r="E122" s="1" t="s">
        <v>109</v>
      </c>
      <c r="F122" s="1" t="s">
        <v>146</v>
      </c>
      <c r="G122" s="1" t="s">
        <v>181</v>
      </c>
      <c r="H122" s="1" t="s">
        <v>112</v>
      </c>
      <c r="I122" s="1"/>
      <c r="J122" s="1"/>
      <c r="K122" s="1"/>
      <c r="L122" s="1">
        <v>33.33</v>
      </c>
      <c r="M122" s="1"/>
      <c r="N122" s="1">
        <v>3.0</v>
      </c>
      <c r="O122" s="1">
        <v>6.667</v>
      </c>
      <c r="P122" s="1">
        <v>0.06</v>
      </c>
      <c r="Q122" s="1" t="s">
        <v>146</v>
      </c>
      <c r="R122" s="2">
        <f>N122/(P122*N122+1/O122)</f>
        <v>9.091115697</v>
      </c>
      <c r="S122" s="1">
        <v>0.0</v>
      </c>
      <c r="T122" s="1">
        <v>30.0</v>
      </c>
      <c r="U122" s="1">
        <v>540.0</v>
      </c>
      <c r="V122" s="1">
        <v>1.0</v>
      </c>
      <c r="W122" s="1" t="s">
        <v>114</v>
      </c>
      <c r="Z122" s="1">
        <v>2.26</v>
      </c>
      <c r="AA122" s="1">
        <v>1.05</v>
      </c>
      <c r="AB122" s="1">
        <v>1.0</v>
      </c>
      <c r="AC122" s="1">
        <f t="shared" si="1"/>
        <v>44</v>
      </c>
      <c r="AD122" s="1"/>
      <c r="AE122" s="1"/>
      <c r="AF122" s="1">
        <v>0.26</v>
      </c>
      <c r="AG122" s="1">
        <v>2.4</v>
      </c>
      <c r="AH122" s="1">
        <v>0.16</v>
      </c>
      <c r="AI122" s="1"/>
      <c r="AJ122" s="1"/>
      <c r="AK122" s="1">
        <f t="shared" si="2"/>
        <v>44</v>
      </c>
      <c r="AL122" s="1">
        <f t="shared" si="3"/>
        <v>0</v>
      </c>
      <c r="AM122" s="1">
        <v>11.0</v>
      </c>
      <c r="AN122" s="1">
        <v>22.0</v>
      </c>
      <c r="AO122" s="1">
        <v>11.0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 t="s">
        <v>116</v>
      </c>
      <c r="BV122" s="1" t="s">
        <v>116</v>
      </c>
      <c r="CR122" s="6"/>
      <c r="CS122" s="5">
        <f t="shared" si="4"/>
        <v>400.0090907</v>
      </c>
      <c r="CT122" s="5">
        <f t="shared" si="5"/>
        <v>237.4132743</v>
      </c>
      <c r="CU122" s="5">
        <f t="shared" si="6"/>
        <v>545.6123997</v>
      </c>
      <c r="CV122" s="5">
        <f t="shared" si="7"/>
        <v>323.8317061</v>
      </c>
      <c r="CW122" s="5">
        <f t="shared" si="8"/>
        <v>1.364</v>
      </c>
      <c r="CX122" s="5">
        <f t="shared" si="23"/>
        <v>0.593519697</v>
      </c>
      <c r="CY122" s="5">
        <f t="shared" si="10"/>
        <v>1.454578511</v>
      </c>
      <c r="CZ122" s="5">
        <f t="shared" si="24"/>
        <v>0.8633209975</v>
      </c>
      <c r="DA122" s="5">
        <f t="shared" si="12"/>
        <v>9.091115697</v>
      </c>
    </row>
    <row r="123">
      <c r="A123" s="1" t="s">
        <v>263</v>
      </c>
      <c r="B123" s="1"/>
      <c r="C123" s="1"/>
      <c r="D123" s="1">
        <v>8.0</v>
      </c>
      <c r="E123" s="1" t="s">
        <v>109</v>
      </c>
      <c r="F123" s="1" t="s">
        <v>212</v>
      </c>
      <c r="G123" s="1" t="s">
        <v>111</v>
      </c>
      <c r="H123" s="1" t="s">
        <v>126</v>
      </c>
      <c r="I123" s="1"/>
      <c r="J123" s="1"/>
      <c r="K123" s="1" t="s">
        <v>265</v>
      </c>
      <c r="L123" s="1">
        <v>20.0</v>
      </c>
      <c r="O123" s="1"/>
      <c r="P123" s="1"/>
      <c r="Q123" s="1" t="s">
        <v>212</v>
      </c>
      <c r="R123" s="2">
        <v>6.0</v>
      </c>
      <c r="S123" s="1">
        <v>0.0</v>
      </c>
      <c r="T123" s="1">
        <v>20.0</v>
      </c>
      <c r="U123" s="1">
        <v>40.0</v>
      </c>
      <c r="V123" s="1">
        <v>1.0</v>
      </c>
      <c r="W123" s="1" t="s">
        <v>114</v>
      </c>
      <c r="X123" s="1"/>
      <c r="Y123" s="1"/>
      <c r="Z123" s="1">
        <v>3.0</v>
      </c>
      <c r="AA123" s="1">
        <v>1.1</v>
      </c>
      <c r="AB123" s="1">
        <v>1.0</v>
      </c>
      <c r="AC123" s="1">
        <f t="shared" si="1"/>
        <v>87</v>
      </c>
      <c r="AD123" s="1"/>
      <c r="AE123" s="1"/>
      <c r="AF123" s="1">
        <v>0.16</v>
      </c>
      <c r="AG123" s="1">
        <v>2.1</v>
      </c>
      <c r="AH123" s="1">
        <v>0.35</v>
      </c>
      <c r="AI123" s="1"/>
      <c r="AJ123" s="1"/>
      <c r="AK123" s="1">
        <f t="shared" si="2"/>
        <v>87</v>
      </c>
      <c r="AL123" s="1">
        <f t="shared" si="3"/>
        <v>0</v>
      </c>
      <c r="AM123" s="1">
        <v>8.7</v>
      </c>
      <c r="AN123" s="1">
        <v>36.5</v>
      </c>
      <c r="AO123" s="1">
        <v>41.8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 t="s">
        <v>116</v>
      </c>
      <c r="BA123" s="1"/>
      <c r="BB123" s="1"/>
      <c r="BC123" s="1"/>
      <c r="BD123" s="1"/>
      <c r="BE123" s="1"/>
      <c r="BF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 t="s">
        <v>116</v>
      </c>
      <c r="BW123" s="1"/>
      <c r="BX123" s="1"/>
      <c r="BY123" s="1"/>
      <c r="BZ123" s="1"/>
      <c r="CA123" s="1"/>
      <c r="CB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5"/>
      <c r="CS123" s="5">
        <f t="shared" si="4"/>
        <v>522</v>
      </c>
      <c r="CT123" s="5">
        <f t="shared" si="5"/>
        <v>274.7368421</v>
      </c>
      <c r="CU123" s="5">
        <f t="shared" si="6"/>
        <v>613.872</v>
      </c>
      <c r="CV123" s="5">
        <f t="shared" si="7"/>
        <v>323.0905263</v>
      </c>
      <c r="CW123" s="5">
        <f t="shared" si="8"/>
        <v>1.176</v>
      </c>
      <c r="CX123" s="5">
        <f t="shared" si="23"/>
        <v>0.5263157895</v>
      </c>
      <c r="CY123" s="5">
        <f t="shared" si="10"/>
        <v>2.1</v>
      </c>
      <c r="CZ123" s="5">
        <f t="shared" si="24"/>
        <v>1.105263158</v>
      </c>
      <c r="DA123" s="5">
        <f t="shared" si="12"/>
        <v>6</v>
      </c>
    </row>
    <row r="124">
      <c r="A124" s="1" t="s">
        <v>273</v>
      </c>
      <c r="B124" s="1"/>
      <c r="C124" s="1"/>
      <c r="D124" s="1">
        <v>8.0</v>
      </c>
      <c r="E124" s="1" t="s">
        <v>109</v>
      </c>
      <c r="F124" s="1" t="s">
        <v>146</v>
      </c>
      <c r="G124" s="1" t="s">
        <v>111</v>
      </c>
      <c r="H124" s="1" t="s">
        <v>112</v>
      </c>
      <c r="L124" s="1">
        <v>32.0</v>
      </c>
      <c r="Q124" s="1" t="s">
        <v>146</v>
      </c>
      <c r="R124" s="2">
        <v>3.67</v>
      </c>
      <c r="S124" s="1">
        <v>0.0</v>
      </c>
      <c r="T124" s="1">
        <v>26.0</v>
      </c>
      <c r="U124" s="1">
        <v>546.0</v>
      </c>
      <c r="V124" s="1">
        <v>1.0</v>
      </c>
      <c r="W124" s="1" t="s">
        <v>114</v>
      </c>
      <c r="Z124" s="1">
        <v>1.8</v>
      </c>
      <c r="AA124" s="1">
        <v>1.3</v>
      </c>
      <c r="AB124" s="1">
        <v>1.0</v>
      </c>
      <c r="AC124" s="1">
        <f t="shared" si="1"/>
        <v>90</v>
      </c>
      <c r="AD124" s="1"/>
      <c r="AE124" s="1"/>
      <c r="AF124" s="1">
        <v>0.22</v>
      </c>
      <c r="AG124" s="1">
        <v>2.0</v>
      </c>
      <c r="AH124" s="1">
        <v>0.22</v>
      </c>
      <c r="AI124" s="1"/>
      <c r="AJ124" s="1"/>
      <c r="AK124" s="1">
        <f t="shared" si="2"/>
        <v>90</v>
      </c>
      <c r="AL124" s="1">
        <f t="shared" si="3"/>
        <v>0</v>
      </c>
      <c r="AM124" s="1">
        <v>23.4</v>
      </c>
      <c r="AN124" s="1">
        <v>23.4</v>
      </c>
      <c r="AO124" s="1">
        <v>43.2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 t="s">
        <v>116</v>
      </c>
      <c r="BB124" s="1"/>
      <c r="BC124" s="1"/>
      <c r="BD124" s="1"/>
      <c r="BE124" s="1"/>
      <c r="BF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 t="s">
        <v>116</v>
      </c>
      <c r="BW124" s="1"/>
      <c r="BX124" s="1"/>
      <c r="BY124" s="1"/>
      <c r="BZ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4"/>
      <c r="CS124" s="5">
        <f t="shared" si="4"/>
        <v>330.3</v>
      </c>
      <c r="CT124" s="5">
        <f t="shared" si="5"/>
        <v>263.3809728</v>
      </c>
      <c r="CU124" s="5">
        <f t="shared" si="6"/>
        <v>402.966</v>
      </c>
      <c r="CV124" s="5">
        <f t="shared" si="7"/>
        <v>321.3247868</v>
      </c>
      <c r="CW124" s="5">
        <f t="shared" si="8"/>
        <v>1.22</v>
      </c>
      <c r="CX124" s="5">
        <f t="shared" si="23"/>
        <v>0.7973992517</v>
      </c>
      <c r="CY124" s="5">
        <f t="shared" si="10"/>
        <v>0.8074</v>
      </c>
      <c r="CZ124" s="5">
        <f t="shared" si="24"/>
        <v>0.6438201558</v>
      </c>
      <c r="DA124" s="5">
        <f t="shared" si="12"/>
        <v>3.67</v>
      </c>
    </row>
    <row r="125">
      <c r="A125" s="1" t="s">
        <v>274</v>
      </c>
      <c r="B125" s="1" t="s">
        <v>139</v>
      </c>
      <c r="D125" s="1">
        <v>12.0</v>
      </c>
      <c r="E125" s="1" t="s">
        <v>157</v>
      </c>
      <c r="F125" s="1" t="s">
        <v>180</v>
      </c>
      <c r="G125" s="1" t="s">
        <v>119</v>
      </c>
      <c r="H125" s="1" t="s">
        <v>112</v>
      </c>
      <c r="L125" s="1">
        <v>12.5</v>
      </c>
      <c r="M125" s="1">
        <v>11.0</v>
      </c>
      <c r="Q125" s="1" t="s">
        <v>180</v>
      </c>
      <c r="R125" s="2">
        <v>13.33</v>
      </c>
      <c r="T125" s="1">
        <v>80.0</v>
      </c>
      <c r="U125" s="1">
        <v>880.0</v>
      </c>
      <c r="V125" s="1">
        <v>1.0</v>
      </c>
      <c r="W125" s="1" t="s">
        <v>114</v>
      </c>
      <c r="Z125" s="1">
        <v>1.4</v>
      </c>
      <c r="AA125" s="1">
        <v>0.95</v>
      </c>
      <c r="AB125" s="1">
        <v>1.0</v>
      </c>
      <c r="AC125" s="1">
        <f t="shared" si="1"/>
        <v>20</v>
      </c>
      <c r="AD125" s="1"/>
      <c r="AE125" s="1"/>
      <c r="AF125" s="1">
        <v>0.24</v>
      </c>
      <c r="AG125" s="1">
        <v>3.0</v>
      </c>
      <c r="AH125" s="1">
        <v>0.18</v>
      </c>
      <c r="AI125" s="1"/>
      <c r="AJ125" s="1"/>
      <c r="AK125" s="1">
        <f t="shared" si="2"/>
        <v>20</v>
      </c>
      <c r="AL125" s="1">
        <f t="shared" si="3"/>
        <v>0</v>
      </c>
      <c r="AM125" s="1">
        <v>2.0</v>
      </c>
      <c r="AN125" s="1">
        <v>8.0</v>
      </c>
      <c r="AO125" s="1">
        <v>10.0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 t="s">
        <v>116</v>
      </c>
      <c r="BV125" s="1" t="s">
        <v>116</v>
      </c>
      <c r="CS125" s="5">
        <f t="shared" si="4"/>
        <v>266.6</v>
      </c>
      <c r="CT125" s="5">
        <f t="shared" si="5"/>
        <v>216.1723865</v>
      </c>
      <c r="CU125" s="5">
        <f t="shared" si="6"/>
        <v>394.568</v>
      </c>
      <c r="CV125" s="5">
        <f t="shared" si="7"/>
        <v>319.9351321</v>
      </c>
      <c r="CW125" s="5">
        <f t="shared" si="8"/>
        <v>1.48</v>
      </c>
      <c r="CX125" s="5">
        <f t="shared" si="23"/>
        <v>0.8108491618</v>
      </c>
      <c r="CY125" s="5">
        <f t="shared" si="10"/>
        <v>2.3994</v>
      </c>
      <c r="CZ125" s="5">
        <f t="shared" si="24"/>
        <v>1.945551479</v>
      </c>
      <c r="DA125" s="5">
        <f t="shared" si="12"/>
        <v>13.33</v>
      </c>
    </row>
    <row r="126">
      <c r="A126" s="1" t="s">
        <v>275</v>
      </c>
      <c r="B126" s="1" t="s">
        <v>139</v>
      </c>
      <c r="C126" s="1"/>
      <c r="D126" s="1">
        <v>10.0</v>
      </c>
      <c r="E126" s="1" t="s">
        <v>109</v>
      </c>
      <c r="F126" s="1" t="s">
        <v>146</v>
      </c>
      <c r="G126" s="1" t="s">
        <v>125</v>
      </c>
      <c r="H126" s="1" t="s">
        <v>112</v>
      </c>
      <c r="I126" s="1"/>
      <c r="J126" s="1"/>
      <c r="K126" s="1"/>
      <c r="L126" s="1">
        <v>80.0</v>
      </c>
      <c r="O126" s="1"/>
      <c r="P126" s="1"/>
      <c r="Q126" s="1" t="s">
        <v>146</v>
      </c>
      <c r="R126" s="2">
        <v>16.67</v>
      </c>
      <c r="S126" s="1">
        <v>0.0</v>
      </c>
      <c r="T126" s="1">
        <v>60.0</v>
      </c>
      <c r="U126" s="1">
        <v>840.0</v>
      </c>
      <c r="V126" s="1">
        <v>1.0</v>
      </c>
      <c r="W126" s="1" t="s">
        <v>114</v>
      </c>
      <c r="X126" s="1"/>
      <c r="Y126" s="1"/>
      <c r="Z126" s="1">
        <v>1.1</v>
      </c>
      <c r="AA126" s="1">
        <v>0.95</v>
      </c>
      <c r="AB126" s="1">
        <v>1.0</v>
      </c>
      <c r="AC126" s="1">
        <f t="shared" si="1"/>
        <v>16</v>
      </c>
      <c r="AD126" s="1"/>
      <c r="AE126" s="1"/>
      <c r="AF126" s="1">
        <v>0.28</v>
      </c>
      <c r="AG126" s="1">
        <v>3.0</v>
      </c>
      <c r="AH126" s="1">
        <v>0.14</v>
      </c>
      <c r="AI126" s="1"/>
      <c r="AJ126" s="1"/>
      <c r="AK126" s="1">
        <f t="shared" si="2"/>
        <v>16</v>
      </c>
      <c r="AL126" s="1">
        <f t="shared" si="3"/>
        <v>0</v>
      </c>
      <c r="AM126" s="1">
        <v>5.8</v>
      </c>
      <c r="AN126" s="1">
        <v>6.7</v>
      </c>
      <c r="AO126" s="1">
        <v>3.5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 t="s">
        <v>116</v>
      </c>
      <c r="BV126" s="1" t="s">
        <v>116</v>
      </c>
      <c r="CR126" s="5"/>
      <c r="CS126" s="5">
        <f t="shared" si="4"/>
        <v>266.72</v>
      </c>
      <c r="CT126" s="5">
        <f t="shared" si="5"/>
        <v>204.2866079</v>
      </c>
      <c r="CU126" s="5">
        <f t="shared" si="6"/>
        <v>416.0832</v>
      </c>
      <c r="CV126" s="5">
        <f t="shared" si="7"/>
        <v>318.6871083</v>
      </c>
      <c r="CW126" s="5">
        <f t="shared" si="8"/>
        <v>1.56</v>
      </c>
      <c r="CX126" s="5">
        <f t="shared" si="23"/>
        <v>0.7659215952</v>
      </c>
      <c r="CY126" s="5">
        <f t="shared" si="10"/>
        <v>2.3338</v>
      </c>
      <c r="CZ126" s="5">
        <f t="shared" si="24"/>
        <v>1.787507819</v>
      </c>
      <c r="DA126" s="5">
        <f t="shared" si="12"/>
        <v>16.67</v>
      </c>
    </row>
    <row r="127">
      <c r="A127" s="1" t="s">
        <v>257</v>
      </c>
      <c r="B127" s="1" t="s">
        <v>276</v>
      </c>
      <c r="C127" s="1"/>
      <c r="D127" s="1">
        <v>12.0</v>
      </c>
      <c r="E127" s="1" t="s">
        <v>109</v>
      </c>
      <c r="F127" s="1" t="s">
        <v>146</v>
      </c>
      <c r="G127" s="1" t="s">
        <v>125</v>
      </c>
      <c r="H127" s="1" t="s">
        <v>126</v>
      </c>
      <c r="I127" s="1">
        <v>65.0</v>
      </c>
      <c r="J127" s="1"/>
      <c r="K127" s="1"/>
      <c r="L127" s="1">
        <v>25.0</v>
      </c>
      <c r="O127" s="1"/>
      <c r="P127" s="1"/>
      <c r="Q127" s="1" t="s">
        <v>146</v>
      </c>
      <c r="R127" s="2">
        <v>9.33</v>
      </c>
      <c r="S127" s="1">
        <v>0.0</v>
      </c>
      <c r="T127" s="1">
        <v>90.0</v>
      </c>
      <c r="U127" s="1">
        <v>540.0</v>
      </c>
      <c r="V127" s="1">
        <v>1.0</v>
      </c>
      <c r="W127" s="1" t="s">
        <v>114</v>
      </c>
      <c r="X127" s="1"/>
      <c r="Y127" s="1"/>
      <c r="Z127" s="1">
        <v>2.4</v>
      </c>
      <c r="AA127" s="1">
        <v>1.15</v>
      </c>
      <c r="AB127" s="1">
        <v>1.0</v>
      </c>
      <c r="AC127" s="1">
        <f t="shared" si="1"/>
        <v>30</v>
      </c>
      <c r="AD127" s="1"/>
      <c r="AE127" s="1"/>
      <c r="AF127" s="1">
        <v>0.3</v>
      </c>
      <c r="AG127" s="1">
        <v>2.4</v>
      </c>
      <c r="AH127" s="1">
        <v>0.16</v>
      </c>
      <c r="AI127" s="1"/>
      <c r="AJ127" s="1"/>
      <c r="AK127" s="1">
        <f t="shared" si="2"/>
        <v>30</v>
      </c>
      <c r="AL127" s="1">
        <f t="shared" si="3"/>
        <v>0</v>
      </c>
      <c r="AM127" s="1">
        <v>3.0</v>
      </c>
      <c r="AN127" s="1">
        <v>27.0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 t="s">
        <v>116</v>
      </c>
      <c r="BV127" s="1" t="s">
        <v>116</v>
      </c>
      <c r="CR127" s="5"/>
      <c r="CS127" s="5">
        <f t="shared" si="4"/>
        <v>279.9</v>
      </c>
      <c r="CT127" s="5">
        <f t="shared" si="5"/>
        <v>224.1351698</v>
      </c>
      <c r="CU127" s="5">
        <f t="shared" si="6"/>
        <v>397.458</v>
      </c>
      <c r="CV127" s="5">
        <f t="shared" si="7"/>
        <v>318.2719411</v>
      </c>
      <c r="CW127" s="5">
        <f t="shared" si="8"/>
        <v>1.42</v>
      </c>
      <c r="CX127" s="5">
        <f t="shared" si="23"/>
        <v>0.800768738</v>
      </c>
      <c r="CY127" s="5">
        <f t="shared" si="10"/>
        <v>1.4928</v>
      </c>
      <c r="CZ127" s="5">
        <f t="shared" si="24"/>
        <v>1.195387572</v>
      </c>
      <c r="DA127" s="5">
        <f t="shared" si="12"/>
        <v>9.33</v>
      </c>
    </row>
    <row r="128">
      <c r="A128" s="1" t="s">
        <v>229</v>
      </c>
      <c r="B128" s="1" t="s">
        <v>277</v>
      </c>
      <c r="C128" s="1" t="s">
        <v>162</v>
      </c>
      <c r="D128" s="1">
        <v>12.0</v>
      </c>
      <c r="E128" s="1" t="s">
        <v>109</v>
      </c>
      <c r="F128" s="1" t="s">
        <v>134</v>
      </c>
      <c r="G128" s="1" t="s">
        <v>135</v>
      </c>
      <c r="H128" s="1" t="s">
        <v>126</v>
      </c>
      <c r="I128" s="1">
        <v>100.0</v>
      </c>
      <c r="J128" s="1"/>
      <c r="K128" s="1"/>
      <c r="L128" s="1">
        <v>16.7</v>
      </c>
      <c r="O128" s="1"/>
      <c r="P128" s="1"/>
      <c r="Q128" s="1" t="s">
        <v>134</v>
      </c>
      <c r="R128" s="2">
        <v>1.0</v>
      </c>
      <c r="S128" s="1">
        <v>0.25</v>
      </c>
      <c r="T128" s="1">
        <v>1.0</v>
      </c>
      <c r="U128" s="1">
        <v>72.0</v>
      </c>
      <c r="V128" s="1">
        <v>1.0</v>
      </c>
      <c r="W128" s="1" t="s">
        <v>114</v>
      </c>
      <c r="X128" s="1"/>
      <c r="Y128" s="1"/>
      <c r="Z128" s="1">
        <v>0.6</v>
      </c>
      <c r="AA128" s="1">
        <v>1.25</v>
      </c>
      <c r="AB128" s="1">
        <v>1.0</v>
      </c>
      <c r="AC128" s="1">
        <f t="shared" si="1"/>
        <v>470</v>
      </c>
      <c r="AD128" s="1"/>
      <c r="AE128" s="1"/>
      <c r="AF128" s="1">
        <v>0.35</v>
      </c>
      <c r="AG128" s="1">
        <v>2.0</v>
      </c>
      <c r="AH128" s="1">
        <v>0.15</v>
      </c>
      <c r="AI128" s="1"/>
      <c r="AJ128" s="1"/>
      <c r="AK128" s="1">
        <f t="shared" si="2"/>
        <v>470</v>
      </c>
      <c r="AL128" s="1">
        <f t="shared" si="3"/>
        <v>0</v>
      </c>
      <c r="AM128" s="1">
        <v>423.0</v>
      </c>
      <c r="AN128" s="1">
        <v>23.5</v>
      </c>
      <c r="AO128" s="1">
        <v>23.5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 t="s">
        <v>116</v>
      </c>
      <c r="BV128" s="1" t="s">
        <v>116</v>
      </c>
      <c r="CR128" s="5"/>
      <c r="CS128" s="5">
        <f t="shared" si="4"/>
        <v>376</v>
      </c>
      <c r="CT128" s="5">
        <f t="shared" si="5"/>
        <v>235</v>
      </c>
      <c r="CU128" s="5">
        <f t="shared" si="6"/>
        <v>507.6</v>
      </c>
      <c r="CV128" s="5">
        <f t="shared" si="7"/>
        <v>317.25</v>
      </c>
      <c r="CW128" s="5">
        <f t="shared" si="8"/>
        <v>1.35</v>
      </c>
      <c r="CX128" s="5">
        <f t="shared" si="23"/>
        <v>0.625</v>
      </c>
      <c r="CY128" s="5">
        <f t="shared" si="10"/>
        <v>0.12</v>
      </c>
      <c r="CZ128" s="5">
        <f t="shared" si="24"/>
        <v>0.075</v>
      </c>
      <c r="DA128" s="5">
        <f t="shared" si="12"/>
        <v>0.8</v>
      </c>
    </row>
    <row r="129">
      <c r="A129" s="1" t="s">
        <v>278</v>
      </c>
      <c r="B129" s="1"/>
      <c r="C129" s="1"/>
      <c r="D129" s="1">
        <v>10.0</v>
      </c>
      <c r="E129" s="1" t="s">
        <v>109</v>
      </c>
      <c r="F129" s="1" t="s">
        <v>146</v>
      </c>
      <c r="G129" s="1" t="s">
        <v>176</v>
      </c>
      <c r="H129" s="1" t="s">
        <v>177</v>
      </c>
      <c r="I129" s="1"/>
      <c r="J129" s="1">
        <v>18.0</v>
      </c>
      <c r="K129" s="1"/>
      <c r="L129" s="1">
        <v>12.5</v>
      </c>
      <c r="Q129" s="1" t="s">
        <v>146</v>
      </c>
      <c r="R129" s="2">
        <v>12.0</v>
      </c>
      <c r="S129" s="1">
        <v>0.0</v>
      </c>
      <c r="T129" s="1">
        <v>100.0</v>
      </c>
      <c r="U129" s="1">
        <v>700.0</v>
      </c>
      <c r="V129" s="1">
        <v>0.5</v>
      </c>
      <c r="W129" s="1" t="s">
        <v>114</v>
      </c>
      <c r="Z129" s="1">
        <v>2.6</v>
      </c>
      <c r="AA129" s="1">
        <v>0.75</v>
      </c>
      <c r="AB129" s="1">
        <v>1.0</v>
      </c>
      <c r="AC129" s="1">
        <f t="shared" si="1"/>
        <v>22</v>
      </c>
      <c r="AD129" s="1"/>
      <c r="AE129" s="1"/>
      <c r="AF129" s="1">
        <v>0.32</v>
      </c>
      <c r="AG129" s="1">
        <v>2.2</v>
      </c>
      <c r="AH129" s="1">
        <v>0.22</v>
      </c>
      <c r="AI129" s="1"/>
      <c r="AJ129" s="1"/>
      <c r="AK129" s="1">
        <f t="shared" si="2"/>
        <v>22</v>
      </c>
      <c r="AL129" s="1">
        <f t="shared" si="3"/>
        <v>0</v>
      </c>
      <c r="AM129" s="1">
        <v>0.0</v>
      </c>
      <c r="AN129" s="1">
        <v>0.0</v>
      </c>
      <c r="AO129" s="1">
        <v>0.0</v>
      </c>
      <c r="AP129" s="1">
        <v>0.0</v>
      </c>
      <c r="AQ129" s="1">
        <v>22.0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 t="s">
        <v>116</v>
      </c>
      <c r="BV129" s="1" t="s">
        <v>116</v>
      </c>
      <c r="CR129" s="5"/>
      <c r="CS129" s="5">
        <f t="shared" si="4"/>
        <v>264</v>
      </c>
      <c r="CT129" s="5">
        <f t="shared" si="5"/>
        <v>228.3737024</v>
      </c>
      <c r="CU129" s="5">
        <f t="shared" si="6"/>
        <v>365.376</v>
      </c>
      <c r="CV129" s="5">
        <f t="shared" si="7"/>
        <v>316.0692042</v>
      </c>
      <c r="CW129" s="5">
        <f t="shared" si="8"/>
        <v>1.384</v>
      </c>
      <c r="CX129" s="5">
        <f t="shared" si="23"/>
        <v>0.8650519031</v>
      </c>
      <c r="CY129" s="5">
        <f t="shared" si="10"/>
        <v>2.64</v>
      </c>
      <c r="CZ129" s="5">
        <f t="shared" si="24"/>
        <v>2.283737024</v>
      </c>
      <c r="DA129" s="5">
        <f t="shared" si="12"/>
        <v>12</v>
      </c>
    </row>
    <row r="130">
      <c r="A130" s="1" t="s">
        <v>279</v>
      </c>
      <c r="B130" s="1" t="s">
        <v>139</v>
      </c>
      <c r="D130" s="1">
        <v>12.0</v>
      </c>
      <c r="E130" s="1" t="s">
        <v>157</v>
      </c>
      <c r="F130" s="1" t="s">
        <v>180</v>
      </c>
      <c r="G130" s="1" t="s">
        <v>111</v>
      </c>
      <c r="H130" s="1" t="s">
        <v>112</v>
      </c>
      <c r="L130" s="1">
        <v>16.0</v>
      </c>
      <c r="Q130" s="1" t="s">
        <v>180</v>
      </c>
      <c r="R130" s="2">
        <v>6.33</v>
      </c>
      <c r="T130" s="1">
        <v>12.0</v>
      </c>
      <c r="U130" s="1">
        <v>210.0</v>
      </c>
      <c r="V130" s="1">
        <v>1.0</v>
      </c>
      <c r="W130" s="1" t="s">
        <v>114</v>
      </c>
      <c r="Z130" s="1">
        <v>1.4</v>
      </c>
      <c r="AA130" s="1">
        <v>1.2</v>
      </c>
      <c r="AB130" s="1">
        <v>1.0</v>
      </c>
      <c r="AC130" s="1">
        <f t="shared" si="1"/>
        <v>66</v>
      </c>
      <c r="AD130" s="1"/>
      <c r="AE130" s="1"/>
      <c r="AF130" s="1">
        <v>0.22</v>
      </c>
      <c r="AG130" s="1">
        <v>2.4</v>
      </c>
      <c r="AH130" s="1">
        <v>0.22</v>
      </c>
      <c r="AI130" s="1"/>
      <c r="AJ130" s="1"/>
      <c r="AK130" s="1">
        <f t="shared" si="2"/>
        <v>66</v>
      </c>
      <c r="AL130" s="1">
        <f t="shared" si="3"/>
        <v>0</v>
      </c>
      <c r="AM130" s="1">
        <v>9.9</v>
      </c>
      <c r="AN130" s="1">
        <v>9.9</v>
      </c>
      <c r="AO130" s="1">
        <v>46.2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 t="s">
        <v>116</v>
      </c>
      <c r="BV130" s="1" t="s">
        <v>116</v>
      </c>
      <c r="CS130" s="5">
        <f t="shared" si="4"/>
        <v>417.78</v>
      </c>
      <c r="CT130" s="5">
        <f t="shared" si="5"/>
        <v>240.3106126</v>
      </c>
      <c r="CU130" s="5">
        <f t="shared" si="6"/>
        <v>546.45624</v>
      </c>
      <c r="CV130" s="5">
        <f t="shared" si="7"/>
        <v>314.3262813</v>
      </c>
      <c r="CW130" s="5">
        <f t="shared" si="8"/>
        <v>1.308</v>
      </c>
      <c r="CX130" s="5">
        <f t="shared" si="23"/>
        <v>0.5752085131</v>
      </c>
      <c r="CY130" s="5">
        <f t="shared" si="10"/>
        <v>1.3926</v>
      </c>
      <c r="CZ130" s="5">
        <f t="shared" si="24"/>
        <v>0.8010353753</v>
      </c>
      <c r="DA130" s="5">
        <f t="shared" si="12"/>
        <v>6.33</v>
      </c>
    </row>
    <row r="131">
      <c r="A131" s="1" t="s">
        <v>280</v>
      </c>
      <c r="B131" s="1" t="s">
        <v>139</v>
      </c>
      <c r="C131" s="1"/>
      <c r="D131" s="1">
        <v>10.0</v>
      </c>
      <c r="E131" s="1" t="s">
        <v>109</v>
      </c>
      <c r="F131" s="1" t="s">
        <v>146</v>
      </c>
      <c r="G131" s="1" t="s">
        <v>111</v>
      </c>
      <c r="H131" s="1" t="s">
        <v>112</v>
      </c>
      <c r="I131" s="1"/>
      <c r="J131" s="1"/>
      <c r="K131" s="1"/>
      <c r="L131" s="1">
        <v>28.6</v>
      </c>
      <c r="Q131" s="1" t="s">
        <v>146</v>
      </c>
      <c r="R131" s="2">
        <v>4.17</v>
      </c>
      <c r="S131" s="1">
        <v>0.0</v>
      </c>
      <c r="T131" s="1">
        <v>15.0</v>
      </c>
      <c r="U131" s="1">
        <v>540.0</v>
      </c>
      <c r="V131" s="1">
        <v>1.0</v>
      </c>
      <c r="W131" s="1" t="s">
        <v>114</v>
      </c>
      <c r="Z131" s="1">
        <v>2.4</v>
      </c>
      <c r="AA131" s="1">
        <v>1.3</v>
      </c>
      <c r="AB131" s="1">
        <v>1.0</v>
      </c>
      <c r="AC131" s="1">
        <f t="shared" si="1"/>
        <v>90</v>
      </c>
      <c r="AD131" s="1"/>
      <c r="AE131" s="1"/>
      <c r="AF131" s="1">
        <v>0.22</v>
      </c>
      <c r="AG131" s="1">
        <v>2.8</v>
      </c>
      <c r="AH131" s="1">
        <v>0.26</v>
      </c>
      <c r="AI131" s="1"/>
      <c r="AJ131" s="1"/>
      <c r="AK131" s="1">
        <f t="shared" si="2"/>
        <v>90</v>
      </c>
      <c r="AL131" s="1">
        <f t="shared" si="3"/>
        <v>0</v>
      </c>
      <c r="AM131" s="1">
        <v>9.0</v>
      </c>
      <c r="AN131" s="1">
        <v>72.0</v>
      </c>
      <c r="AO131" s="1">
        <v>9.0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 t="s">
        <v>116</v>
      </c>
      <c r="BV131" s="1" t="s">
        <v>116</v>
      </c>
      <c r="CR131" s="5"/>
      <c r="CS131" s="5">
        <f t="shared" si="4"/>
        <v>375.3</v>
      </c>
      <c r="CT131" s="5">
        <f t="shared" si="5"/>
        <v>225.1079655</v>
      </c>
      <c r="CU131" s="5">
        <f t="shared" si="6"/>
        <v>523.9188</v>
      </c>
      <c r="CV131" s="5">
        <f t="shared" si="7"/>
        <v>314.2507198</v>
      </c>
      <c r="CW131" s="5">
        <f t="shared" si="8"/>
        <v>1.396</v>
      </c>
      <c r="CX131" s="5">
        <f t="shared" si="23"/>
        <v>0.5998080614</v>
      </c>
      <c r="CY131" s="5">
        <f t="shared" si="10"/>
        <v>1.0842</v>
      </c>
      <c r="CZ131" s="5">
        <f t="shared" si="24"/>
        <v>0.6503119002</v>
      </c>
      <c r="DA131" s="5">
        <f t="shared" si="12"/>
        <v>4.17</v>
      </c>
    </row>
    <row r="132">
      <c r="A132" s="1" t="s">
        <v>184</v>
      </c>
      <c r="B132" s="1"/>
      <c r="C132" s="1"/>
      <c r="D132" s="1">
        <v>6.0</v>
      </c>
      <c r="E132" s="1" t="s">
        <v>109</v>
      </c>
      <c r="F132" s="1" t="s">
        <v>124</v>
      </c>
      <c r="G132" s="1" t="s">
        <v>186</v>
      </c>
      <c r="H132" s="1" t="s">
        <v>126</v>
      </c>
      <c r="I132" s="1">
        <v>20.0</v>
      </c>
      <c r="J132" s="1"/>
      <c r="K132" s="1"/>
      <c r="L132" s="1">
        <v>100.0</v>
      </c>
      <c r="O132" s="1"/>
      <c r="P132" s="1"/>
      <c r="Q132" s="1" t="s">
        <v>124</v>
      </c>
      <c r="R132" s="2">
        <v>1.0</v>
      </c>
      <c r="S132" s="1">
        <v>0.0</v>
      </c>
      <c r="T132" s="1">
        <v>5.0</v>
      </c>
      <c r="U132" s="1">
        <v>20.0</v>
      </c>
      <c r="V132" s="1">
        <v>1.0</v>
      </c>
      <c r="W132" s="1" t="s">
        <v>114</v>
      </c>
      <c r="X132" s="1"/>
      <c r="Y132" s="1"/>
      <c r="Z132" s="1">
        <v>2.5</v>
      </c>
      <c r="AA132" s="1">
        <v>1.35</v>
      </c>
      <c r="AB132" s="1">
        <v>1.0</v>
      </c>
      <c r="AC132" s="1">
        <f t="shared" si="1"/>
        <v>425</v>
      </c>
      <c r="AD132" s="1"/>
      <c r="AE132" s="1"/>
      <c r="AF132" s="1">
        <v>0.1</v>
      </c>
      <c r="AG132" s="1">
        <v>2.0</v>
      </c>
      <c r="AH132" s="1">
        <v>0.1</v>
      </c>
      <c r="AI132" s="1"/>
      <c r="AJ132" s="1"/>
      <c r="AK132" s="1">
        <f t="shared" si="2"/>
        <v>75</v>
      </c>
      <c r="AL132" s="1">
        <f t="shared" si="3"/>
        <v>0</v>
      </c>
      <c r="AM132" s="1">
        <v>75.0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 t="s">
        <v>127</v>
      </c>
      <c r="BA132" s="1">
        <v>0.0</v>
      </c>
      <c r="BB132" s="1">
        <v>0.1</v>
      </c>
      <c r="BC132" s="1">
        <v>2.0</v>
      </c>
      <c r="BD132" s="1">
        <v>0.1</v>
      </c>
      <c r="BE132" s="1">
        <v>4.0</v>
      </c>
      <c r="BF132" s="1">
        <v>0.5</v>
      </c>
      <c r="BG132" s="1">
        <f>SUM(BH132:BU132)</f>
        <v>350</v>
      </c>
      <c r="BH132" s="1">
        <f>SUM(BI132:BU132)*AD132</f>
        <v>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350.0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 t="s">
        <v>116</v>
      </c>
      <c r="CR132" s="5"/>
      <c r="CS132" s="5">
        <f t="shared" si="4"/>
        <v>425</v>
      </c>
      <c r="CT132" s="5">
        <f t="shared" si="5"/>
        <v>283.3333333</v>
      </c>
      <c r="CU132" s="5">
        <f t="shared" si="6"/>
        <v>467.5</v>
      </c>
      <c r="CV132" s="5">
        <f t="shared" si="7"/>
        <v>311.6666667</v>
      </c>
      <c r="CW132" s="5">
        <f t="shared" si="8"/>
        <v>1.1</v>
      </c>
      <c r="CX132" s="5">
        <f t="shared" si="23"/>
        <v>0.6666666667</v>
      </c>
      <c r="CY132" s="5">
        <f t="shared" si="10"/>
        <v>0.2</v>
      </c>
      <c r="CZ132" s="5">
        <f t="shared" si="24"/>
        <v>0.1333333333</v>
      </c>
      <c r="DA132" s="5">
        <f t="shared" si="12"/>
        <v>1</v>
      </c>
    </row>
    <row r="133">
      <c r="A133" s="1" t="s">
        <v>248</v>
      </c>
      <c r="B133" s="1" t="s">
        <v>139</v>
      </c>
      <c r="C133" s="1" t="s">
        <v>108</v>
      </c>
      <c r="D133" s="1">
        <v>14.0</v>
      </c>
      <c r="E133" s="1" t="s">
        <v>109</v>
      </c>
      <c r="F133" s="1" t="s">
        <v>146</v>
      </c>
      <c r="G133" s="1" t="s">
        <v>135</v>
      </c>
      <c r="H133" s="1" t="s">
        <v>126</v>
      </c>
      <c r="I133" s="1"/>
      <c r="J133" s="1"/>
      <c r="K133" s="1"/>
      <c r="L133" s="1">
        <v>12.5</v>
      </c>
      <c r="O133" s="1"/>
      <c r="P133" s="1"/>
      <c r="Q133" s="1" t="s">
        <v>146</v>
      </c>
      <c r="R133" s="2">
        <v>2.0</v>
      </c>
      <c r="S133" s="1">
        <v>0.8</v>
      </c>
      <c r="T133" s="1">
        <v>200.0</v>
      </c>
      <c r="U133" s="1">
        <v>1000.0</v>
      </c>
      <c r="V133" s="1">
        <v>10.0</v>
      </c>
      <c r="W133" s="1" t="s">
        <v>114</v>
      </c>
      <c r="X133" s="1"/>
      <c r="Y133" s="1"/>
      <c r="Z133" s="1">
        <v>2.5</v>
      </c>
      <c r="AA133" s="1">
        <v>0.5</v>
      </c>
      <c r="AB133" s="1">
        <v>1.0</v>
      </c>
      <c r="AC133" s="1">
        <f t="shared" si="1"/>
        <v>280</v>
      </c>
      <c r="AD133" s="1"/>
      <c r="AE133" s="1"/>
      <c r="AF133" s="1">
        <v>0.4</v>
      </c>
      <c r="AG133" s="1">
        <v>3.0</v>
      </c>
      <c r="AH133" s="1">
        <v>0.2</v>
      </c>
      <c r="AI133" s="1"/>
      <c r="AJ133" s="1"/>
      <c r="AK133" s="1">
        <f t="shared" si="2"/>
        <v>280</v>
      </c>
      <c r="AL133" s="1">
        <f t="shared" si="3"/>
        <v>0</v>
      </c>
      <c r="AM133" s="1">
        <v>56.0</v>
      </c>
      <c r="AN133" s="1">
        <v>168.0</v>
      </c>
      <c r="AO133" s="1">
        <v>56.0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 t="s">
        <v>116</v>
      </c>
      <c r="BB133" s="1"/>
      <c r="BC133" s="1"/>
      <c r="BD133" s="1"/>
      <c r="BE133" s="1"/>
      <c r="BF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 t="s">
        <v>116</v>
      </c>
      <c r="CR133" s="6"/>
      <c r="CS133" s="5">
        <f t="shared" si="4"/>
        <v>215.3846154</v>
      </c>
      <c r="CT133" s="5">
        <f t="shared" si="5"/>
        <v>172.3076923</v>
      </c>
      <c r="CU133" s="5">
        <f t="shared" si="6"/>
        <v>387.6923077</v>
      </c>
      <c r="CV133" s="5">
        <f t="shared" si="7"/>
        <v>310.1538462</v>
      </c>
      <c r="CW133" s="5">
        <f t="shared" si="8"/>
        <v>1.8</v>
      </c>
      <c r="CX133" s="5">
        <f t="shared" si="23"/>
        <v>0.8</v>
      </c>
      <c r="CY133" s="5">
        <f t="shared" si="10"/>
        <v>0.1538461538</v>
      </c>
      <c r="CZ133" s="5">
        <f t="shared" si="24"/>
        <v>0.1230769231</v>
      </c>
      <c r="DA133" s="5">
        <f t="shared" si="12"/>
        <v>0.7692307692</v>
      </c>
    </row>
    <row r="134">
      <c r="A134" s="1" t="s">
        <v>194</v>
      </c>
      <c r="B134" s="1"/>
      <c r="C134" s="1"/>
      <c r="D134" s="1">
        <v>10.0</v>
      </c>
      <c r="E134" s="1" t="s">
        <v>109</v>
      </c>
      <c r="F134" s="1" t="s">
        <v>146</v>
      </c>
      <c r="G134" s="1" t="s">
        <v>125</v>
      </c>
      <c r="H134" s="1" t="s">
        <v>126</v>
      </c>
      <c r="I134" s="1">
        <v>50.0</v>
      </c>
      <c r="J134" s="1"/>
      <c r="K134" s="1"/>
      <c r="L134" s="1">
        <v>50.0</v>
      </c>
      <c r="O134" s="1"/>
      <c r="P134" s="1"/>
      <c r="Q134" s="1" t="s">
        <v>146</v>
      </c>
      <c r="R134" s="2">
        <v>6.0</v>
      </c>
      <c r="S134" s="1">
        <v>0.0</v>
      </c>
      <c r="T134" s="1">
        <v>40.0</v>
      </c>
      <c r="U134" s="1">
        <v>300.0</v>
      </c>
      <c r="V134" s="1">
        <v>1.0</v>
      </c>
      <c r="W134" s="1" t="s">
        <v>114</v>
      </c>
      <c r="X134" s="1"/>
      <c r="Y134" s="1"/>
      <c r="Z134" s="1">
        <v>1.4</v>
      </c>
      <c r="AA134" s="1">
        <v>0.85</v>
      </c>
      <c r="AB134" s="1">
        <v>1.0</v>
      </c>
      <c r="AC134" s="1">
        <f t="shared" si="1"/>
        <v>52</v>
      </c>
      <c r="AD134" s="1"/>
      <c r="AE134" s="1"/>
      <c r="AF134" s="1">
        <v>0.24</v>
      </c>
      <c r="AG134" s="1">
        <v>1.8</v>
      </c>
      <c r="AH134" s="1">
        <v>0.22</v>
      </c>
      <c r="AI134" s="1"/>
      <c r="AJ134" s="1"/>
      <c r="AK134" s="1">
        <f t="shared" si="2"/>
        <v>52</v>
      </c>
      <c r="AL134" s="1">
        <f t="shared" si="3"/>
        <v>0</v>
      </c>
      <c r="AM134" s="1">
        <v>7.3</v>
      </c>
      <c r="AN134" s="1">
        <v>16.6</v>
      </c>
      <c r="AO134" s="1">
        <v>28.1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 t="s">
        <v>116</v>
      </c>
      <c r="BB134" s="1"/>
      <c r="BC134" s="1"/>
      <c r="BD134" s="1"/>
      <c r="BE134" s="1"/>
      <c r="BF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 t="s">
        <v>116</v>
      </c>
      <c r="CR134" s="6"/>
      <c r="CS134" s="5">
        <f t="shared" si="4"/>
        <v>312</v>
      </c>
      <c r="CT134" s="5">
        <f t="shared" si="5"/>
        <v>257.8512397</v>
      </c>
      <c r="CU134" s="5">
        <f t="shared" si="6"/>
        <v>371.904</v>
      </c>
      <c r="CV134" s="5">
        <f t="shared" si="7"/>
        <v>307.3586777</v>
      </c>
      <c r="CW134" s="5">
        <f t="shared" si="8"/>
        <v>1.192</v>
      </c>
      <c r="CX134" s="5">
        <f t="shared" si="23"/>
        <v>0.826446281</v>
      </c>
      <c r="CY134" s="5">
        <f t="shared" si="10"/>
        <v>1.32</v>
      </c>
      <c r="CZ134" s="5">
        <f t="shared" si="24"/>
        <v>1.090909091</v>
      </c>
      <c r="DA134" s="5">
        <f t="shared" si="12"/>
        <v>6</v>
      </c>
    </row>
    <row r="135">
      <c r="A135" s="1" t="s">
        <v>281</v>
      </c>
      <c r="B135" s="1" t="s">
        <v>217</v>
      </c>
      <c r="C135" s="1"/>
      <c r="D135" s="1">
        <v>5.0</v>
      </c>
      <c r="E135" s="1" t="s">
        <v>109</v>
      </c>
      <c r="F135" s="1" t="s">
        <v>212</v>
      </c>
      <c r="G135" s="1" t="s">
        <v>111</v>
      </c>
      <c r="H135" s="1" t="s">
        <v>112</v>
      </c>
      <c r="I135" s="1"/>
      <c r="J135" s="1"/>
      <c r="K135" s="1" t="s">
        <v>265</v>
      </c>
      <c r="L135" s="1">
        <v>13.3</v>
      </c>
      <c r="O135" s="1"/>
      <c r="P135" s="1"/>
      <c r="Q135" s="1" t="s">
        <v>212</v>
      </c>
      <c r="R135" s="2">
        <v>2.0</v>
      </c>
      <c r="S135" s="1">
        <v>0.0</v>
      </c>
      <c r="T135" s="1">
        <v>6.0</v>
      </c>
      <c r="U135" s="1">
        <v>72.0</v>
      </c>
      <c r="V135" s="1">
        <v>1.0</v>
      </c>
      <c r="W135" s="1" t="s">
        <v>114</v>
      </c>
      <c r="X135" s="1"/>
      <c r="Y135" s="1"/>
      <c r="Z135" s="1">
        <v>2.0</v>
      </c>
      <c r="AA135" s="1">
        <v>1.25</v>
      </c>
      <c r="AB135" s="1">
        <v>1.0</v>
      </c>
      <c r="AC135" s="1">
        <f t="shared" si="1"/>
        <v>200</v>
      </c>
      <c r="AD135" s="1"/>
      <c r="AE135" s="1"/>
      <c r="AF135" s="1">
        <v>0.28</v>
      </c>
      <c r="AG135" s="1">
        <v>2.0</v>
      </c>
      <c r="AH135" s="1">
        <v>0.16</v>
      </c>
      <c r="AI135" s="1"/>
      <c r="AJ135" s="1"/>
      <c r="AK135" s="1">
        <f t="shared" si="2"/>
        <v>200</v>
      </c>
      <c r="AL135" s="1">
        <f t="shared" si="3"/>
        <v>0</v>
      </c>
      <c r="AM135" s="1">
        <v>10.0</v>
      </c>
      <c r="AN135" s="1">
        <v>180.0</v>
      </c>
      <c r="AO135" s="1">
        <v>10.0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 t="s">
        <v>116</v>
      </c>
      <c r="BA135" s="1"/>
      <c r="BB135" s="1"/>
      <c r="BC135" s="1"/>
      <c r="BD135" s="1"/>
      <c r="BE135" s="1"/>
      <c r="BF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 t="s">
        <v>116</v>
      </c>
      <c r="CR135" s="5"/>
      <c r="CS135" s="5">
        <f t="shared" si="4"/>
        <v>400</v>
      </c>
      <c r="CT135" s="5">
        <f t="shared" si="5"/>
        <v>240</v>
      </c>
      <c r="CU135" s="5">
        <f t="shared" si="6"/>
        <v>512</v>
      </c>
      <c r="CV135" s="5">
        <f t="shared" si="7"/>
        <v>307.2</v>
      </c>
      <c r="CW135" s="5">
        <f t="shared" si="8"/>
        <v>1.28</v>
      </c>
      <c r="CX135" s="5">
        <f t="shared" si="23"/>
        <v>0.6</v>
      </c>
      <c r="CY135" s="5">
        <f t="shared" si="10"/>
        <v>0.32</v>
      </c>
      <c r="CZ135" s="5">
        <f t="shared" si="24"/>
        <v>0.192</v>
      </c>
      <c r="DA135" s="5">
        <f t="shared" si="12"/>
        <v>2</v>
      </c>
    </row>
    <row r="136">
      <c r="A136" s="1" t="s">
        <v>282</v>
      </c>
      <c r="B136" s="1"/>
      <c r="C136" s="1"/>
      <c r="D136" s="1">
        <v>10.0</v>
      </c>
      <c r="E136" s="1" t="s">
        <v>109</v>
      </c>
      <c r="F136" s="1" t="s">
        <v>146</v>
      </c>
      <c r="G136" s="1" t="s">
        <v>283</v>
      </c>
      <c r="H136" s="1" t="s">
        <v>126</v>
      </c>
      <c r="I136" s="1">
        <v>115.0</v>
      </c>
      <c r="J136" s="1"/>
      <c r="K136" s="1"/>
      <c r="L136" s="1">
        <v>25.0</v>
      </c>
      <c r="M136" s="1"/>
      <c r="N136" s="1">
        <v>2.0</v>
      </c>
      <c r="O136" s="1"/>
      <c r="P136" s="1"/>
      <c r="Q136" s="1" t="s">
        <v>146</v>
      </c>
      <c r="R136" s="2">
        <v>3.57</v>
      </c>
      <c r="S136" s="1">
        <v>0.0</v>
      </c>
      <c r="T136" s="1">
        <v>60.0</v>
      </c>
      <c r="U136" s="1">
        <v>720.0</v>
      </c>
      <c r="V136" s="1">
        <v>1.0</v>
      </c>
      <c r="W136" s="1" t="s">
        <v>114</v>
      </c>
      <c r="X136" s="1"/>
      <c r="Y136" s="1"/>
      <c r="Z136" s="1">
        <v>2.0</v>
      </c>
      <c r="AA136" s="1">
        <v>1.05</v>
      </c>
      <c r="AB136" s="1">
        <v>1.0</v>
      </c>
      <c r="AC136" s="1">
        <f t="shared" si="1"/>
        <v>66</v>
      </c>
      <c r="AD136" s="1"/>
      <c r="AE136" s="1"/>
      <c r="AF136" s="1">
        <v>0.32</v>
      </c>
      <c r="AG136" s="1">
        <v>2.4</v>
      </c>
      <c r="AH136" s="1">
        <v>0.18</v>
      </c>
      <c r="AI136" s="1"/>
      <c r="AJ136" s="1"/>
      <c r="AK136" s="1">
        <f t="shared" si="2"/>
        <v>66</v>
      </c>
      <c r="AL136" s="1">
        <f t="shared" si="3"/>
        <v>0</v>
      </c>
      <c r="AM136" s="1">
        <v>0.0</v>
      </c>
      <c r="AN136" s="1">
        <v>24.0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42.0</v>
      </c>
      <c r="AX136" s="1">
        <v>0.0</v>
      </c>
      <c r="AY136" s="1">
        <v>0.0</v>
      </c>
      <c r="AZ136" s="1" t="s">
        <v>116</v>
      </c>
      <c r="BV136" s="1" t="s">
        <v>116</v>
      </c>
      <c r="CR136" s="5"/>
      <c r="CS136" s="5">
        <f t="shared" si="4"/>
        <v>235.62</v>
      </c>
      <c r="CT136" s="5">
        <f t="shared" si="5"/>
        <v>210.5630027</v>
      </c>
      <c r="CU136" s="5">
        <f t="shared" si="6"/>
        <v>341.17776</v>
      </c>
      <c r="CV136" s="5">
        <f t="shared" si="7"/>
        <v>304.8952279</v>
      </c>
      <c r="CW136" s="5">
        <f t="shared" si="8"/>
        <v>1.448</v>
      </c>
      <c r="CX136" s="5">
        <f t="shared" si="23"/>
        <v>0.8936550492</v>
      </c>
      <c r="CY136" s="5">
        <f t="shared" si="10"/>
        <v>0.6426</v>
      </c>
      <c r="CZ136" s="5">
        <f t="shared" si="24"/>
        <v>0.5742627346</v>
      </c>
      <c r="DA136" s="5">
        <f t="shared" si="12"/>
        <v>3.57</v>
      </c>
    </row>
    <row r="137">
      <c r="A137" s="1" t="s">
        <v>221</v>
      </c>
      <c r="D137" s="1">
        <v>1.0</v>
      </c>
      <c r="E137" s="1" t="s">
        <v>109</v>
      </c>
      <c r="F137" s="1" t="s">
        <v>110</v>
      </c>
      <c r="G137" s="1" t="s">
        <v>111</v>
      </c>
      <c r="H137" s="1" t="s">
        <v>112</v>
      </c>
      <c r="K137" s="1" t="s">
        <v>284</v>
      </c>
      <c r="L137" s="1">
        <v>4.0</v>
      </c>
      <c r="Q137" s="1" t="s">
        <v>110</v>
      </c>
      <c r="R137" s="1">
        <v>2.5</v>
      </c>
      <c r="S137" s="1">
        <v>0.0</v>
      </c>
      <c r="T137" s="1">
        <v>6.0</v>
      </c>
      <c r="U137" s="1">
        <v>120.0</v>
      </c>
      <c r="V137" s="1">
        <v>1.0</v>
      </c>
      <c r="W137" s="1" t="s">
        <v>114</v>
      </c>
      <c r="Z137" s="1">
        <v>3.75</v>
      </c>
      <c r="AA137" s="1">
        <v>1.4</v>
      </c>
      <c r="AB137" s="1">
        <v>12.0</v>
      </c>
      <c r="AC137" s="1">
        <f t="shared" si="1"/>
        <v>25</v>
      </c>
      <c r="AD137" s="1"/>
      <c r="AE137" s="1"/>
      <c r="AF137" s="1">
        <v>0.075</v>
      </c>
      <c r="AG137" s="1">
        <v>1.5</v>
      </c>
      <c r="AH137" s="1">
        <v>0.05</v>
      </c>
      <c r="AI137" s="1"/>
      <c r="AJ137" s="1"/>
      <c r="AK137" s="1">
        <f t="shared" si="2"/>
        <v>25</v>
      </c>
      <c r="AL137" s="1">
        <f t="shared" si="3"/>
        <v>0</v>
      </c>
      <c r="AM137" s="1">
        <v>13.75</v>
      </c>
      <c r="AN137" s="1">
        <v>3.75</v>
      </c>
      <c r="AO137" s="1">
        <v>7.5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 t="s">
        <v>116</v>
      </c>
      <c r="BV137" s="1" t="s">
        <v>116</v>
      </c>
      <c r="CS137" s="5">
        <f t="shared" si="4"/>
        <v>750</v>
      </c>
      <c r="CT137" s="5">
        <f t="shared" si="5"/>
        <v>292.6829268</v>
      </c>
      <c r="CU137" s="5">
        <f t="shared" si="6"/>
        <v>778.125</v>
      </c>
      <c r="CV137" s="5">
        <f t="shared" si="7"/>
        <v>303.6585366</v>
      </c>
      <c r="CW137" s="5">
        <f t="shared" si="8"/>
        <v>1.0375</v>
      </c>
      <c r="CX137" s="5">
        <f t="shared" si="23"/>
        <v>0.3902439024</v>
      </c>
      <c r="CY137" s="5">
        <f t="shared" si="10"/>
        <v>1.5</v>
      </c>
      <c r="CZ137" s="5">
        <f t="shared" si="24"/>
        <v>0.5853658537</v>
      </c>
      <c r="DA137" s="5">
        <f t="shared" si="12"/>
        <v>2.5</v>
      </c>
    </row>
    <row r="138">
      <c r="A138" s="1" t="s">
        <v>285</v>
      </c>
      <c r="C138" s="1"/>
      <c r="D138" s="1">
        <v>7.0</v>
      </c>
      <c r="E138" s="1" t="s">
        <v>109</v>
      </c>
      <c r="F138" s="1" t="s">
        <v>110</v>
      </c>
      <c r="G138" s="1" t="s">
        <v>176</v>
      </c>
      <c r="H138" s="1" t="s">
        <v>177</v>
      </c>
      <c r="I138" s="1"/>
      <c r="J138" s="1">
        <v>30.0</v>
      </c>
      <c r="K138" s="1"/>
      <c r="L138" s="1">
        <v>50.0</v>
      </c>
      <c r="O138" s="1"/>
      <c r="P138" s="1"/>
      <c r="Q138" s="1" t="s">
        <v>110</v>
      </c>
      <c r="R138" s="1">
        <v>12.0</v>
      </c>
      <c r="S138" s="1">
        <v>0.0</v>
      </c>
      <c r="T138" s="1">
        <v>70.0</v>
      </c>
      <c r="U138" s="1">
        <v>700.0</v>
      </c>
      <c r="V138" s="1">
        <v>0.5</v>
      </c>
      <c r="W138" s="1" t="s">
        <v>114</v>
      </c>
      <c r="X138" s="1"/>
      <c r="Y138" s="1"/>
      <c r="Z138" s="1">
        <v>2.0</v>
      </c>
      <c r="AA138" s="1">
        <v>1.46</v>
      </c>
      <c r="AB138" s="1">
        <v>2.0</v>
      </c>
      <c r="AC138" s="1">
        <f t="shared" si="1"/>
        <v>12</v>
      </c>
      <c r="AD138" s="1"/>
      <c r="AE138" s="1"/>
      <c r="AF138" s="1">
        <v>0.16</v>
      </c>
      <c r="AG138" s="1">
        <v>2.4</v>
      </c>
      <c r="AH138" s="1">
        <v>0.45</v>
      </c>
      <c r="AI138" s="1"/>
      <c r="AJ138" s="1"/>
      <c r="AK138" s="1">
        <f t="shared" si="2"/>
        <v>12</v>
      </c>
      <c r="AL138" s="1">
        <f t="shared" si="3"/>
        <v>0</v>
      </c>
      <c r="AM138" s="1">
        <v>1.2</v>
      </c>
      <c r="AN138" s="1">
        <v>1.2</v>
      </c>
      <c r="AO138" s="1">
        <v>9.6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 t="s">
        <v>116</v>
      </c>
      <c r="BV138" s="1" t="s">
        <v>116</v>
      </c>
      <c r="CR138" s="5"/>
      <c r="CS138" s="5">
        <f t="shared" si="4"/>
        <v>288</v>
      </c>
      <c r="CT138" s="5">
        <f t="shared" si="5"/>
        <v>245.8536585</v>
      </c>
      <c r="CU138" s="5">
        <f t="shared" si="6"/>
        <v>352.512</v>
      </c>
      <c r="CV138" s="5">
        <f t="shared" si="7"/>
        <v>300.924878</v>
      </c>
      <c r="CW138" s="5">
        <f t="shared" si="8"/>
        <v>1.224</v>
      </c>
      <c r="CX138" s="5">
        <f t="shared" si="23"/>
        <v>0.8536585366</v>
      </c>
      <c r="CY138" s="5">
        <f t="shared" si="10"/>
        <v>10.8</v>
      </c>
      <c r="CZ138" s="5">
        <f t="shared" si="24"/>
        <v>9.219512195</v>
      </c>
      <c r="DA138" s="5">
        <f t="shared" si="12"/>
        <v>12</v>
      </c>
    </row>
    <row r="139">
      <c r="A139" s="1" t="s">
        <v>286</v>
      </c>
      <c r="B139" s="1" t="s">
        <v>139</v>
      </c>
      <c r="D139" s="1">
        <v>13.0</v>
      </c>
      <c r="E139" s="1" t="s">
        <v>157</v>
      </c>
      <c r="F139" s="1" t="s">
        <v>180</v>
      </c>
      <c r="G139" s="1" t="s">
        <v>111</v>
      </c>
      <c r="H139" s="1" t="s">
        <v>126</v>
      </c>
      <c r="I139" s="1">
        <v>75.0</v>
      </c>
      <c r="L139" s="1">
        <v>26.7</v>
      </c>
      <c r="Q139" s="1" t="s">
        <v>180</v>
      </c>
      <c r="R139" s="2">
        <v>7.0</v>
      </c>
      <c r="T139" s="1">
        <v>40.0</v>
      </c>
      <c r="U139" s="1">
        <v>210.0</v>
      </c>
      <c r="V139" s="1">
        <v>1.0</v>
      </c>
      <c r="W139" s="1" t="s">
        <v>114</v>
      </c>
      <c r="Z139" s="1">
        <v>1.3</v>
      </c>
      <c r="AA139" s="1">
        <v>1.15</v>
      </c>
      <c r="AB139" s="1">
        <v>1.0</v>
      </c>
      <c r="AC139" s="1">
        <f t="shared" si="1"/>
        <v>32</v>
      </c>
      <c r="AD139" s="1"/>
      <c r="AE139" s="1"/>
      <c r="AF139" s="1">
        <v>0.36</v>
      </c>
      <c r="AG139" s="1">
        <v>2.8</v>
      </c>
      <c r="AH139" s="1">
        <v>0.14</v>
      </c>
      <c r="AI139" s="1"/>
      <c r="AJ139" s="1"/>
      <c r="AK139" s="1">
        <f t="shared" si="2"/>
        <v>32</v>
      </c>
      <c r="AL139" s="1">
        <f t="shared" si="3"/>
        <v>0</v>
      </c>
      <c r="AM139" s="1">
        <v>3.2</v>
      </c>
      <c r="AN139" s="1">
        <v>27.5</v>
      </c>
      <c r="AO139" s="1">
        <v>1.3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 t="s">
        <v>116</v>
      </c>
      <c r="BV139" s="1" t="s">
        <v>116</v>
      </c>
      <c r="CS139" s="5">
        <f t="shared" si="4"/>
        <v>224</v>
      </c>
      <c r="CT139" s="5">
        <f t="shared" si="5"/>
        <v>182.4847251</v>
      </c>
      <c r="CU139" s="5">
        <f t="shared" si="6"/>
        <v>369.152</v>
      </c>
      <c r="CV139" s="5">
        <f t="shared" si="7"/>
        <v>300.7348269</v>
      </c>
      <c r="CW139" s="5">
        <f t="shared" si="8"/>
        <v>1.648</v>
      </c>
      <c r="CX139" s="5">
        <f t="shared" si="23"/>
        <v>0.8146639511</v>
      </c>
      <c r="CY139" s="5">
        <f t="shared" si="10"/>
        <v>0.98</v>
      </c>
      <c r="CZ139" s="5">
        <f t="shared" si="24"/>
        <v>0.7983706721</v>
      </c>
      <c r="DA139" s="5">
        <f t="shared" si="12"/>
        <v>7</v>
      </c>
    </row>
    <row r="140">
      <c r="A140" s="1" t="s">
        <v>248</v>
      </c>
      <c r="B140" s="1"/>
      <c r="C140" s="1"/>
      <c r="D140" s="1">
        <v>10.0</v>
      </c>
      <c r="E140" s="1" t="s">
        <v>109</v>
      </c>
      <c r="F140" s="1" t="s">
        <v>146</v>
      </c>
      <c r="G140" s="1" t="s">
        <v>119</v>
      </c>
      <c r="H140" s="1" t="s">
        <v>112</v>
      </c>
      <c r="I140" s="1"/>
      <c r="J140" s="1"/>
      <c r="K140" s="1"/>
      <c r="L140" s="1">
        <v>12.5</v>
      </c>
      <c r="M140" s="1">
        <v>9.0</v>
      </c>
      <c r="O140" s="1"/>
      <c r="P140" s="1"/>
      <c r="Q140" s="1" t="s">
        <v>146</v>
      </c>
      <c r="R140" s="2">
        <v>11.67</v>
      </c>
      <c r="S140" s="1">
        <v>0.0</v>
      </c>
      <c r="T140" s="1">
        <v>150.0</v>
      </c>
      <c r="U140" s="1">
        <v>900.0</v>
      </c>
      <c r="V140" s="1">
        <v>1.0</v>
      </c>
      <c r="W140" s="1" t="s">
        <v>114</v>
      </c>
      <c r="X140" s="1"/>
      <c r="Y140" s="1"/>
      <c r="Z140" s="1">
        <v>2.5</v>
      </c>
      <c r="AA140" s="1">
        <v>1.1</v>
      </c>
      <c r="AB140" s="1">
        <v>1.0</v>
      </c>
      <c r="AC140" s="1">
        <f t="shared" si="1"/>
        <v>24</v>
      </c>
      <c r="AD140" s="1"/>
      <c r="AE140" s="1"/>
      <c r="AF140" s="1">
        <v>0.28</v>
      </c>
      <c r="AG140" s="1">
        <v>2.0</v>
      </c>
      <c r="AH140" s="1">
        <v>0.16</v>
      </c>
      <c r="AI140" s="1"/>
      <c r="AJ140" s="1"/>
      <c r="AK140" s="1">
        <f t="shared" si="2"/>
        <v>24</v>
      </c>
      <c r="AL140" s="1">
        <f t="shared" si="3"/>
        <v>0</v>
      </c>
      <c r="AM140" s="1">
        <v>7.2</v>
      </c>
      <c r="AN140" s="1">
        <v>9.6</v>
      </c>
      <c r="AO140" s="1">
        <v>7.2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 t="s">
        <v>116</v>
      </c>
      <c r="BB140" s="1"/>
      <c r="BC140" s="1"/>
      <c r="BD140" s="1"/>
      <c r="BE140" s="1"/>
      <c r="BF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 t="s">
        <v>116</v>
      </c>
      <c r="CR140" s="6"/>
      <c r="CS140" s="5">
        <f t="shared" si="4"/>
        <v>280.08</v>
      </c>
      <c r="CT140" s="5">
        <f t="shared" si="5"/>
        <v>234.4746756</v>
      </c>
      <c r="CU140" s="5">
        <f t="shared" si="6"/>
        <v>358.5024</v>
      </c>
      <c r="CV140" s="5">
        <f t="shared" si="7"/>
        <v>300.1275848</v>
      </c>
      <c r="CW140" s="5">
        <f t="shared" si="8"/>
        <v>1.28</v>
      </c>
      <c r="CX140" s="5">
        <f t="shared" si="23"/>
        <v>0.8371703642</v>
      </c>
      <c r="CY140" s="5">
        <f t="shared" si="10"/>
        <v>1.8672</v>
      </c>
      <c r="CZ140" s="5">
        <f t="shared" si="24"/>
        <v>1.563164504</v>
      </c>
      <c r="DA140" s="5">
        <f t="shared" si="12"/>
        <v>11.67</v>
      </c>
    </row>
    <row r="141">
      <c r="A141" s="1" t="s">
        <v>200</v>
      </c>
      <c r="B141" s="1"/>
      <c r="C141" s="1" t="s">
        <v>125</v>
      </c>
      <c r="D141" s="1">
        <v>10.0</v>
      </c>
      <c r="E141" s="1" t="s">
        <v>109</v>
      </c>
      <c r="F141" s="1" t="s">
        <v>146</v>
      </c>
      <c r="G141" s="1" t="s">
        <v>125</v>
      </c>
      <c r="H141" s="1" t="s">
        <v>112</v>
      </c>
      <c r="L141" s="1">
        <v>33.33</v>
      </c>
      <c r="Q141" s="1" t="s">
        <v>146</v>
      </c>
      <c r="R141" s="2">
        <v>10.83</v>
      </c>
      <c r="S141" s="1">
        <v>0.0</v>
      </c>
      <c r="T141" s="1">
        <v>90.0</v>
      </c>
      <c r="U141" s="1">
        <v>540.0</v>
      </c>
      <c r="V141" s="1">
        <v>1.0</v>
      </c>
      <c r="W141" s="1" t="s">
        <v>114</v>
      </c>
      <c r="Z141" s="1">
        <v>1.6</v>
      </c>
      <c r="AA141" s="1">
        <v>1.1</v>
      </c>
      <c r="AB141" s="1">
        <v>1.0</v>
      </c>
      <c r="AC141" s="1">
        <f t="shared" si="1"/>
        <v>30</v>
      </c>
      <c r="AD141" s="1"/>
      <c r="AE141" s="1"/>
      <c r="AF141" s="1">
        <v>0.1</v>
      </c>
      <c r="AG141" s="1">
        <v>2.0</v>
      </c>
      <c r="AH141" s="1">
        <v>0.34</v>
      </c>
      <c r="AI141" s="1"/>
      <c r="AJ141" s="1"/>
      <c r="AK141" s="1">
        <f t="shared" si="2"/>
        <v>30</v>
      </c>
      <c r="AL141" s="1">
        <f t="shared" si="3"/>
        <v>0</v>
      </c>
      <c r="AM141" s="1">
        <v>4.5</v>
      </c>
      <c r="AN141" s="1">
        <v>6.0</v>
      </c>
      <c r="AO141" s="1">
        <v>19.5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 t="s">
        <v>116</v>
      </c>
      <c r="BB141" s="1"/>
      <c r="BC141" s="1"/>
      <c r="BD141" s="1"/>
      <c r="BE141" s="1"/>
      <c r="BF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 t="s">
        <v>116</v>
      </c>
      <c r="BW141" s="1"/>
      <c r="BX141" s="1"/>
      <c r="BY141" s="1"/>
      <c r="BZ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4"/>
      <c r="CS141" s="5">
        <f t="shared" si="4"/>
        <v>324.9</v>
      </c>
      <c r="CT141" s="5">
        <f t="shared" si="5"/>
        <v>272.4452147</v>
      </c>
      <c r="CU141" s="5">
        <f t="shared" si="6"/>
        <v>357.39</v>
      </c>
      <c r="CV141" s="5">
        <f t="shared" si="7"/>
        <v>299.6897361</v>
      </c>
      <c r="CW141" s="5">
        <f t="shared" si="8"/>
        <v>1.1</v>
      </c>
      <c r="CX141" s="5">
        <f t="shared" si="23"/>
        <v>0.8385509839</v>
      </c>
      <c r="CY141" s="5">
        <f t="shared" si="10"/>
        <v>3.6822</v>
      </c>
      <c r="CZ141" s="5">
        <f t="shared" si="24"/>
        <v>3.087712433</v>
      </c>
      <c r="DA141" s="5">
        <f t="shared" si="12"/>
        <v>10.83</v>
      </c>
    </row>
    <row r="142">
      <c r="A142" s="1" t="s">
        <v>287</v>
      </c>
      <c r="B142" s="1"/>
      <c r="C142" s="1"/>
      <c r="D142" s="1">
        <v>7.0</v>
      </c>
      <c r="E142" s="1" t="s">
        <v>109</v>
      </c>
      <c r="F142" s="1" t="s">
        <v>146</v>
      </c>
      <c r="G142" s="1" t="s">
        <v>181</v>
      </c>
      <c r="H142" s="1" t="s">
        <v>126</v>
      </c>
      <c r="I142" s="1">
        <v>60.0</v>
      </c>
      <c r="J142" s="1"/>
      <c r="K142" s="1"/>
      <c r="L142" s="1">
        <v>18.2</v>
      </c>
      <c r="M142" s="1"/>
      <c r="N142" s="1">
        <v>3.0</v>
      </c>
      <c r="O142" s="1">
        <v>5.0</v>
      </c>
      <c r="P142" s="1">
        <v>0.1</v>
      </c>
      <c r="Q142" s="1" t="s">
        <v>146</v>
      </c>
      <c r="R142" s="2">
        <f>N142/(P142*N142+1/O142)</f>
        <v>6</v>
      </c>
      <c r="S142" s="1">
        <v>0.0</v>
      </c>
      <c r="T142" s="1">
        <v>45.0</v>
      </c>
      <c r="U142" s="1">
        <v>540.0</v>
      </c>
      <c r="V142" s="1">
        <v>1.0</v>
      </c>
      <c r="W142" s="1" t="s">
        <v>114</v>
      </c>
      <c r="Z142" s="1">
        <v>2.0</v>
      </c>
      <c r="AA142" s="1">
        <v>1.55</v>
      </c>
      <c r="AB142" s="1">
        <v>1.0</v>
      </c>
      <c r="AC142" s="1">
        <f t="shared" si="1"/>
        <v>50</v>
      </c>
      <c r="AD142" s="1"/>
      <c r="AE142" s="1"/>
      <c r="AF142" s="1">
        <v>0.2</v>
      </c>
      <c r="AG142" s="1">
        <v>2.3</v>
      </c>
      <c r="AH142" s="1">
        <v>0.17</v>
      </c>
      <c r="AI142" s="1"/>
      <c r="AJ142" s="1"/>
      <c r="AK142" s="1">
        <f t="shared" si="2"/>
        <v>50</v>
      </c>
      <c r="AL142" s="1">
        <f t="shared" si="3"/>
        <v>0</v>
      </c>
      <c r="AM142" s="1">
        <v>5.0</v>
      </c>
      <c r="AN142" s="1">
        <v>37.5</v>
      </c>
      <c r="AO142" s="1">
        <v>7.5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 t="s">
        <v>116</v>
      </c>
      <c r="BV142" s="1" t="s">
        <v>116</v>
      </c>
      <c r="CR142" s="5"/>
      <c r="CS142" s="5">
        <f t="shared" si="4"/>
        <v>300</v>
      </c>
      <c r="CT142" s="5">
        <f t="shared" si="5"/>
        <v>236.8421053</v>
      </c>
      <c r="CU142" s="5">
        <f t="shared" si="6"/>
        <v>378</v>
      </c>
      <c r="CV142" s="5">
        <f t="shared" si="7"/>
        <v>298.4210526</v>
      </c>
      <c r="CW142" s="5">
        <f t="shared" si="8"/>
        <v>1.26</v>
      </c>
      <c r="CX142" s="5">
        <f t="shared" si="23"/>
        <v>0.7894736842</v>
      </c>
      <c r="CY142" s="5">
        <f t="shared" si="10"/>
        <v>1.02</v>
      </c>
      <c r="CZ142" s="5">
        <f t="shared" si="24"/>
        <v>0.8052631579</v>
      </c>
      <c r="DA142" s="5">
        <f t="shared" si="12"/>
        <v>6</v>
      </c>
    </row>
    <row r="143">
      <c r="A143" s="1" t="s">
        <v>288</v>
      </c>
      <c r="D143" s="1">
        <v>12.0</v>
      </c>
      <c r="E143" s="1" t="s">
        <v>157</v>
      </c>
      <c r="F143" s="1" t="s">
        <v>180</v>
      </c>
      <c r="G143" s="1" t="s">
        <v>111</v>
      </c>
      <c r="H143" s="1" t="s">
        <v>112</v>
      </c>
      <c r="L143" s="1">
        <v>11.1</v>
      </c>
      <c r="Q143" s="1" t="s">
        <v>180</v>
      </c>
      <c r="R143" s="2">
        <v>6.17</v>
      </c>
      <c r="T143" s="1">
        <v>16.0</v>
      </c>
      <c r="U143" s="1">
        <v>210.0</v>
      </c>
      <c r="V143" s="1">
        <v>1.0</v>
      </c>
      <c r="W143" s="1" t="s">
        <v>114</v>
      </c>
      <c r="Z143" s="1">
        <v>2.4</v>
      </c>
      <c r="AA143" s="1">
        <v>1.35</v>
      </c>
      <c r="AB143" s="1">
        <v>1.0</v>
      </c>
      <c r="AC143" s="1">
        <f t="shared" si="1"/>
        <v>76</v>
      </c>
      <c r="AD143" s="1"/>
      <c r="AE143" s="1"/>
      <c r="AF143" s="1">
        <v>0.22</v>
      </c>
      <c r="AG143" s="1">
        <v>2.0</v>
      </c>
      <c r="AH143" s="1">
        <v>0.22</v>
      </c>
      <c r="AI143" s="1"/>
      <c r="AJ143" s="1"/>
      <c r="AK143" s="1">
        <f t="shared" si="2"/>
        <v>76</v>
      </c>
      <c r="AL143" s="1">
        <f t="shared" si="3"/>
        <v>0</v>
      </c>
      <c r="AM143" s="1">
        <v>34.2</v>
      </c>
      <c r="AN143" s="1">
        <v>20.9</v>
      </c>
      <c r="AO143" s="1">
        <v>20.9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 t="s">
        <v>116</v>
      </c>
      <c r="BV143" s="1" t="s">
        <v>116</v>
      </c>
      <c r="CS143" s="5">
        <f t="shared" si="4"/>
        <v>468.92</v>
      </c>
      <c r="CT143" s="5">
        <f t="shared" si="5"/>
        <v>243.5315502</v>
      </c>
      <c r="CU143" s="5">
        <f t="shared" si="6"/>
        <v>572.0824</v>
      </c>
      <c r="CV143" s="5">
        <f t="shared" si="7"/>
        <v>297.1084913</v>
      </c>
      <c r="CW143" s="5">
        <f t="shared" si="8"/>
        <v>1.22</v>
      </c>
      <c r="CX143" s="5">
        <f t="shared" si="23"/>
        <v>0.5193456245</v>
      </c>
      <c r="CY143" s="5">
        <f t="shared" si="10"/>
        <v>1.3574</v>
      </c>
      <c r="CZ143" s="5">
        <f t="shared" si="24"/>
        <v>0.7049597507</v>
      </c>
      <c r="DA143" s="5">
        <f t="shared" si="12"/>
        <v>6.17</v>
      </c>
    </row>
    <row r="144">
      <c r="A144" s="1" t="s">
        <v>247</v>
      </c>
      <c r="B144" s="1" t="s">
        <v>222</v>
      </c>
      <c r="C144" s="1"/>
      <c r="D144" s="1">
        <v>7.0</v>
      </c>
      <c r="E144" s="1" t="s">
        <v>109</v>
      </c>
      <c r="F144" s="1" t="s">
        <v>146</v>
      </c>
      <c r="G144" s="1" t="s">
        <v>125</v>
      </c>
      <c r="H144" s="1" t="s">
        <v>112</v>
      </c>
      <c r="I144" s="1"/>
      <c r="J144" s="1"/>
      <c r="K144" s="1"/>
      <c r="L144" s="1">
        <v>28.6</v>
      </c>
      <c r="O144" s="1"/>
      <c r="P144" s="1"/>
      <c r="Q144" s="1" t="s">
        <v>146</v>
      </c>
      <c r="R144" s="2">
        <v>11.67</v>
      </c>
      <c r="S144" s="1">
        <v>0.0</v>
      </c>
      <c r="T144" s="1">
        <v>60.0</v>
      </c>
      <c r="U144" s="1">
        <v>540.0</v>
      </c>
      <c r="V144" s="1">
        <v>1.0</v>
      </c>
      <c r="W144" s="1" t="s">
        <v>114</v>
      </c>
      <c r="X144" s="1"/>
      <c r="Y144" s="1"/>
      <c r="Z144" s="1">
        <v>2.0</v>
      </c>
      <c r="AA144" s="1">
        <v>1.28</v>
      </c>
      <c r="AB144" s="1">
        <v>1.0</v>
      </c>
      <c r="AC144" s="1">
        <f t="shared" si="1"/>
        <v>31.2</v>
      </c>
      <c r="AD144" s="1"/>
      <c r="AE144" s="1"/>
      <c r="AF144" s="1">
        <v>0.13</v>
      </c>
      <c r="AG144" s="1">
        <v>2.0</v>
      </c>
      <c r="AH144" s="1">
        <v>0.25</v>
      </c>
      <c r="AI144" s="1"/>
      <c r="AJ144" s="1"/>
      <c r="AK144" s="1">
        <f t="shared" si="2"/>
        <v>31.2</v>
      </c>
      <c r="AL144" s="1">
        <f t="shared" si="3"/>
        <v>0</v>
      </c>
      <c r="AM144" s="1">
        <v>14.1</v>
      </c>
      <c r="AN144" s="1">
        <v>9.3</v>
      </c>
      <c r="AO144" s="1">
        <v>7.8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 t="s">
        <v>116</v>
      </c>
      <c r="BV144" s="1" t="s">
        <v>116</v>
      </c>
      <c r="CR144" s="5"/>
      <c r="CS144" s="5">
        <f t="shared" si="4"/>
        <v>364.104</v>
      </c>
      <c r="CT144" s="5">
        <f t="shared" si="5"/>
        <v>262.1339093</v>
      </c>
      <c r="CU144" s="5">
        <f t="shared" si="6"/>
        <v>411.43752</v>
      </c>
      <c r="CV144" s="5">
        <f t="shared" si="7"/>
        <v>296.2113175</v>
      </c>
      <c r="CW144" s="5">
        <f t="shared" si="8"/>
        <v>1.13</v>
      </c>
      <c r="CX144" s="5">
        <f t="shared" si="23"/>
        <v>0.7199424046</v>
      </c>
      <c r="CY144" s="5">
        <f t="shared" si="10"/>
        <v>2.9175</v>
      </c>
      <c r="CZ144" s="5">
        <f t="shared" si="24"/>
        <v>2.100431965</v>
      </c>
      <c r="DA144" s="5">
        <f t="shared" si="12"/>
        <v>11.67</v>
      </c>
    </row>
    <row r="145">
      <c r="A145" s="1" t="s">
        <v>289</v>
      </c>
      <c r="B145" s="1" t="s">
        <v>139</v>
      </c>
      <c r="C145" s="1"/>
      <c r="D145" s="1">
        <v>8.0</v>
      </c>
      <c r="E145" s="1" t="s">
        <v>109</v>
      </c>
      <c r="F145" s="1" t="s">
        <v>146</v>
      </c>
      <c r="G145" s="1" t="s">
        <v>125</v>
      </c>
      <c r="H145" s="1" t="s">
        <v>112</v>
      </c>
      <c r="I145" s="1"/>
      <c r="J145" s="1"/>
      <c r="K145" s="1"/>
      <c r="L145" s="1">
        <v>28.6</v>
      </c>
      <c r="O145" s="1"/>
      <c r="P145" s="1"/>
      <c r="Q145" s="1" t="s">
        <v>146</v>
      </c>
      <c r="R145" s="2">
        <v>9.58</v>
      </c>
      <c r="S145" s="1">
        <v>0.0</v>
      </c>
      <c r="T145" s="1">
        <v>75.0</v>
      </c>
      <c r="U145" s="1">
        <v>600.0</v>
      </c>
      <c r="V145" s="1">
        <v>1.0</v>
      </c>
      <c r="W145" s="1" t="s">
        <v>114</v>
      </c>
      <c r="X145" s="1"/>
      <c r="Y145" s="1"/>
      <c r="Z145" s="1">
        <v>2.15</v>
      </c>
      <c r="AA145" s="1">
        <v>1.25</v>
      </c>
      <c r="AB145" s="1">
        <v>1.0</v>
      </c>
      <c r="AC145" s="1">
        <f t="shared" si="1"/>
        <v>35</v>
      </c>
      <c r="AD145" s="1"/>
      <c r="AE145" s="1"/>
      <c r="AF145" s="1">
        <v>0.12</v>
      </c>
      <c r="AG145" s="1">
        <v>2.0</v>
      </c>
      <c r="AH145" s="1">
        <v>0.26</v>
      </c>
      <c r="AI145" s="1"/>
      <c r="AJ145" s="1"/>
      <c r="AK145" s="1">
        <f t="shared" si="2"/>
        <v>35</v>
      </c>
      <c r="AL145" s="1">
        <f t="shared" si="3"/>
        <v>0</v>
      </c>
      <c r="AM145" s="1">
        <v>1.75</v>
      </c>
      <c r="AN145" s="1">
        <v>12.25</v>
      </c>
      <c r="AO145" s="1">
        <v>21.0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 t="s">
        <v>116</v>
      </c>
      <c r="BV145" s="1" t="s">
        <v>116</v>
      </c>
      <c r="CR145" s="5"/>
      <c r="CS145" s="5">
        <f t="shared" si="4"/>
        <v>335.3</v>
      </c>
      <c r="CT145" s="5">
        <f t="shared" si="5"/>
        <v>263.0574181</v>
      </c>
      <c r="CU145" s="5">
        <f t="shared" si="6"/>
        <v>375.536</v>
      </c>
      <c r="CV145" s="5">
        <f t="shared" si="7"/>
        <v>294.6243083</v>
      </c>
      <c r="CW145" s="5">
        <f t="shared" si="8"/>
        <v>1.12</v>
      </c>
      <c r="CX145" s="5">
        <f t="shared" si="23"/>
        <v>0.784543448</v>
      </c>
      <c r="CY145" s="5">
        <f t="shared" si="10"/>
        <v>2.4908</v>
      </c>
      <c r="CZ145" s="5">
        <f t="shared" si="24"/>
        <v>1.95414082</v>
      </c>
      <c r="DA145" s="5">
        <f t="shared" si="12"/>
        <v>9.58</v>
      </c>
    </row>
    <row r="146">
      <c r="A146" s="1" t="s">
        <v>290</v>
      </c>
      <c r="B146" s="1"/>
      <c r="C146" s="1" t="s">
        <v>108</v>
      </c>
      <c r="D146" s="1">
        <v>7.0</v>
      </c>
      <c r="E146" s="1" t="s">
        <v>109</v>
      </c>
      <c r="F146" s="1" t="s">
        <v>146</v>
      </c>
      <c r="G146" s="1" t="s">
        <v>111</v>
      </c>
      <c r="H146" s="1" t="s">
        <v>126</v>
      </c>
      <c r="I146" s="1"/>
      <c r="J146" s="1">
        <v>50.0</v>
      </c>
      <c r="K146" s="1"/>
      <c r="L146" s="1">
        <v>50.0</v>
      </c>
      <c r="Q146" s="1" t="s">
        <v>146</v>
      </c>
      <c r="R146" s="2">
        <v>11.11</v>
      </c>
      <c r="S146" s="1">
        <v>0.0</v>
      </c>
      <c r="T146" s="1">
        <v>60.0</v>
      </c>
      <c r="U146" s="1">
        <v>540.0</v>
      </c>
      <c r="V146" s="1">
        <v>1.0</v>
      </c>
      <c r="W146" s="1" t="s">
        <v>114</v>
      </c>
      <c r="Z146" s="1">
        <v>2.0</v>
      </c>
      <c r="AA146" s="1">
        <v>1.31</v>
      </c>
      <c r="AB146" s="1">
        <v>1.0</v>
      </c>
      <c r="AC146" s="1">
        <f t="shared" si="1"/>
        <v>33</v>
      </c>
      <c r="AD146" s="1"/>
      <c r="AE146" s="1"/>
      <c r="AF146" s="1">
        <v>0.1</v>
      </c>
      <c r="AG146" s="1">
        <v>2.0</v>
      </c>
      <c r="AH146" s="1">
        <v>0.3</v>
      </c>
      <c r="AI146" s="1"/>
      <c r="AJ146" s="1"/>
      <c r="AK146" s="1">
        <f t="shared" si="2"/>
        <v>33</v>
      </c>
      <c r="AL146" s="1">
        <f t="shared" si="3"/>
        <v>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33.0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 t="s">
        <v>116</v>
      </c>
      <c r="BV146" s="1" t="s">
        <v>116</v>
      </c>
      <c r="CR146" s="5"/>
      <c r="CS146" s="5">
        <f t="shared" si="4"/>
        <v>366.63</v>
      </c>
      <c r="CT146" s="5">
        <f t="shared" si="5"/>
        <v>267.5480418</v>
      </c>
      <c r="CU146" s="5">
        <f t="shared" si="6"/>
        <v>403.293</v>
      </c>
      <c r="CV146" s="5">
        <f t="shared" si="7"/>
        <v>294.302846</v>
      </c>
      <c r="CW146" s="5">
        <f t="shared" si="8"/>
        <v>1.1</v>
      </c>
      <c r="CX146" s="5">
        <f t="shared" si="23"/>
        <v>0.7297494527</v>
      </c>
      <c r="CY146" s="5">
        <f t="shared" si="10"/>
        <v>3.333</v>
      </c>
      <c r="CZ146" s="5">
        <f t="shared" si="24"/>
        <v>2.432254926</v>
      </c>
      <c r="DA146" s="5">
        <f t="shared" si="12"/>
        <v>11.11</v>
      </c>
    </row>
    <row r="147">
      <c r="A147" s="1" t="s">
        <v>241</v>
      </c>
      <c r="B147" s="1"/>
      <c r="C147" s="1"/>
      <c r="D147" s="1">
        <v>10.0</v>
      </c>
      <c r="E147" s="1" t="s">
        <v>109</v>
      </c>
      <c r="F147" s="1" t="s">
        <v>146</v>
      </c>
      <c r="G147" s="1" t="s">
        <v>125</v>
      </c>
      <c r="H147" s="1" t="s">
        <v>112</v>
      </c>
      <c r="I147" s="1"/>
      <c r="J147" s="1"/>
      <c r="K147" s="1"/>
      <c r="L147" s="1">
        <v>111.1</v>
      </c>
      <c r="O147" s="1"/>
      <c r="P147" s="1"/>
      <c r="Q147" s="1" t="s">
        <v>146</v>
      </c>
      <c r="R147" s="2">
        <v>13.33</v>
      </c>
      <c r="S147" s="1">
        <v>0.0</v>
      </c>
      <c r="T147" s="1">
        <v>96.0</v>
      </c>
      <c r="U147" s="1">
        <v>960.0</v>
      </c>
      <c r="V147" s="1">
        <v>1.0</v>
      </c>
      <c r="W147" s="1" t="s">
        <v>114</v>
      </c>
      <c r="X147" s="1"/>
      <c r="Y147" s="1"/>
      <c r="Z147" s="1">
        <v>2.6</v>
      </c>
      <c r="AA147" s="1">
        <v>0.5</v>
      </c>
      <c r="AB147" s="1">
        <v>1.0</v>
      </c>
      <c r="AC147" s="1">
        <f t="shared" si="1"/>
        <v>24</v>
      </c>
      <c r="AD147" s="1"/>
      <c r="AE147" s="1"/>
      <c r="AF147" s="1">
        <v>0.14</v>
      </c>
      <c r="AG147" s="1">
        <v>2.8</v>
      </c>
      <c r="AH147" s="1">
        <v>0.26</v>
      </c>
      <c r="AI147" s="1"/>
      <c r="AJ147" s="1"/>
      <c r="AK147" s="1">
        <f t="shared" si="2"/>
        <v>24</v>
      </c>
      <c r="AL147" s="1">
        <f t="shared" si="3"/>
        <v>0</v>
      </c>
      <c r="AM147" s="1">
        <v>0.0</v>
      </c>
      <c r="AN147" s="1">
        <v>0.0</v>
      </c>
      <c r="AO147" s="1">
        <v>0.0</v>
      </c>
      <c r="AP147" s="1">
        <v>0.0</v>
      </c>
      <c r="AQ147" s="1">
        <v>24.0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 t="s">
        <v>116</v>
      </c>
      <c r="BA147" s="1"/>
      <c r="BB147" s="1"/>
      <c r="BC147" s="1"/>
      <c r="BD147" s="1"/>
      <c r="BE147" s="1"/>
      <c r="BF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 t="s">
        <v>116</v>
      </c>
      <c r="CR147" s="5"/>
      <c r="CS147" s="5">
        <f t="shared" si="4"/>
        <v>319.92</v>
      </c>
      <c r="CT147" s="5">
        <f t="shared" si="5"/>
        <v>235.0588559</v>
      </c>
      <c r="CU147" s="5">
        <f t="shared" si="6"/>
        <v>400.53984</v>
      </c>
      <c r="CV147" s="5">
        <f t="shared" si="7"/>
        <v>294.2936876</v>
      </c>
      <c r="CW147" s="5">
        <f t="shared" si="8"/>
        <v>1.252</v>
      </c>
      <c r="CX147" s="5">
        <f t="shared" si="23"/>
        <v>0.7347426105</v>
      </c>
      <c r="CY147" s="5">
        <f t="shared" si="10"/>
        <v>3.4658</v>
      </c>
      <c r="CZ147" s="5">
        <f t="shared" si="24"/>
        <v>2.546470939</v>
      </c>
      <c r="DA147" s="5">
        <f t="shared" si="12"/>
        <v>13.33</v>
      </c>
    </row>
    <row r="148">
      <c r="A148" s="1" t="s">
        <v>290</v>
      </c>
      <c r="B148" s="1"/>
      <c r="C148" s="1"/>
      <c r="D148" s="1">
        <v>7.0</v>
      </c>
      <c r="E148" s="1" t="s">
        <v>109</v>
      </c>
      <c r="F148" s="1" t="s">
        <v>146</v>
      </c>
      <c r="G148" s="1" t="s">
        <v>181</v>
      </c>
      <c r="H148" s="1" t="s">
        <v>126</v>
      </c>
      <c r="I148" s="1"/>
      <c r="K148" s="1"/>
      <c r="L148" s="1">
        <v>50.0</v>
      </c>
      <c r="M148" s="1"/>
      <c r="N148" s="1">
        <v>3.0</v>
      </c>
      <c r="O148" s="1">
        <v>8.33</v>
      </c>
      <c r="P148" s="1">
        <v>0.05</v>
      </c>
      <c r="Q148" s="1" t="s">
        <v>146</v>
      </c>
      <c r="R148" s="2">
        <f>N148/(P148*N148+1/O148)</f>
        <v>11.10913536</v>
      </c>
      <c r="S148" s="1">
        <v>0.0</v>
      </c>
      <c r="T148" s="1">
        <v>60.0</v>
      </c>
      <c r="U148" s="1">
        <v>540.0</v>
      </c>
      <c r="V148" s="1">
        <v>1.0</v>
      </c>
      <c r="W148" s="1" t="s">
        <v>114</v>
      </c>
      <c r="Z148" s="1">
        <v>2.0</v>
      </c>
      <c r="AA148" s="1">
        <v>1.31</v>
      </c>
      <c r="AB148" s="1">
        <v>1.0</v>
      </c>
      <c r="AC148" s="1">
        <f t="shared" si="1"/>
        <v>33</v>
      </c>
      <c r="AD148" s="1"/>
      <c r="AE148" s="1"/>
      <c r="AF148" s="1">
        <v>0.1</v>
      </c>
      <c r="AG148" s="1">
        <v>2.0</v>
      </c>
      <c r="AH148" s="1">
        <v>0.3</v>
      </c>
      <c r="AI148" s="1"/>
      <c r="AJ148" s="1"/>
      <c r="AK148" s="1">
        <f t="shared" si="2"/>
        <v>33</v>
      </c>
      <c r="AL148" s="1">
        <f t="shared" si="3"/>
        <v>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33.0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 t="s">
        <v>116</v>
      </c>
      <c r="BV148" s="1" t="s">
        <v>116</v>
      </c>
      <c r="CR148" s="5"/>
      <c r="CS148" s="5">
        <f t="shared" si="4"/>
        <v>366.601467</v>
      </c>
      <c r="CT148" s="5">
        <f t="shared" si="5"/>
        <v>267.5328467</v>
      </c>
      <c r="CU148" s="5">
        <f t="shared" si="6"/>
        <v>403.2616137</v>
      </c>
      <c r="CV148" s="5">
        <f t="shared" si="7"/>
        <v>294.2861314</v>
      </c>
      <c r="CW148" s="5">
        <f t="shared" si="8"/>
        <v>1.1</v>
      </c>
      <c r="CX148" s="5">
        <f t="shared" si="23"/>
        <v>0.7297648013</v>
      </c>
      <c r="CY148" s="5">
        <f t="shared" si="10"/>
        <v>3.332740609</v>
      </c>
      <c r="CZ148" s="5">
        <f t="shared" si="24"/>
        <v>2.432116788</v>
      </c>
      <c r="DA148" s="5">
        <f t="shared" si="12"/>
        <v>11.10913536</v>
      </c>
    </row>
    <row r="149">
      <c r="A149" s="1" t="s">
        <v>291</v>
      </c>
      <c r="B149" s="1"/>
      <c r="C149" s="1"/>
      <c r="D149" s="1">
        <v>10.0</v>
      </c>
      <c r="E149" s="1" t="s">
        <v>109</v>
      </c>
      <c r="F149" s="1" t="s">
        <v>134</v>
      </c>
      <c r="G149" s="1" t="s">
        <v>135</v>
      </c>
      <c r="H149" s="1" t="s">
        <v>126</v>
      </c>
      <c r="I149" s="1">
        <v>140.0</v>
      </c>
      <c r="J149" s="1"/>
      <c r="K149" s="1"/>
      <c r="L149" s="1">
        <v>16.7</v>
      </c>
      <c r="O149" s="1"/>
      <c r="P149" s="1"/>
      <c r="Q149" s="1" t="s">
        <v>134</v>
      </c>
      <c r="R149" s="2">
        <v>1.0</v>
      </c>
      <c r="S149" s="1">
        <v>1.0</v>
      </c>
      <c r="T149" s="1">
        <v>1.0</v>
      </c>
      <c r="U149" s="1">
        <v>72.0</v>
      </c>
      <c r="V149" s="1">
        <v>1.0</v>
      </c>
      <c r="W149" s="1" t="s">
        <v>114</v>
      </c>
      <c r="X149" s="1"/>
      <c r="Y149" s="1"/>
      <c r="Z149" s="1">
        <v>0.6</v>
      </c>
      <c r="AA149" s="1">
        <v>1.25</v>
      </c>
      <c r="AB149" s="1">
        <v>1.0</v>
      </c>
      <c r="AC149" s="1">
        <f t="shared" si="1"/>
        <v>700</v>
      </c>
      <c r="AD149" s="1"/>
      <c r="AE149" s="1"/>
      <c r="AF149" s="1">
        <v>0.34</v>
      </c>
      <c r="AG149" s="1">
        <v>2.0</v>
      </c>
      <c r="AH149" s="1">
        <v>0.46</v>
      </c>
      <c r="AI149" s="1"/>
      <c r="AJ149" s="1"/>
      <c r="AK149" s="1">
        <f t="shared" si="2"/>
        <v>700</v>
      </c>
      <c r="AL149" s="1">
        <f t="shared" si="3"/>
        <v>0</v>
      </c>
      <c r="AM149" s="1">
        <v>210.0</v>
      </c>
      <c r="AN149" s="1">
        <v>280.0</v>
      </c>
      <c r="AO149" s="1">
        <v>210.0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 t="s">
        <v>116</v>
      </c>
      <c r="BV149" s="1" t="s">
        <v>116</v>
      </c>
      <c r="CR149" s="5"/>
      <c r="CS149" s="5">
        <f t="shared" si="4"/>
        <v>350</v>
      </c>
      <c r="CT149" s="5">
        <f t="shared" si="5"/>
        <v>218.75</v>
      </c>
      <c r="CU149" s="5">
        <f t="shared" si="6"/>
        <v>469</v>
      </c>
      <c r="CV149" s="5">
        <f t="shared" si="7"/>
        <v>293.125</v>
      </c>
      <c r="CW149" s="5">
        <f t="shared" si="8"/>
        <v>1.34</v>
      </c>
      <c r="CX149" s="5">
        <f t="shared" si="23"/>
        <v>0.625</v>
      </c>
      <c r="CY149" s="5">
        <f t="shared" si="10"/>
        <v>0.23</v>
      </c>
      <c r="CZ149" s="5">
        <f t="shared" si="24"/>
        <v>0.14375</v>
      </c>
      <c r="DA149" s="5">
        <f t="shared" si="12"/>
        <v>0.5</v>
      </c>
    </row>
    <row r="150">
      <c r="A150" s="1" t="s">
        <v>196</v>
      </c>
      <c r="B150" s="1"/>
      <c r="D150" s="1">
        <v>8.0</v>
      </c>
      <c r="E150" s="1" t="s">
        <v>109</v>
      </c>
      <c r="F150" s="1" t="s">
        <v>146</v>
      </c>
      <c r="G150" s="1" t="s">
        <v>125</v>
      </c>
      <c r="H150" s="1" t="s">
        <v>112</v>
      </c>
      <c r="J150" s="1"/>
      <c r="L150" s="1">
        <v>111.1</v>
      </c>
      <c r="Q150" s="1" t="s">
        <v>146</v>
      </c>
      <c r="R150" s="2">
        <v>9.33</v>
      </c>
      <c r="S150" s="1">
        <v>0.0</v>
      </c>
      <c r="T150" s="1">
        <v>60.0</v>
      </c>
      <c r="U150" s="1"/>
      <c r="V150" s="1">
        <v>1.0</v>
      </c>
      <c r="W150" s="1" t="s">
        <v>147</v>
      </c>
      <c r="X150" s="1">
        <v>1.0</v>
      </c>
      <c r="Y150" s="1">
        <v>30.0</v>
      </c>
      <c r="Z150" s="1">
        <f>T150/Y150+X150</f>
        <v>3</v>
      </c>
      <c r="AA150" s="1">
        <v>0.65</v>
      </c>
      <c r="AB150" s="1">
        <v>1.0</v>
      </c>
      <c r="AC150" s="1">
        <f t="shared" si="1"/>
        <v>33</v>
      </c>
      <c r="AD150" s="1"/>
      <c r="AE150" s="1"/>
      <c r="AF150" s="1">
        <v>0.28</v>
      </c>
      <c r="AG150" s="1">
        <v>2.4</v>
      </c>
      <c r="AH150" s="1">
        <v>0.1</v>
      </c>
      <c r="AI150" s="1"/>
      <c r="AJ150" s="1"/>
      <c r="AK150" s="1">
        <f t="shared" si="2"/>
        <v>33</v>
      </c>
      <c r="AL150" s="1">
        <f t="shared" si="3"/>
        <v>0</v>
      </c>
      <c r="AM150" s="1">
        <v>0.0</v>
      </c>
      <c r="AN150" s="1">
        <v>8.0</v>
      </c>
      <c r="AO150" s="1">
        <v>0.0</v>
      </c>
      <c r="AP150" s="1">
        <v>0.0</v>
      </c>
      <c r="AQ150" s="1">
        <v>25.0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 t="s">
        <v>116</v>
      </c>
      <c r="BV150" s="1" t="s">
        <v>116</v>
      </c>
      <c r="CR150" s="5"/>
      <c r="CS150" s="5">
        <f t="shared" si="4"/>
        <v>307.89</v>
      </c>
      <c r="CT150" s="5">
        <f t="shared" si="5"/>
        <v>209.9488578</v>
      </c>
      <c r="CU150" s="5">
        <f t="shared" si="6"/>
        <v>428.58288</v>
      </c>
      <c r="CV150" s="5">
        <f t="shared" si="7"/>
        <v>292.2488101</v>
      </c>
      <c r="CW150" s="5">
        <f t="shared" si="8"/>
        <v>1.392</v>
      </c>
      <c r="CX150" s="5">
        <f t="shared" si="23"/>
        <v>0.68189567</v>
      </c>
      <c r="CY150" s="5">
        <f t="shared" si="10"/>
        <v>0.933</v>
      </c>
      <c r="CZ150" s="5">
        <f t="shared" si="24"/>
        <v>0.6362086601</v>
      </c>
      <c r="DA150" s="5">
        <f t="shared" si="12"/>
        <v>9.33</v>
      </c>
    </row>
    <row r="151">
      <c r="A151" s="1" t="s">
        <v>229</v>
      </c>
      <c r="B151" s="1" t="s">
        <v>139</v>
      </c>
      <c r="C151" s="1" t="s">
        <v>162</v>
      </c>
      <c r="D151" s="1">
        <v>12.0</v>
      </c>
      <c r="E151" s="1" t="s">
        <v>109</v>
      </c>
      <c r="F151" s="1" t="s">
        <v>134</v>
      </c>
      <c r="G151" s="1" t="s">
        <v>135</v>
      </c>
      <c r="H151" s="1" t="s">
        <v>126</v>
      </c>
      <c r="I151" s="1">
        <v>95.0</v>
      </c>
      <c r="J151" s="1"/>
      <c r="K151" s="1"/>
      <c r="L151" s="1">
        <v>16.7</v>
      </c>
      <c r="O151" s="1"/>
      <c r="P151" s="1"/>
      <c r="Q151" s="1" t="s">
        <v>134</v>
      </c>
      <c r="R151" s="2">
        <v>1.0</v>
      </c>
      <c r="S151" s="1">
        <v>0.5</v>
      </c>
      <c r="T151" s="1">
        <v>1.0</v>
      </c>
      <c r="U151" s="1">
        <v>72.0</v>
      </c>
      <c r="V151" s="1">
        <v>1.0</v>
      </c>
      <c r="W151" s="1" t="s">
        <v>114</v>
      </c>
      <c r="X151" s="1"/>
      <c r="Y151" s="1"/>
      <c r="Z151" s="1">
        <v>0.7</v>
      </c>
      <c r="AA151" s="1">
        <v>1.25</v>
      </c>
      <c r="AB151" s="1">
        <v>3.0</v>
      </c>
      <c r="AC151" s="1">
        <f t="shared" si="1"/>
        <v>184</v>
      </c>
      <c r="AD151" s="1"/>
      <c r="AE151" s="1"/>
      <c r="AF151" s="1">
        <v>0.35</v>
      </c>
      <c r="AG151" s="1">
        <v>2.0</v>
      </c>
      <c r="AH151" s="1">
        <v>0.3</v>
      </c>
      <c r="AI151" s="1"/>
      <c r="AJ151" s="1"/>
      <c r="AK151" s="1">
        <f t="shared" si="2"/>
        <v>184</v>
      </c>
      <c r="AL151" s="1">
        <f t="shared" si="3"/>
        <v>0</v>
      </c>
      <c r="AM151" s="1">
        <v>165.6</v>
      </c>
      <c r="AN151" s="1">
        <v>9.2</v>
      </c>
      <c r="AO151" s="1">
        <v>9.2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 t="s">
        <v>116</v>
      </c>
      <c r="BV151" s="1" t="s">
        <v>116</v>
      </c>
      <c r="CR151" s="5"/>
      <c r="CS151" s="5">
        <f t="shared" si="4"/>
        <v>368</v>
      </c>
      <c r="CT151" s="5">
        <f t="shared" si="5"/>
        <v>216.4705882</v>
      </c>
      <c r="CU151" s="5">
        <f t="shared" si="6"/>
        <v>496.8</v>
      </c>
      <c r="CV151" s="5">
        <f t="shared" si="7"/>
        <v>292.2352941</v>
      </c>
      <c r="CW151" s="5">
        <f t="shared" si="8"/>
        <v>1.35</v>
      </c>
      <c r="CX151" s="5">
        <f t="shared" si="23"/>
        <v>0.5882352941</v>
      </c>
      <c r="CY151" s="5">
        <f t="shared" si="10"/>
        <v>0.6</v>
      </c>
      <c r="CZ151" s="5">
        <f t="shared" si="24"/>
        <v>0.3529411765</v>
      </c>
      <c r="DA151" s="5">
        <f t="shared" si="12"/>
        <v>0.6666666667</v>
      </c>
    </row>
    <row r="152">
      <c r="A152" s="1" t="s">
        <v>259</v>
      </c>
      <c r="B152" s="1" t="s">
        <v>292</v>
      </c>
      <c r="C152" s="1"/>
      <c r="D152" s="1">
        <v>7.0</v>
      </c>
      <c r="E152" s="1" t="s">
        <v>109</v>
      </c>
      <c r="F152" s="1" t="s">
        <v>146</v>
      </c>
      <c r="G152" s="1" t="s">
        <v>181</v>
      </c>
      <c r="H152" s="1" t="s">
        <v>112</v>
      </c>
      <c r="I152" s="1"/>
      <c r="J152" s="1"/>
      <c r="K152" s="1"/>
      <c r="L152" s="1">
        <v>28.6</v>
      </c>
      <c r="M152" s="1"/>
      <c r="N152" s="1">
        <v>2.0</v>
      </c>
      <c r="O152" s="1">
        <v>3.33</v>
      </c>
      <c r="P152" s="1">
        <v>0.09</v>
      </c>
      <c r="Q152" s="1" t="s">
        <v>146</v>
      </c>
      <c r="R152" s="2">
        <f>N152/(P152*N152+1/O152)</f>
        <v>4.164061523</v>
      </c>
      <c r="S152" s="1">
        <v>0.0</v>
      </c>
      <c r="T152" s="1">
        <v>14.0</v>
      </c>
      <c r="U152" s="7">
        <v>540.0</v>
      </c>
      <c r="V152" s="1">
        <v>1.0</v>
      </c>
      <c r="W152" s="1" t="s">
        <v>114</v>
      </c>
      <c r="Z152" s="1">
        <v>1.5</v>
      </c>
      <c r="AA152" s="1">
        <v>1.2</v>
      </c>
      <c r="AB152" s="1">
        <v>1.0</v>
      </c>
      <c r="AC152" s="1">
        <f t="shared" si="1"/>
        <v>75</v>
      </c>
      <c r="AD152" s="1"/>
      <c r="AE152" s="1"/>
      <c r="AF152" s="1">
        <v>0.35</v>
      </c>
      <c r="AG152" s="1">
        <v>2.0</v>
      </c>
      <c r="AH152" s="1">
        <v>0.1</v>
      </c>
      <c r="AI152" s="1"/>
      <c r="AJ152" s="1"/>
      <c r="AK152" s="1">
        <f t="shared" si="2"/>
        <v>75</v>
      </c>
      <c r="AL152" s="1">
        <f t="shared" si="3"/>
        <v>0</v>
      </c>
      <c r="AM152" s="1">
        <v>22.5</v>
      </c>
      <c r="AN152" s="1">
        <v>18.75</v>
      </c>
      <c r="AO152" s="1">
        <v>33.75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 t="s">
        <v>116</v>
      </c>
      <c r="BV152" s="1" t="s">
        <v>116</v>
      </c>
      <c r="CR152" s="6"/>
      <c r="CS152" s="5">
        <f t="shared" si="4"/>
        <v>312.3046142</v>
      </c>
      <c r="CT152" s="5">
        <f t="shared" si="5"/>
        <v>215.955975</v>
      </c>
      <c r="CU152" s="5">
        <f t="shared" si="6"/>
        <v>421.6112292</v>
      </c>
      <c r="CV152" s="5">
        <f t="shared" si="7"/>
        <v>291.5405662</v>
      </c>
      <c r="CW152" s="5">
        <f t="shared" si="8"/>
        <v>1.35</v>
      </c>
      <c r="CX152" s="5">
        <f t="shared" si="23"/>
        <v>0.6914914643</v>
      </c>
      <c r="CY152" s="5">
        <f t="shared" si="10"/>
        <v>0.4164061523</v>
      </c>
      <c r="CZ152" s="5">
        <f t="shared" si="24"/>
        <v>0.2879413</v>
      </c>
      <c r="DA152" s="5">
        <f t="shared" si="12"/>
        <v>4.164061523</v>
      </c>
    </row>
    <row r="153">
      <c r="A153" s="1" t="s">
        <v>252</v>
      </c>
      <c r="B153" s="1"/>
      <c r="C153" s="1"/>
      <c r="D153" s="1">
        <v>7.0</v>
      </c>
      <c r="E153" s="1" t="s">
        <v>109</v>
      </c>
      <c r="F153" s="1" t="s">
        <v>146</v>
      </c>
      <c r="G153" s="1" t="s">
        <v>111</v>
      </c>
      <c r="H153" s="1" t="s">
        <v>112</v>
      </c>
      <c r="I153" s="1"/>
      <c r="J153" s="1"/>
      <c r="K153" s="1"/>
      <c r="L153" s="1">
        <v>44.4</v>
      </c>
      <c r="M153" s="1"/>
      <c r="N153" s="1"/>
      <c r="O153" s="1"/>
      <c r="P153" s="1"/>
      <c r="Q153" s="1" t="s">
        <v>146</v>
      </c>
      <c r="R153" s="2">
        <v>1.67</v>
      </c>
      <c r="S153" s="1">
        <v>0.0</v>
      </c>
      <c r="T153" s="1">
        <v>9.0</v>
      </c>
      <c r="U153" s="1">
        <v>540.0</v>
      </c>
      <c r="V153" s="1">
        <v>1.0</v>
      </c>
      <c r="W153" s="1" t="s">
        <v>114</v>
      </c>
      <c r="Z153" s="1">
        <v>1.7</v>
      </c>
      <c r="AA153" s="1">
        <v>1.3</v>
      </c>
      <c r="AB153" s="1">
        <v>1.0</v>
      </c>
      <c r="AC153" s="1">
        <f t="shared" si="1"/>
        <v>187</v>
      </c>
      <c r="AD153" s="1"/>
      <c r="AE153" s="1"/>
      <c r="AF153" s="1">
        <v>0.15</v>
      </c>
      <c r="AG153" s="1">
        <v>2.5</v>
      </c>
      <c r="AH153" s="1">
        <v>0.35</v>
      </c>
      <c r="AI153" s="1"/>
      <c r="AJ153" s="1"/>
      <c r="AK153" s="1">
        <f t="shared" si="2"/>
        <v>187</v>
      </c>
      <c r="AL153" s="1">
        <f t="shared" si="3"/>
        <v>0</v>
      </c>
      <c r="AM153" s="1">
        <v>93.5</v>
      </c>
      <c r="AN153" s="1">
        <v>18.7</v>
      </c>
      <c r="AO153" s="1">
        <v>74.8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 t="s">
        <v>116</v>
      </c>
      <c r="BV153" s="1" t="s">
        <v>116</v>
      </c>
      <c r="CR153" s="5"/>
      <c r="CS153" s="5">
        <f t="shared" si="4"/>
        <v>312.29</v>
      </c>
      <c r="CT153" s="5">
        <f t="shared" si="5"/>
        <v>237.4026523</v>
      </c>
      <c r="CU153" s="5">
        <f t="shared" si="6"/>
        <v>382.55525</v>
      </c>
      <c r="CV153" s="5">
        <f t="shared" si="7"/>
        <v>290.818249</v>
      </c>
      <c r="CW153" s="5">
        <f t="shared" si="8"/>
        <v>1.225</v>
      </c>
      <c r="CX153" s="5">
        <f t="shared" si="23"/>
        <v>0.7601993412</v>
      </c>
      <c r="CY153" s="5">
        <f t="shared" si="10"/>
        <v>0.5845</v>
      </c>
      <c r="CZ153" s="5">
        <f t="shared" si="24"/>
        <v>0.4443365149</v>
      </c>
      <c r="DA153" s="5">
        <f t="shared" si="12"/>
        <v>1.67</v>
      </c>
    </row>
    <row r="154">
      <c r="A154" s="1" t="s">
        <v>293</v>
      </c>
      <c r="B154" s="1" t="s">
        <v>217</v>
      </c>
      <c r="C154" s="1"/>
      <c r="D154" s="1">
        <v>7.0</v>
      </c>
      <c r="E154" s="1" t="s">
        <v>109</v>
      </c>
      <c r="F154" s="1" t="s">
        <v>146</v>
      </c>
      <c r="G154" s="1" t="s">
        <v>125</v>
      </c>
      <c r="H154" s="1" t="s">
        <v>126</v>
      </c>
      <c r="I154" s="1">
        <v>100.0</v>
      </c>
      <c r="J154" s="1"/>
      <c r="K154" s="1"/>
      <c r="L154" s="1">
        <v>100.0</v>
      </c>
      <c r="O154" s="1"/>
      <c r="P154" s="1"/>
      <c r="Q154" s="1" t="s">
        <v>146</v>
      </c>
      <c r="R154" s="2">
        <v>11.25</v>
      </c>
      <c r="S154" s="1">
        <v>0.0</v>
      </c>
      <c r="T154" s="1">
        <v>60.0</v>
      </c>
      <c r="U154" s="1">
        <v>540.0</v>
      </c>
      <c r="V154" s="1">
        <v>1.0</v>
      </c>
      <c r="W154" s="1" t="s">
        <v>114</v>
      </c>
      <c r="X154" s="1"/>
      <c r="Y154" s="1"/>
      <c r="Z154" s="1">
        <v>1.8</v>
      </c>
      <c r="AA154" s="1">
        <v>1.35</v>
      </c>
      <c r="AB154" s="1">
        <v>1.0</v>
      </c>
      <c r="AC154" s="1">
        <f t="shared" si="1"/>
        <v>32</v>
      </c>
      <c r="AD154" s="1"/>
      <c r="AE154" s="1"/>
      <c r="AF154" s="1">
        <v>0.08</v>
      </c>
      <c r="AG154" s="1">
        <v>2.0</v>
      </c>
      <c r="AH154" s="1">
        <v>0.3</v>
      </c>
      <c r="AI154" s="1"/>
      <c r="AJ154" s="1"/>
      <c r="AK154" s="1">
        <f t="shared" si="2"/>
        <v>32</v>
      </c>
      <c r="AL154" s="1">
        <f t="shared" si="3"/>
        <v>0</v>
      </c>
      <c r="AM154" s="1">
        <v>6.4</v>
      </c>
      <c r="AN154" s="1">
        <v>24.0</v>
      </c>
      <c r="AO154" s="1">
        <v>1.6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 t="s">
        <v>116</v>
      </c>
      <c r="BV154" s="1" t="s">
        <v>116</v>
      </c>
      <c r="CR154" s="5"/>
      <c r="CS154" s="5">
        <f t="shared" si="4"/>
        <v>360</v>
      </c>
      <c r="CT154" s="5">
        <f t="shared" si="5"/>
        <v>269.1588785</v>
      </c>
      <c r="CU154" s="5">
        <f t="shared" si="6"/>
        <v>388.8</v>
      </c>
      <c r="CV154" s="5">
        <f t="shared" si="7"/>
        <v>290.6915888</v>
      </c>
      <c r="CW154" s="5">
        <f t="shared" si="8"/>
        <v>1.08</v>
      </c>
      <c r="CX154" s="5">
        <f t="shared" si="23"/>
        <v>0.7476635514</v>
      </c>
      <c r="CY154" s="5">
        <f t="shared" si="10"/>
        <v>3.375</v>
      </c>
      <c r="CZ154" s="5">
        <f t="shared" si="24"/>
        <v>2.523364486</v>
      </c>
      <c r="DA154" s="5">
        <f t="shared" si="12"/>
        <v>11.25</v>
      </c>
    </row>
    <row r="155">
      <c r="A155" s="1" t="s">
        <v>294</v>
      </c>
      <c r="B155" s="1"/>
      <c r="C155" s="1"/>
      <c r="D155" s="1">
        <v>7.0</v>
      </c>
      <c r="E155" s="1" t="s">
        <v>109</v>
      </c>
      <c r="F155" s="1" t="s">
        <v>240</v>
      </c>
      <c r="G155" s="1" t="s">
        <v>125</v>
      </c>
      <c r="H155" s="1" t="s">
        <v>126</v>
      </c>
      <c r="I155" s="1">
        <v>90.0</v>
      </c>
      <c r="J155" s="1"/>
      <c r="K155" s="1"/>
      <c r="L155" s="1">
        <v>40.0</v>
      </c>
      <c r="O155" s="1"/>
      <c r="P155" s="1"/>
      <c r="Q155" s="1" t="s">
        <v>240</v>
      </c>
      <c r="R155" s="2">
        <v>3.67</v>
      </c>
      <c r="S155" s="1">
        <v>0.0</v>
      </c>
      <c r="T155" s="1">
        <v>20.0</v>
      </c>
      <c r="U155" s="1">
        <v>540.0</v>
      </c>
      <c r="V155" s="1">
        <v>1.0</v>
      </c>
      <c r="W155" s="1" t="s">
        <v>114</v>
      </c>
      <c r="X155" s="1"/>
      <c r="Y155" s="1"/>
      <c r="Z155" s="1">
        <v>2.83</v>
      </c>
      <c r="AA155" s="1">
        <v>1.42</v>
      </c>
      <c r="AB155" s="1">
        <v>1.0</v>
      </c>
      <c r="AC155" s="1">
        <f t="shared" si="1"/>
        <v>80</v>
      </c>
      <c r="AD155" s="1"/>
      <c r="AE155" s="1"/>
      <c r="AF155" s="1">
        <v>0.25</v>
      </c>
      <c r="AG155" s="1">
        <v>3.0</v>
      </c>
      <c r="AH155" s="1">
        <v>0.1</v>
      </c>
      <c r="AI155" s="1"/>
      <c r="AJ155" s="1"/>
      <c r="AK155" s="1">
        <f t="shared" si="2"/>
        <v>80</v>
      </c>
      <c r="AL155" s="1">
        <f t="shared" si="3"/>
        <v>0</v>
      </c>
      <c r="AM155" s="1">
        <v>4.0</v>
      </c>
      <c r="AN155" s="1">
        <v>60.0</v>
      </c>
      <c r="AO155" s="1">
        <v>16.0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 t="s">
        <v>116</v>
      </c>
      <c r="BA155" s="1"/>
      <c r="BB155" s="1"/>
      <c r="BC155" s="1"/>
      <c r="BD155" s="1"/>
      <c r="BE155" s="1"/>
      <c r="BF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 t="s">
        <v>116</v>
      </c>
      <c r="CR155" s="5"/>
      <c r="CS155" s="5">
        <f t="shared" si="4"/>
        <v>293.6</v>
      </c>
      <c r="CT155" s="5">
        <f t="shared" si="5"/>
        <v>193.246254</v>
      </c>
      <c r="CU155" s="5">
        <f t="shared" si="6"/>
        <v>440.4</v>
      </c>
      <c r="CV155" s="5">
        <f t="shared" si="7"/>
        <v>289.8693811</v>
      </c>
      <c r="CW155" s="5">
        <f t="shared" si="8"/>
        <v>1.5</v>
      </c>
      <c r="CX155" s="5">
        <f t="shared" si="23"/>
        <v>0.6581956882</v>
      </c>
      <c r="CY155" s="5">
        <f t="shared" si="10"/>
        <v>0.367</v>
      </c>
      <c r="CZ155" s="5">
        <f t="shared" si="24"/>
        <v>0.2415578176</v>
      </c>
      <c r="DA155" s="5">
        <f t="shared" si="12"/>
        <v>3.67</v>
      </c>
    </row>
    <row r="156">
      <c r="A156" s="1" t="s">
        <v>239</v>
      </c>
      <c r="B156" s="1"/>
      <c r="C156" s="1"/>
      <c r="D156" s="1">
        <v>9.0</v>
      </c>
      <c r="E156" s="1" t="s">
        <v>109</v>
      </c>
      <c r="F156" s="1" t="s">
        <v>240</v>
      </c>
      <c r="G156" s="1" t="s">
        <v>111</v>
      </c>
      <c r="H156" s="1" t="s">
        <v>126</v>
      </c>
      <c r="I156" s="1">
        <v>100.0</v>
      </c>
      <c r="J156" s="1"/>
      <c r="K156" s="1"/>
      <c r="L156" s="1">
        <v>40.0</v>
      </c>
      <c r="Q156" s="1" t="s">
        <v>240</v>
      </c>
      <c r="R156" s="2">
        <v>2.5</v>
      </c>
      <c r="S156" s="1">
        <v>0.0</v>
      </c>
      <c r="T156" s="1">
        <v>9.0</v>
      </c>
      <c r="U156" s="1">
        <v>540.0</v>
      </c>
      <c r="V156" s="1">
        <v>1.0</v>
      </c>
      <c r="W156" s="1" t="s">
        <v>114</v>
      </c>
      <c r="Z156" s="1">
        <v>2.3</v>
      </c>
      <c r="AA156" s="1">
        <v>1.3</v>
      </c>
      <c r="AB156" s="1">
        <v>1.0</v>
      </c>
      <c r="AC156" s="1">
        <f t="shared" si="1"/>
        <v>159</v>
      </c>
      <c r="AD156" s="1"/>
      <c r="AE156" s="1"/>
      <c r="AF156" s="1">
        <v>0.15</v>
      </c>
      <c r="AG156" s="1">
        <v>2.3</v>
      </c>
      <c r="AH156" s="1">
        <v>0.39</v>
      </c>
      <c r="AI156" s="1"/>
      <c r="AJ156" s="1"/>
      <c r="AK156" s="1">
        <f t="shared" si="2"/>
        <v>159</v>
      </c>
      <c r="AL156" s="1">
        <f t="shared" si="3"/>
        <v>0</v>
      </c>
      <c r="AM156" s="1">
        <v>1.6</v>
      </c>
      <c r="AN156" s="1">
        <v>14.3</v>
      </c>
      <c r="AO156" s="1">
        <v>143.1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 t="s">
        <v>116</v>
      </c>
      <c r="BB156" s="1"/>
      <c r="BC156" s="1"/>
      <c r="BD156" s="1"/>
      <c r="BE156" s="1"/>
      <c r="BF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 t="s">
        <v>116</v>
      </c>
      <c r="CR156" s="5"/>
      <c r="CS156" s="5">
        <f t="shared" si="4"/>
        <v>397.5</v>
      </c>
      <c r="CT156" s="5">
        <f t="shared" si="5"/>
        <v>242.5423729</v>
      </c>
      <c r="CU156" s="5">
        <f t="shared" si="6"/>
        <v>475.0125</v>
      </c>
      <c r="CV156" s="5">
        <f t="shared" si="7"/>
        <v>289.8381356</v>
      </c>
      <c r="CW156" s="5">
        <f t="shared" si="8"/>
        <v>1.195</v>
      </c>
      <c r="CX156" s="5">
        <f t="shared" si="23"/>
        <v>0.6101694915</v>
      </c>
      <c r="CY156" s="5">
        <f t="shared" si="10"/>
        <v>0.975</v>
      </c>
      <c r="CZ156" s="5">
        <f t="shared" si="24"/>
        <v>0.5949152542</v>
      </c>
      <c r="DA156" s="5">
        <f t="shared" si="12"/>
        <v>2.5</v>
      </c>
    </row>
    <row r="157">
      <c r="A157" s="1" t="s">
        <v>260</v>
      </c>
      <c r="B157" s="1"/>
      <c r="C157" s="1"/>
      <c r="D157" s="1">
        <v>8.0</v>
      </c>
      <c r="E157" s="1" t="s">
        <v>109</v>
      </c>
      <c r="F157" s="1" t="s">
        <v>146</v>
      </c>
      <c r="G157" s="1" t="s">
        <v>176</v>
      </c>
      <c r="H157" s="1" t="s">
        <v>177</v>
      </c>
      <c r="I157" s="1"/>
      <c r="J157" s="1">
        <v>24.0</v>
      </c>
      <c r="K157" s="1"/>
      <c r="L157" s="1">
        <v>100.0</v>
      </c>
      <c r="Q157" s="1" t="s">
        <v>146</v>
      </c>
      <c r="R157" s="2">
        <v>12.0</v>
      </c>
      <c r="S157" s="1">
        <v>0.0</v>
      </c>
      <c r="T157" s="1">
        <v>80.0</v>
      </c>
      <c r="U157" s="1">
        <v>720.0</v>
      </c>
      <c r="V157" s="1">
        <v>0.5</v>
      </c>
      <c r="W157" s="1" t="s">
        <v>114</v>
      </c>
      <c r="Z157" s="1">
        <v>2.2</v>
      </c>
      <c r="AA157" s="1">
        <v>1.3</v>
      </c>
      <c r="AB157" s="1">
        <v>1.0</v>
      </c>
      <c r="AC157" s="1">
        <f t="shared" si="1"/>
        <v>26</v>
      </c>
      <c r="AD157" s="1"/>
      <c r="AE157" s="1"/>
      <c r="AF157" s="1">
        <v>0.08</v>
      </c>
      <c r="AG157" s="1">
        <v>2.0</v>
      </c>
      <c r="AH157" s="1">
        <v>0.34</v>
      </c>
      <c r="AI157" s="1"/>
      <c r="AJ157" s="1"/>
      <c r="AK157" s="1">
        <f t="shared" si="2"/>
        <v>26</v>
      </c>
      <c r="AL157" s="1">
        <f t="shared" si="3"/>
        <v>0</v>
      </c>
      <c r="AM157" s="1">
        <v>0.0</v>
      </c>
      <c r="AN157" s="1">
        <v>0.0</v>
      </c>
      <c r="AO157" s="1">
        <v>0.0</v>
      </c>
      <c r="AP157" s="1">
        <v>26.0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 t="s">
        <v>116</v>
      </c>
      <c r="BV157" s="1" t="s">
        <v>116</v>
      </c>
      <c r="CR157" s="5"/>
      <c r="CS157" s="5">
        <f t="shared" si="4"/>
        <v>312</v>
      </c>
      <c r="CT157" s="5">
        <f t="shared" si="5"/>
        <v>267.8111588</v>
      </c>
      <c r="CU157" s="5">
        <f t="shared" si="6"/>
        <v>336.96</v>
      </c>
      <c r="CV157" s="5">
        <f t="shared" si="7"/>
        <v>289.2360515</v>
      </c>
      <c r="CW157" s="5">
        <f t="shared" si="8"/>
        <v>1.08</v>
      </c>
      <c r="CX157" s="5">
        <f t="shared" si="23"/>
        <v>0.8583690987</v>
      </c>
      <c r="CY157" s="5">
        <f t="shared" si="10"/>
        <v>4.08</v>
      </c>
      <c r="CZ157" s="5">
        <f t="shared" si="24"/>
        <v>3.502145923</v>
      </c>
      <c r="DA157" s="5">
        <f t="shared" si="12"/>
        <v>12</v>
      </c>
    </row>
    <row r="158">
      <c r="A158" s="1" t="s">
        <v>295</v>
      </c>
      <c r="B158" s="1"/>
      <c r="C158" s="1"/>
      <c r="D158" s="1">
        <v>6.0</v>
      </c>
      <c r="E158" s="1" t="s">
        <v>109</v>
      </c>
      <c r="F158" s="1" t="s">
        <v>238</v>
      </c>
      <c r="G158" s="1" t="s">
        <v>125</v>
      </c>
      <c r="H158" s="1" t="s">
        <v>126</v>
      </c>
      <c r="I158" s="1">
        <v>35.0</v>
      </c>
      <c r="J158" s="1"/>
      <c r="K158" s="1"/>
      <c r="L158" s="1">
        <v>100.0</v>
      </c>
      <c r="O158" s="1"/>
      <c r="P158" s="1"/>
      <c r="Q158" s="1" t="s">
        <v>238</v>
      </c>
      <c r="R158" s="2">
        <v>2.67</v>
      </c>
      <c r="S158" s="1">
        <v>0.0</v>
      </c>
      <c r="T158" s="1">
        <v>40.0</v>
      </c>
      <c r="U158" s="7">
        <v>200.0</v>
      </c>
      <c r="V158" s="1">
        <v>1.0</v>
      </c>
      <c r="W158" s="1" t="s">
        <v>114</v>
      </c>
      <c r="X158" s="1"/>
      <c r="Y158" s="1"/>
      <c r="Z158" s="1">
        <v>2.5</v>
      </c>
      <c r="AA158" s="1">
        <v>1.15</v>
      </c>
      <c r="AB158" s="1">
        <v>1.0</v>
      </c>
      <c r="AC158" s="1">
        <f t="shared" si="1"/>
        <v>125</v>
      </c>
      <c r="AD158" s="1"/>
      <c r="AE158" s="1"/>
      <c r="AF158" s="1">
        <v>0.02</v>
      </c>
      <c r="AG158" s="1">
        <v>1.5</v>
      </c>
      <c r="AH158" s="1">
        <v>0.3</v>
      </c>
      <c r="AI158" s="1"/>
      <c r="AJ158" s="1"/>
      <c r="AK158" s="1">
        <f t="shared" si="2"/>
        <v>70</v>
      </c>
      <c r="AL158" s="1">
        <f t="shared" si="3"/>
        <v>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70.0</v>
      </c>
      <c r="AV158" s="1">
        <v>0.0</v>
      </c>
      <c r="AW158" s="1">
        <v>0.0</v>
      </c>
      <c r="AX158" s="1">
        <v>0.0</v>
      </c>
      <c r="AY158" s="1">
        <v>0.0</v>
      </c>
      <c r="AZ158" s="1" t="s">
        <v>127</v>
      </c>
      <c r="BA158" s="1">
        <v>0.0</v>
      </c>
      <c r="BB158" s="1">
        <v>0.02</v>
      </c>
      <c r="BC158" s="1">
        <v>1.5</v>
      </c>
      <c r="BD158" s="1">
        <v>0.3</v>
      </c>
      <c r="BE158" s="1">
        <v>1.7</v>
      </c>
      <c r="BF158" s="1">
        <v>0.3</v>
      </c>
      <c r="BG158" s="1">
        <f>SUM(BH158:BU158)</f>
        <v>55</v>
      </c>
      <c r="BH158" s="1">
        <f>SUM(BI158:BU158)*AD158</f>
        <v>0</v>
      </c>
      <c r="BI158" s="1">
        <v>0.0</v>
      </c>
      <c r="BJ158" s="1">
        <v>0.0</v>
      </c>
      <c r="BK158" s="1">
        <v>0.0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55.0</v>
      </c>
      <c r="BR158" s="1">
        <v>0.0</v>
      </c>
      <c r="BS158" s="1">
        <v>0.0</v>
      </c>
      <c r="BT158" s="1">
        <v>0.0</v>
      </c>
      <c r="BU158" s="1">
        <v>0.0</v>
      </c>
      <c r="BV158" s="1" t="s">
        <v>116</v>
      </c>
      <c r="CR158" s="5"/>
      <c r="CS158" s="5">
        <f t="shared" si="4"/>
        <v>333.75</v>
      </c>
      <c r="CT158" s="5">
        <f t="shared" si="5"/>
        <v>286.0203535</v>
      </c>
      <c r="CU158" s="5">
        <f t="shared" si="6"/>
        <v>337.0875</v>
      </c>
      <c r="CV158" s="5">
        <f t="shared" si="7"/>
        <v>288.880557</v>
      </c>
      <c r="CW158" s="5">
        <f t="shared" si="8"/>
        <v>1.01</v>
      </c>
      <c r="CX158" s="5">
        <f t="shared" si="23"/>
        <v>0.8569898232</v>
      </c>
      <c r="CY158" s="5">
        <f t="shared" si="10"/>
        <v>1.602</v>
      </c>
      <c r="CZ158" s="5">
        <f t="shared" si="24"/>
        <v>1.372897697</v>
      </c>
      <c r="DA158" s="5">
        <f t="shared" si="12"/>
        <v>2.67</v>
      </c>
    </row>
    <row r="159">
      <c r="A159" s="1" t="s">
        <v>254</v>
      </c>
      <c r="B159" s="1"/>
      <c r="C159" s="1" t="s">
        <v>201</v>
      </c>
      <c r="D159" s="1">
        <v>8.0</v>
      </c>
      <c r="E159" s="1" t="s">
        <v>109</v>
      </c>
      <c r="F159" s="1" t="s">
        <v>146</v>
      </c>
      <c r="G159" s="1" t="s">
        <v>111</v>
      </c>
      <c r="H159" s="1" t="s">
        <v>112</v>
      </c>
      <c r="I159" s="1"/>
      <c r="J159" s="1"/>
      <c r="K159" s="1"/>
      <c r="L159" s="1">
        <v>28.6</v>
      </c>
      <c r="O159" s="1"/>
      <c r="P159" s="1"/>
      <c r="Q159" s="1" t="s">
        <v>146</v>
      </c>
      <c r="R159" s="2">
        <v>5.0</v>
      </c>
      <c r="S159" s="1">
        <v>0.0</v>
      </c>
      <c r="T159" s="1">
        <v>90.0</v>
      </c>
      <c r="U159" s="1">
        <v>540.0</v>
      </c>
      <c r="V159" s="1">
        <v>1.0</v>
      </c>
      <c r="W159" s="1" t="s">
        <v>114</v>
      </c>
      <c r="X159" s="1"/>
      <c r="Y159" s="1"/>
      <c r="Z159" s="1">
        <v>2.0</v>
      </c>
      <c r="AA159" s="1">
        <v>1.1</v>
      </c>
      <c r="AB159" s="1">
        <v>1.0</v>
      </c>
      <c r="AC159" s="1">
        <f t="shared" si="1"/>
        <v>50</v>
      </c>
      <c r="AD159" s="1"/>
      <c r="AE159" s="1"/>
      <c r="AF159" s="1">
        <v>0.28</v>
      </c>
      <c r="AG159" s="1">
        <v>2.0</v>
      </c>
      <c r="AH159" s="1">
        <v>0.16</v>
      </c>
      <c r="AI159" s="1"/>
      <c r="AJ159" s="1"/>
      <c r="AK159" s="1">
        <f t="shared" si="2"/>
        <v>50</v>
      </c>
      <c r="AL159" s="1">
        <f t="shared" si="3"/>
        <v>0</v>
      </c>
      <c r="AM159" s="1">
        <v>7.5</v>
      </c>
      <c r="AN159" s="1">
        <v>30.0</v>
      </c>
      <c r="AO159" s="1">
        <v>12.5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 t="s">
        <v>116</v>
      </c>
      <c r="BB159" s="1"/>
      <c r="BC159" s="1"/>
      <c r="BD159" s="1"/>
      <c r="BE159" s="1"/>
      <c r="BF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 t="s">
        <v>116</v>
      </c>
      <c r="CR159" s="6"/>
      <c r="CS159" s="5">
        <f t="shared" si="4"/>
        <v>250</v>
      </c>
      <c r="CT159" s="5">
        <f t="shared" si="5"/>
        <v>225</v>
      </c>
      <c r="CU159" s="5">
        <f t="shared" si="6"/>
        <v>320</v>
      </c>
      <c r="CV159" s="5">
        <f t="shared" si="7"/>
        <v>288</v>
      </c>
      <c r="CW159" s="5">
        <f t="shared" si="8"/>
        <v>1.28</v>
      </c>
      <c r="CX159" s="5">
        <f t="shared" si="23"/>
        <v>0.9</v>
      </c>
      <c r="CY159" s="5">
        <f t="shared" si="10"/>
        <v>0.8</v>
      </c>
      <c r="CZ159" s="5">
        <f t="shared" si="24"/>
        <v>0.72</v>
      </c>
      <c r="DA159" s="5">
        <f t="shared" si="12"/>
        <v>5</v>
      </c>
    </row>
    <row r="160">
      <c r="A160" s="1" t="s">
        <v>254</v>
      </c>
      <c r="B160" s="1"/>
      <c r="C160" s="1" t="s">
        <v>125</v>
      </c>
      <c r="D160" s="1">
        <v>8.0</v>
      </c>
      <c r="E160" s="1" t="s">
        <v>109</v>
      </c>
      <c r="F160" s="1" t="s">
        <v>146</v>
      </c>
      <c r="G160" s="1" t="s">
        <v>125</v>
      </c>
      <c r="H160" s="1" t="s">
        <v>112</v>
      </c>
      <c r="I160" s="1"/>
      <c r="J160" s="1"/>
      <c r="K160" s="1"/>
      <c r="L160" s="1">
        <v>14.3</v>
      </c>
      <c r="O160" s="1"/>
      <c r="P160" s="1"/>
      <c r="Q160" s="1" t="s">
        <v>146</v>
      </c>
      <c r="R160" s="2">
        <v>10.0</v>
      </c>
      <c r="S160" s="1">
        <v>0.0</v>
      </c>
      <c r="T160" s="1">
        <v>90.0</v>
      </c>
      <c r="U160" s="1">
        <v>540.0</v>
      </c>
      <c r="V160" s="1">
        <v>1.0</v>
      </c>
      <c r="W160" s="1" t="s">
        <v>114</v>
      </c>
      <c r="X160" s="1"/>
      <c r="Y160" s="1"/>
      <c r="Z160" s="1">
        <v>2.0</v>
      </c>
      <c r="AA160" s="1">
        <v>1.1</v>
      </c>
      <c r="AB160" s="1">
        <v>1.0</v>
      </c>
      <c r="AC160" s="1">
        <f t="shared" si="1"/>
        <v>28</v>
      </c>
      <c r="AD160" s="1"/>
      <c r="AE160" s="1"/>
      <c r="AF160" s="1">
        <v>0.24</v>
      </c>
      <c r="AG160" s="1">
        <v>2.0</v>
      </c>
      <c r="AH160" s="1">
        <v>0.12</v>
      </c>
      <c r="AI160" s="1"/>
      <c r="AJ160" s="1"/>
      <c r="AK160" s="1">
        <f t="shared" si="2"/>
        <v>28</v>
      </c>
      <c r="AL160" s="1">
        <f t="shared" si="3"/>
        <v>0</v>
      </c>
      <c r="AM160" s="1">
        <v>9.8</v>
      </c>
      <c r="AN160" s="1">
        <v>9.8</v>
      </c>
      <c r="AO160" s="1">
        <v>8.4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 t="s">
        <v>116</v>
      </c>
      <c r="BB160" s="1"/>
      <c r="BC160" s="1"/>
      <c r="BD160" s="1"/>
      <c r="BE160" s="1"/>
      <c r="BF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 t="s">
        <v>116</v>
      </c>
      <c r="CR160" s="6"/>
      <c r="CS160" s="5">
        <f t="shared" si="4"/>
        <v>280</v>
      </c>
      <c r="CT160" s="5">
        <f t="shared" si="5"/>
        <v>229.0909091</v>
      </c>
      <c r="CU160" s="5">
        <f t="shared" si="6"/>
        <v>347.2</v>
      </c>
      <c r="CV160" s="5">
        <f t="shared" si="7"/>
        <v>284.0727273</v>
      </c>
      <c r="CW160" s="5">
        <f t="shared" si="8"/>
        <v>1.24</v>
      </c>
      <c r="CX160" s="5">
        <f t="shared" si="23"/>
        <v>0.8181818182</v>
      </c>
      <c r="CY160" s="5">
        <f t="shared" si="10"/>
        <v>1.2</v>
      </c>
      <c r="CZ160" s="5">
        <f t="shared" si="24"/>
        <v>0.9818181818</v>
      </c>
      <c r="DA160" s="5">
        <f t="shared" si="12"/>
        <v>10</v>
      </c>
    </row>
    <row r="161">
      <c r="A161" s="1" t="s">
        <v>268</v>
      </c>
      <c r="B161" s="1" t="s">
        <v>222</v>
      </c>
      <c r="C161" s="1"/>
      <c r="D161" s="1">
        <v>7.0</v>
      </c>
      <c r="E161" s="1" t="s">
        <v>109</v>
      </c>
      <c r="F161" s="1" t="s">
        <v>146</v>
      </c>
      <c r="G161" s="1" t="s">
        <v>119</v>
      </c>
      <c r="H161" s="1" t="s">
        <v>112</v>
      </c>
      <c r="I161" s="1"/>
      <c r="J161" s="1"/>
      <c r="K161" s="1"/>
      <c r="L161" s="1">
        <v>16.7</v>
      </c>
      <c r="M161" s="1">
        <v>6.0</v>
      </c>
      <c r="N161" s="1"/>
      <c r="O161" s="1"/>
      <c r="P161" s="1"/>
      <c r="Q161" s="1" t="s">
        <v>146</v>
      </c>
      <c r="R161" s="2">
        <v>13.3</v>
      </c>
      <c r="S161" s="1">
        <v>0.0</v>
      </c>
      <c r="T161" s="1">
        <v>90.0</v>
      </c>
      <c r="U161" s="1">
        <v>900.0</v>
      </c>
      <c r="V161" s="1">
        <v>1.0</v>
      </c>
      <c r="W161" s="1" t="s">
        <v>114</v>
      </c>
      <c r="Z161" s="1">
        <v>3.0</v>
      </c>
      <c r="AA161" s="1">
        <v>1.35</v>
      </c>
      <c r="AB161" s="1">
        <v>1.0</v>
      </c>
      <c r="AC161" s="1">
        <f t="shared" si="1"/>
        <v>27</v>
      </c>
      <c r="AD161" s="1"/>
      <c r="AE161" s="1"/>
      <c r="AF161" s="1">
        <v>0.15</v>
      </c>
      <c r="AG161" s="1">
        <v>1.9</v>
      </c>
      <c r="AH161" s="1">
        <v>0.21</v>
      </c>
      <c r="AI161" s="1"/>
      <c r="AJ161" s="1"/>
      <c r="AK161" s="1">
        <f t="shared" si="2"/>
        <v>27</v>
      </c>
      <c r="AL161" s="1">
        <f t="shared" si="3"/>
        <v>0</v>
      </c>
      <c r="AM161" s="1">
        <v>23.0</v>
      </c>
      <c r="AN161" s="1">
        <v>2.7</v>
      </c>
      <c r="AO161" s="1">
        <v>1.3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 t="s">
        <v>116</v>
      </c>
      <c r="BV161" s="1" t="s">
        <v>116</v>
      </c>
      <c r="CR161" s="5"/>
      <c r="CS161" s="5">
        <f t="shared" si="4"/>
        <v>359.1</v>
      </c>
      <c r="CT161" s="5">
        <f t="shared" si="5"/>
        <v>248.7990762</v>
      </c>
      <c r="CU161" s="5">
        <f t="shared" si="6"/>
        <v>407.5785</v>
      </c>
      <c r="CV161" s="5">
        <f t="shared" si="7"/>
        <v>282.3869515</v>
      </c>
      <c r="CW161" s="5">
        <f t="shared" si="8"/>
        <v>1.135</v>
      </c>
      <c r="CX161" s="5">
        <f t="shared" si="23"/>
        <v>0.6928406467</v>
      </c>
      <c r="CY161" s="5">
        <f t="shared" si="10"/>
        <v>2.793</v>
      </c>
      <c r="CZ161" s="5">
        <f t="shared" si="24"/>
        <v>1.935103926</v>
      </c>
      <c r="DA161" s="5">
        <f t="shared" si="12"/>
        <v>13.3</v>
      </c>
    </row>
    <row r="162">
      <c r="A162" s="1" t="s">
        <v>245</v>
      </c>
      <c r="B162" s="1"/>
      <c r="C162" s="1"/>
      <c r="D162" s="1">
        <v>7.0</v>
      </c>
      <c r="E162" s="1" t="s">
        <v>109</v>
      </c>
      <c r="F162" s="1" t="s">
        <v>146</v>
      </c>
      <c r="G162" s="1" t="s">
        <v>125</v>
      </c>
      <c r="H162" s="1" t="s">
        <v>126</v>
      </c>
      <c r="I162" s="1">
        <v>40.0</v>
      </c>
      <c r="J162" s="1"/>
      <c r="K162" s="1"/>
      <c r="L162" s="1">
        <v>100.0</v>
      </c>
      <c r="O162" s="1"/>
      <c r="P162" s="1"/>
      <c r="Q162" s="1" t="s">
        <v>146</v>
      </c>
      <c r="R162" s="2">
        <v>3.0</v>
      </c>
      <c r="S162" s="1">
        <v>0.0</v>
      </c>
      <c r="T162" s="1">
        <v>60.0</v>
      </c>
      <c r="U162" s="1">
        <v>540.0</v>
      </c>
      <c r="V162" s="1">
        <v>2.0</v>
      </c>
      <c r="W162" s="1" t="s">
        <v>114</v>
      </c>
      <c r="X162" s="1"/>
      <c r="Y162" s="1"/>
      <c r="Z162" s="1">
        <v>2.0</v>
      </c>
      <c r="AA162" s="1">
        <v>1.4</v>
      </c>
      <c r="AB162" s="1">
        <v>1.0</v>
      </c>
      <c r="AC162" s="1">
        <f t="shared" si="1"/>
        <v>100</v>
      </c>
      <c r="AD162" s="1"/>
      <c r="AE162" s="1"/>
      <c r="AF162" s="1">
        <v>0.12</v>
      </c>
      <c r="AG162" s="1">
        <v>2.0</v>
      </c>
      <c r="AH162" s="1">
        <v>0.24</v>
      </c>
      <c r="AI162" s="1"/>
      <c r="AJ162" s="1"/>
      <c r="AK162" s="1">
        <f t="shared" si="2"/>
        <v>100</v>
      </c>
      <c r="AL162" s="1">
        <f t="shared" si="3"/>
        <v>0</v>
      </c>
      <c r="AM162" s="1">
        <v>20.0</v>
      </c>
      <c r="AN162" s="1">
        <v>10.0</v>
      </c>
      <c r="AO162" s="1">
        <v>70.0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 t="s">
        <v>116</v>
      </c>
      <c r="BV162" s="1" t="s">
        <v>116</v>
      </c>
      <c r="CR162" s="5"/>
      <c r="CS162" s="5">
        <f t="shared" si="4"/>
        <v>300</v>
      </c>
      <c r="CT162" s="5">
        <f t="shared" si="5"/>
        <v>250</v>
      </c>
      <c r="CU162" s="5">
        <f t="shared" si="6"/>
        <v>336</v>
      </c>
      <c r="CV162" s="5">
        <f t="shared" si="7"/>
        <v>280</v>
      </c>
      <c r="CW162" s="5">
        <f t="shared" si="8"/>
        <v>1.12</v>
      </c>
      <c r="CX162" s="5">
        <f t="shared" si="23"/>
        <v>0.8333333333</v>
      </c>
      <c r="CY162" s="5">
        <f t="shared" si="10"/>
        <v>0.72</v>
      </c>
      <c r="CZ162" s="5">
        <f t="shared" si="24"/>
        <v>0.6</v>
      </c>
      <c r="DA162" s="5">
        <f t="shared" si="12"/>
        <v>3</v>
      </c>
    </row>
    <row r="163">
      <c r="A163" s="1" t="s">
        <v>266</v>
      </c>
      <c r="B163" s="1"/>
      <c r="C163" s="1"/>
      <c r="D163" s="1">
        <v>5.0</v>
      </c>
      <c r="E163" s="1" t="s">
        <v>109</v>
      </c>
      <c r="F163" s="1" t="s">
        <v>146</v>
      </c>
      <c r="G163" s="1" t="s">
        <v>125</v>
      </c>
      <c r="H163" s="1" t="s">
        <v>177</v>
      </c>
      <c r="I163" s="1"/>
      <c r="J163" s="1">
        <v>20.0</v>
      </c>
      <c r="K163" s="1"/>
      <c r="L163" s="1">
        <v>100.0</v>
      </c>
      <c r="O163" s="1"/>
      <c r="P163" s="1"/>
      <c r="Q163" s="1" t="s">
        <v>146</v>
      </c>
      <c r="R163" s="2">
        <v>8.0</v>
      </c>
      <c r="S163" s="1">
        <v>0.0</v>
      </c>
      <c r="T163" s="1">
        <v>150.0</v>
      </c>
      <c r="U163" s="1">
        <v>750.0</v>
      </c>
      <c r="V163" s="1">
        <v>0.5</v>
      </c>
      <c r="W163" s="1" t="s">
        <v>114</v>
      </c>
      <c r="X163" s="1"/>
      <c r="Y163" s="1"/>
      <c r="Z163" s="1">
        <v>2.0</v>
      </c>
      <c r="AA163" s="1">
        <v>0.6</v>
      </c>
      <c r="AB163" s="1">
        <v>1.0</v>
      </c>
      <c r="AC163" s="1">
        <f t="shared" si="1"/>
        <v>33</v>
      </c>
      <c r="AD163" s="1"/>
      <c r="AE163" s="1"/>
      <c r="AF163" s="1">
        <v>0.11</v>
      </c>
      <c r="AG163" s="1">
        <v>2.0</v>
      </c>
      <c r="AH163" s="1">
        <v>0.27</v>
      </c>
      <c r="AI163" s="1"/>
      <c r="AJ163" s="1"/>
      <c r="AK163" s="1">
        <f t="shared" si="2"/>
        <v>33</v>
      </c>
      <c r="AL163" s="1">
        <f t="shared" si="3"/>
        <v>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33.0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 t="s">
        <v>116</v>
      </c>
      <c r="BV163" s="1" t="s">
        <v>116</v>
      </c>
      <c r="CR163" s="5"/>
      <c r="CS163" s="5">
        <f t="shared" si="4"/>
        <v>264</v>
      </c>
      <c r="CT163" s="5">
        <f t="shared" si="5"/>
        <v>250.6329114</v>
      </c>
      <c r="CU163" s="5">
        <f t="shared" si="6"/>
        <v>293.04</v>
      </c>
      <c r="CV163" s="5">
        <f t="shared" si="7"/>
        <v>278.2025316</v>
      </c>
      <c r="CW163" s="5">
        <f t="shared" si="8"/>
        <v>1.11</v>
      </c>
      <c r="CX163" s="5">
        <f t="shared" si="23"/>
        <v>0.9493670886</v>
      </c>
      <c r="CY163" s="5">
        <f t="shared" si="10"/>
        <v>2.16</v>
      </c>
      <c r="CZ163" s="5">
        <f t="shared" si="24"/>
        <v>2.050632911</v>
      </c>
      <c r="DA163" s="5">
        <f t="shared" si="12"/>
        <v>8</v>
      </c>
    </row>
    <row r="164">
      <c r="A164" s="1" t="s">
        <v>296</v>
      </c>
      <c r="B164" s="1"/>
      <c r="C164" s="1" t="s">
        <v>162</v>
      </c>
      <c r="D164" s="1">
        <v>10.0</v>
      </c>
      <c r="E164" s="1" t="s">
        <v>109</v>
      </c>
      <c r="F164" s="1" t="s">
        <v>212</v>
      </c>
      <c r="G164" s="1" t="s">
        <v>135</v>
      </c>
      <c r="H164" s="1" t="s">
        <v>126</v>
      </c>
      <c r="I164" s="1">
        <v>200.0</v>
      </c>
      <c r="J164" s="1"/>
      <c r="K164" s="1"/>
      <c r="L164" s="1">
        <v>100.0</v>
      </c>
      <c r="Q164" s="1" t="s">
        <v>212</v>
      </c>
      <c r="R164" s="2">
        <v>1.0</v>
      </c>
      <c r="S164" s="1">
        <v>1.0</v>
      </c>
      <c r="T164" s="1">
        <v>10.0</v>
      </c>
      <c r="U164" s="1">
        <v>72.0</v>
      </c>
      <c r="V164" s="1">
        <v>1.0</v>
      </c>
      <c r="W164" s="1" t="s">
        <v>114</v>
      </c>
      <c r="Z164" s="1">
        <v>2.0</v>
      </c>
      <c r="AA164" s="1">
        <v>1.0</v>
      </c>
      <c r="AB164" s="1">
        <v>1.0</v>
      </c>
      <c r="AC164" s="1">
        <f t="shared" si="1"/>
        <v>525</v>
      </c>
      <c r="AD164" s="1"/>
      <c r="AE164" s="1"/>
      <c r="AF164" s="1">
        <v>0.25</v>
      </c>
      <c r="AG164" s="1">
        <v>2.0</v>
      </c>
      <c r="AH164" s="1">
        <v>0.25</v>
      </c>
      <c r="AI164" s="1"/>
      <c r="AJ164" s="1"/>
      <c r="AK164" s="1">
        <f t="shared" si="2"/>
        <v>525</v>
      </c>
      <c r="AL164" s="1">
        <f t="shared" si="3"/>
        <v>0</v>
      </c>
      <c r="AM164" s="1">
        <v>0.0</v>
      </c>
      <c r="AN164" s="1">
        <v>0.0</v>
      </c>
      <c r="AO164" s="1">
        <v>0.0</v>
      </c>
      <c r="AP164" s="1">
        <v>0.0</v>
      </c>
      <c r="AQ164" s="1">
        <v>525.0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 t="s">
        <v>116</v>
      </c>
      <c r="BV164" s="1" t="s">
        <v>116</v>
      </c>
      <c r="CR164" s="5"/>
      <c r="CS164" s="5">
        <f t="shared" si="4"/>
        <v>262.5</v>
      </c>
      <c r="CT164" s="5">
        <f t="shared" si="5"/>
        <v>218.75</v>
      </c>
      <c r="CU164" s="5">
        <f t="shared" si="6"/>
        <v>328.125</v>
      </c>
      <c r="CV164" s="5">
        <f t="shared" si="7"/>
        <v>273.4375</v>
      </c>
      <c r="CW164" s="5">
        <f t="shared" si="8"/>
        <v>1.25</v>
      </c>
      <c r="CX164" s="5">
        <f t="shared" si="23"/>
        <v>0.8333333333</v>
      </c>
      <c r="CY164" s="5">
        <f t="shared" si="10"/>
        <v>0.125</v>
      </c>
      <c r="CZ164" s="5">
        <f t="shared" si="24"/>
        <v>0.1041666667</v>
      </c>
      <c r="DA164" s="5">
        <f t="shared" si="12"/>
        <v>0.5</v>
      </c>
    </row>
    <row r="165">
      <c r="A165" s="1" t="s">
        <v>297</v>
      </c>
      <c r="B165" s="1"/>
      <c r="C165" s="1"/>
      <c r="D165" s="1">
        <v>7.0</v>
      </c>
      <c r="E165" s="1" t="s">
        <v>109</v>
      </c>
      <c r="F165" s="1" t="s">
        <v>238</v>
      </c>
      <c r="G165" s="1" t="s">
        <v>215</v>
      </c>
      <c r="H165" s="1" t="s">
        <v>126</v>
      </c>
      <c r="I165" s="1"/>
      <c r="J165" s="1"/>
      <c r="K165" s="1"/>
      <c r="L165" s="1">
        <v>100.0</v>
      </c>
      <c r="O165" s="1"/>
      <c r="P165" s="1"/>
      <c r="Q165" s="1" t="s">
        <v>146</v>
      </c>
      <c r="R165" s="2">
        <v>3.33</v>
      </c>
      <c r="S165" s="1">
        <v>0.3</v>
      </c>
      <c r="T165" s="1">
        <v>6.0</v>
      </c>
      <c r="U165" s="1">
        <v>300.0</v>
      </c>
      <c r="V165" s="1">
        <v>1.0</v>
      </c>
      <c r="W165" s="1" t="s">
        <v>114</v>
      </c>
      <c r="X165" s="1"/>
      <c r="Y165" s="1"/>
      <c r="Z165" s="1">
        <v>1.9</v>
      </c>
      <c r="AA165" s="1">
        <v>1.3</v>
      </c>
      <c r="AB165" s="1">
        <v>1.0</v>
      </c>
      <c r="AC165" s="1">
        <f t="shared" si="1"/>
        <v>280</v>
      </c>
      <c r="AD165" s="1"/>
      <c r="AE165" s="1"/>
      <c r="AF165" s="1">
        <v>0.2</v>
      </c>
      <c r="AG165" s="1">
        <v>2.0</v>
      </c>
      <c r="AH165" s="1">
        <v>0.25</v>
      </c>
      <c r="AI165" s="1"/>
      <c r="AJ165" s="1"/>
      <c r="AK165" s="1">
        <f t="shared" si="2"/>
        <v>160</v>
      </c>
      <c r="AL165" s="1">
        <f t="shared" si="3"/>
        <v>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160.0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 t="s">
        <v>127</v>
      </c>
      <c r="BA165" s="1">
        <v>0.0</v>
      </c>
      <c r="BB165" s="1">
        <v>0.2</v>
      </c>
      <c r="BC165" s="1">
        <v>2.0</v>
      </c>
      <c r="BD165" s="1">
        <v>0.25</v>
      </c>
      <c r="BE165" s="1">
        <v>2.4</v>
      </c>
      <c r="BF165" s="1">
        <v>0.3</v>
      </c>
      <c r="BG165" s="1">
        <f>SUM(BH165:BU165)</f>
        <v>120</v>
      </c>
      <c r="BH165" s="1">
        <f>SUM(BI165:BU165)*AD165</f>
        <v>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0.0</v>
      </c>
      <c r="BN165" s="1">
        <v>120.0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 t="s">
        <v>116</v>
      </c>
      <c r="CR165" s="5"/>
      <c r="CS165" s="5">
        <f t="shared" si="4"/>
        <v>466.4332166</v>
      </c>
      <c r="CT165" s="5">
        <f t="shared" si="5"/>
        <v>227.0300397</v>
      </c>
      <c r="CU165" s="5">
        <f t="shared" si="6"/>
        <v>559.7198599</v>
      </c>
      <c r="CV165" s="5">
        <f t="shared" si="7"/>
        <v>272.4360477</v>
      </c>
      <c r="CW165" s="5">
        <f t="shared" si="8"/>
        <v>1.2</v>
      </c>
      <c r="CX165" s="5">
        <f t="shared" si="23"/>
        <v>0.4867364322</v>
      </c>
      <c r="CY165" s="5">
        <f t="shared" si="10"/>
        <v>0.8329164582</v>
      </c>
      <c r="CZ165" s="5">
        <f t="shared" si="24"/>
        <v>0.4054107852</v>
      </c>
      <c r="DA165" s="5">
        <f t="shared" si="12"/>
        <v>1.665832916</v>
      </c>
    </row>
    <row r="166">
      <c r="A166" s="1" t="s">
        <v>298</v>
      </c>
      <c r="B166" s="1"/>
      <c r="C166" s="1" t="s">
        <v>108</v>
      </c>
      <c r="D166" s="1">
        <v>7.0</v>
      </c>
      <c r="E166" s="1" t="s">
        <v>109</v>
      </c>
      <c r="F166" s="1" t="s">
        <v>146</v>
      </c>
      <c r="G166" s="1" t="s">
        <v>111</v>
      </c>
      <c r="H166" s="1" t="s">
        <v>112</v>
      </c>
      <c r="I166" s="1"/>
      <c r="J166" s="1"/>
      <c r="K166" s="1"/>
      <c r="L166" s="1">
        <v>28.6</v>
      </c>
      <c r="O166" s="1"/>
      <c r="P166" s="1"/>
      <c r="Q166" s="1" t="s">
        <v>146</v>
      </c>
      <c r="R166" s="2">
        <v>4.33</v>
      </c>
      <c r="S166" s="1">
        <v>0.0</v>
      </c>
      <c r="T166" s="1">
        <v>43.0</v>
      </c>
      <c r="U166" s="1">
        <v>473.0</v>
      </c>
      <c r="V166" s="1">
        <v>1.0</v>
      </c>
      <c r="W166" s="1" t="s">
        <v>114</v>
      </c>
      <c r="X166" s="1"/>
      <c r="Y166" s="1"/>
      <c r="Z166" s="1">
        <v>2.4</v>
      </c>
      <c r="AA166" s="1">
        <v>1.25</v>
      </c>
      <c r="AB166" s="1">
        <v>1.0</v>
      </c>
      <c r="AC166" s="1">
        <f t="shared" si="1"/>
        <v>57</v>
      </c>
      <c r="AD166" s="1"/>
      <c r="AE166" s="1"/>
      <c r="AF166" s="1">
        <v>0.27</v>
      </c>
      <c r="AG166" s="1">
        <v>2.3</v>
      </c>
      <c r="AH166" s="1">
        <v>0.19</v>
      </c>
      <c r="AI166" s="1"/>
      <c r="AJ166" s="1"/>
      <c r="AK166" s="1">
        <f t="shared" si="2"/>
        <v>57</v>
      </c>
      <c r="AL166" s="1">
        <f t="shared" si="3"/>
        <v>0</v>
      </c>
      <c r="AM166" s="1">
        <v>24.5</v>
      </c>
      <c r="AN166" s="1">
        <v>6.3</v>
      </c>
      <c r="AO166" s="1">
        <v>26.2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 t="s">
        <v>116</v>
      </c>
      <c r="BA166" s="1"/>
      <c r="BB166" s="1"/>
      <c r="BC166" s="1"/>
      <c r="BD166" s="1"/>
      <c r="BE166" s="1"/>
      <c r="BF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 t="s">
        <v>116</v>
      </c>
      <c r="CR166" s="5"/>
      <c r="CS166" s="5">
        <f t="shared" si="4"/>
        <v>246.81</v>
      </c>
      <c r="CT166" s="5">
        <f t="shared" si="5"/>
        <v>198.7719134</v>
      </c>
      <c r="CU166" s="5">
        <f t="shared" si="6"/>
        <v>333.44031</v>
      </c>
      <c r="CV166" s="5">
        <f t="shared" si="7"/>
        <v>268.540855</v>
      </c>
      <c r="CW166" s="5">
        <f t="shared" si="8"/>
        <v>1.351</v>
      </c>
      <c r="CX166" s="5">
        <f t="shared" si="23"/>
        <v>0.8053640995</v>
      </c>
      <c r="CY166" s="5">
        <f t="shared" si="10"/>
        <v>0.8227</v>
      </c>
      <c r="CZ166" s="5">
        <f t="shared" si="24"/>
        <v>0.6625730447</v>
      </c>
      <c r="DA166" s="5">
        <f t="shared" si="12"/>
        <v>4.33</v>
      </c>
    </row>
    <row r="167">
      <c r="A167" s="1" t="s">
        <v>298</v>
      </c>
      <c r="B167" s="1"/>
      <c r="C167" s="1"/>
      <c r="D167" s="1">
        <v>7.0</v>
      </c>
      <c r="E167" s="1" t="s">
        <v>109</v>
      </c>
      <c r="F167" s="1" t="s">
        <v>146</v>
      </c>
      <c r="G167" s="1" t="s">
        <v>125</v>
      </c>
      <c r="H167" s="1" t="s">
        <v>112</v>
      </c>
      <c r="I167" s="1"/>
      <c r="J167" s="1"/>
      <c r="K167" s="1"/>
      <c r="L167" s="1">
        <v>28.6</v>
      </c>
      <c r="O167" s="1"/>
      <c r="P167" s="1"/>
      <c r="Q167" s="1" t="s">
        <v>146</v>
      </c>
      <c r="R167" s="2">
        <v>6.0</v>
      </c>
      <c r="S167" s="1">
        <v>0.0</v>
      </c>
      <c r="T167" s="1">
        <v>43.0</v>
      </c>
      <c r="U167" s="1">
        <v>473.0</v>
      </c>
      <c r="V167" s="1">
        <v>1.0</v>
      </c>
      <c r="W167" s="1" t="s">
        <v>114</v>
      </c>
      <c r="X167" s="1"/>
      <c r="Y167" s="1"/>
      <c r="Z167" s="1">
        <v>2.4</v>
      </c>
      <c r="AA167" s="1">
        <v>1.25</v>
      </c>
      <c r="AB167" s="1">
        <v>1.0</v>
      </c>
      <c r="AC167" s="1">
        <f t="shared" si="1"/>
        <v>57</v>
      </c>
      <c r="AD167" s="1"/>
      <c r="AE167" s="1"/>
      <c r="AF167" s="1">
        <v>0.09</v>
      </c>
      <c r="AG167" s="1">
        <v>1.5</v>
      </c>
      <c r="AH167" s="1">
        <v>0.27</v>
      </c>
      <c r="AI167" s="1"/>
      <c r="AJ167" s="1"/>
      <c r="AK167" s="1">
        <f t="shared" si="2"/>
        <v>57</v>
      </c>
      <c r="AL167" s="1">
        <f t="shared" si="3"/>
        <v>0</v>
      </c>
      <c r="AM167" s="1">
        <v>24.5</v>
      </c>
      <c r="AN167" s="1">
        <v>6.3</v>
      </c>
      <c r="AO167" s="1">
        <v>26.2</v>
      </c>
      <c r="AP167" s="1">
        <v>0.0</v>
      </c>
      <c r="AQ167" s="1">
        <v>0.0</v>
      </c>
      <c r="AR167" s="1">
        <v>0.0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 t="s">
        <v>116</v>
      </c>
      <c r="BA167" s="1"/>
      <c r="BB167" s="1"/>
      <c r="BC167" s="1"/>
      <c r="BD167" s="1"/>
      <c r="BE167" s="1"/>
      <c r="BF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 t="s">
        <v>116</v>
      </c>
      <c r="CR167" s="5"/>
      <c r="CS167" s="5">
        <f t="shared" si="4"/>
        <v>342</v>
      </c>
      <c r="CT167" s="5">
        <f t="shared" si="5"/>
        <v>256.2020906</v>
      </c>
      <c r="CU167" s="5">
        <f t="shared" si="6"/>
        <v>357.39</v>
      </c>
      <c r="CV167" s="5">
        <f t="shared" si="7"/>
        <v>267.7311847</v>
      </c>
      <c r="CW167" s="5">
        <f t="shared" si="8"/>
        <v>1.045</v>
      </c>
      <c r="CX167" s="5">
        <f t="shared" si="23"/>
        <v>0.7491289199</v>
      </c>
      <c r="CY167" s="5">
        <f t="shared" si="10"/>
        <v>1.62</v>
      </c>
      <c r="CZ167" s="5">
        <f t="shared" si="24"/>
        <v>1.21358885</v>
      </c>
      <c r="DA167" s="5">
        <f t="shared" si="12"/>
        <v>6</v>
      </c>
    </row>
    <row r="168">
      <c r="A168" s="1" t="s">
        <v>274</v>
      </c>
      <c r="D168" s="1">
        <v>9.0</v>
      </c>
      <c r="E168" s="1" t="s">
        <v>157</v>
      </c>
      <c r="F168" s="1" t="s">
        <v>180</v>
      </c>
      <c r="G168" s="1" t="s">
        <v>119</v>
      </c>
      <c r="H168" s="1" t="s">
        <v>112</v>
      </c>
      <c r="L168" s="1">
        <v>15.4</v>
      </c>
      <c r="M168" s="1">
        <v>6.0</v>
      </c>
      <c r="Q168" s="1" t="s">
        <v>180</v>
      </c>
      <c r="R168" s="2">
        <v>12.5</v>
      </c>
      <c r="T168" s="1">
        <v>70.0</v>
      </c>
      <c r="U168" s="1">
        <v>420.0</v>
      </c>
      <c r="V168" s="1">
        <v>1.0</v>
      </c>
      <c r="W168" s="1" t="s">
        <v>114</v>
      </c>
      <c r="Z168" s="1">
        <v>1.4</v>
      </c>
      <c r="AA168" s="1">
        <v>1.25</v>
      </c>
      <c r="AB168" s="1">
        <v>1.0</v>
      </c>
      <c r="AC168" s="1">
        <f t="shared" si="1"/>
        <v>18</v>
      </c>
      <c r="AD168" s="1"/>
      <c r="AE168" s="1"/>
      <c r="AF168" s="1">
        <v>0.24</v>
      </c>
      <c r="AG168" s="1">
        <v>3.0</v>
      </c>
      <c r="AH168" s="1">
        <v>0.08</v>
      </c>
      <c r="AI168" s="1"/>
      <c r="AJ168" s="1"/>
      <c r="AK168" s="1">
        <f t="shared" si="2"/>
        <v>18</v>
      </c>
      <c r="AL168" s="1">
        <f t="shared" si="3"/>
        <v>0</v>
      </c>
      <c r="AM168" s="1">
        <v>1.8</v>
      </c>
      <c r="AN168" s="1">
        <v>7.2</v>
      </c>
      <c r="AO168" s="1">
        <v>9.0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 t="s">
        <v>116</v>
      </c>
      <c r="BV168" s="1" t="s">
        <v>116</v>
      </c>
      <c r="CS168" s="5">
        <f t="shared" si="4"/>
        <v>225</v>
      </c>
      <c r="CT168" s="5">
        <f t="shared" si="5"/>
        <v>180</v>
      </c>
      <c r="CU168" s="5">
        <f t="shared" si="6"/>
        <v>333</v>
      </c>
      <c r="CV168" s="5">
        <f t="shared" si="7"/>
        <v>266.4</v>
      </c>
      <c r="CW168" s="5">
        <f t="shared" si="8"/>
        <v>1.48</v>
      </c>
      <c r="CX168" s="5">
        <f t="shared" si="23"/>
        <v>0.8</v>
      </c>
      <c r="CY168" s="5">
        <f t="shared" si="10"/>
        <v>1</v>
      </c>
      <c r="CZ168" s="5">
        <f t="shared" si="24"/>
        <v>0.8</v>
      </c>
      <c r="DA168" s="5">
        <f t="shared" si="12"/>
        <v>12.5</v>
      </c>
    </row>
    <row r="169">
      <c r="A169" s="1" t="s">
        <v>299</v>
      </c>
      <c r="D169" s="1">
        <v>8.0</v>
      </c>
      <c r="E169" s="1" t="s">
        <v>157</v>
      </c>
      <c r="F169" s="1" t="s">
        <v>180</v>
      </c>
      <c r="G169" s="1" t="s">
        <v>125</v>
      </c>
      <c r="H169" s="1" t="s">
        <v>112</v>
      </c>
      <c r="L169" s="1">
        <v>25.0</v>
      </c>
      <c r="Q169" s="1" t="s">
        <v>180</v>
      </c>
      <c r="R169" s="2">
        <v>15.0</v>
      </c>
      <c r="T169" s="1">
        <v>62.0</v>
      </c>
      <c r="U169" s="1">
        <v>434.0</v>
      </c>
      <c r="V169" s="1">
        <v>0.8</v>
      </c>
      <c r="W169" s="1" t="s">
        <v>114</v>
      </c>
      <c r="Z169" s="1">
        <v>2.6</v>
      </c>
      <c r="AA169" s="1">
        <v>1.15</v>
      </c>
      <c r="AB169" s="1">
        <v>1.0</v>
      </c>
      <c r="AC169" s="1">
        <f t="shared" si="1"/>
        <v>24</v>
      </c>
      <c r="AD169" s="1"/>
      <c r="AE169" s="1"/>
      <c r="AF169" s="1">
        <v>0.14</v>
      </c>
      <c r="AG169" s="1">
        <v>1.8</v>
      </c>
      <c r="AH169" s="1">
        <v>0.22</v>
      </c>
      <c r="AI169" s="1"/>
      <c r="AJ169" s="1"/>
      <c r="AK169" s="1">
        <f t="shared" si="2"/>
        <v>24</v>
      </c>
      <c r="AL169" s="1">
        <f t="shared" si="3"/>
        <v>0</v>
      </c>
      <c r="AM169" s="1">
        <v>4.3</v>
      </c>
      <c r="AN169" s="1">
        <v>8.2</v>
      </c>
      <c r="AO169" s="1">
        <v>11.5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 t="s">
        <v>116</v>
      </c>
      <c r="BV169" s="1" t="s">
        <v>116</v>
      </c>
      <c r="CS169" s="5">
        <f t="shared" si="4"/>
        <v>360</v>
      </c>
      <c r="CT169" s="5">
        <f t="shared" si="5"/>
        <v>238.9655172</v>
      </c>
      <c r="CU169" s="5">
        <f t="shared" si="6"/>
        <v>400.32</v>
      </c>
      <c r="CV169" s="5">
        <f t="shared" si="7"/>
        <v>265.7296552</v>
      </c>
      <c r="CW169" s="5">
        <f t="shared" si="8"/>
        <v>1.112</v>
      </c>
      <c r="CX169" s="5">
        <f t="shared" si="23"/>
        <v>0.6637931034</v>
      </c>
      <c r="CY169" s="5">
        <f t="shared" si="10"/>
        <v>3.3</v>
      </c>
      <c r="CZ169" s="5">
        <f t="shared" si="24"/>
        <v>2.190517241</v>
      </c>
      <c r="DA169" s="5">
        <f t="shared" si="12"/>
        <v>15</v>
      </c>
    </row>
    <row r="170">
      <c r="A170" s="1" t="s">
        <v>286</v>
      </c>
      <c r="D170" s="1">
        <v>9.0</v>
      </c>
      <c r="E170" s="1" t="s">
        <v>157</v>
      </c>
      <c r="F170" s="1" t="s">
        <v>180</v>
      </c>
      <c r="G170" s="1" t="s">
        <v>111</v>
      </c>
      <c r="H170" s="1" t="s">
        <v>126</v>
      </c>
      <c r="I170" s="1">
        <v>75.0</v>
      </c>
      <c r="L170" s="1">
        <v>26.7</v>
      </c>
      <c r="Q170" s="1" t="s">
        <v>180</v>
      </c>
      <c r="R170" s="2">
        <v>10.0</v>
      </c>
      <c r="T170" s="1">
        <v>30.0</v>
      </c>
      <c r="U170" s="1">
        <v>210.0</v>
      </c>
      <c r="V170" s="1">
        <v>1.0</v>
      </c>
      <c r="W170" s="1" t="s">
        <v>114</v>
      </c>
      <c r="Z170" s="1">
        <v>2.6</v>
      </c>
      <c r="AA170" s="1">
        <v>1.3</v>
      </c>
      <c r="AB170" s="1">
        <v>1.0</v>
      </c>
      <c r="AC170" s="1">
        <f t="shared" si="1"/>
        <v>40</v>
      </c>
      <c r="AD170" s="1"/>
      <c r="AE170" s="1"/>
      <c r="AF170" s="1">
        <v>0.16</v>
      </c>
      <c r="AG170" s="1">
        <v>2.4</v>
      </c>
      <c r="AH170" s="1">
        <v>0.022</v>
      </c>
      <c r="AI170" s="1"/>
      <c r="AJ170" s="1"/>
      <c r="AK170" s="1">
        <f t="shared" si="2"/>
        <v>40</v>
      </c>
      <c r="AL170" s="1">
        <f t="shared" si="3"/>
        <v>0</v>
      </c>
      <c r="AM170" s="1">
        <v>4.0</v>
      </c>
      <c r="AN170" s="1">
        <v>36.0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 t="s">
        <v>116</v>
      </c>
      <c r="BV170" s="1" t="s">
        <v>116</v>
      </c>
      <c r="CS170" s="5">
        <f t="shared" si="4"/>
        <v>400</v>
      </c>
      <c r="CT170" s="5">
        <f t="shared" si="5"/>
        <v>214.2857143</v>
      </c>
      <c r="CU170" s="5">
        <f t="shared" si="6"/>
        <v>489.6</v>
      </c>
      <c r="CV170" s="5">
        <f t="shared" si="7"/>
        <v>262.2857143</v>
      </c>
      <c r="CW170" s="5">
        <f t="shared" si="8"/>
        <v>1.224</v>
      </c>
      <c r="CX170" s="5">
        <f t="shared" si="23"/>
        <v>0.5357142857</v>
      </c>
      <c r="CY170" s="5">
        <f t="shared" si="10"/>
        <v>0.22</v>
      </c>
      <c r="CZ170" s="5">
        <f t="shared" si="24"/>
        <v>0.1178571429</v>
      </c>
      <c r="DA170" s="5">
        <f t="shared" si="12"/>
        <v>10</v>
      </c>
    </row>
    <row r="171">
      <c r="A171" s="1" t="s">
        <v>300</v>
      </c>
      <c r="B171" s="1"/>
      <c r="C171" s="1"/>
      <c r="D171" s="1">
        <v>7.0</v>
      </c>
      <c r="E171" s="1" t="s">
        <v>109</v>
      </c>
      <c r="F171" s="1" t="s">
        <v>146</v>
      </c>
      <c r="G171" s="1" t="s">
        <v>181</v>
      </c>
      <c r="H171" s="1" t="s">
        <v>126</v>
      </c>
      <c r="I171" s="1"/>
      <c r="J171" s="1"/>
      <c r="K171" s="1"/>
      <c r="L171" s="1">
        <v>20.0</v>
      </c>
      <c r="M171" s="1"/>
      <c r="N171" s="1">
        <v>3.0</v>
      </c>
      <c r="O171" s="1">
        <v>5.0</v>
      </c>
      <c r="P171" s="1">
        <v>0.1</v>
      </c>
      <c r="Q171" s="1" t="s">
        <v>146</v>
      </c>
      <c r="R171" s="2">
        <f>N171/(P171*N171+1/O171)</f>
        <v>6</v>
      </c>
      <c r="S171" s="1">
        <v>0.0</v>
      </c>
      <c r="T171" s="1">
        <v>60.0</v>
      </c>
      <c r="U171" s="1">
        <v>1.0E7</v>
      </c>
      <c r="V171" s="1">
        <v>1.0</v>
      </c>
      <c r="W171" s="1" t="s">
        <v>114</v>
      </c>
      <c r="Z171" s="1">
        <v>2.0</v>
      </c>
      <c r="AA171" s="1">
        <v>1.3</v>
      </c>
      <c r="AB171" s="1">
        <v>1.0</v>
      </c>
      <c r="AC171" s="1">
        <f t="shared" si="1"/>
        <v>47</v>
      </c>
      <c r="AD171" s="1"/>
      <c r="AE171" s="1"/>
      <c r="AF171" s="1">
        <v>0.11</v>
      </c>
      <c r="AG171" s="1">
        <v>2.0</v>
      </c>
      <c r="AH171" s="1">
        <v>0.25</v>
      </c>
      <c r="AI171" s="1"/>
      <c r="AJ171" s="1"/>
      <c r="AK171" s="1">
        <f t="shared" si="2"/>
        <v>47</v>
      </c>
      <c r="AL171" s="1">
        <f t="shared" si="3"/>
        <v>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47.0</v>
      </c>
      <c r="AZ171" s="1" t="s">
        <v>116</v>
      </c>
      <c r="BV171" s="1" t="s">
        <v>116</v>
      </c>
      <c r="CR171" s="5"/>
      <c r="CS171" s="5">
        <f t="shared" si="4"/>
        <v>282</v>
      </c>
      <c r="CT171" s="5">
        <f t="shared" si="5"/>
        <v>235</v>
      </c>
      <c r="CU171" s="5">
        <f t="shared" si="6"/>
        <v>313.02</v>
      </c>
      <c r="CV171" s="5">
        <f t="shared" si="7"/>
        <v>260.85</v>
      </c>
      <c r="CW171" s="5">
        <f t="shared" si="8"/>
        <v>1.11</v>
      </c>
      <c r="CX171" s="5">
        <f t="shared" si="23"/>
        <v>0.8333333333</v>
      </c>
      <c r="CY171" s="5">
        <f t="shared" si="10"/>
        <v>1.5</v>
      </c>
      <c r="CZ171" s="5">
        <f t="shared" si="24"/>
        <v>1.25</v>
      </c>
      <c r="DA171" s="5">
        <f t="shared" si="12"/>
        <v>6</v>
      </c>
    </row>
    <row r="172">
      <c r="A172" s="1" t="s">
        <v>272</v>
      </c>
      <c r="D172" s="1">
        <v>8.0</v>
      </c>
      <c r="E172" s="1" t="s">
        <v>157</v>
      </c>
      <c r="F172" s="1" t="s">
        <v>180</v>
      </c>
      <c r="G172" s="1" t="s">
        <v>181</v>
      </c>
      <c r="H172" s="1" t="s">
        <v>112</v>
      </c>
      <c r="L172" s="1">
        <v>15.4</v>
      </c>
      <c r="N172" s="1">
        <v>2.0</v>
      </c>
      <c r="O172" s="1">
        <v>8.333</v>
      </c>
      <c r="P172" s="1">
        <v>0.0</v>
      </c>
      <c r="Q172" s="1" t="s">
        <v>180</v>
      </c>
      <c r="R172" s="2">
        <v>16.67</v>
      </c>
      <c r="T172" s="1">
        <v>36.0</v>
      </c>
      <c r="U172" s="1">
        <v>210.0</v>
      </c>
      <c r="V172" s="1">
        <v>1.0</v>
      </c>
      <c r="W172" s="1" t="s">
        <v>114</v>
      </c>
      <c r="Z172" s="1">
        <v>2.25</v>
      </c>
      <c r="AA172" s="1">
        <v>1.05</v>
      </c>
      <c r="AB172" s="1">
        <v>1.0</v>
      </c>
      <c r="AC172" s="1">
        <f t="shared" si="1"/>
        <v>30</v>
      </c>
      <c r="AD172" s="1"/>
      <c r="AE172" s="1"/>
      <c r="AF172" s="1">
        <v>0.06</v>
      </c>
      <c r="AG172" s="1">
        <v>2.0</v>
      </c>
      <c r="AH172" s="1">
        <v>0.28</v>
      </c>
      <c r="AI172" s="1"/>
      <c r="AJ172" s="1"/>
      <c r="AK172" s="1">
        <f t="shared" si="2"/>
        <v>30</v>
      </c>
      <c r="AL172" s="1">
        <f t="shared" si="3"/>
        <v>0</v>
      </c>
      <c r="AM172" s="1">
        <v>4.5</v>
      </c>
      <c r="AN172" s="1">
        <v>4.5</v>
      </c>
      <c r="AO172" s="1">
        <v>21.0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 t="s">
        <v>116</v>
      </c>
      <c r="BV172" s="1" t="s">
        <v>116</v>
      </c>
      <c r="CS172" s="5">
        <f t="shared" si="4"/>
        <v>500.1</v>
      </c>
      <c r="CT172" s="5">
        <f t="shared" si="5"/>
        <v>244.9219467</v>
      </c>
      <c r="CU172" s="5">
        <f t="shared" si="6"/>
        <v>530.106</v>
      </c>
      <c r="CV172" s="5">
        <f t="shared" si="7"/>
        <v>259.6172635</v>
      </c>
      <c r="CW172" s="5">
        <f t="shared" si="8"/>
        <v>1.06</v>
      </c>
      <c r="CX172" s="5">
        <f t="shared" si="23"/>
        <v>0.4897459443</v>
      </c>
      <c r="CY172" s="5">
        <f t="shared" si="10"/>
        <v>4.6676</v>
      </c>
      <c r="CZ172" s="5">
        <f t="shared" si="24"/>
        <v>2.28593817</v>
      </c>
      <c r="DA172" s="5">
        <f t="shared" si="12"/>
        <v>16.67</v>
      </c>
    </row>
    <row r="173">
      <c r="A173" s="1" t="s">
        <v>275</v>
      </c>
      <c r="B173" s="1"/>
      <c r="C173" s="1"/>
      <c r="D173" s="1">
        <v>7.0</v>
      </c>
      <c r="E173" s="1" t="s">
        <v>109</v>
      </c>
      <c r="F173" s="1" t="s">
        <v>146</v>
      </c>
      <c r="G173" s="1" t="s">
        <v>125</v>
      </c>
      <c r="H173" s="1" t="s">
        <v>112</v>
      </c>
      <c r="I173" s="1"/>
      <c r="J173" s="1"/>
      <c r="K173" s="1"/>
      <c r="L173" s="1">
        <v>80.0</v>
      </c>
      <c r="O173" s="1"/>
      <c r="P173" s="1"/>
      <c r="Q173" s="1" t="s">
        <v>146</v>
      </c>
      <c r="R173" s="2">
        <v>16.67</v>
      </c>
      <c r="S173" s="1">
        <v>0.0</v>
      </c>
      <c r="T173" s="1">
        <v>40.0</v>
      </c>
      <c r="U173" s="1">
        <v>800.0</v>
      </c>
      <c r="V173" s="1">
        <v>1.0</v>
      </c>
      <c r="W173" s="1" t="s">
        <v>114</v>
      </c>
      <c r="X173" s="1"/>
      <c r="Y173" s="1"/>
      <c r="Z173" s="1">
        <v>1.4</v>
      </c>
      <c r="AA173" s="1">
        <v>1.05</v>
      </c>
      <c r="AB173" s="1">
        <v>1.0</v>
      </c>
      <c r="AC173" s="1">
        <f t="shared" si="1"/>
        <v>16</v>
      </c>
      <c r="AD173" s="1"/>
      <c r="AE173" s="1"/>
      <c r="AF173" s="1">
        <v>0.26</v>
      </c>
      <c r="AG173" s="1">
        <v>3.0</v>
      </c>
      <c r="AH173" s="1">
        <v>0.1</v>
      </c>
      <c r="AI173" s="1"/>
      <c r="AJ173" s="1"/>
      <c r="AK173" s="1">
        <f t="shared" si="2"/>
        <v>16</v>
      </c>
      <c r="AL173" s="1">
        <f t="shared" si="3"/>
        <v>0</v>
      </c>
      <c r="AM173" s="1">
        <v>5.8</v>
      </c>
      <c r="AN173" s="1">
        <v>6.7</v>
      </c>
      <c r="AO173" s="1">
        <v>3.5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 t="s">
        <v>116</v>
      </c>
      <c r="BV173" s="1" t="s">
        <v>116</v>
      </c>
      <c r="CR173" s="5"/>
      <c r="CS173" s="5">
        <f t="shared" si="4"/>
        <v>266.72</v>
      </c>
      <c r="CT173" s="5">
        <f t="shared" si="5"/>
        <v>168.4423253</v>
      </c>
      <c r="CU173" s="5">
        <f t="shared" si="6"/>
        <v>405.4144</v>
      </c>
      <c r="CV173" s="5">
        <f t="shared" si="7"/>
        <v>256.0323345</v>
      </c>
      <c r="CW173" s="5">
        <f t="shared" si="8"/>
        <v>1.52</v>
      </c>
      <c r="CX173" s="5">
        <f t="shared" si="23"/>
        <v>0.6315324134</v>
      </c>
      <c r="CY173" s="5">
        <f t="shared" si="10"/>
        <v>1.667</v>
      </c>
      <c r="CZ173" s="5">
        <f t="shared" si="24"/>
        <v>1.052764533</v>
      </c>
      <c r="DA173" s="5">
        <f t="shared" si="12"/>
        <v>16.67</v>
      </c>
    </row>
    <row r="174">
      <c r="A174" s="1" t="s">
        <v>280</v>
      </c>
      <c r="B174" s="1" t="s">
        <v>222</v>
      </c>
      <c r="C174" s="1"/>
      <c r="D174" s="1">
        <v>7.0</v>
      </c>
      <c r="E174" s="1" t="s">
        <v>109</v>
      </c>
      <c r="F174" s="1" t="s">
        <v>146</v>
      </c>
      <c r="G174" s="1" t="s">
        <v>111</v>
      </c>
      <c r="H174" s="1" t="s">
        <v>112</v>
      </c>
      <c r="I174" s="1"/>
      <c r="J174" s="1"/>
      <c r="K174" s="1"/>
      <c r="L174" s="1">
        <v>28.6</v>
      </c>
      <c r="Q174" s="1" t="s">
        <v>146</v>
      </c>
      <c r="R174" s="2">
        <v>5.42</v>
      </c>
      <c r="S174" s="1">
        <v>0.0</v>
      </c>
      <c r="T174" s="1">
        <v>15.0</v>
      </c>
      <c r="U174" s="1">
        <v>540.0</v>
      </c>
      <c r="V174" s="1">
        <v>1.0</v>
      </c>
      <c r="W174" s="1" t="s">
        <v>114</v>
      </c>
      <c r="Z174" s="1">
        <v>2.4</v>
      </c>
      <c r="AA174" s="1">
        <v>1.35</v>
      </c>
      <c r="AB174" s="1">
        <v>1.0</v>
      </c>
      <c r="AC174" s="1">
        <f t="shared" si="1"/>
        <v>60</v>
      </c>
      <c r="AD174" s="1"/>
      <c r="AE174" s="1"/>
      <c r="AF174" s="1">
        <v>0.26</v>
      </c>
      <c r="AG174" s="1">
        <v>2.8</v>
      </c>
      <c r="AH174" s="1">
        <v>0.14</v>
      </c>
      <c r="AI174" s="1"/>
      <c r="AJ174" s="1"/>
      <c r="AK174" s="1">
        <f t="shared" si="2"/>
        <v>60</v>
      </c>
      <c r="AL174" s="1">
        <f t="shared" si="3"/>
        <v>0</v>
      </c>
      <c r="AM174" s="1">
        <v>15.0</v>
      </c>
      <c r="AN174" s="1">
        <v>42.0</v>
      </c>
      <c r="AO174" s="1">
        <v>3.0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 t="s">
        <v>116</v>
      </c>
      <c r="BV174" s="1" t="s">
        <v>116</v>
      </c>
      <c r="CR174" s="5"/>
      <c r="CS174" s="5">
        <f t="shared" si="4"/>
        <v>325.2</v>
      </c>
      <c r="CT174" s="5">
        <f t="shared" si="5"/>
        <v>174.1645244</v>
      </c>
      <c r="CU174" s="5">
        <f t="shared" si="6"/>
        <v>477.3936</v>
      </c>
      <c r="CV174" s="5">
        <f t="shared" si="7"/>
        <v>255.6735219</v>
      </c>
      <c r="CW174" s="5">
        <f t="shared" si="8"/>
        <v>1.468</v>
      </c>
      <c r="CX174" s="5">
        <f t="shared" si="23"/>
        <v>0.5355612682</v>
      </c>
      <c r="CY174" s="5">
        <f t="shared" si="10"/>
        <v>0.7588</v>
      </c>
      <c r="CZ174" s="5">
        <f t="shared" si="24"/>
        <v>0.4063838903</v>
      </c>
      <c r="DA174" s="5">
        <f t="shared" si="12"/>
        <v>5.42</v>
      </c>
    </row>
    <row r="175">
      <c r="A175" s="1" t="s">
        <v>301</v>
      </c>
      <c r="B175" s="1" t="s">
        <v>139</v>
      </c>
      <c r="D175" s="1">
        <v>10.0</v>
      </c>
      <c r="E175" s="1" t="s">
        <v>157</v>
      </c>
      <c r="F175" s="1" t="s">
        <v>180</v>
      </c>
      <c r="G175" s="1" t="s">
        <v>125</v>
      </c>
      <c r="H175" s="1" t="s">
        <v>112</v>
      </c>
      <c r="L175" s="1">
        <v>23.5</v>
      </c>
      <c r="Q175" s="1" t="s">
        <v>180</v>
      </c>
      <c r="R175" s="2">
        <v>7.08</v>
      </c>
      <c r="T175" s="1">
        <v>40.0</v>
      </c>
      <c r="U175" s="1">
        <v>400.0</v>
      </c>
      <c r="V175" s="1">
        <v>1.0</v>
      </c>
      <c r="W175" s="1" t="s">
        <v>114</v>
      </c>
      <c r="Z175" s="1">
        <v>1.1</v>
      </c>
      <c r="AA175" s="1">
        <v>0.65</v>
      </c>
      <c r="AB175" s="1">
        <v>1.0</v>
      </c>
      <c r="AC175" s="1">
        <f t="shared" si="1"/>
        <v>36</v>
      </c>
      <c r="AD175" s="1"/>
      <c r="AE175" s="1"/>
      <c r="AF175" s="1">
        <v>0.15</v>
      </c>
      <c r="AG175" s="1">
        <v>2.0</v>
      </c>
      <c r="AH175" s="1">
        <v>0.3</v>
      </c>
      <c r="AI175" s="1"/>
      <c r="AJ175" s="1"/>
      <c r="AK175" s="1">
        <f t="shared" si="2"/>
        <v>36</v>
      </c>
      <c r="AL175" s="1">
        <f t="shared" si="3"/>
        <v>0</v>
      </c>
      <c r="AM175" s="1">
        <v>21.6</v>
      </c>
      <c r="AN175" s="1">
        <v>3.6</v>
      </c>
      <c r="AO175" s="1">
        <v>10.8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 t="s">
        <v>116</v>
      </c>
      <c r="BV175" s="1" t="s">
        <v>116</v>
      </c>
      <c r="CS175" s="5">
        <f t="shared" si="4"/>
        <v>254.88</v>
      </c>
      <c r="CT175" s="5">
        <f t="shared" si="5"/>
        <v>213.3422617</v>
      </c>
      <c r="CU175" s="5">
        <f t="shared" si="6"/>
        <v>293.112</v>
      </c>
      <c r="CV175" s="5">
        <f t="shared" si="7"/>
        <v>245.3436009</v>
      </c>
      <c r="CW175" s="5">
        <f t="shared" si="8"/>
        <v>1.15</v>
      </c>
      <c r="CX175" s="5">
        <f t="shared" si="23"/>
        <v>0.8370302168</v>
      </c>
      <c r="CY175" s="5">
        <f t="shared" si="10"/>
        <v>2.124</v>
      </c>
      <c r="CZ175" s="5">
        <f t="shared" si="24"/>
        <v>1.77785218</v>
      </c>
      <c r="DA175" s="5">
        <f t="shared" si="12"/>
        <v>7.08</v>
      </c>
    </row>
    <row r="176">
      <c r="A176" s="1" t="s">
        <v>293</v>
      </c>
      <c r="B176" s="1"/>
      <c r="C176" s="1"/>
      <c r="D176" s="1">
        <v>4.0</v>
      </c>
      <c r="E176" s="1" t="s">
        <v>109</v>
      </c>
      <c r="F176" s="1" t="s">
        <v>146</v>
      </c>
      <c r="G176" s="1" t="s">
        <v>125</v>
      </c>
      <c r="H176" s="1" t="s">
        <v>126</v>
      </c>
      <c r="I176" s="1">
        <v>100.0</v>
      </c>
      <c r="J176" s="1"/>
      <c r="K176" s="1"/>
      <c r="L176" s="1">
        <v>100.0</v>
      </c>
      <c r="O176" s="1"/>
      <c r="P176" s="1"/>
      <c r="Q176" s="1" t="s">
        <v>146</v>
      </c>
      <c r="R176" s="2">
        <v>11.25</v>
      </c>
      <c r="S176" s="1">
        <v>0.0</v>
      </c>
      <c r="T176" s="1">
        <v>45.0</v>
      </c>
      <c r="U176" s="1">
        <v>540.0</v>
      </c>
      <c r="V176" s="1">
        <v>1.0</v>
      </c>
      <c r="W176" s="1" t="s">
        <v>114</v>
      </c>
      <c r="X176" s="1"/>
      <c r="Y176" s="1"/>
      <c r="Z176" s="1">
        <v>1.8</v>
      </c>
      <c r="AA176" s="1">
        <v>1.4</v>
      </c>
      <c r="AB176" s="1">
        <v>1.0</v>
      </c>
      <c r="AC176" s="1">
        <f t="shared" si="1"/>
        <v>30</v>
      </c>
      <c r="AD176" s="1"/>
      <c r="AE176" s="1"/>
      <c r="AF176" s="1">
        <v>0.08</v>
      </c>
      <c r="AG176" s="1">
        <v>1.6</v>
      </c>
      <c r="AH176" s="1">
        <v>0.22</v>
      </c>
      <c r="AI176" s="1"/>
      <c r="AJ176" s="1"/>
      <c r="AK176" s="1">
        <f t="shared" si="2"/>
        <v>30</v>
      </c>
      <c r="AL176" s="1">
        <f t="shared" si="3"/>
        <v>0</v>
      </c>
      <c r="AM176" s="1">
        <v>6.0</v>
      </c>
      <c r="AN176" s="1">
        <v>22.5</v>
      </c>
      <c r="AO176" s="1">
        <v>1.5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 t="s">
        <v>116</v>
      </c>
      <c r="BV176" s="1" t="s">
        <v>116</v>
      </c>
      <c r="CR176" s="5"/>
      <c r="CS176" s="5">
        <f t="shared" si="4"/>
        <v>337.5</v>
      </c>
      <c r="CT176" s="5">
        <f t="shared" si="5"/>
        <v>232.7586207</v>
      </c>
      <c r="CU176" s="5">
        <f t="shared" si="6"/>
        <v>353.7</v>
      </c>
      <c r="CV176" s="5">
        <f t="shared" si="7"/>
        <v>243.9310345</v>
      </c>
      <c r="CW176" s="5">
        <f t="shared" si="8"/>
        <v>1.048</v>
      </c>
      <c r="CX176" s="5">
        <f t="shared" si="23"/>
        <v>0.6896551724</v>
      </c>
      <c r="CY176" s="5">
        <f t="shared" si="10"/>
        <v>2.475</v>
      </c>
      <c r="CZ176" s="5">
        <f t="shared" si="24"/>
        <v>1.706896552</v>
      </c>
      <c r="DA176" s="5">
        <f t="shared" si="12"/>
        <v>11.25</v>
      </c>
    </row>
    <row r="177">
      <c r="A177" s="1" t="s">
        <v>302</v>
      </c>
      <c r="D177" s="1">
        <v>10.0</v>
      </c>
      <c r="E177" s="1" t="s">
        <v>157</v>
      </c>
      <c r="F177" s="1" t="s">
        <v>166</v>
      </c>
      <c r="G177" s="1" t="s">
        <v>111</v>
      </c>
      <c r="H177" s="1" t="s">
        <v>112</v>
      </c>
      <c r="L177" s="1">
        <v>32.0</v>
      </c>
      <c r="Q177" s="1" t="s">
        <v>166</v>
      </c>
      <c r="R177" s="2">
        <v>4.667</v>
      </c>
      <c r="T177" s="1">
        <v>36.0</v>
      </c>
      <c r="U177" s="1">
        <v>288.0</v>
      </c>
      <c r="V177" s="1">
        <v>1.0</v>
      </c>
      <c r="W177" s="1" t="s">
        <v>114</v>
      </c>
      <c r="Z177" s="1">
        <v>2.2</v>
      </c>
      <c r="AA177" s="1">
        <v>1.1</v>
      </c>
      <c r="AB177" s="1">
        <v>1.0</v>
      </c>
      <c r="AC177" s="1">
        <f t="shared" si="1"/>
        <v>60</v>
      </c>
      <c r="AD177" s="1"/>
      <c r="AE177" s="1"/>
      <c r="AF177" s="1">
        <v>0.18</v>
      </c>
      <c r="AG177" s="1">
        <v>1.6</v>
      </c>
      <c r="AH177" s="1">
        <v>0.26</v>
      </c>
      <c r="AI177" s="1"/>
      <c r="AJ177" s="1"/>
      <c r="AK177" s="1">
        <f t="shared" si="2"/>
        <v>60</v>
      </c>
      <c r="AL177" s="1">
        <f t="shared" si="3"/>
        <v>0</v>
      </c>
      <c r="AM177" s="1">
        <v>0.0</v>
      </c>
      <c r="AN177" s="1">
        <v>36.0</v>
      </c>
      <c r="AO177" s="1">
        <v>24.0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 t="s">
        <v>116</v>
      </c>
      <c r="BV177" s="1" t="s">
        <v>116</v>
      </c>
      <c r="CS177" s="5">
        <f t="shared" si="4"/>
        <v>280.02</v>
      </c>
      <c r="CT177" s="5">
        <f t="shared" si="5"/>
        <v>217.8795437</v>
      </c>
      <c r="CU177" s="5">
        <f t="shared" si="6"/>
        <v>310.26216</v>
      </c>
      <c r="CV177" s="5">
        <f t="shared" si="7"/>
        <v>241.4105344</v>
      </c>
      <c r="CW177" s="5">
        <f t="shared" si="8"/>
        <v>1.108</v>
      </c>
      <c r="CX177" s="5">
        <f t="shared" si="23"/>
        <v>0.7780856499</v>
      </c>
      <c r="CY177" s="5">
        <f t="shared" si="10"/>
        <v>1.21342</v>
      </c>
      <c r="CZ177" s="5">
        <f t="shared" si="24"/>
        <v>0.9441446893</v>
      </c>
      <c r="DA177" s="5">
        <f t="shared" si="12"/>
        <v>4.667</v>
      </c>
    </row>
    <row r="178">
      <c r="A178" s="1" t="s">
        <v>289</v>
      </c>
      <c r="B178" s="1" t="s">
        <v>217</v>
      </c>
      <c r="C178" s="1"/>
      <c r="D178" s="1">
        <v>4.0</v>
      </c>
      <c r="E178" s="1" t="s">
        <v>109</v>
      </c>
      <c r="F178" s="1" t="s">
        <v>146</v>
      </c>
      <c r="G178" s="1" t="s">
        <v>125</v>
      </c>
      <c r="H178" s="1" t="s">
        <v>112</v>
      </c>
      <c r="I178" s="1"/>
      <c r="J178" s="1"/>
      <c r="K178" s="1"/>
      <c r="L178" s="1">
        <v>33.33</v>
      </c>
      <c r="O178" s="1"/>
      <c r="P178" s="1"/>
      <c r="Q178" s="1" t="s">
        <v>146</v>
      </c>
      <c r="R178" s="2">
        <v>7.5</v>
      </c>
      <c r="S178" s="1">
        <v>0.0</v>
      </c>
      <c r="T178" s="1">
        <v>50.0</v>
      </c>
      <c r="U178" s="1">
        <v>550.0</v>
      </c>
      <c r="V178" s="1">
        <v>1.0</v>
      </c>
      <c r="W178" s="1" t="s">
        <v>114</v>
      </c>
      <c r="X178" s="1"/>
      <c r="Y178" s="1"/>
      <c r="Z178" s="1">
        <v>1.75</v>
      </c>
      <c r="AA178" s="1">
        <v>1.3</v>
      </c>
      <c r="AB178" s="1">
        <v>1.0</v>
      </c>
      <c r="AC178" s="1">
        <f t="shared" si="1"/>
        <v>35</v>
      </c>
      <c r="AD178" s="1"/>
      <c r="AE178" s="1"/>
      <c r="AF178" s="1">
        <v>0.16</v>
      </c>
      <c r="AG178" s="1">
        <v>2.0</v>
      </c>
      <c r="AH178" s="1">
        <v>0.16</v>
      </c>
      <c r="AI178" s="1"/>
      <c r="AJ178" s="1"/>
      <c r="AK178" s="1">
        <f t="shared" si="2"/>
        <v>35</v>
      </c>
      <c r="AL178" s="1">
        <f t="shared" si="3"/>
        <v>0</v>
      </c>
      <c r="AM178" s="1">
        <v>12.25</v>
      </c>
      <c r="AN178" s="1">
        <v>1.75</v>
      </c>
      <c r="AO178" s="1">
        <v>21.0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 t="s">
        <v>116</v>
      </c>
      <c r="BV178" s="1" t="s">
        <v>116</v>
      </c>
      <c r="CR178" s="5"/>
      <c r="CS178" s="5">
        <f t="shared" si="4"/>
        <v>262.5</v>
      </c>
      <c r="CT178" s="5">
        <f t="shared" si="5"/>
        <v>207.9207921</v>
      </c>
      <c r="CU178" s="5">
        <f t="shared" si="6"/>
        <v>304.5</v>
      </c>
      <c r="CV178" s="5">
        <f t="shared" si="7"/>
        <v>241.1881188</v>
      </c>
      <c r="CW178" s="5">
        <f t="shared" si="8"/>
        <v>1.16</v>
      </c>
      <c r="CX178" s="5">
        <f t="shared" si="23"/>
        <v>0.7920792079</v>
      </c>
      <c r="CY178" s="5">
        <f t="shared" si="10"/>
        <v>1.2</v>
      </c>
      <c r="CZ178" s="5">
        <f t="shared" si="24"/>
        <v>0.9504950495</v>
      </c>
      <c r="DA178" s="5">
        <f t="shared" si="12"/>
        <v>7.5</v>
      </c>
    </row>
    <row r="179">
      <c r="A179" s="1" t="s">
        <v>160</v>
      </c>
      <c r="B179" s="1" t="s">
        <v>253</v>
      </c>
      <c r="C179" s="1"/>
      <c r="D179" s="1">
        <v>4.0</v>
      </c>
      <c r="E179" s="1" t="s">
        <v>109</v>
      </c>
      <c r="F179" s="1" t="s">
        <v>146</v>
      </c>
      <c r="G179" s="1" t="s">
        <v>125</v>
      </c>
      <c r="H179" s="1" t="s">
        <v>126</v>
      </c>
      <c r="I179" s="1">
        <v>100.0</v>
      </c>
      <c r="J179" s="1"/>
      <c r="K179" s="1"/>
      <c r="L179" s="1">
        <v>18.2</v>
      </c>
      <c r="O179" s="1"/>
      <c r="P179" s="1"/>
      <c r="Q179" s="1" t="s">
        <v>146</v>
      </c>
      <c r="R179" s="2">
        <v>7.08</v>
      </c>
      <c r="S179" s="1">
        <v>0.0</v>
      </c>
      <c r="T179" s="1">
        <v>60.0</v>
      </c>
      <c r="U179" s="1">
        <v>540.0</v>
      </c>
      <c r="V179" s="1">
        <v>1.0</v>
      </c>
      <c r="W179" s="1" t="s">
        <v>114</v>
      </c>
      <c r="X179" s="1"/>
      <c r="Y179" s="1"/>
      <c r="Z179" s="1">
        <v>2.0</v>
      </c>
      <c r="AA179" s="1">
        <v>1.45</v>
      </c>
      <c r="AB179" s="1">
        <v>1.0</v>
      </c>
      <c r="AC179" s="1">
        <f t="shared" si="1"/>
        <v>38</v>
      </c>
      <c r="AD179" s="1"/>
      <c r="AE179" s="1"/>
      <c r="AF179" s="1">
        <v>0.1</v>
      </c>
      <c r="AG179" s="1">
        <v>2.0</v>
      </c>
      <c r="AH179" s="1">
        <v>0.24</v>
      </c>
      <c r="AI179" s="1"/>
      <c r="AJ179" s="1"/>
      <c r="AK179" s="1">
        <f t="shared" si="2"/>
        <v>38</v>
      </c>
      <c r="AL179" s="1">
        <f t="shared" si="3"/>
        <v>0</v>
      </c>
      <c r="AM179" s="1">
        <v>7.6</v>
      </c>
      <c r="AN179" s="1">
        <v>30.4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 t="s">
        <v>116</v>
      </c>
      <c r="BV179" s="1" t="s">
        <v>116</v>
      </c>
      <c r="CR179" s="6"/>
      <c r="CS179" s="5">
        <f t="shared" si="4"/>
        <v>269.04</v>
      </c>
      <c r="CT179" s="5">
        <f t="shared" si="5"/>
        <v>217.6699029</v>
      </c>
      <c r="CU179" s="5">
        <f t="shared" si="6"/>
        <v>295.944</v>
      </c>
      <c r="CV179" s="5">
        <f t="shared" si="7"/>
        <v>239.4368932</v>
      </c>
      <c r="CW179" s="5">
        <f t="shared" si="8"/>
        <v>1.1</v>
      </c>
      <c r="CX179" s="5">
        <f t="shared" si="23"/>
        <v>0.8090614887</v>
      </c>
      <c r="CY179" s="5">
        <f t="shared" si="10"/>
        <v>1.6992</v>
      </c>
      <c r="CZ179" s="5">
        <f t="shared" si="24"/>
        <v>1.374757282</v>
      </c>
      <c r="DA179" s="5">
        <f t="shared" si="12"/>
        <v>7.08</v>
      </c>
    </row>
    <row r="180">
      <c r="A180" s="1" t="s">
        <v>224</v>
      </c>
      <c r="B180" s="1"/>
      <c r="C180" s="1"/>
      <c r="D180" s="1">
        <v>4.0</v>
      </c>
      <c r="E180" s="1" t="s">
        <v>109</v>
      </c>
      <c r="F180" s="1" t="s">
        <v>146</v>
      </c>
      <c r="G180" s="1" t="s">
        <v>176</v>
      </c>
      <c r="H180" s="1" t="s">
        <v>177</v>
      </c>
      <c r="I180" s="1"/>
      <c r="J180" s="1">
        <v>50.0</v>
      </c>
      <c r="K180" s="1"/>
      <c r="L180" s="1">
        <v>100.0</v>
      </c>
      <c r="M180" s="1"/>
      <c r="N180" s="1"/>
      <c r="O180" s="1"/>
      <c r="P180" s="1"/>
      <c r="Q180" s="1" t="s">
        <v>146</v>
      </c>
      <c r="R180" s="2">
        <v>12.0</v>
      </c>
      <c r="S180" s="1">
        <v>0.0</v>
      </c>
      <c r="T180" s="1">
        <v>60.0</v>
      </c>
      <c r="U180" s="1">
        <v>540.0</v>
      </c>
      <c r="V180" s="1">
        <v>0.5</v>
      </c>
      <c r="W180" s="1" t="s">
        <v>114</v>
      </c>
      <c r="Z180" s="1">
        <v>2.0</v>
      </c>
      <c r="AA180" s="1">
        <v>1.4</v>
      </c>
      <c r="AB180" s="1">
        <v>2.0</v>
      </c>
      <c r="AC180" s="1">
        <f t="shared" si="1"/>
        <v>10</v>
      </c>
      <c r="AD180" s="1"/>
      <c r="AE180" s="1"/>
      <c r="AF180" s="1">
        <v>0.16</v>
      </c>
      <c r="AG180" s="1">
        <v>2.2</v>
      </c>
      <c r="AH180" s="1">
        <v>0.24</v>
      </c>
      <c r="AI180" s="1"/>
      <c r="AJ180" s="1"/>
      <c r="AK180" s="1">
        <f t="shared" si="2"/>
        <v>10</v>
      </c>
      <c r="AL180" s="1">
        <f t="shared" si="3"/>
        <v>0</v>
      </c>
      <c r="AM180" s="1">
        <v>0.0</v>
      </c>
      <c r="AN180" s="1">
        <v>0.0</v>
      </c>
      <c r="AO180" s="1">
        <v>0.0</v>
      </c>
      <c r="AP180" s="1">
        <v>0.0</v>
      </c>
      <c r="AQ180" s="1">
        <v>10.0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 t="s">
        <v>116</v>
      </c>
      <c r="BV180" s="1" t="s">
        <v>116</v>
      </c>
      <c r="CR180" s="5"/>
      <c r="CS180" s="5">
        <f t="shared" si="4"/>
        <v>240</v>
      </c>
      <c r="CT180" s="5">
        <f t="shared" si="5"/>
        <v>200</v>
      </c>
      <c r="CU180" s="5">
        <f t="shared" si="6"/>
        <v>286.08</v>
      </c>
      <c r="CV180" s="5">
        <f t="shared" si="7"/>
        <v>238.4</v>
      </c>
      <c r="CW180" s="5">
        <f t="shared" si="8"/>
        <v>1.192</v>
      </c>
      <c r="CX180" s="5">
        <f t="shared" si="23"/>
        <v>0.8333333333</v>
      </c>
      <c r="CY180" s="5">
        <f t="shared" si="10"/>
        <v>5.76</v>
      </c>
      <c r="CZ180" s="5">
        <f t="shared" si="24"/>
        <v>4.8</v>
      </c>
      <c r="DA180" s="5">
        <f t="shared" si="12"/>
        <v>12</v>
      </c>
    </row>
    <row r="181">
      <c r="A181" s="1" t="s">
        <v>245</v>
      </c>
      <c r="B181" s="1" t="s">
        <v>139</v>
      </c>
      <c r="C181" s="1" t="s">
        <v>108</v>
      </c>
      <c r="D181" s="1">
        <v>14.0</v>
      </c>
      <c r="E181" s="1" t="s">
        <v>109</v>
      </c>
      <c r="F181" s="1" t="s">
        <v>146</v>
      </c>
      <c r="G181" s="1" t="s">
        <v>125</v>
      </c>
      <c r="H181" s="1" t="s">
        <v>303</v>
      </c>
      <c r="I181" s="1"/>
      <c r="J181" s="1">
        <v>6.0</v>
      </c>
      <c r="K181" s="1"/>
      <c r="L181" s="1"/>
      <c r="O181" s="1"/>
      <c r="P181" s="1"/>
      <c r="Q181" s="1" t="s">
        <v>146</v>
      </c>
      <c r="R181" s="2">
        <v>2.0</v>
      </c>
      <c r="S181" s="1">
        <v>0.0</v>
      </c>
      <c r="T181" s="1">
        <v>80.0</v>
      </c>
      <c r="U181" s="1">
        <v>320.0</v>
      </c>
      <c r="V181" s="1">
        <v>1.0</v>
      </c>
      <c r="W181" s="1" t="s">
        <v>114</v>
      </c>
      <c r="X181" s="1"/>
      <c r="Y181" s="1"/>
      <c r="Z181" s="1">
        <v>2.4</v>
      </c>
      <c r="AA181" s="1">
        <v>0.5</v>
      </c>
      <c r="AB181" s="1">
        <v>1.0</v>
      </c>
      <c r="AC181" s="1">
        <f t="shared" si="1"/>
        <v>100</v>
      </c>
      <c r="AD181" s="1"/>
      <c r="AE181" s="1"/>
      <c r="AF181" s="1">
        <v>0.26</v>
      </c>
      <c r="AG181" s="1">
        <v>2.0</v>
      </c>
      <c r="AH181" s="1">
        <v>0.38</v>
      </c>
      <c r="AI181" s="1"/>
      <c r="AJ181" s="1"/>
      <c r="AK181" s="1">
        <f t="shared" si="2"/>
        <v>100</v>
      </c>
      <c r="AL181" s="1">
        <f t="shared" si="3"/>
        <v>0</v>
      </c>
      <c r="AM181" s="1">
        <v>0.0</v>
      </c>
      <c r="AN181" s="1">
        <v>0.0</v>
      </c>
      <c r="AO181" s="1">
        <v>100.0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 t="s">
        <v>116</v>
      </c>
      <c r="BV181" s="1" t="s">
        <v>116</v>
      </c>
      <c r="CR181" s="5"/>
      <c r="CS181" s="5">
        <f t="shared" si="4"/>
        <v>200</v>
      </c>
      <c r="CT181" s="5">
        <f t="shared" si="5"/>
        <v>188.6792453</v>
      </c>
      <c r="CU181" s="5">
        <f t="shared" si="6"/>
        <v>252</v>
      </c>
      <c r="CV181" s="5">
        <f t="shared" si="7"/>
        <v>237.7358491</v>
      </c>
      <c r="CW181" s="5">
        <f t="shared" si="8"/>
        <v>1.26</v>
      </c>
      <c r="CX181" s="5">
        <f t="shared" si="23"/>
        <v>0.9433962264</v>
      </c>
      <c r="CY181" s="5">
        <f t="shared" si="10"/>
        <v>0.76</v>
      </c>
      <c r="CZ181" s="5">
        <f t="shared" si="24"/>
        <v>0.7169811321</v>
      </c>
      <c r="DA181" s="5">
        <f t="shared" si="12"/>
        <v>2</v>
      </c>
    </row>
    <row r="182">
      <c r="A182" s="1" t="s">
        <v>304</v>
      </c>
      <c r="B182" s="1" t="s">
        <v>139</v>
      </c>
      <c r="C182" s="1"/>
      <c r="D182" s="1">
        <v>7.0</v>
      </c>
      <c r="E182" s="1" t="s">
        <v>109</v>
      </c>
      <c r="F182" s="1" t="s">
        <v>146</v>
      </c>
      <c r="G182" s="1" t="s">
        <v>119</v>
      </c>
      <c r="H182" s="1" t="s">
        <v>112</v>
      </c>
      <c r="I182" s="1"/>
      <c r="J182" s="1"/>
      <c r="K182" s="1"/>
      <c r="L182" s="1">
        <v>28.6</v>
      </c>
      <c r="M182" s="1">
        <v>4.0</v>
      </c>
      <c r="O182" s="1"/>
      <c r="P182" s="1"/>
      <c r="Q182" s="1" t="s">
        <v>146</v>
      </c>
      <c r="R182" s="2">
        <v>15.0</v>
      </c>
      <c r="S182" s="1">
        <v>0.0</v>
      </c>
      <c r="T182" s="1">
        <v>200.0</v>
      </c>
      <c r="U182" s="1">
        <v>800.0</v>
      </c>
      <c r="V182" s="1">
        <v>1.0</v>
      </c>
      <c r="W182" s="1" t="s">
        <v>114</v>
      </c>
      <c r="X182" s="1"/>
      <c r="Y182" s="1"/>
      <c r="Z182" s="1">
        <v>3.0</v>
      </c>
      <c r="AA182" s="1">
        <v>1.0</v>
      </c>
      <c r="AB182" s="1">
        <v>1.0</v>
      </c>
      <c r="AC182" s="1">
        <f t="shared" si="1"/>
        <v>12</v>
      </c>
      <c r="AD182" s="1"/>
      <c r="AE182" s="1"/>
      <c r="AF182" s="1">
        <v>0.3</v>
      </c>
      <c r="AG182" s="1">
        <v>3.0</v>
      </c>
      <c r="AH182" s="1">
        <v>0.1</v>
      </c>
      <c r="AI182" s="1"/>
      <c r="AJ182" s="1"/>
      <c r="AK182" s="1">
        <f t="shared" si="2"/>
        <v>12</v>
      </c>
      <c r="AL182" s="1">
        <f t="shared" si="3"/>
        <v>0</v>
      </c>
      <c r="AM182" s="1">
        <v>1.2</v>
      </c>
      <c r="AN182" s="1">
        <v>4.8</v>
      </c>
      <c r="AO182" s="1">
        <v>6.0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 t="s">
        <v>116</v>
      </c>
      <c r="BB182" s="1"/>
      <c r="BC182" s="1"/>
      <c r="BD182" s="1"/>
      <c r="BE182" s="1"/>
      <c r="BF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 t="s">
        <v>116</v>
      </c>
      <c r="CR182" s="6"/>
      <c r="CS182" s="5">
        <f t="shared" si="4"/>
        <v>180</v>
      </c>
      <c r="CT182" s="5">
        <f t="shared" si="5"/>
        <v>146.9387755</v>
      </c>
      <c r="CU182" s="5">
        <f t="shared" si="6"/>
        <v>288</v>
      </c>
      <c r="CV182" s="5">
        <f t="shared" si="7"/>
        <v>235.1020408</v>
      </c>
      <c r="CW182" s="5">
        <f t="shared" si="8"/>
        <v>1.6</v>
      </c>
      <c r="CX182" s="5">
        <f t="shared" si="23"/>
        <v>0.8163265306</v>
      </c>
      <c r="CY182" s="5">
        <f t="shared" si="10"/>
        <v>1.5</v>
      </c>
      <c r="CZ182" s="5">
        <f t="shared" si="24"/>
        <v>1.224489796</v>
      </c>
      <c r="DA182" s="5">
        <f t="shared" si="12"/>
        <v>15</v>
      </c>
    </row>
    <row r="183">
      <c r="A183" s="1" t="s">
        <v>245</v>
      </c>
      <c r="B183" s="1"/>
      <c r="C183" s="1" t="s">
        <v>108</v>
      </c>
      <c r="D183" s="1">
        <v>7.0</v>
      </c>
      <c r="E183" s="1" t="s">
        <v>109</v>
      </c>
      <c r="F183" s="1" t="s">
        <v>146</v>
      </c>
      <c r="G183" s="1" t="s">
        <v>125</v>
      </c>
      <c r="H183" s="1" t="s">
        <v>303</v>
      </c>
      <c r="I183" s="1"/>
      <c r="J183" s="1">
        <v>6.0</v>
      </c>
      <c r="K183" s="1"/>
      <c r="L183" s="1"/>
      <c r="O183" s="1"/>
      <c r="P183" s="1"/>
      <c r="Q183" s="1" t="s">
        <v>146</v>
      </c>
      <c r="R183" s="2">
        <v>2.0</v>
      </c>
      <c r="S183" s="1">
        <v>0.0</v>
      </c>
      <c r="T183" s="1">
        <v>60.0</v>
      </c>
      <c r="U183" s="1">
        <v>540.0</v>
      </c>
      <c r="V183" s="1">
        <v>1.0</v>
      </c>
      <c r="W183" s="1" t="s">
        <v>114</v>
      </c>
      <c r="X183" s="1"/>
      <c r="Y183" s="1"/>
      <c r="Z183" s="1">
        <v>2.0</v>
      </c>
      <c r="AA183" s="1">
        <v>1.4</v>
      </c>
      <c r="AB183" s="1">
        <v>1.0</v>
      </c>
      <c r="AC183" s="1">
        <f t="shared" si="1"/>
        <v>100</v>
      </c>
      <c r="AD183" s="1"/>
      <c r="AE183" s="1"/>
      <c r="AF183" s="1">
        <v>0.25</v>
      </c>
      <c r="AG183" s="1">
        <v>2.0</v>
      </c>
      <c r="AH183" s="1">
        <v>0.35</v>
      </c>
      <c r="AI183" s="1"/>
      <c r="AJ183" s="1"/>
      <c r="AK183" s="1">
        <f t="shared" si="2"/>
        <v>100</v>
      </c>
      <c r="AL183" s="1">
        <f t="shared" si="3"/>
        <v>0</v>
      </c>
      <c r="AM183" s="1">
        <v>10.0</v>
      </c>
      <c r="AN183" s="1">
        <v>10.0</v>
      </c>
      <c r="AO183" s="1">
        <v>80.0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 t="s">
        <v>116</v>
      </c>
      <c r="BV183" s="1" t="s">
        <v>116</v>
      </c>
      <c r="CR183" s="5"/>
      <c r="CS183" s="5">
        <f t="shared" si="4"/>
        <v>200</v>
      </c>
      <c r="CT183" s="5">
        <f t="shared" si="5"/>
        <v>187.5</v>
      </c>
      <c r="CU183" s="5">
        <f t="shared" si="6"/>
        <v>250</v>
      </c>
      <c r="CV183" s="5">
        <f t="shared" si="7"/>
        <v>234.375</v>
      </c>
      <c r="CW183" s="5">
        <f t="shared" si="8"/>
        <v>1.25</v>
      </c>
      <c r="CX183" s="5">
        <f t="shared" si="23"/>
        <v>0.9375</v>
      </c>
      <c r="CY183" s="5">
        <f t="shared" si="10"/>
        <v>0.7</v>
      </c>
      <c r="CZ183" s="5">
        <f t="shared" si="24"/>
        <v>0.65625</v>
      </c>
      <c r="DA183" s="5">
        <f t="shared" si="12"/>
        <v>2</v>
      </c>
    </row>
    <row r="184">
      <c r="A184" s="1" t="s">
        <v>279</v>
      </c>
      <c r="D184" s="1">
        <v>8.0</v>
      </c>
      <c r="E184" s="1" t="s">
        <v>157</v>
      </c>
      <c r="F184" s="1" t="s">
        <v>180</v>
      </c>
      <c r="G184" s="1" t="s">
        <v>111</v>
      </c>
      <c r="H184" s="1" t="s">
        <v>112</v>
      </c>
      <c r="L184" s="1">
        <v>11.1</v>
      </c>
      <c r="Q184" s="1" t="s">
        <v>180</v>
      </c>
      <c r="R184" s="2">
        <v>8.67</v>
      </c>
      <c r="T184" s="1">
        <v>12.0</v>
      </c>
      <c r="U184" s="1">
        <v>210.0</v>
      </c>
      <c r="V184" s="1">
        <v>1.0</v>
      </c>
      <c r="W184" s="1" t="s">
        <v>114</v>
      </c>
      <c r="Z184" s="1">
        <v>2.0</v>
      </c>
      <c r="AA184" s="1">
        <v>1.25</v>
      </c>
      <c r="AB184" s="1">
        <v>1.0</v>
      </c>
      <c r="AC184" s="1">
        <f t="shared" si="1"/>
        <v>58</v>
      </c>
      <c r="AD184" s="1"/>
      <c r="AE184" s="1"/>
      <c r="AF184" s="1">
        <v>0.16</v>
      </c>
      <c r="AG184" s="1">
        <v>1.8</v>
      </c>
      <c r="AH184" s="1">
        <v>0.12</v>
      </c>
      <c r="AI184" s="1"/>
      <c r="AJ184" s="1"/>
      <c r="AK184" s="1">
        <f t="shared" si="2"/>
        <v>58</v>
      </c>
      <c r="AL184" s="1">
        <f t="shared" si="3"/>
        <v>0</v>
      </c>
      <c r="AM184" s="1">
        <v>14.5</v>
      </c>
      <c r="AN184" s="1">
        <v>14.5</v>
      </c>
      <c r="AO184" s="1">
        <v>29.0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 t="s">
        <v>116</v>
      </c>
      <c r="BV184" s="1" t="s">
        <v>116</v>
      </c>
      <c r="CS184" s="5">
        <f t="shared" si="4"/>
        <v>502.86</v>
      </c>
      <c r="CT184" s="5">
        <f t="shared" si="5"/>
        <v>205.6687117</v>
      </c>
      <c r="CU184" s="5">
        <f t="shared" si="6"/>
        <v>567.22608</v>
      </c>
      <c r="CV184" s="5">
        <f t="shared" si="7"/>
        <v>231.9943067</v>
      </c>
      <c r="CW184" s="5">
        <f t="shared" si="8"/>
        <v>1.128</v>
      </c>
      <c r="CX184" s="5">
        <f t="shared" si="23"/>
        <v>0.408997955</v>
      </c>
      <c r="CY184" s="5">
        <f t="shared" si="10"/>
        <v>1.0404</v>
      </c>
      <c r="CZ184" s="5">
        <f t="shared" si="24"/>
        <v>0.4255214724</v>
      </c>
      <c r="DA184" s="5">
        <f t="shared" si="12"/>
        <v>8.67</v>
      </c>
    </row>
    <row r="185">
      <c r="A185" s="1" t="s">
        <v>256</v>
      </c>
      <c r="B185" s="1"/>
      <c r="C185" s="1"/>
      <c r="D185" s="1">
        <v>3.0</v>
      </c>
      <c r="E185" s="1" t="s">
        <v>109</v>
      </c>
      <c r="F185" s="1" t="s">
        <v>212</v>
      </c>
      <c r="G185" s="1" t="s">
        <v>111</v>
      </c>
      <c r="H185" s="1" t="s">
        <v>112</v>
      </c>
      <c r="K185" s="1" t="s">
        <v>213</v>
      </c>
      <c r="L185" s="1">
        <v>13.3</v>
      </c>
      <c r="Q185" s="1" t="s">
        <v>212</v>
      </c>
      <c r="R185" s="2">
        <v>1.5</v>
      </c>
      <c r="S185" s="1">
        <v>0.0</v>
      </c>
      <c r="T185" s="1">
        <v>6.0</v>
      </c>
      <c r="U185" s="1">
        <v>72.0</v>
      </c>
      <c r="V185" s="1">
        <v>1.0</v>
      </c>
      <c r="W185" s="1" t="s">
        <v>114</v>
      </c>
      <c r="Z185" s="1">
        <v>3.0</v>
      </c>
      <c r="AA185" s="1">
        <v>1.45</v>
      </c>
      <c r="AB185" s="1">
        <v>1.0</v>
      </c>
      <c r="AC185" s="1">
        <f t="shared" si="1"/>
        <v>225</v>
      </c>
      <c r="AD185" s="1"/>
      <c r="AE185" s="1"/>
      <c r="AF185" s="1">
        <v>0.2</v>
      </c>
      <c r="AG185" s="1">
        <v>2.0</v>
      </c>
      <c r="AH185" s="1">
        <v>0.25</v>
      </c>
      <c r="AI185" s="1"/>
      <c r="AJ185" s="1"/>
      <c r="AK185" s="1">
        <f t="shared" si="2"/>
        <v>225</v>
      </c>
      <c r="AL185" s="1">
        <f t="shared" si="3"/>
        <v>0</v>
      </c>
      <c r="AM185" s="1">
        <v>180.0</v>
      </c>
      <c r="AN185" s="1">
        <v>33.8</v>
      </c>
      <c r="AO185" s="1">
        <v>11.2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 t="s">
        <v>116</v>
      </c>
      <c r="BB185" s="1"/>
      <c r="BC185" s="1"/>
      <c r="BD185" s="1"/>
      <c r="BE185" s="1"/>
      <c r="BF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 t="s">
        <v>116</v>
      </c>
      <c r="BW185" s="1"/>
      <c r="BX185" s="1"/>
      <c r="BY185" s="1"/>
      <c r="BZ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4"/>
      <c r="CS185" s="5">
        <f t="shared" si="4"/>
        <v>337.5</v>
      </c>
      <c r="CT185" s="5">
        <f t="shared" si="5"/>
        <v>192.8571429</v>
      </c>
      <c r="CU185" s="5">
        <f t="shared" si="6"/>
        <v>405</v>
      </c>
      <c r="CV185" s="5">
        <f t="shared" si="7"/>
        <v>231.4285714</v>
      </c>
      <c r="CW185" s="5">
        <f t="shared" si="8"/>
        <v>1.2</v>
      </c>
      <c r="CX185" s="5">
        <f t="shared" si="23"/>
        <v>0.5714285714</v>
      </c>
      <c r="CY185" s="5">
        <f t="shared" si="10"/>
        <v>0.375</v>
      </c>
      <c r="CZ185" s="5">
        <f t="shared" si="24"/>
        <v>0.2142857143</v>
      </c>
      <c r="DA185" s="5">
        <f t="shared" si="12"/>
        <v>1.5</v>
      </c>
    </row>
    <row r="186">
      <c r="A186" s="1" t="s">
        <v>301</v>
      </c>
      <c r="D186" s="1">
        <v>8.0</v>
      </c>
      <c r="E186" s="1" t="s">
        <v>157</v>
      </c>
      <c r="F186" s="1" t="s">
        <v>180</v>
      </c>
      <c r="G186" s="1" t="s">
        <v>125</v>
      </c>
      <c r="H186" s="1" t="s">
        <v>112</v>
      </c>
      <c r="L186" s="1">
        <v>23.5</v>
      </c>
      <c r="Q186" s="1" t="s">
        <v>180</v>
      </c>
      <c r="R186" s="2">
        <v>10.0</v>
      </c>
      <c r="T186" s="1">
        <v>28.0</v>
      </c>
      <c r="U186" s="1">
        <v>210.0</v>
      </c>
      <c r="V186" s="1">
        <v>1.0</v>
      </c>
      <c r="W186" s="1" t="s">
        <v>114</v>
      </c>
      <c r="Z186" s="1">
        <v>1.1</v>
      </c>
      <c r="AA186" s="1">
        <v>0.95</v>
      </c>
      <c r="AB186" s="1">
        <v>1.0</v>
      </c>
      <c r="AC186" s="1">
        <f t="shared" si="1"/>
        <v>28</v>
      </c>
      <c r="AD186" s="1"/>
      <c r="AE186" s="1"/>
      <c r="AF186" s="1">
        <v>0.18</v>
      </c>
      <c r="AG186" s="1">
        <v>1.8</v>
      </c>
      <c r="AH186" s="1">
        <v>0.18</v>
      </c>
      <c r="AI186" s="1"/>
      <c r="AJ186" s="1"/>
      <c r="AK186" s="1">
        <f t="shared" si="2"/>
        <v>28</v>
      </c>
      <c r="AL186" s="1">
        <f t="shared" si="3"/>
        <v>0</v>
      </c>
      <c r="AM186" s="1">
        <v>16.8</v>
      </c>
      <c r="AN186" s="1">
        <v>2.8</v>
      </c>
      <c r="AO186" s="1">
        <v>8.4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 t="s">
        <v>116</v>
      </c>
      <c r="BV186" s="1" t="s">
        <v>116</v>
      </c>
      <c r="CS186" s="5">
        <f t="shared" si="4"/>
        <v>280</v>
      </c>
      <c r="CT186" s="5">
        <f t="shared" si="5"/>
        <v>201.025641</v>
      </c>
      <c r="CU186" s="5">
        <f t="shared" si="6"/>
        <v>320.32</v>
      </c>
      <c r="CV186" s="5">
        <f t="shared" si="7"/>
        <v>229.9733333</v>
      </c>
      <c r="CW186" s="5">
        <f t="shared" si="8"/>
        <v>1.144</v>
      </c>
      <c r="CX186" s="5">
        <f t="shared" si="23"/>
        <v>0.7179487179</v>
      </c>
      <c r="CY186" s="5">
        <f t="shared" si="10"/>
        <v>1.8</v>
      </c>
      <c r="CZ186" s="5">
        <f t="shared" si="24"/>
        <v>1.292307692</v>
      </c>
      <c r="DA186" s="5">
        <f t="shared" si="12"/>
        <v>10</v>
      </c>
    </row>
    <row r="187">
      <c r="A187" s="1" t="s">
        <v>183</v>
      </c>
      <c r="B187" s="1"/>
      <c r="C187" s="1"/>
      <c r="D187" s="1">
        <v>6.0</v>
      </c>
      <c r="E187" s="1" t="s">
        <v>109</v>
      </c>
      <c r="F187" s="1" t="s">
        <v>146</v>
      </c>
      <c r="G187" s="1" t="s">
        <v>176</v>
      </c>
      <c r="H187" s="1" t="s">
        <v>177</v>
      </c>
      <c r="I187" s="1"/>
      <c r="J187" s="1"/>
      <c r="K187" s="1"/>
      <c r="L187" s="1">
        <v>100.0</v>
      </c>
      <c r="Q187" s="1" t="s">
        <v>146</v>
      </c>
      <c r="R187" s="2">
        <v>12.0</v>
      </c>
      <c r="S187" s="1">
        <v>0.0</v>
      </c>
      <c r="T187" s="1">
        <v>50.0</v>
      </c>
      <c r="U187" s="7"/>
      <c r="V187" s="1">
        <v>0.5</v>
      </c>
      <c r="W187" s="1" t="s">
        <v>147</v>
      </c>
      <c r="X187" s="1">
        <v>1.0</v>
      </c>
      <c r="Y187" s="1">
        <v>40.0</v>
      </c>
      <c r="Z187" s="1">
        <f>T187/Y187+X187</f>
        <v>2.25</v>
      </c>
      <c r="AA187" s="1">
        <v>1.55</v>
      </c>
      <c r="AB187" s="1">
        <v>1.0</v>
      </c>
      <c r="AC187" s="1">
        <f t="shared" si="1"/>
        <v>22</v>
      </c>
      <c r="AD187" s="1"/>
      <c r="AE187" s="1"/>
      <c r="AF187" s="1">
        <v>0.1</v>
      </c>
      <c r="AG187" s="1">
        <v>2.0</v>
      </c>
      <c r="AH187" s="1">
        <v>0.24</v>
      </c>
      <c r="AI187" s="1"/>
      <c r="AJ187" s="1"/>
      <c r="AK187" s="1">
        <f t="shared" si="2"/>
        <v>22</v>
      </c>
      <c r="AL187" s="1">
        <f t="shared" si="3"/>
        <v>0</v>
      </c>
      <c r="AM187" s="1">
        <v>0.0</v>
      </c>
      <c r="AN187" s="1">
        <v>4.8</v>
      </c>
      <c r="AO187" s="1">
        <v>17.2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 t="s">
        <v>116</v>
      </c>
      <c r="BV187" s="1" t="s">
        <v>116</v>
      </c>
      <c r="CR187" s="5"/>
      <c r="CS187" s="5">
        <f t="shared" si="4"/>
        <v>264</v>
      </c>
      <c r="CT187" s="5">
        <f t="shared" si="5"/>
        <v>207.8740157</v>
      </c>
      <c r="CU187" s="5">
        <f t="shared" si="6"/>
        <v>290.4</v>
      </c>
      <c r="CV187" s="5">
        <f t="shared" si="7"/>
        <v>228.6614173</v>
      </c>
      <c r="CW187" s="5">
        <f t="shared" si="8"/>
        <v>1.1</v>
      </c>
      <c r="CX187" s="5">
        <f t="shared" si="23"/>
        <v>0.7874015748</v>
      </c>
      <c r="CY187" s="5">
        <f t="shared" si="10"/>
        <v>2.88</v>
      </c>
      <c r="CZ187" s="5">
        <f t="shared" si="24"/>
        <v>2.267716535</v>
      </c>
      <c r="DA187" s="5">
        <f t="shared" si="12"/>
        <v>12</v>
      </c>
    </row>
    <row r="188">
      <c r="A188" s="1" t="s">
        <v>305</v>
      </c>
      <c r="D188" s="1">
        <v>8.0</v>
      </c>
      <c r="E188" s="1" t="s">
        <v>157</v>
      </c>
      <c r="F188" s="1" t="s">
        <v>166</v>
      </c>
      <c r="G188" s="1" t="s">
        <v>125</v>
      </c>
      <c r="H188" s="1" t="s">
        <v>126</v>
      </c>
      <c r="L188" s="1">
        <v>1.8</v>
      </c>
      <c r="Q188" s="1" t="s">
        <v>166</v>
      </c>
      <c r="R188" s="2">
        <v>4.67</v>
      </c>
      <c r="T188" s="1">
        <v>11.0</v>
      </c>
      <c r="U188" s="1">
        <v>210.0</v>
      </c>
      <c r="V188" s="1">
        <v>1.0</v>
      </c>
      <c r="W188" s="1" t="s">
        <v>114</v>
      </c>
      <c r="Z188" s="1">
        <v>2.2</v>
      </c>
      <c r="AA188" s="1">
        <v>0.85</v>
      </c>
      <c r="AB188" s="1">
        <v>1.0</v>
      </c>
      <c r="AC188" s="1">
        <f t="shared" si="1"/>
        <v>91</v>
      </c>
      <c r="AD188" s="1"/>
      <c r="AE188" s="1"/>
      <c r="AF188" s="1">
        <v>0.08</v>
      </c>
      <c r="AG188" s="1">
        <v>1.4</v>
      </c>
      <c r="AH188" s="1">
        <v>0.32</v>
      </c>
      <c r="AK188" s="1">
        <f t="shared" si="2"/>
        <v>50</v>
      </c>
      <c r="AL188" s="1">
        <f t="shared" si="3"/>
        <v>0</v>
      </c>
      <c r="AM188" s="1">
        <v>50.0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 t="s">
        <v>127</v>
      </c>
      <c r="BA188" s="1">
        <v>0.0</v>
      </c>
      <c r="BB188" s="1">
        <v>0.08</v>
      </c>
      <c r="BC188" s="1">
        <v>1.4</v>
      </c>
      <c r="BD188" s="1">
        <v>0.32</v>
      </c>
      <c r="BE188" s="1">
        <v>0.7</v>
      </c>
      <c r="BF188" s="1">
        <v>0.2</v>
      </c>
      <c r="BG188" s="1">
        <f t="shared" ref="BG188:BG190" si="35">SUM(BH188:BU188)</f>
        <v>41</v>
      </c>
      <c r="BH188" s="1">
        <f t="shared" ref="BH188:BH190" si="36">SUM(BI188:BU188)*AD188</f>
        <v>0</v>
      </c>
      <c r="BI188" s="1">
        <v>0.0</v>
      </c>
      <c r="BJ188" s="1">
        <v>0.0</v>
      </c>
      <c r="BK188" s="1">
        <v>0.0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>
        <v>41.0</v>
      </c>
      <c r="BS188" s="1">
        <v>0.0</v>
      </c>
      <c r="BT188" s="1">
        <v>0.0</v>
      </c>
      <c r="BU188" s="1">
        <v>0.0</v>
      </c>
      <c r="BV188" s="1" t="s">
        <v>116</v>
      </c>
      <c r="CS188" s="5">
        <f t="shared" si="4"/>
        <v>424.97</v>
      </c>
      <c r="CT188" s="5">
        <f t="shared" si="5"/>
        <v>219.7362978</v>
      </c>
      <c r="CU188" s="5">
        <f t="shared" si="6"/>
        <v>438.56904</v>
      </c>
      <c r="CV188" s="5">
        <f t="shared" si="7"/>
        <v>226.7678594</v>
      </c>
      <c r="CW188" s="5">
        <f t="shared" si="8"/>
        <v>1.032</v>
      </c>
      <c r="CX188" s="5">
        <f t="shared" si="23"/>
        <v>0.5170630817</v>
      </c>
      <c r="CY188" s="5">
        <f t="shared" si="10"/>
        <v>2.9888</v>
      </c>
      <c r="CZ188" s="5">
        <f t="shared" si="24"/>
        <v>1.545398139</v>
      </c>
      <c r="DA188" s="5">
        <f t="shared" si="12"/>
        <v>4.67</v>
      </c>
    </row>
    <row r="189">
      <c r="A189" s="1" t="s">
        <v>297</v>
      </c>
      <c r="B189" s="1"/>
      <c r="C189" s="1" t="s">
        <v>108</v>
      </c>
      <c r="D189" s="1">
        <v>7.0</v>
      </c>
      <c r="E189" s="1" t="s">
        <v>109</v>
      </c>
      <c r="F189" s="1" t="s">
        <v>238</v>
      </c>
      <c r="G189" s="1" t="s">
        <v>111</v>
      </c>
      <c r="H189" s="1" t="s">
        <v>126</v>
      </c>
      <c r="I189" s="1"/>
      <c r="J189" s="1"/>
      <c r="K189" s="1"/>
      <c r="L189" s="1">
        <v>16.7</v>
      </c>
      <c r="O189" s="1"/>
      <c r="P189" s="1"/>
      <c r="Q189" s="1" t="s">
        <v>146</v>
      </c>
      <c r="R189" s="2">
        <v>1.0</v>
      </c>
      <c r="S189" s="1">
        <v>0.5</v>
      </c>
      <c r="T189" s="1">
        <v>1.0</v>
      </c>
      <c r="U189" s="1">
        <v>1000000.0</v>
      </c>
      <c r="V189" s="1">
        <v>1.0</v>
      </c>
      <c r="W189" s="1" t="s">
        <v>114</v>
      </c>
      <c r="X189" s="1"/>
      <c r="Y189" s="1"/>
      <c r="Z189" s="1">
        <v>0.6</v>
      </c>
      <c r="AA189" s="1">
        <v>1.3</v>
      </c>
      <c r="AB189" s="1">
        <v>1.0</v>
      </c>
      <c r="AC189" s="1">
        <f t="shared" si="1"/>
        <v>450</v>
      </c>
      <c r="AD189" s="1"/>
      <c r="AE189" s="1"/>
      <c r="AF189" s="1">
        <v>0.2</v>
      </c>
      <c r="AG189" s="1">
        <v>2.0</v>
      </c>
      <c r="AH189" s="1">
        <v>0.25</v>
      </c>
      <c r="AI189" s="1"/>
      <c r="AJ189" s="1"/>
      <c r="AK189" s="1">
        <f t="shared" si="2"/>
        <v>150</v>
      </c>
      <c r="AL189" s="1">
        <f t="shared" si="3"/>
        <v>0</v>
      </c>
      <c r="AM189" s="1">
        <v>45.0</v>
      </c>
      <c r="AN189" s="1">
        <v>75.0</v>
      </c>
      <c r="AO189" s="1">
        <v>30.0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 t="s">
        <v>127</v>
      </c>
      <c r="BA189" s="1">
        <v>0.0</v>
      </c>
      <c r="BB189" s="1">
        <v>0.2</v>
      </c>
      <c r="BC189" s="1">
        <v>2.0</v>
      </c>
      <c r="BD189" s="1">
        <v>0.25</v>
      </c>
      <c r="BE189" s="1">
        <v>6.0</v>
      </c>
      <c r="BF189" s="1">
        <v>0.6</v>
      </c>
      <c r="BG189" s="1">
        <f t="shared" si="35"/>
        <v>300</v>
      </c>
      <c r="BH189" s="1">
        <f t="shared" si="36"/>
        <v>0</v>
      </c>
      <c r="BI189" s="1">
        <v>0.0</v>
      </c>
      <c r="BJ189" s="1">
        <v>0.0</v>
      </c>
      <c r="BK189" s="1">
        <v>0.0</v>
      </c>
      <c r="BL189" s="1">
        <v>0.0</v>
      </c>
      <c r="BM189" s="1">
        <v>0.0</v>
      </c>
      <c r="BN189" s="1">
        <v>300.0</v>
      </c>
      <c r="BO189" s="1">
        <v>0.0</v>
      </c>
      <c r="BP189" s="1">
        <v>0.0</v>
      </c>
      <c r="BQ189" s="1">
        <v>0.0</v>
      </c>
      <c r="BR189" s="1">
        <v>0.0</v>
      </c>
      <c r="BS189" s="1">
        <v>0.0</v>
      </c>
      <c r="BT189" s="1">
        <v>0.0</v>
      </c>
      <c r="BU189" s="1">
        <v>0.0</v>
      </c>
      <c r="BV189" s="1" t="s">
        <v>116</v>
      </c>
      <c r="CR189" s="5"/>
      <c r="CS189" s="5">
        <f t="shared" si="4"/>
        <v>300</v>
      </c>
      <c r="CT189" s="5">
        <f t="shared" si="5"/>
        <v>187.5</v>
      </c>
      <c r="CU189" s="5">
        <f t="shared" si="6"/>
        <v>360</v>
      </c>
      <c r="CV189" s="5">
        <f t="shared" si="7"/>
        <v>225</v>
      </c>
      <c r="CW189" s="5">
        <f t="shared" si="8"/>
        <v>1.2</v>
      </c>
      <c r="CX189" s="5">
        <f t="shared" si="23"/>
        <v>0.625</v>
      </c>
      <c r="CY189" s="5">
        <f t="shared" si="10"/>
        <v>0.3333333333</v>
      </c>
      <c r="CZ189" s="5">
        <f t="shared" si="24"/>
        <v>0.2083333333</v>
      </c>
      <c r="DA189" s="5">
        <f t="shared" si="12"/>
        <v>0.6666666667</v>
      </c>
    </row>
    <row r="190">
      <c r="A190" s="1" t="s">
        <v>229</v>
      </c>
      <c r="B190" s="1" t="s">
        <v>306</v>
      </c>
      <c r="C190" s="1" t="s">
        <v>162</v>
      </c>
      <c r="D190" s="1">
        <v>7.0</v>
      </c>
      <c r="E190" s="1" t="s">
        <v>109</v>
      </c>
      <c r="F190" s="1" t="s">
        <v>134</v>
      </c>
      <c r="G190" s="1" t="s">
        <v>135</v>
      </c>
      <c r="H190" s="1" t="s">
        <v>126</v>
      </c>
      <c r="I190" s="1">
        <v>85.0</v>
      </c>
      <c r="J190" s="1"/>
      <c r="K190" s="1"/>
      <c r="L190" s="1">
        <v>16.7</v>
      </c>
      <c r="O190" s="1"/>
      <c r="P190" s="1"/>
      <c r="Q190" s="1" t="s">
        <v>134</v>
      </c>
      <c r="R190" s="2">
        <v>1.0</v>
      </c>
      <c r="S190" s="1">
        <v>0.5</v>
      </c>
      <c r="T190" s="1">
        <v>1.0</v>
      </c>
      <c r="U190" s="1">
        <v>72.0</v>
      </c>
      <c r="V190" s="1">
        <v>1.0</v>
      </c>
      <c r="W190" s="1" t="s">
        <v>114</v>
      </c>
      <c r="X190" s="1"/>
      <c r="Y190" s="1"/>
      <c r="Z190" s="1">
        <v>0.6</v>
      </c>
      <c r="AA190" s="1">
        <v>1.35</v>
      </c>
      <c r="AB190" s="1">
        <v>1.0</v>
      </c>
      <c r="AC190" s="1">
        <f t="shared" si="1"/>
        <v>465</v>
      </c>
      <c r="AD190" s="1"/>
      <c r="AE190" s="1"/>
      <c r="AF190" s="1">
        <v>0.15</v>
      </c>
      <c r="AG190" s="1">
        <v>2.0</v>
      </c>
      <c r="AH190" s="1">
        <v>0.49</v>
      </c>
      <c r="AI190" s="1"/>
      <c r="AJ190" s="1"/>
      <c r="AK190" s="1">
        <f t="shared" si="2"/>
        <v>410</v>
      </c>
      <c r="AL190" s="1">
        <f t="shared" si="3"/>
        <v>0</v>
      </c>
      <c r="AM190" s="1">
        <v>369.0</v>
      </c>
      <c r="AN190" s="1">
        <v>20.5</v>
      </c>
      <c r="AO190" s="1">
        <v>20.5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 t="s">
        <v>127</v>
      </c>
      <c r="BA190" s="1">
        <v>0.0</v>
      </c>
      <c r="BB190" s="1">
        <v>0.15</v>
      </c>
      <c r="BC190" s="1">
        <v>2.0</v>
      </c>
      <c r="BD190" s="1">
        <v>0.49</v>
      </c>
      <c r="BE190" s="1">
        <v>3.0</v>
      </c>
      <c r="BF190" s="1">
        <v>0.0</v>
      </c>
      <c r="BG190" s="1">
        <f t="shared" si="35"/>
        <v>55</v>
      </c>
      <c r="BH190" s="1">
        <f t="shared" si="36"/>
        <v>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55.0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 t="s">
        <v>116</v>
      </c>
      <c r="CR190" s="5"/>
      <c r="CS190" s="5">
        <f t="shared" si="4"/>
        <v>310</v>
      </c>
      <c r="CT190" s="5">
        <f t="shared" si="5"/>
        <v>193.75</v>
      </c>
      <c r="CU190" s="5">
        <f t="shared" si="6"/>
        <v>356.5</v>
      </c>
      <c r="CV190" s="5">
        <f t="shared" si="7"/>
        <v>222.8125</v>
      </c>
      <c r="CW190" s="5">
        <f t="shared" si="8"/>
        <v>1.15</v>
      </c>
      <c r="CX190" s="5">
        <f t="shared" si="23"/>
        <v>0.625</v>
      </c>
      <c r="CY190" s="5">
        <f t="shared" si="10"/>
        <v>0.6533333333</v>
      </c>
      <c r="CZ190" s="5">
        <f t="shared" si="24"/>
        <v>0.4083333333</v>
      </c>
      <c r="DA190" s="5">
        <f t="shared" si="12"/>
        <v>0.6666666667</v>
      </c>
    </row>
    <row r="191">
      <c r="A191" s="1" t="s">
        <v>209</v>
      </c>
      <c r="B191" s="1"/>
      <c r="C191" s="1" t="s">
        <v>176</v>
      </c>
      <c r="D191" s="1">
        <v>11.0</v>
      </c>
      <c r="E191" s="1" t="s">
        <v>109</v>
      </c>
      <c r="F191" s="1" t="s">
        <v>146</v>
      </c>
      <c r="G191" s="1" t="s">
        <v>176</v>
      </c>
      <c r="H191" s="1" t="s">
        <v>177</v>
      </c>
      <c r="I191" s="1"/>
      <c r="J191" s="1"/>
      <c r="K191" s="1"/>
      <c r="L191" s="1">
        <v>3.0</v>
      </c>
      <c r="O191" s="1"/>
      <c r="P191" s="1"/>
      <c r="Q191" s="1" t="s">
        <v>146</v>
      </c>
      <c r="R191" s="2">
        <v>12.0</v>
      </c>
      <c r="S191" s="1">
        <v>0.0</v>
      </c>
      <c r="T191" s="1">
        <v>21.0</v>
      </c>
      <c r="U191" s="1"/>
      <c r="V191" s="1">
        <v>1.0</v>
      </c>
      <c r="W191" s="1" t="s">
        <v>147</v>
      </c>
      <c r="X191" s="1">
        <v>0.2</v>
      </c>
      <c r="Y191" s="1">
        <v>42.0</v>
      </c>
      <c r="Z191" s="1">
        <f>T191/Y191+X191</f>
        <v>0.7</v>
      </c>
      <c r="AA191" s="1">
        <v>1.15</v>
      </c>
      <c r="AB191" s="1">
        <v>2.0</v>
      </c>
      <c r="AC191" s="1">
        <f t="shared" si="1"/>
        <v>12</v>
      </c>
      <c r="AD191" s="1"/>
      <c r="AE191" s="1"/>
      <c r="AF191" s="1">
        <v>0.02</v>
      </c>
      <c r="AG191" s="1">
        <v>4.8</v>
      </c>
      <c r="AH191" s="1">
        <v>0.3</v>
      </c>
      <c r="AI191" s="1"/>
      <c r="AJ191" s="1"/>
      <c r="AK191" s="1">
        <f t="shared" si="2"/>
        <v>12</v>
      </c>
      <c r="AL191" s="1">
        <f t="shared" si="3"/>
        <v>0</v>
      </c>
      <c r="AM191" s="1">
        <v>0.0</v>
      </c>
      <c r="AN191" s="1">
        <v>0.0</v>
      </c>
      <c r="AO191" s="1">
        <v>0.0</v>
      </c>
      <c r="AP191" s="1">
        <v>0.0</v>
      </c>
      <c r="AQ191" s="1">
        <v>12.0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 t="s">
        <v>116</v>
      </c>
      <c r="BV191" s="1" t="s">
        <v>116</v>
      </c>
      <c r="CR191" s="5"/>
      <c r="CS191" s="5">
        <f t="shared" si="4"/>
        <v>288</v>
      </c>
      <c r="CT191" s="5">
        <f t="shared" si="5"/>
        <v>205.7142857</v>
      </c>
      <c r="CU191" s="5">
        <f t="shared" si="6"/>
        <v>309.888</v>
      </c>
      <c r="CV191" s="5">
        <f t="shared" si="7"/>
        <v>221.3485714</v>
      </c>
      <c r="CW191" s="5">
        <f t="shared" si="8"/>
        <v>1.076</v>
      </c>
      <c r="CX191" s="5">
        <f t="shared" si="23"/>
        <v>0.7142857143</v>
      </c>
      <c r="CY191" s="5">
        <f t="shared" si="10"/>
        <v>7.2</v>
      </c>
      <c r="CZ191" s="5">
        <f t="shared" si="24"/>
        <v>5.142857143</v>
      </c>
      <c r="DA191" s="5">
        <f t="shared" si="12"/>
        <v>12</v>
      </c>
    </row>
    <row r="192">
      <c r="A192" s="1" t="s">
        <v>244</v>
      </c>
      <c r="B192" s="1" t="s">
        <v>139</v>
      </c>
      <c r="C192" s="1" t="s">
        <v>162</v>
      </c>
      <c r="D192" s="1">
        <v>14.0</v>
      </c>
      <c r="E192" s="1" t="s">
        <v>157</v>
      </c>
      <c r="F192" s="1" t="s">
        <v>240</v>
      </c>
      <c r="G192" s="1" t="s">
        <v>135</v>
      </c>
      <c r="H192" s="1" t="s">
        <v>126</v>
      </c>
      <c r="I192" s="1">
        <v>100.0</v>
      </c>
      <c r="L192" s="1">
        <v>4.0</v>
      </c>
      <c r="Q192" s="1" t="s">
        <v>240</v>
      </c>
      <c r="R192" s="2">
        <v>3.33</v>
      </c>
      <c r="S192" s="1">
        <v>0.8</v>
      </c>
      <c r="T192" s="1">
        <v>32.0</v>
      </c>
      <c r="U192" s="1">
        <v>210.0</v>
      </c>
      <c r="V192" s="1">
        <v>4.0</v>
      </c>
      <c r="W192" s="1" t="s">
        <v>114</v>
      </c>
      <c r="Z192" s="1">
        <v>1.2</v>
      </c>
      <c r="AA192" s="1">
        <v>1.2</v>
      </c>
      <c r="AB192" s="1">
        <v>4.0</v>
      </c>
      <c r="AC192" s="1">
        <f t="shared" si="1"/>
        <v>76</v>
      </c>
      <c r="AD192" s="1"/>
      <c r="AE192" s="1"/>
      <c r="AF192" s="1">
        <v>0.2</v>
      </c>
      <c r="AG192" s="1">
        <v>2.0</v>
      </c>
      <c r="AH192" s="1">
        <v>0.15</v>
      </c>
      <c r="AI192" s="1"/>
      <c r="AJ192" s="1"/>
      <c r="AK192" s="1">
        <f t="shared" si="2"/>
        <v>76</v>
      </c>
      <c r="AL192" s="1">
        <f t="shared" si="3"/>
        <v>0</v>
      </c>
      <c r="AM192" s="1">
        <v>3.8</v>
      </c>
      <c r="AN192" s="1">
        <v>41.8</v>
      </c>
      <c r="AO192" s="1">
        <v>30.4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 t="s">
        <v>116</v>
      </c>
      <c r="BV192" s="1" t="s">
        <v>116</v>
      </c>
      <c r="CS192" s="5">
        <f t="shared" si="4"/>
        <v>276.2882096</v>
      </c>
      <c r="CT192" s="5">
        <f t="shared" si="5"/>
        <v>184.2535576</v>
      </c>
      <c r="CU192" s="5">
        <f t="shared" si="6"/>
        <v>331.5458515</v>
      </c>
      <c r="CV192" s="5">
        <f t="shared" si="7"/>
        <v>221.1042691</v>
      </c>
      <c r="CW192" s="5">
        <f t="shared" si="8"/>
        <v>1.2</v>
      </c>
      <c r="CX192" s="5">
        <f t="shared" si="23"/>
        <v>0.666888963</v>
      </c>
      <c r="CY192" s="5">
        <f t="shared" si="10"/>
        <v>0.5453056769</v>
      </c>
      <c r="CZ192" s="5">
        <f t="shared" si="24"/>
        <v>0.3636583373</v>
      </c>
      <c r="DA192" s="5">
        <f t="shared" si="12"/>
        <v>0.9088427948</v>
      </c>
    </row>
    <row r="193">
      <c r="A193" s="1" t="s">
        <v>259</v>
      </c>
      <c r="B193" s="1"/>
      <c r="C193" s="1"/>
      <c r="D193" s="1">
        <v>5.0</v>
      </c>
      <c r="E193" s="1" t="s">
        <v>109</v>
      </c>
      <c r="F193" s="1" t="s">
        <v>146</v>
      </c>
      <c r="G193" s="1" t="s">
        <v>181</v>
      </c>
      <c r="H193" s="1" t="s">
        <v>112</v>
      </c>
      <c r="I193" s="1"/>
      <c r="J193" s="1"/>
      <c r="K193" s="1"/>
      <c r="L193" s="1">
        <v>28.6</v>
      </c>
      <c r="M193" s="1"/>
      <c r="N193" s="1">
        <v>2.0</v>
      </c>
      <c r="O193" s="1">
        <v>3.33</v>
      </c>
      <c r="P193" s="1">
        <v>0.105</v>
      </c>
      <c r="Q193" s="1" t="s">
        <v>146</v>
      </c>
      <c r="R193" s="2">
        <f>N193/(P193*N193+1/O193)</f>
        <v>3.919260872</v>
      </c>
      <c r="S193" s="1">
        <v>0.0</v>
      </c>
      <c r="T193" s="1">
        <v>10.0</v>
      </c>
      <c r="U193" s="1">
        <v>540.0</v>
      </c>
      <c r="V193" s="1">
        <v>1.0</v>
      </c>
      <c r="W193" s="1" t="s">
        <v>114</v>
      </c>
      <c r="Z193" s="1">
        <v>2.0</v>
      </c>
      <c r="AA193" s="1">
        <v>1.25</v>
      </c>
      <c r="AB193" s="1">
        <v>1.0</v>
      </c>
      <c r="AC193" s="1">
        <f t="shared" si="1"/>
        <v>80</v>
      </c>
      <c r="AD193" s="1"/>
      <c r="AE193" s="1"/>
      <c r="AF193" s="1">
        <v>0.25</v>
      </c>
      <c r="AG193" s="1">
        <v>2.0</v>
      </c>
      <c r="AH193" s="1">
        <v>0.1</v>
      </c>
      <c r="AI193" s="1"/>
      <c r="AJ193" s="1"/>
      <c r="AK193" s="1">
        <f t="shared" si="2"/>
        <v>80</v>
      </c>
      <c r="AL193" s="1">
        <f t="shared" si="3"/>
        <v>0</v>
      </c>
      <c r="AM193" s="1">
        <v>26.4</v>
      </c>
      <c r="AN193" s="1">
        <v>26.4</v>
      </c>
      <c r="AO193" s="1">
        <v>27.2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 t="s">
        <v>116</v>
      </c>
      <c r="BV193" s="1" t="s">
        <v>116</v>
      </c>
      <c r="CR193" s="6"/>
      <c r="CS193" s="5">
        <f t="shared" si="4"/>
        <v>313.5408698</v>
      </c>
      <c r="CT193" s="5">
        <f t="shared" si="5"/>
        <v>175.7661729</v>
      </c>
      <c r="CU193" s="5">
        <f t="shared" si="6"/>
        <v>391.9260872</v>
      </c>
      <c r="CV193" s="5">
        <f t="shared" si="7"/>
        <v>219.7077162</v>
      </c>
      <c r="CW193" s="5">
        <f t="shared" si="8"/>
        <v>1.25</v>
      </c>
      <c r="CX193" s="5">
        <f t="shared" si="23"/>
        <v>0.5605845677</v>
      </c>
      <c r="CY193" s="5">
        <f t="shared" si="10"/>
        <v>0.3919260872</v>
      </c>
      <c r="CZ193" s="5">
        <f t="shared" si="24"/>
        <v>0.2197077162</v>
      </c>
      <c r="DA193" s="5">
        <f t="shared" si="12"/>
        <v>3.919260872</v>
      </c>
    </row>
    <row r="194">
      <c r="A194" s="1" t="s">
        <v>229</v>
      </c>
      <c r="B194" s="1" t="s">
        <v>139</v>
      </c>
      <c r="C194" s="1" t="s">
        <v>163</v>
      </c>
      <c r="D194" s="1">
        <v>12.0</v>
      </c>
      <c r="E194" s="1" t="s">
        <v>109</v>
      </c>
      <c r="F194" s="1" t="s">
        <v>134</v>
      </c>
      <c r="G194" s="1" t="s">
        <v>135</v>
      </c>
      <c r="H194" s="1" t="s">
        <v>126</v>
      </c>
      <c r="I194" s="1">
        <v>70.0</v>
      </c>
      <c r="J194" s="1"/>
      <c r="K194" s="1"/>
      <c r="L194" s="1">
        <v>16.7</v>
      </c>
      <c r="O194" s="1"/>
      <c r="P194" s="1"/>
      <c r="Q194" s="1" t="s">
        <v>134</v>
      </c>
      <c r="R194" s="2">
        <v>1.0</v>
      </c>
      <c r="S194" s="1">
        <v>0.0</v>
      </c>
      <c r="T194" s="1">
        <v>1.0</v>
      </c>
      <c r="U194" s="1">
        <v>72.0</v>
      </c>
      <c r="V194" s="1">
        <v>1.0</v>
      </c>
      <c r="W194" s="1" t="s">
        <v>114</v>
      </c>
      <c r="X194" s="1"/>
      <c r="Y194" s="1"/>
      <c r="Z194" s="1">
        <v>0.7</v>
      </c>
      <c r="AA194" s="1">
        <v>1.25</v>
      </c>
      <c r="AB194" s="1">
        <v>3.0</v>
      </c>
      <c r="AC194" s="1">
        <f t="shared" si="1"/>
        <v>92</v>
      </c>
      <c r="AD194" s="1"/>
      <c r="AE194" s="1"/>
      <c r="AF194" s="1">
        <v>0.35</v>
      </c>
      <c r="AG194" s="1">
        <v>2.0</v>
      </c>
      <c r="AH194" s="1">
        <v>0.3</v>
      </c>
      <c r="AI194" s="1"/>
      <c r="AJ194" s="1"/>
      <c r="AK194" s="1">
        <f t="shared" si="2"/>
        <v>92</v>
      </c>
      <c r="AL194" s="1">
        <f t="shared" si="3"/>
        <v>0</v>
      </c>
      <c r="AM194" s="1">
        <v>82.8</v>
      </c>
      <c r="AN194" s="1">
        <v>4.6</v>
      </c>
      <c r="AO194" s="1">
        <v>4.6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 t="s">
        <v>116</v>
      </c>
      <c r="BV194" s="1" t="s">
        <v>116</v>
      </c>
      <c r="CR194" s="5"/>
      <c r="CS194" s="5">
        <f t="shared" si="4"/>
        <v>276</v>
      </c>
      <c r="CT194" s="5">
        <f t="shared" si="5"/>
        <v>162.3529412</v>
      </c>
      <c r="CU194" s="5">
        <f t="shared" si="6"/>
        <v>372.6</v>
      </c>
      <c r="CV194" s="5">
        <f t="shared" si="7"/>
        <v>219.1764706</v>
      </c>
      <c r="CW194" s="5">
        <f t="shared" si="8"/>
        <v>1.35</v>
      </c>
      <c r="CX194" s="5">
        <f t="shared" si="23"/>
        <v>0.5882352941</v>
      </c>
      <c r="CY194" s="5">
        <f t="shared" si="10"/>
        <v>0.9</v>
      </c>
      <c r="CZ194" s="5">
        <f t="shared" si="24"/>
        <v>0.5294117647</v>
      </c>
      <c r="DA194" s="5">
        <f t="shared" si="12"/>
        <v>1</v>
      </c>
    </row>
    <row r="195">
      <c r="A195" s="1" t="s">
        <v>229</v>
      </c>
      <c r="B195" s="1"/>
      <c r="C195" s="1" t="s">
        <v>162</v>
      </c>
      <c r="D195" s="1">
        <v>6.0</v>
      </c>
      <c r="E195" s="1" t="s">
        <v>109</v>
      </c>
      <c r="F195" s="1" t="s">
        <v>134</v>
      </c>
      <c r="G195" s="1" t="s">
        <v>135</v>
      </c>
      <c r="H195" s="1" t="s">
        <v>126</v>
      </c>
      <c r="I195" s="1">
        <v>90.0</v>
      </c>
      <c r="J195" s="1"/>
      <c r="K195" s="1"/>
      <c r="L195" s="1">
        <v>16.7</v>
      </c>
      <c r="O195" s="1"/>
      <c r="P195" s="1"/>
      <c r="Q195" s="1" t="s">
        <v>134</v>
      </c>
      <c r="R195" s="2">
        <v>1.0</v>
      </c>
      <c r="S195" s="1">
        <v>0.5</v>
      </c>
      <c r="T195" s="1">
        <v>1.0</v>
      </c>
      <c r="U195" s="1">
        <v>72.0</v>
      </c>
      <c r="V195" s="1">
        <v>1.0</v>
      </c>
      <c r="W195" s="1" t="s">
        <v>114</v>
      </c>
      <c r="X195" s="1"/>
      <c r="Y195" s="1"/>
      <c r="Z195" s="1">
        <v>0.6</v>
      </c>
      <c r="AA195" s="1">
        <v>1.3</v>
      </c>
      <c r="AB195" s="1">
        <v>1.0</v>
      </c>
      <c r="AC195" s="1">
        <f t="shared" si="1"/>
        <v>380</v>
      </c>
      <c r="AD195" s="1"/>
      <c r="AE195" s="1"/>
      <c r="AF195" s="1">
        <v>0.36</v>
      </c>
      <c r="AG195" s="1">
        <v>2.0</v>
      </c>
      <c r="AH195" s="1">
        <v>0.18</v>
      </c>
      <c r="AI195" s="1"/>
      <c r="AJ195" s="1"/>
      <c r="AK195" s="1">
        <f t="shared" si="2"/>
        <v>380</v>
      </c>
      <c r="AL195" s="1">
        <f t="shared" si="3"/>
        <v>0</v>
      </c>
      <c r="AM195" s="1">
        <v>342.0</v>
      </c>
      <c r="AN195" s="1">
        <v>19.0</v>
      </c>
      <c r="AO195" s="1">
        <v>19.0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 t="s">
        <v>116</v>
      </c>
      <c r="BV195" s="1" t="s">
        <v>116</v>
      </c>
      <c r="CR195" s="5"/>
      <c r="CS195" s="5">
        <f t="shared" si="4"/>
        <v>253.3333333</v>
      </c>
      <c r="CT195" s="5">
        <f t="shared" si="5"/>
        <v>158.3333333</v>
      </c>
      <c r="CU195" s="5">
        <f t="shared" si="6"/>
        <v>344.5333333</v>
      </c>
      <c r="CV195" s="5">
        <f t="shared" si="7"/>
        <v>215.3333333</v>
      </c>
      <c r="CW195" s="5">
        <f t="shared" si="8"/>
        <v>1.36</v>
      </c>
      <c r="CX195" s="5">
        <f t="shared" si="23"/>
        <v>0.625</v>
      </c>
      <c r="CY195" s="5">
        <f t="shared" si="10"/>
        <v>0.12</v>
      </c>
      <c r="CZ195" s="5">
        <f t="shared" si="24"/>
        <v>0.075</v>
      </c>
      <c r="DA195" s="5">
        <f t="shared" si="12"/>
        <v>0.6666666667</v>
      </c>
    </row>
    <row r="196">
      <c r="A196" s="1" t="s">
        <v>268</v>
      </c>
      <c r="B196" s="1"/>
      <c r="C196" s="1"/>
      <c r="D196" s="1">
        <v>3.0</v>
      </c>
      <c r="E196" s="1" t="s">
        <v>109</v>
      </c>
      <c r="F196" s="1" t="s">
        <v>146</v>
      </c>
      <c r="G196" s="1" t="s">
        <v>119</v>
      </c>
      <c r="H196" s="1" t="s">
        <v>112</v>
      </c>
      <c r="I196" s="1"/>
      <c r="J196" s="1"/>
      <c r="K196" s="1"/>
      <c r="L196" s="1">
        <v>12.5</v>
      </c>
      <c r="M196" s="1">
        <v>9.0</v>
      </c>
      <c r="N196" s="1"/>
      <c r="O196" s="1"/>
      <c r="P196" s="1"/>
      <c r="Q196" s="1" t="s">
        <v>146</v>
      </c>
      <c r="R196" s="2">
        <v>12.5</v>
      </c>
      <c r="S196" s="1">
        <v>0.0</v>
      </c>
      <c r="T196" s="1">
        <v>90.0</v>
      </c>
      <c r="U196" s="1">
        <v>540.0</v>
      </c>
      <c r="V196" s="1">
        <v>1.0</v>
      </c>
      <c r="W196" s="1" t="s">
        <v>114</v>
      </c>
      <c r="Z196" s="1">
        <v>4.2</v>
      </c>
      <c r="AA196" s="1">
        <v>1.4</v>
      </c>
      <c r="AB196" s="1">
        <v>1.0</v>
      </c>
      <c r="AC196" s="1">
        <f t="shared" si="1"/>
        <v>25</v>
      </c>
      <c r="AD196" s="1"/>
      <c r="AE196" s="1"/>
      <c r="AF196" s="1">
        <v>0.17</v>
      </c>
      <c r="AG196" s="1">
        <v>1.5</v>
      </c>
      <c r="AH196" s="1">
        <v>0.09</v>
      </c>
      <c r="AI196" s="1"/>
      <c r="AJ196" s="1"/>
      <c r="AK196" s="1">
        <f t="shared" si="2"/>
        <v>25</v>
      </c>
      <c r="AL196" s="1">
        <f t="shared" si="3"/>
        <v>0</v>
      </c>
      <c r="AM196" s="1">
        <v>18.75</v>
      </c>
      <c r="AN196" s="1">
        <v>3.75</v>
      </c>
      <c r="AO196" s="1">
        <v>2.5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 t="s">
        <v>116</v>
      </c>
      <c r="BV196" s="1" t="s">
        <v>116</v>
      </c>
      <c r="CR196" s="5"/>
      <c r="CS196" s="5">
        <f t="shared" si="4"/>
        <v>312.5</v>
      </c>
      <c r="CT196" s="5">
        <f t="shared" si="5"/>
        <v>197.3684211</v>
      </c>
      <c r="CU196" s="5">
        <f t="shared" si="6"/>
        <v>339.0625</v>
      </c>
      <c r="CV196" s="5">
        <f t="shared" si="7"/>
        <v>214.1447368</v>
      </c>
      <c r="CW196" s="5">
        <f t="shared" si="8"/>
        <v>1.085</v>
      </c>
      <c r="CX196" s="5">
        <f t="shared" si="23"/>
        <v>0.6315789474</v>
      </c>
      <c r="CY196" s="5">
        <f t="shared" si="10"/>
        <v>1.125</v>
      </c>
      <c r="CZ196" s="5">
        <f t="shared" si="24"/>
        <v>0.7105263158</v>
      </c>
      <c r="DA196" s="5">
        <f t="shared" si="12"/>
        <v>12.5</v>
      </c>
    </row>
    <row r="197">
      <c r="A197" s="1" t="s">
        <v>307</v>
      </c>
      <c r="D197" s="1">
        <v>7.0</v>
      </c>
      <c r="E197" s="1" t="s">
        <v>157</v>
      </c>
      <c r="F197" s="1" t="s">
        <v>166</v>
      </c>
      <c r="G197" s="1" t="s">
        <v>111</v>
      </c>
      <c r="H197" s="1" t="s">
        <v>126</v>
      </c>
      <c r="I197" s="1">
        <v>75.0</v>
      </c>
      <c r="L197" s="1">
        <v>26.7</v>
      </c>
      <c r="Q197" s="1" t="s">
        <v>166</v>
      </c>
      <c r="R197" s="2">
        <v>6.83</v>
      </c>
      <c r="T197" s="1">
        <v>15.0</v>
      </c>
      <c r="U197" s="1">
        <v>210.0</v>
      </c>
      <c r="V197" s="1">
        <v>1.0</v>
      </c>
      <c r="W197" s="1" t="s">
        <v>114</v>
      </c>
      <c r="Z197" s="1">
        <v>1.3</v>
      </c>
      <c r="AA197" s="1">
        <v>1.51</v>
      </c>
      <c r="AB197" s="1">
        <v>1.0</v>
      </c>
      <c r="AC197" s="1">
        <f t="shared" si="1"/>
        <v>40</v>
      </c>
      <c r="AD197" s="1"/>
      <c r="AE197" s="1"/>
      <c r="AF197" s="1">
        <v>0.16</v>
      </c>
      <c r="AG197" s="1">
        <v>2.4</v>
      </c>
      <c r="AH197" s="1">
        <v>0.022</v>
      </c>
      <c r="AI197" s="1"/>
      <c r="AJ197" s="1"/>
      <c r="AK197" s="1">
        <f t="shared" si="2"/>
        <v>40</v>
      </c>
      <c r="AL197" s="1">
        <f t="shared" si="3"/>
        <v>0</v>
      </c>
      <c r="AM197" s="1">
        <v>4.0</v>
      </c>
      <c r="AN197" s="1">
        <v>36.0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 t="s">
        <v>116</v>
      </c>
      <c r="BV197" s="1" t="s">
        <v>116</v>
      </c>
      <c r="CS197" s="5">
        <f t="shared" si="4"/>
        <v>273.2</v>
      </c>
      <c r="CT197" s="5">
        <f t="shared" si="5"/>
        <v>171.6152268</v>
      </c>
      <c r="CU197" s="5">
        <f t="shared" si="6"/>
        <v>334.3968</v>
      </c>
      <c r="CV197" s="5">
        <f t="shared" si="7"/>
        <v>210.0570376</v>
      </c>
      <c r="CW197" s="5">
        <f t="shared" si="8"/>
        <v>1.224</v>
      </c>
      <c r="CX197" s="5">
        <f t="shared" si="23"/>
        <v>0.6281670087</v>
      </c>
      <c r="CY197" s="5">
        <f t="shared" si="10"/>
        <v>0.15026</v>
      </c>
      <c r="CZ197" s="5">
        <f t="shared" si="24"/>
        <v>0.09438837472</v>
      </c>
      <c r="DA197" s="5">
        <f t="shared" si="12"/>
        <v>6.83</v>
      </c>
    </row>
    <row r="198">
      <c r="A198" s="1" t="s">
        <v>219</v>
      </c>
      <c r="B198" s="1"/>
      <c r="C198" s="1" t="s">
        <v>163</v>
      </c>
      <c r="D198" s="1">
        <v>6.0</v>
      </c>
      <c r="E198" s="1" t="s">
        <v>109</v>
      </c>
      <c r="F198" s="1" t="s">
        <v>146</v>
      </c>
      <c r="G198" s="1" t="s">
        <v>135</v>
      </c>
      <c r="H198" s="1" t="s">
        <v>126</v>
      </c>
      <c r="I198" s="1">
        <v>60.0</v>
      </c>
      <c r="J198" s="1"/>
      <c r="K198" s="1"/>
      <c r="L198" s="1">
        <v>100.0</v>
      </c>
      <c r="Q198" s="1" t="s">
        <v>220</v>
      </c>
      <c r="R198" s="2">
        <v>2.5</v>
      </c>
      <c r="S198" s="1">
        <v>0.0</v>
      </c>
      <c r="T198" s="1">
        <v>20.0</v>
      </c>
      <c r="U198" s="1">
        <v>72.0</v>
      </c>
      <c r="V198" s="1">
        <v>1.0</v>
      </c>
      <c r="W198" s="1" t="s">
        <v>114</v>
      </c>
      <c r="Z198" s="1">
        <v>2.0</v>
      </c>
      <c r="AA198" s="1">
        <v>1.5</v>
      </c>
      <c r="AB198" s="1">
        <v>1.0</v>
      </c>
      <c r="AC198" s="1">
        <f t="shared" si="1"/>
        <v>100</v>
      </c>
      <c r="AD198" s="1"/>
      <c r="AE198" s="1"/>
      <c r="AF198" s="1">
        <v>0.05</v>
      </c>
      <c r="AG198" s="1">
        <v>2.0</v>
      </c>
      <c r="AH198" s="1">
        <v>0.25</v>
      </c>
      <c r="AI198" s="1"/>
      <c r="AJ198" s="1"/>
      <c r="AK198" s="1">
        <f t="shared" si="2"/>
        <v>100</v>
      </c>
      <c r="AL198" s="1">
        <f t="shared" si="3"/>
        <v>0</v>
      </c>
      <c r="AM198" s="1">
        <v>20.0</v>
      </c>
      <c r="AN198" s="1">
        <v>10.0</v>
      </c>
      <c r="AO198" s="1">
        <v>70.0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 t="s">
        <v>116</v>
      </c>
      <c r="BV198" s="1" t="s">
        <v>116</v>
      </c>
      <c r="CR198" s="5"/>
      <c r="CS198" s="5">
        <f t="shared" si="4"/>
        <v>250</v>
      </c>
      <c r="CT198" s="5">
        <f t="shared" si="5"/>
        <v>200</v>
      </c>
      <c r="CU198" s="5">
        <f t="shared" si="6"/>
        <v>262.5</v>
      </c>
      <c r="CV198" s="5">
        <f t="shared" si="7"/>
        <v>210</v>
      </c>
      <c r="CW198" s="5">
        <f t="shared" si="8"/>
        <v>1.05</v>
      </c>
      <c r="CX198" s="5">
        <f t="shared" si="23"/>
        <v>0.8</v>
      </c>
      <c r="CY198" s="5">
        <f t="shared" si="10"/>
        <v>0.625</v>
      </c>
      <c r="CZ198" s="5">
        <f t="shared" si="24"/>
        <v>0.5</v>
      </c>
      <c r="DA198" s="5">
        <f t="shared" si="12"/>
        <v>2.5</v>
      </c>
    </row>
    <row r="199">
      <c r="A199" s="1" t="s">
        <v>308</v>
      </c>
      <c r="D199" s="1">
        <v>5.0</v>
      </c>
      <c r="E199" s="1" t="s">
        <v>157</v>
      </c>
      <c r="F199" s="1" t="s">
        <v>166</v>
      </c>
      <c r="G199" s="1" t="s">
        <v>176</v>
      </c>
      <c r="H199" s="1" t="s">
        <v>177</v>
      </c>
      <c r="J199" s="1">
        <v>15.0</v>
      </c>
      <c r="L199" s="1">
        <v>12.5</v>
      </c>
      <c r="Q199" s="1" t="s">
        <v>166</v>
      </c>
      <c r="R199" s="2">
        <v>8.0</v>
      </c>
      <c r="T199" s="1">
        <v>70.0</v>
      </c>
      <c r="U199" s="1">
        <v>350.0</v>
      </c>
      <c r="V199" s="1">
        <v>1.0</v>
      </c>
      <c r="W199" s="1" t="s">
        <v>114</v>
      </c>
      <c r="Z199" s="1">
        <v>2.0</v>
      </c>
      <c r="AA199" s="1">
        <v>0.9</v>
      </c>
      <c r="AB199" s="1">
        <v>1.0</v>
      </c>
      <c r="AC199" s="1">
        <f t="shared" si="1"/>
        <v>29</v>
      </c>
      <c r="AD199" s="1"/>
      <c r="AE199" s="1"/>
      <c r="AF199" s="1">
        <v>0.15</v>
      </c>
      <c r="AG199" s="1">
        <v>1.7</v>
      </c>
      <c r="AH199" s="1">
        <v>0.21</v>
      </c>
      <c r="AI199" s="1"/>
      <c r="AJ199" s="1"/>
      <c r="AK199" s="1">
        <f t="shared" si="2"/>
        <v>29</v>
      </c>
      <c r="AL199" s="1">
        <f t="shared" si="3"/>
        <v>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29.0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 t="s">
        <v>116</v>
      </c>
      <c r="BV199" s="1" t="s">
        <v>116</v>
      </c>
      <c r="CS199" s="5">
        <f t="shared" si="4"/>
        <v>232</v>
      </c>
      <c r="CT199" s="5">
        <f t="shared" si="5"/>
        <v>188.8372093</v>
      </c>
      <c r="CU199" s="5">
        <f t="shared" si="6"/>
        <v>256.36</v>
      </c>
      <c r="CV199" s="5">
        <f t="shared" si="7"/>
        <v>208.6651163</v>
      </c>
      <c r="CW199" s="5">
        <f t="shared" si="8"/>
        <v>1.105</v>
      </c>
      <c r="CX199" s="5">
        <f t="shared" si="23"/>
        <v>0.8139534884</v>
      </c>
      <c r="CY199" s="5">
        <f t="shared" si="10"/>
        <v>1.68</v>
      </c>
      <c r="CZ199" s="5">
        <f t="shared" si="24"/>
        <v>1.36744186</v>
      </c>
      <c r="DA199" s="5">
        <f t="shared" si="12"/>
        <v>8</v>
      </c>
    </row>
    <row r="200">
      <c r="A200" s="1" t="s">
        <v>235</v>
      </c>
      <c r="D200" s="1">
        <v>3.0</v>
      </c>
      <c r="E200" s="1" t="s">
        <v>157</v>
      </c>
      <c r="F200" s="1" t="s">
        <v>236</v>
      </c>
      <c r="G200" s="1" t="s">
        <v>186</v>
      </c>
      <c r="H200" s="1" t="s">
        <v>126</v>
      </c>
      <c r="I200" s="1">
        <v>30.0</v>
      </c>
      <c r="L200" s="1">
        <v>100.0</v>
      </c>
      <c r="Q200" s="1" t="s">
        <v>166</v>
      </c>
      <c r="R200" s="2">
        <v>3.33</v>
      </c>
      <c r="T200" s="1">
        <v>2.0</v>
      </c>
      <c r="U200" s="1">
        <v>18.0</v>
      </c>
      <c r="V200" s="1">
        <v>1.0</v>
      </c>
      <c r="W200" s="1" t="s">
        <v>114</v>
      </c>
      <c r="Z200" s="1">
        <v>1.0</v>
      </c>
      <c r="AA200" s="1">
        <v>1.4</v>
      </c>
      <c r="AB200" s="1">
        <v>1.0</v>
      </c>
      <c r="AC200" s="1">
        <f t="shared" si="1"/>
        <v>160</v>
      </c>
      <c r="AD200" s="1"/>
      <c r="AE200" s="1"/>
      <c r="AF200" s="1">
        <v>0.08</v>
      </c>
      <c r="AG200" s="1">
        <v>1.5</v>
      </c>
      <c r="AH200" s="1">
        <v>0.22</v>
      </c>
      <c r="AI200" s="1">
        <v>3.6</v>
      </c>
      <c r="AJ200" s="1">
        <v>0.4</v>
      </c>
      <c r="AK200" s="1">
        <f t="shared" si="2"/>
        <v>160</v>
      </c>
      <c r="AL200" s="1">
        <f t="shared" si="3"/>
        <v>0</v>
      </c>
      <c r="AM200" s="1">
        <v>0.0</v>
      </c>
      <c r="AN200" s="1">
        <v>0.0</v>
      </c>
      <c r="AO200" s="1">
        <v>0.0</v>
      </c>
      <c r="AP200" s="1">
        <v>0.0</v>
      </c>
      <c r="AQ200" s="1">
        <v>160.0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 t="s">
        <v>116</v>
      </c>
      <c r="BV200" s="1" t="s">
        <v>116</v>
      </c>
      <c r="CS200" s="5">
        <f t="shared" si="4"/>
        <v>532.8</v>
      </c>
      <c r="CT200" s="5">
        <f t="shared" si="5"/>
        <v>199.9249531</v>
      </c>
      <c r="CU200" s="5">
        <f t="shared" si="6"/>
        <v>554.112</v>
      </c>
      <c r="CV200" s="5">
        <f t="shared" si="7"/>
        <v>207.9219512</v>
      </c>
      <c r="CW200" s="5">
        <f t="shared" si="8"/>
        <v>1.04</v>
      </c>
      <c r="CX200" s="5">
        <f t="shared" si="23"/>
        <v>0.3752345216</v>
      </c>
      <c r="CY200" s="5">
        <f t="shared" si="10"/>
        <v>0.7326</v>
      </c>
      <c r="CZ200" s="5">
        <f t="shared" si="24"/>
        <v>0.2748968105</v>
      </c>
      <c r="DA200" s="5">
        <f t="shared" si="12"/>
        <v>3.33</v>
      </c>
    </row>
    <row r="201">
      <c r="A201" s="1" t="s">
        <v>309</v>
      </c>
      <c r="B201" s="1" t="s">
        <v>139</v>
      </c>
      <c r="C201" s="1" t="s">
        <v>162</v>
      </c>
      <c r="D201" s="1">
        <v>8.0</v>
      </c>
      <c r="E201" s="1" t="s">
        <v>109</v>
      </c>
      <c r="F201" s="1" t="s">
        <v>134</v>
      </c>
      <c r="G201" s="1" t="s">
        <v>135</v>
      </c>
      <c r="H201" s="1" t="s">
        <v>126</v>
      </c>
      <c r="I201" s="1">
        <v>95.0</v>
      </c>
      <c r="J201" s="1"/>
      <c r="K201" s="1"/>
      <c r="L201" s="1">
        <v>16.7</v>
      </c>
      <c r="O201" s="1"/>
      <c r="P201" s="1"/>
      <c r="Q201" s="1" t="s">
        <v>134</v>
      </c>
      <c r="R201" s="2">
        <v>1.0</v>
      </c>
      <c r="S201" s="1">
        <v>0.5</v>
      </c>
      <c r="T201" s="1">
        <v>1.0</v>
      </c>
      <c r="U201" s="1">
        <v>72.0</v>
      </c>
      <c r="V201" s="1">
        <v>1.0</v>
      </c>
      <c r="W201" s="1" t="s">
        <v>114</v>
      </c>
      <c r="X201" s="1"/>
      <c r="Y201" s="1"/>
      <c r="Z201" s="1">
        <v>0.7</v>
      </c>
      <c r="AA201" s="1">
        <v>1.35</v>
      </c>
      <c r="AB201" s="1">
        <v>1.0</v>
      </c>
      <c r="AC201" s="1">
        <f t="shared" si="1"/>
        <v>360</v>
      </c>
      <c r="AD201" s="1"/>
      <c r="AE201" s="1"/>
      <c r="AF201" s="1">
        <v>0.45</v>
      </c>
      <c r="AG201" s="1">
        <v>2.0</v>
      </c>
      <c r="AH201" s="1">
        <v>0.2</v>
      </c>
      <c r="AI201" s="1"/>
      <c r="AJ201" s="1"/>
      <c r="AK201" s="1">
        <f t="shared" si="2"/>
        <v>360</v>
      </c>
      <c r="AL201" s="1">
        <f t="shared" si="3"/>
        <v>0</v>
      </c>
      <c r="AM201" s="1">
        <v>9.0</v>
      </c>
      <c r="AN201" s="1">
        <v>288.0</v>
      </c>
      <c r="AO201" s="1">
        <v>63.0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 t="s">
        <v>116</v>
      </c>
      <c r="BA201" s="1"/>
      <c r="BB201" s="1"/>
      <c r="BC201" s="1"/>
      <c r="BD201" s="1"/>
      <c r="BE201" s="1"/>
      <c r="BF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 t="s">
        <v>116</v>
      </c>
      <c r="CR201" s="5"/>
      <c r="CS201" s="5">
        <f t="shared" si="4"/>
        <v>240</v>
      </c>
      <c r="CT201" s="5">
        <f t="shared" si="5"/>
        <v>141.1764706</v>
      </c>
      <c r="CU201" s="5">
        <f t="shared" si="6"/>
        <v>348</v>
      </c>
      <c r="CV201" s="5">
        <f t="shared" si="7"/>
        <v>204.7058824</v>
      </c>
      <c r="CW201" s="5">
        <f t="shared" si="8"/>
        <v>1.45</v>
      </c>
      <c r="CX201" s="5">
        <f t="shared" si="23"/>
        <v>0.5882352941</v>
      </c>
      <c r="CY201" s="5">
        <f t="shared" si="10"/>
        <v>0.1333333333</v>
      </c>
      <c r="CZ201" s="5">
        <f t="shared" si="24"/>
        <v>0.07843137255</v>
      </c>
      <c r="DA201" s="5">
        <f t="shared" si="12"/>
        <v>0.6666666667</v>
      </c>
    </row>
    <row r="202">
      <c r="A202" s="1" t="s">
        <v>247</v>
      </c>
      <c r="B202" s="1"/>
      <c r="C202" s="1"/>
      <c r="D202" s="1">
        <v>1.0</v>
      </c>
      <c r="E202" s="1" t="s">
        <v>109</v>
      </c>
      <c r="F202" s="1" t="s">
        <v>146</v>
      </c>
      <c r="G202" s="1" t="s">
        <v>125</v>
      </c>
      <c r="H202" s="1" t="s">
        <v>112</v>
      </c>
      <c r="I202" s="1"/>
      <c r="J202" s="1"/>
      <c r="K202" s="1"/>
      <c r="L202" s="1">
        <v>28.6</v>
      </c>
      <c r="O202" s="1"/>
      <c r="P202" s="1"/>
      <c r="Q202" s="1" t="s">
        <v>146</v>
      </c>
      <c r="R202" s="2">
        <v>11.67</v>
      </c>
      <c r="S202" s="1">
        <v>0.0</v>
      </c>
      <c r="T202" s="1">
        <v>30.0</v>
      </c>
      <c r="U202" s="1">
        <v>540.0</v>
      </c>
      <c r="V202" s="1">
        <v>1.0</v>
      </c>
      <c r="W202" s="1" t="s">
        <v>114</v>
      </c>
      <c r="X202" s="1"/>
      <c r="Y202" s="1"/>
      <c r="Z202" s="1">
        <v>2.0</v>
      </c>
      <c r="AA202" s="1">
        <v>1.35</v>
      </c>
      <c r="AB202" s="1">
        <v>1.0</v>
      </c>
      <c r="AC202" s="1">
        <f t="shared" si="1"/>
        <v>29</v>
      </c>
      <c r="AD202" s="1"/>
      <c r="AE202" s="1"/>
      <c r="AF202" s="1">
        <v>0.09</v>
      </c>
      <c r="AG202" s="1">
        <v>1.5</v>
      </c>
      <c r="AH202" s="1">
        <v>0.15</v>
      </c>
      <c r="AI202" s="1"/>
      <c r="AJ202" s="1"/>
      <c r="AK202" s="1">
        <f t="shared" si="2"/>
        <v>29</v>
      </c>
      <c r="AL202" s="1">
        <f t="shared" si="3"/>
        <v>0</v>
      </c>
      <c r="AM202" s="1">
        <v>13.0</v>
      </c>
      <c r="AN202" s="1">
        <v>8.7</v>
      </c>
      <c r="AO202" s="1">
        <v>7.3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 t="s">
        <v>116</v>
      </c>
      <c r="BV202" s="1" t="s">
        <v>116</v>
      </c>
      <c r="CR202" s="5"/>
      <c r="CS202" s="5">
        <f t="shared" si="4"/>
        <v>338.43</v>
      </c>
      <c r="CT202" s="5">
        <f t="shared" si="5"/>
        <v>190.3430821</v>
      </c>
      <c r="CU202" s="5">
        <f t="shared" si="6"/>
        <v>353.65935</v>
      </c>
      <c r="CV202" s="5">
        <f t="shared" si="7"/>
        <v>198.9085208</v>
      </c>
      <c r="CW202" s="5">
        <f t="shared" si="8"/>
        <v>1.045</v>
      </c>
      <c r="CX202" s="5">
        <f t="shared" si="23"/>
        <v>0.5624296963</v>
      </c>
      <c r="CY202" s="5">
        <f t="shared" si="10"/>
        <v>1.7505</v>
      </c>
      <c r="CZ202" s="5">
        <f t="shared" si="24"/>
        <v>0.9845331834</v>
      </c>
      <c r="DA202" s="5">
        <f t="shared" si="12"/>
        <v>11.67</v>
      </c>
    </row>
    <row r="203">
      <c r="A203" s="1" t="s">
        <v>304</v>
      </c>
      <c r="B203" s="1"/>
      <c r="C203" s="1"/>
      <c r="D203" s="1">
        <v>6.0</v>
      </c>
      <c r="E203" s="1" t="s">
        <v>109</v>
      </c>
      <c r="F203" s="1" t="s">
        <v>146</v>
      </c>
      <c r="G203" s="1" t="s">
        <v>119</v>
      </c>
      <c r="H203" s="1" t="s">
        <v>112</v>
      </c>
      <c r="I203" s="1"/>
      <c r="J203" s="1"/>
      <c r="K203" s="1"/>
      <c r="L203" s="1">
        <v>28.6</v>
      </c>
      <c r="M203" s="1">
        <v>8.0</v>
      </c>
      <c r="O203" s="1"/>
      <c r="P203" s="1"/>
      <c r="Q203" s="1" t="s">
        <v>146</v>
      </c>
      <c r="R203" s="2">
        <v>15.0</v>
      </c>
      <c r="S203" s="1">
        <v>0.0</v>
      </c>
      <c r="T203" s="1">
        <v>100.0</v>
      </c>
      <c r="U203" s="1">
        <v>540.0</v>
      </c>
      <c r="V203" s="1">
        <v>1.0</v>
      </c>
      <c r="W203" s="1" t="s">
        <v>114</v>
      </c>
      <c r="X203" s="1"/>
      <c r="Y203" s="1"/>
      <c r="Z203" s="1">
        <v>3.0</v>
      </c>
      <c r="AA203" s="1">
        <v>1.1</v>
      </c>
      <c r="AB203" s="1">
        <v>1.0</v>
      </c>
      <c r="AC203" s="1">
        <f t="shared" si="1"/>
        <v>12</v>
      </c>
      <c r="AD203" s="1"/>
      <c r="AE203" s="1"/>
      <c r="AF203" s="1">
        <v>0.3</v>
      </c>
      <c r="AG203" s="1">
        <v>3.0</v>
      </c>
      <c r="AH203" s="1">
        <v>0.07</v>
      </c>
      <c r="AI203" s="1"/>
      <c r="AJ203" s="1"/>
      <c r="AK203" s="1">
        <f t="shared" si="2"/>
        <v>12</v>
      </c>
      <c r="AL203" s="1">
        <f t="shared" si="3"/>
        <v>0</v>
      </c>
      <c r="AM203" s="1">
        <v>1.2</v>
      </c>
      <c r="AN203" s="1">
        <v>4.8</v>
      </c>
      <c r="AO203" s="1">
        <v>6.0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 t="s">
        <v>116</v>
      </c>
      <c r="BB203" s="1"/>
      <c r="BC203" s="1"/>
      <c r="BD203" s="1"/>
      <c r="BE203" s="1"/>
      <c r="BF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 t="s">
        <v>116</v>
      </c>
      <c r="CR203" s="6"/>
      <c r="CS203" s="5">
        <f t="shared" si="4"/>
        <v>180</v>
      </c>
      <c r="CT203" s="5">
        <f t="shared" si="5"/>
        <v>124.137931</v>
      </c>
      <c r="CU203" s="5">
        <f t="shared" si="6"/>
        <v>288</v>
      </c>
      <c r="CV203" s="5">
        <f t="shared" si="7"/>
        <v>198.6206897</v>
      </c>
      <c r="CW203" s="5">
        <f t="shared" si="8"/>
        <v>1.6</v>
      </c>
      <c r="CX203" s="5">
        <f t="shared" si="23"/>
        <v>0.6896551724</v>
      </c>
      <c r="CY203" s="5">
        <f t="shared" si="10"/>
        <v>1.05</v>
      </c>
      <c r="CZ203" s="5">
        <f t="shared" si="24"/>
        <v>0.724137931</v>
      </c>
      <c r="DA203" s="5">
        <f t="shared" si="12"/>
        <v>15</v>
      </c>
    </row>
    <row r="204">
      <c r="A204" s="1" t="s">
        <v>229</v>
      </c>
      <c r="B204" s="1" t="s">
        <v>277</v>
      </c>
      <c r="C204" s="1" t="s">
        <v>163</v>
      </c>
      <c r="D204" s="1">
        <v>12.0</v>
      </c>
      <c r="E204" s="1" t="s">
        <v>109</v>
      </c>
      <c r="F204" s="1" t="s">
        <v>134</v>
      </c>
      <c r="G204" s="1" t="s">
        <v>135</v>
      </c>
      <c r="H204" s="1" t="s">
        <v>126</v>
      </c>
      <c r="I204" s="1">
        <v>100.0</v>
      </c>
      <c r="J204" s="1"/>
      <c r="K204" s="1"/>
      <c r="L204" s="1">
        <v>16.7</v>
      </c>
      <c r="O204" s="1"/>
      <c r="P204" s="1"/>
      <c r="Q204" s="1" t="s">
        <v>134</v>
      </c>
      <c r="R204" s="2">
        <v>1.0</v>
      </c>
      <c r="S204" s="1">
        <v>0.0</v>
      </c>
      <c r="T204" s="1">
        <v>1.0</v>
      </c>
      <c r="U204" s="1">
        <v>72.0</v>
      </c>
      <c r="V204" s="1">
        <v>1.0</v>
      </c>
      <c r="W204" s="1" t="s">
        <v>114</v>
      </c>
      <c r="X204" s="1"/>
      <c r="Y204" s="1"/>
      <c r="Z204" s="1">
        <v>0.6</v>
      </c>
      <c r="AA204" s="1">
        <v>1.25</v>
      </c>
      <c r="AB204" s="1">
        <v>1.0</v>
      </c>
      <c r="AC204" s="1">
        <f t="shared" si="1"/>
        <v>235</v>
      </c>
      <c r="AD204" s="1"/>
      <c r="AE204" s="1"/>
      <c r="AF204" s="1">
        <v>0.35</v>
      </c>
      <c r="AG204" s="1">
        <v>2.0</v>
      </c>
      <c r="AH204" s="1">
        <v>0.15</v>
      </c>
      <c r="AI204" s="1"/>
      <c r="AJ204" s="1"/>
      <c r="AK204" s="1">
        <f t="shared" si="2"/>
        <v>235</v>
      </c>
      <c r="AL204" s="1">
        <f t="shared" si="3"/>
        <v>0</v>
      </c>
      <c r="AM204" s="1">
        <v>211.5</v>
      </c>
      <c r="AN204" s="1">
        <v>11.75</v>
      </c>
      <c r="AO204" s="1">
        <v>11.75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 t="s">
        <v>116</v>
      </c>
      <c r="BV204" s="1" t="s">
        <v>116</v>
      </c>
      <c r="CR204" s="5"/>
      <c r="CS204" s="5">
        <f t="shared" si="4"/>
        <v>235</v>
      </c>
      <c r="CT204" s="5">
        <f t="shared" si="5"/>
        <v>146.875</v>
      </c>
      <c r="CU204" s="5">
        <f t="shared" si="6"/>
        <v>317.25</v>
      </c>
      <c r="CV204" s="5">
        <f t="shared" si="7"/>
        <v>198.28125</v>
      </c>
      <c r="CW204" s="5">
        <f t="shared" si="8"/>
        <v>1.35</v>
      </c>
      <c r="CX204" s="5">
        <f t="shared" si="23"/>
        <v>0.625</v>
      </c>
      <c r="CY204" s="5">
        <f t="shared" si="10"/>
        <v>0.15</v>
      </c>
      <c r="CZ204" s="5">
        <f t="shared" si="24"/>
        <v>0.09375</v>
      </c>
      <c r="DA204" s="5">
        <f t="shared" si="12"/>
        <v>1</v>
      </c>
    </row>
    <row r="205">
      <c r="A205" s="1" t="s">
        <v>310</v>
      </c>
      <c r="B205" s="1"/>
      <c r="C205" s="1" t="s">
        <v>162</v>
      </c>
      <c r="D205" s="1">
        <v>5.0</v>
      </c>
      <c r="E205" s="1" t="s">
        <v>109</v>
      </c>
      <c r="F205" s="1" t="s">
        <v>134</v>
      </c>
      <c r="G205" s="1" t="s">
        <v>135</v>
      </c>
      <c r="H205" s="1" t="s">
        <v>126</v>
      </c>
      <c r="I205" s="1">
        <v>70.0</v>
      </c>
      <c r="J205" s="1"/>
      <c r="K205" s="1"/>
      <c r="L205" s="1">
        <v>16.7</v>
      </c>
      <c r="Q205" s="1" t="s">
        <v>134</v>
      </c>
      <c r="R205" s="2">
        <v>1.0</v>
      </c>
      <c r="S205" s="1">
        <v>0.5</v>
      </c>
      <c r="T205" s="1">
        <v>1.0</v>
      </c>
      <c r="U205" s="1">
        <v>72.0</v>
      </c>
      <c r="V205" s="1">
        <v>1.0</v>
      </c>
      <c r="W205" s="1" t="s">
        <v>114</v>
      </c>
      <c r="X205" s="1"/>
      <c r="Y205" s="1"/>
      <c r="Z205" s="1">
        <v>0.7</v>
      </c>
      <c r="AA205" s="1">
        <v>1.3</v>
      </c>
      <c r="AB205" s="1">
        <v>1.0</v>
      </c>
      <c r="AC205" s="1">
        <f t="shared" si="1"/>
        <v>336</v>
      </c>
      <c r="AD205" s="1"/>
      <c r="AE205" s="1"/>
      <c r="AF205" s="1">
        <v>0.5</v>
      </c>
      <c r="AG205" s="1">
        <v>2.0</v>
      </c>
      <c r="AH205" s="1">
        <v>0.2</v>
      </c>
      <c r="AI205" s="1"/>
      <c r="AJ205" s="1"/>
      <c r="AK205" s="1">
        <f t="shared" si="2"/>
        <v>336</v>
      </c>
      <c r="AL205" s="1">
        <f t="shared" si="3"/>
        <v>0</v>
      </c>
      <c r="AM205" s="1">
        <v>16.8</v>
      </c>
      <c r="AN205" s="1">
        <v>16.8</v>
      </c>
      <c r="AO205" s="1">
        <v>302.4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 t="s">
        <v>116</v>
      </c>
      <c r="BV205" s="1" t="s">
        <v>116</v>
      </c>
      <c r="CR205" s="5"/>
      <c r="CS205" s="5">
        <f t="shared" si="4"/>
        <v>224</v>
      </c>
      <c r="CT205" s="5">
        <f t="shared" si="5"/>
        <v>131.7647059</v>
      </c>
      <c r="CU205" s="5">
        <f t="shared" si="6"/>
        <v>336</v>
      </c>
      <c r="CV205" s="5">
        <f t="shared" si="7"/>
        <v>197.6470588</v>
      </c>
      <c r="CW205" s="5">
        <f t="shared" si="8"/>
        <v>1.5</v>
      </c>
      <c r="CX205" s="5">
        <f t="shared" si="23"/>
        <v>0.5882352941</v>
      </c>
      <c r="CY205" s="5">
        <f t="shared" si="10"/>
        <v>0.1333333333</v>
      </c>
      <c r="CZ205" s="5">
        <f t="shared" si="24"/>
        <v>0.07843137255</v>
      </c>
      <c r="DA205" s="5">
        <f t="shared" si="12"/>
        <v>0.6666666667</v>
      </c>
    </row>
    <row r="206">
      <c r="A206" s="1" t="s">
        <v>261</v>
      </c>
      <c r="D206" s="1">
        <v>4.0</v>
      </c>
      <c r="E206" s="1" t="s">
        <v>157</v>
      </c>
      <c r="F206" s="1" t="s">
        <v>166</v>
      </c>
      <c r="G206" s="1" t="s">
        <v>135</v>
      </c>
      <c r="H206" s="1" t="s">
        <v>126</v>
      </c>
      <c r="I206" s="1">
        <v>150.0</v>
      </c>
      <c r="L206" s="1">
        <v>26.7</v>
      </c>
      <c r="Q206" s="1" t="s">
        <v>166</v>
      </c>
      <c r="R206" s="2">
        <v>2.0</v>
      </c>
      <c r="S206" s="1">
        <v>0.5</v>
      </c>
      <c r="T206" s="1">
        <v>3.0</v>
      </c>
      <c r="U206" s="1">
        <v>18.0</v>
      </c>
      <c r="V206" s="1">
        <v>1.0</v>
      </c>
      <c r="W206" s="1" t="s">
        <v>114</v>
      </c>
      <c r="Z206" s="1">
        <v>2.5</v>
      </c>
      <c r="AA206" s="1">
        <v>1.35</v>
      </c>
      <c r="AB206" s="1">
        <v>1.0</v>
      </c>
      <c r="AC206" s="1">
        <f t="shared" si="1"/>
        <v>450</v>
      </c>
      <c r="AD206" s="1"/>
      <c r="AE206" s="1"/>
      <c r="AF206" s="1">
        <v>0.16</v>
      </c>
      <c r="AG206" s="1">
        <v>2.0</v>
      </c>
      <c r="AH206" s="1">
        <v>0.22</v>
      </c>
      <c r="AI206" s="1"/>
      <c r="AJ206" s="1"/>
      <c r="AK206" s="1">
        <f t="shared" si="2"/>
        <v>200</v>
      </c>
      <c r="AL206" s="1">
        <f t="shared" si="3"/>
        <v>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200.0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 t="s">
        <v>127</v>
      </c>
      <c r="BA206" s="1">
        <v>0.0</v>
      </c>
      <c r="BB206" s="1">
        <v>0.16</v>
      </c>
      <c r="BC206" s="1">
        <v>2.0</v>
      </c>
      <c r="BD206" s="1">
        <v>0.22</v>
      </c>
      <c r="BE206" s="1">
        <v>3.6</v>
      </c>
      <c r="BF206" s="1">
        <v>0.4</v>
      </c>
      <c r="BG206" s="1">
        <f>SUM(BH206:BU206)</f>
        <v>250</v>
      </c>
      <c r="BH206" s="1">
        <f>SUM(BI206:BU206)*AD206</f>
        <v>0</v>
      </c>
      <c r="BI206" s="1">
        <v>0.0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250.0</v>
      </c>
      <c r="BQ206" s="1">
        <v>0.0</v>
      </c>
      <c r="BR206" s="1">
        <v>0.0</v>
      </c>
      <c r="BS206" s="1">
        <v>0.0</v>
      </c>
      <c r="BT206" s="1">
        <v>0.0</v>
      </c>
      <c r="BU206" s="1">
        <v>0.0</v>
      </c>
      <c r="BV206" s="1" t="s">
        <v>116</v>
      </c>
      <c r="CS206" s="5">
        <f t="shared" si="4"/>
        <v>450</v>
      </c>
      <c r="CT206" s="5">
        <f t="shared" si="5"/>
        <v>168.75</v>
      </c>
      <c r="CU206" s="5">
        <f t="shared" si="6"/>
        <v>522</v>
      </c>
      <c r="CV206" s="5">
        <f t="shared" si="7"/>
        <v>195.75</v>
      </c>
      <c r="CW206" s="5">
        <f t="shared" si="8"/>
        <v>1.16</v>
      </c>
      <c r="CX206" s="5">
        <f t="shared" si="23"/>
        <v>0.375</v>
      </c>
      <c r="CY206" s="5">
        <f t="shared" si="10"/>
        <v>0.44</v>
      </c>
      <c r="CZ206" s="5">
        <f t="shared" si="24"/>
        <v>0.165</v>
      </c>
      <c r="DA206" s="5">
        <f t="shared" si="12"/>
        <v>1</v>
      </c>
    </row>
    <row r="207">
      <c r="A207" s="1" t="s">
        <v>311</v>
      </c>
      <c r="D207" s="1">
        <v>6.0</v>
      </c>
      <c r="E207" s="1" t="s">
        <v>157</v>
      </c>
      <c r="F207" s="1" t="s">
        <v>166</v>
      </c>
      <c r="G207" s="1" t="s">
        <v>125</v>
      </c>
      <c r="H207" s="1" t="s">
        <v>112</v>
      </c>
      <c r="L207" s="1">
        <v>22.2</v>
      </c>
      <c r="Q207" s="1" t="s">
        <v>166</v>
      </c>
      <c r="R207" s="2">
        <v>10.0</v>
      </c>
      <c r="T207" s="1">
        <v>75.0</v>
      </c>
      <c r="U207" s="1">
        <v>525.0</v>
      </c>
      <c r="V207" s="1">
        <v>1.0</v>
      </c>
      <c r="W207" s="1" t="s">
        <v>114</v>
      </c>
      <c r="Z207" s="1">
        <v>1.4</v>
      </c>
      <c r="AA207" s="1">
        <v>1.25</v>
      </c>
      <c r="AB207" s="1">
        <v>1.0</v>
      </c>
      <c r="AC207" s="1">
        <f t="shared" si="1"/>
        <v>20</v>
      </c>
      <c r="AD207" s="1"/>
      <c r="AE207" s="1"/>
      <c r="AF207" s="1">
        <v>0.16</v>
      </c>
      <c r="AG207" s="1">
        <v>2.0</v>
      </c>
      <c r="AH207" s="1">
        <v>0.16</v>
      </c>
      <c r="AI207" s="1"/>
      <c r="AJ207" s="1"/>
      <c r="AK207" s="1">
        <f t="shared" si="2"/>
        <v>20</v>
      </c>
      <c r="AL207" s="1">
        <f t="shared" si="3"/>
        <v>0</v>
      </c>
      <c r="AM207" s="1">
        <v>2.0</v>
      </c>
      <c r="AN207" s="1">
        <v>5.0</v>
      </c>
      <c r="AO207" s="1">
        <v>13.0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 t="s">
        <v>116</v>
      </c>
      <c r="BV207" s="1" t="s">
        <v>116</v>
      </c>
      <c r="CS207" s="5">
        <f t="shared" si="4"/>
        <v>200</v>
      </c>
      <c r="CT207" s="5">
        <f t="shared" si="5"/>
        <v>168.5393258</v>
      </c>
      <c r="CU207" s="5">
        <f t="shared" si="6"/>
        <v>232</v>
      </c>
      <c r="CV207" s="5">
        <f t="shared" si="7"/>
        <v>195.505618</v>
      </c>
      <c r="CW207" s="5">
        <f t="shared" si="8"/>
        <v>1.16</v>
      </c>
      <c r="CX207" s="5">
        <f t="shared" si="23"/>
        <v>0.8426966292</v>
      </c>
      <c r="CY207" s="5">
        <f t="shared" si="10"/>
        <v>1.6</v>
      </c>
      <c r="CZ207" s="5">
        <f t="shared" si="24"/>
        <v>1.348314607</v>
      </c>
      <c r="DA207" s="5">
        <f t="shared" si="12"/>
        <v>10</v>
      </c>
    </row>
    <row r="208">
      <c r="A208" s="1" t="s">
        <v>312</v>
      </c>
      <c r="D208" s="1">
        <v>4.0</v>
      </c>
      <c r="E208" s="1" t="s">
        <v>157</v>
      </c>
      <c r="F208" s="1" t="s">
        <v>180</v>
      </c>
      <c r="G208" s="1" t="s">
        <v>125</v>
      </c>
      <c r="H208" s="1" t="s">
        <v>112</v>
      </c>
      <c r="L208" s="1">
        <v>16.7</v>
      </c>
      <c r="Q208" s="1" t="s">
        <v>180</v>
      </c>
      <c r="R208" s="2">
        <v>20.0</v>
      </c>
      <c r="T208" s="1">
        <v>100.0</v>
      </c>
      <c r="U208" s="1">
        <v>400.0</v>
      </c>
      <c r="V208" s="1">
        <v>1.0</v>
      </c>
      <c r="W208" s="1" t="s">
        <v>114</v>
      </c>
      <c r="Z208" s="1">
        <v>2.0</v>
      </c>
      <c r="AA208" s="1">
        <v>1.52</v>
      </c>
      <c r="AB208" s="1">
        <v>1.0</v>
      </c>
      <c r="AC208" s="1">
        <f t="shared" si="1"/>
        <v>12</v>
      </c>
      <c r="AD208" s="1"/>
      <c r="AE208" s="1"/>
      <c r="AF208" s="1">
        <v>0.14</v>
      </c>
      <c r="AG208" s="1">
        <v>2.0</v>
      </c>
      <c r="AH208" s="1">
        <v>0.14</v>
      </c>
      <c r="AI208" s="1"/>
      <c r="AJ208" s="1"/>
      <c r="AK208" s="1">
        <f t="shared" si="2"/>
        <v>12</v>
      </c>
      <c r="AL208" s="1">
        <f t="shared" si="3"/>
        <v>0</v>
      </c>
      <c r="AM208" s="1">
        <v>1.8</v>
      </c>
      <c r="AN208" s="1">
        <v>8.4</v>
      </c>
      <c r="AO208" s="1">
        <v>1.8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 t="s">
        <v>116</v>
      </c>
      <c r="BV208" s="1" t="s">
        <v>116</v>
      </c>
      <c r="CS208" s="5">
        <f t="shared" si="4"/>
        <v>240</v>
      </c>
      <c r="CT208" s="5">
        <f t="shared" si="5"/>
        <v>171.4285714</v>
      </c>
      <c r="CU208" s="5">
        <f t="shared" si="6"/>
        <v>273.6</v>
      </c>
      <c r="CV208" s="5">
        <f t="shared" si="7"/>
        <v>195.4285714</v>
      </c>
      <c r="CW208" s="5">
        <f t="shared" si="8"/>
        <v>1.14</v>
      </c>
      <c r="CX208" s="5">
        <f t="shared" si="23"/>
        <v>0.7142857143</v>
      </c>
      <c r="CY208" s="5">
        <f t="shared" si="10"/>
        <v>2.8</v>
      </c>
      <c r="CZ208" s="5">
        <f t="shared" si="24"/>
        <v>2</v>
      </c>
      <c r="DA208" s="5">
        <f t="shared" si="12"/>
        <v>20</v>
      </c>
    </row>
    <row r="209">
      <c r="A209" s="1" t="s">
        <v>313</v>
      </c>
      <c r="D209" s="1">
        <v>4.0</v>
      </c>
      <c r="E209" s="1" t="s">
        <v>157</v>
      </c>
      <c r="F209" s="1" t="s">
        <v>180</v>
      </c>
      <c r="G209" s="1" t="s">
        <v>125</v>
      </c>
      <c r="H209" s="1" t="s">
        <v>112</v>
      </c>
      <c r="L209" s="1">
        <v>15.4</v>
      </c>
      <c r="Q209" s="1" t="s">
        <v>180</v>
      </c>
      <c r="R209" s="2">
        <v>12.5</v>
      </c>
      <c r="T209" s="1">
        <v>70.0</v>
      </c>
      <c r="U209" s="1">
        <v>210.0</v>
      </c>
      <c r="V209" s="1">
        <v>1.0</v>
      </c>
      <c r="W209" s="1" t="s">
        <v>114</v>
      </c>
      <c r="Z209" s="1">
        <v>2.0</v>
      </c>
      <c r="AA209" s="1">
        <v>1.45</v>
      </c>
      <c r="AB209" s="1">
        <v>1.0</v>
      </c>
      <c r="AC209" s="1">
        <f t="shared" si="1"/>
        <v>20</v>
      </c>
      <c r="AD209" s="1"/>
      <c r="AE209" s="1"/>
      <c r="AF209" s="1">
        <v>0.05</v>
      </c>
      <c r="AG209" s="1">
        <v>2.0</v>
      </c>
      <c r="AH209" s="1">
        <v>0.12</v>
      </c>
      <c r="AI209" s="1"/>
      <c r="AJ209" s="1"/>
      <c r="AK209" s="1">
        <f t="shared" si="2"/>
        <v>20</v>
      </c>
      <c r="AL209" s="1">
        <f t="shared" si="3"/>
        <v>0</v>
      </c>
      <c r="AM209" s="1">
        <v>3.0</v>
      </c>
      <c r="AN209" s="1">
        <v>14.0</v>
      </c>
      <c r="AO209" s="1">
        <v>3.0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 t="s">
        <v>116</v>
      </c>
      <c r="BV209" s="1" t="s">
        <v>116</v>
      </c>
      <c r="CS209" s="5">
        <f t="shared" si="4"/>
        <v>250</v>
      </c>
      <c r="CT209" s="5">
        <f t="shared" si="5"/>
        <v>184.2105263</v>
      </c>
      <c r="CU209" s="5">
        <f t="shared" si="6"/>
        <v>262.5</v>
      </c>
      <c r="CV209" s="5">
        <f t="shared" si="7"/>
        <v>193.4210526</v>
      </c>
      <c r="CW209" s="5">
        <f t="shared" si="8"/>
        <v>1.05</v>
      </c>
      <c r="CX209" s="5">
        <f t="shared" si="23"/>
        <v>0.7368421053</v>
      </c>
      <c r="CY209" s="5">
        <f t="shared" si="10"/>
        <v>1.5</v>
      </c>
      <c r="CZ209" s="5">
        <f t="shared" si="24"/>
        <v>1.105263158</v>
      </c>
      <c r="DA209" s="5">
        <f t="shared" si="12"/>
        <v>12.5</v>
      </c>
    </row>
    <row r="210">
      <c r="A210" s="1" t="s">
        <v>287</v>
      </c>
      <c r="B210" s="1"/>
      <c r="C210" s="1" t="s">
        <v>108</v>
      </c>
      <c r="D210" s="1">
        <v>7.0</v>
      </c>
      <c r="E210" s="1" t="s">
        <v>109</v>
      </c>
      <c r="F210" s="1" t="s">
        <v>146</v>
      </c>
      <c r="G210" s="1" t="s">
        <v>111</v>
      </c>
      <c r="H210" s="1" t="s">
        <v>126</v>
      </c>
      <c r="I210" s="1"/>
      <c r="J210" s="1">
        <v>40.0</v>
      </c>
      <c r="K210" s="1"/>
      <c r="L210" s="1">
        <v>100.0</v>
      </c>
      <c r="Q210" s="1" t="s">
        <v>146</v>
      </c>
      <c r="R210" s="2">
        <v>1.5</v>
      </c>
      <c r="S210" s="1">
        <v>0.0</v>
      </c>
      <c r="T210" s="1">
        <v>45.0</v>
      </c>
      <c r="U210" s="1">
        <v>540.0</v>
      </c>
      <c r="V210" s="1">
        <v>1.0</v>
      </c>
      <c r="W210" s="1" t="s">
        <v>114</v>
      </c>
      <c r="Z210" s="1">
        <v>2.0</v>
      </c>
      <c r="AA210" s="1">
        <v>1.55</v>
      </c>
      <c r="AB210" s="1">
        <v>1.0</v>
      </c>
      <c r="AC210" s="1">
        <f t="shared" si="1"/>
        <v>100</v>
      </c>
      <c r="AD210" s="1"/>
      <c r="AE210" s="1"/>
      <c r="AF210" s="1">
        <v>0.25</v>
      </c>
      <c r="AG210" s="1">
        <v>2.3</v>
      </c>
      <c r="AH210" s="1">
        <v>0.13</v>
      </c>
      <c r="AI210" s="1"/>
      <c r="AJ210" s="1"/>
      <c r="AK210" s="1">
        <f t="shared" si="2"/>
        <v>100</v>
      </c>
      <c r="AL210" s="1">
        <f t="shared" si="3"/>
        <v>0</v>
      </c>
      <c r="AM210" s="1">
        <v>40.0</v>
      </c>
      <c r="AN210" s="1">
        <v>50.0</v>
      </c>
      <c r="AO210" s="1">
        <v>10.0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 t="s">
        <v>116</v>
      </c>
      <c r="BV210" s="1" t="s">
        <v>116</v>
      </c>
      <c r="CR210" s="5"/>
      <c r="CS210" s="5">
        <f t="shared" si="4"/>
        <v>150</v>
      </c>
      <c r="CT210" s="5">
        <f t="shared" si="5"/>
        <v>140.625</v>
      </c>
      <c r="CU210" s="5">
        <f t="shared" si="6"/>
        <v>198.75</v>
      </c>
      <c r="CV210" s="5">
        <f t="shared" si="7"/>
        <v>186.328125</v>
      </c>
      <c r="CW210" s="5">
        <f t="shared" si="8"/>
        <v>1.325</v>
      </c>
      <c r="CX210" s="5">
        <f t="shared" si="23"/>
        <v>0.9375</v>
      </c>
      <c r="CY210" s="5">
        <f t="shared" si="10"/>
        <v>0.195</v>
      </c>
      <c r="CZ210" s="5">
        <f t="shared" si="24"/>
        <v>0.1828125</v>
      </c>
      <c r="DA210" s="5">
        <f t="shared" si="12"/>
        <v>1.5</v>
      </c>
    </row>
    <row r="211">
      <c r="A211" s="1" t="s">
        <v>262</v>
      </c>
      <c r="B211" s="1"/>
      <c r="C211" s="1"/>
      <c r="D211" s="1">
        <v>0.0</v>
      </c>
      <c r="E211" s="1" t="s">
        <v>109</v>
      </c>
      <c r="F211" s="1" t="s">
        <v>146</v>
      </c>
      <c r="G211" s="1" t="s">
        <v>181</v>
      </c>
      <c r="H211" s="1" t="s">
        <v>112</v>
      </c>
      <c r="I211" s="1"/>
      <c r="J211" s="1"/>
      <c r="K211" s="1"/>
      <c r="L211" s="1">
        <v>25.0</v>
      </c>
      <c r="M211" s="1"/>
      <c r="N211" s="1">
        <v>3.0</v>
      </c>
      <c r="O211" s="1">
        <v>5.0</v>
      </c>
      <c r="P211" s="1">
        <v>0.061</v>
      </c>
      <c r="Q211" s="1" t="s">
        <v>146</v>
      </c>
      <c r="R211" s="2">
        <f>N211/(P211*N211+1/O211)</f>
        <v>7.832898172</v>
      </c>
      <c r="S211" s="1">
        <v>0.0</v>
      </c>
      <c r="T211" s="1">
        <v>45.0</v>
      </c>
      <c r="U211" s="1">
        <v>540.0</v>
      </c>
      <c r="V211" s="1">
        <v>1.0</v>
      </c>
      <c r="W211" s="1" t="s">
        <v>114</v>
      </c>
      <c r="Z211" s="1">
        <v>2.0</v>
      </c>
      <c r="AA211" s="1">
        <v>1.45</v>
      </c>
      <c r="AB211" s="1">
        <v>1.0</v>
      </c>
      <c r="AC211" s="1">
        <f t="shared" si="1"/>
        <v>30</v>
      </c>
      <c r="AD211" s="1"/>
      <c r="AE211" s="1"/>
      <c r="AF211" s="1">
        <v>0.06</v>
      </c>
      <c r="AG211" s="1">
        <v>1.6</v>
      </c>
      <c r="AH211" s="1">
        <v>0.18</v>
      </c>
      <c r="AI211" s="1"/>
      <c r="AJ211" s="1"/>
      <c r="AK211" s="1">
        <f t="shared" si="2"/>
        <v>30</v>
      </c>
      <c r="AL211" s="1">
        <f t="shared" si="3"/>
        <v>0</v>
      </c>
      <c r="AM211" s="1">
        <v>10.0</v>
      </c>
      <c r="AN211" s="1">
        <v>10.0</v>
      </c>
      <c r="AO211" s="1">
        <v>10.0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 t="s">
        <v>116</v>
      </c>
      <c r="BV211" s="1" t="s">
        <v>116</v>
      </c>
      <c r="CR211" s="5"/>
      <c r="CS211" s="5">
        <f t="shared" si="4"/>
        <v>234.9869452</v>
      </c>
      <c r="CT211" s="5">
        <f t="shared" si="5"/>
        <v>174.3060039</v>
      </c>
      <c r="CU211" s="5">
        <f t="shared" si="6"/>
        <v>243.4464752</v>
      </c>
      <c r="CV211" s="5">
        <f t="shared" si="7"/>
        <v>180.58102</v>
      </c>
      <c r="CW211" s="5">
        <f t="shared" si="8"/>
        <v>1.036</v>
      </c>
      <c r="CX211" s="5">
        <f t="shared" si="23"/>
        <v>0.7417688832</v>
      </c>
      <c r="CY211" s="5">
        <f t="shared" si="10"/>
        <v>1.409921671</v>
      </c>
      <c r="CZ211" s="5">
        <f t="shared" si="24"/>
        <v>1.045836023</v>
      </c>
      <c r="DA211" s="5">
        <f t="shared" si="12"/>
        <v>7.832898172</v>
      </c>
    </row>
    <row r="212">
      <c r="A212" s="1" t="s">
        <v>160</v>
      </c>
      <c r="B212" s="1"/>
      <c r="C212" s="1"/>
      <c r="D212" s="1">
        <v>3.0</v>
      </c>
      <c r="E212" s="1" t="s">
        <v>109</v>
      </c>
      <c r="F212" s="1" t="s">
        <v>146</v>
      </c>
      <c r="G212" s="1" t="s">
        <v>125</v>
      </c>
      <c r="H212" s="1" t="s">
        <v>126</v>
      </c>
      <c r="I212" s="1">
        <v>100.0</v>
      </c>
      <c r="J212" s="1"/>
      <c r="K212" s="1"/>
      <c r="L212" s="1">
        <v>18.2</v>
      </c>
      <c r="O212" s="1"/>
      <c r="P212" s="1"/>
      <c r="Q212" s="1" t="s">
        <v>146</v>
      </c>
      <c r="R212" s="2">
        <v>6.67</v>
      </c>
      <c r="S212" s="1">
        <v>0.0</v>
      </c>
      <c r="T212" s="1">
        <v>60.0</v>
      </c>
      <c r="U212" s="1">
        <v>540.0</v>
      </c>
      <c r="V212" s="1">
        <v>1.0</v>
      </c>
      <c r="W212" s="1" t="s">
        <v>114</v>
      </c>
      <c r="X212" s="1"/>
      <c r="Y212" s="1"/>
      <c r="Z212" s="1">
        <v>2.0</v>
      </c>
      <c r="AA212" s="1">
        <v>1.5</v>
      </c>
      <c r="AB212" s="1">
        <v>1.0</v>
      </c>
      <c r="AC212" s="1">
        <f t="shared" si="1"/>
        <v>32</v>
      </c>
      <c r="AD212" s="1"/>
      <c r="AE212" s="1"/>
      <c r="AF212" s="1">
        <v>0.04</v>
      </c>
      <c r="AG212" s="1">
        <v>1.5</v>
      </c>
      <c r="AH212" s="1">
        <v>0.2</v>
      </c>
      <c r="AI212" s="1"/>
      <c r="AJ212" s="1"/>
      <c r="AK212" s="1">
        <f t="shared" si="2"/>
        <v>32</v>
      </c>
      <c r="AL212" s="1">
        <f t="shared" si="3"/>
        <v>0</v>
      </c>
      <c r="AM212" s="1">
        <v>6.4</v>
      </c>
      <c r="AN212" s="1">
        <v>25.6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 t="s">
        <v>116</v>
      </c>
      <c r="BV212" s="1" t="s">
        <v>116</v>
      </c>
      <c r="CR212" s="6"/>
      <c r="CS212" s="5">
        <f t="shared" si="4"/>
        <v>213.44</v>
      </c>
      <c r="CT212" s="5">
        <f t="shared" si="5"/>
        <v>174.616853</v>
      </c>
      <c r="CU212" s="5">
        <f t="shared" si="6"/>
        <v>217.7088</v>
      </c>
      <c r="CV212" s="5">
        <f t="shared" si="7"/>
        <v>178.1091901</v>
      </c>
      <c r="CW212" s="5">
        <f t="shared" si="8"/>
        <v>1.02</v>
      </c>
      <c r="CX212" s="5">
        <f t="shared" si="23"/>
        <v>0.8181074448</v>
      </c>
      <c r="CY212" s="5">
        <f t="shared" si="10"/>
        <v>1.334</v>
      </c>
      <c r="CZ212" s="5">
        <f t="shared" si="24"/>
        <v>1.091355331</v>
      </c>
      <c r="DA212" s="5">
        <f t="shared" si="12"/>
        <v>6.67</v>
      </c>
    </row>
    <row r="213">
      <c r="A213" s="1" t="s">
        <v>269</v>
      </c>
      <c r="D213" s="1">
        <v>4.0</v>
      </c>
      <c r="E213" s="1" t="s">
        <v>157</v>
      </c>
      <c r="F213" s="1" t="s">
        <v>180</v>
      </c>
      <c r="G213" s="1" t="s">
        <v>111</v>
      </c>
      <c r="H213" s="1" t="s">
        <v>112</v>
      </c>
      <c r="L213" s="1">
        <v>9.8</v>
      </c>
      <c r="Q213" s="1" t="s">
        <v>180</v>
      </c>
      <c r="R213" s="2">
        <v>1.58</v>
      </c>
      <c r="T213" s="1">
        <v>12.0</v>
      </c>
      <c r="U213" s="1">
        <v>210.0</v>
      </c>
      <c r="V213" s="1">
        <v>1.0</v>
      </c>
      <c r="W213" s="1" t="s">
        <v>114</v>
      </c>
      <c r="Z213" s="1">
        <v>3.0</v>
      </c>
      <c r="AA213" s="1">
        <v>1.05</v>
      </c>
      <c r="AB213" s="1">
        <v>1.0</v>
      </c>
      <c r="AC213" s="1">
        <f t="shared" si="1"/>
        <v>130</v>
      </c>
      <c r="AD213" s="1"/>
      <c r="AE213" s="1"/>
      <c r="AF213" s="1">
        <v>0.2</v>
      </c>
      <c r="AG213" s="1">
        <v>2.0</v>
      </c>
      <c r="AH213" s="1">
        <v>0.1</v>
      </c>
      <c r="AI213" s="1"/>
      <c r="AJ213" s="1"/>
      <c r="AK213" s="1">
        <f t="shared" si="2"/>
        <v>130</v>
      </c>
      <c r="AL213" s="1">
        <f t="shared" si="3"/>
        <v>0</v>
      </c>
      <c r="AM213" s="1">
        <v>13.0</v>
      </c>
      <c r="AN213" s="1">
        <v>104.0</v>
      </c>
      <c r="AO213" s="1">
        <v>13.0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 t="s">
        <v>116</v>
      </c>
      <c r="BV213" s="1" t="s">
        <v>116</v>
      </c>
      <c r="CS213" s="5">
        <f t="shared" si="4"/>
        <v>205.4</v>
      </c>
      <c r="CT213" s="5">
        <f t="shared" si="5"/>
        <v>147.2401434</v>
      </c>
      <c r="CU213" s="5">
        <f t="shared" si="6"/>
        <v>246.48</v>
      </c>
      <c r="CV213" s="5">
        <f t="shared" si="7"/>
        <v>176.688172</v>
      </c>
      <c r="CW213" s="5">
        <f t="shared" si="8"/>
        <v>1.2</v>
      </c>
      <c r="CX213" s="5">
        <f t="shared" si="23"/>
        <v>0.7168458781</v>
      </c>
      <c r="CY213" s="5">
        <f t="shared" si="10"/>
        <v>0.158</v>
      </c>
      <c r="CZ213" s="5">
        <f t="shared" si="24"/>
        <v>0.1132616487</v>
      </c>
      <c r="DA213" s="5">
        <f t="shared" si="12"/>
        <v>1.58</v>
      </c>
    </row>
    <row r="214">
      <c r="A214" s="1" t="s">
        <v>314</v>
      </c>
      <c r="D214" s="1">
        <v>4.0</v>
      </c>
      <c r="E214" s="1" t="s">
        <v>157</v>
      </c>
      <c r="F214" s="1" t="s">
        <v>166</v>
      </c>
      <c r="G214" s="1" t="s">
        <v>125</v>
      </c>
      <c r="H214" s="1" t="s">
        <v>126</v>
      </c>
      <c r="I214" s="1">
        <v>100.0</v>
      </c>
      <c r="L214" s="1">
        <v>33.33</v>
      </c>
      <c r="M214" s="1">
        <v>6.0</v>
      </c>
      <c r="Q214" s="1" t="s">
        <v>166</v>
      </c>
      <c r="R214" s="2">
        <v>8.33</v>
      </c>
      <c r="T214" s="1">
        <v>60.0</v>
      </c>
      <c r="U214" s="1">
        <v>420.0</v>
      </c>
      <c r="V214" s="1">
        <v>1.0</v>
      </c>
      <c r="W214" s="1" t="s">
        <v>114</v>
      </c>
      <c r="Z214" s="1">
        <v>2.0</v>
      </c>
      <c r="AA214" s="1">
        <v>1.52</v>
      </c>
      <c r="AB214" s="1">
        <v>1.0</v>
      </c>
      <c r="AC214" s="1">
        <f t="shared" si="1"/>
        <v>26</v>
      </c>
      <c r="AD214" s="1"/>
      <c r="AE214" s="1"/>
      <c r="AF214" s="1">
        <v>0.06</v>
      </c>
      <c r="AG214" s="1">
        <v>1.6</v>
      </c>
      <c r="AH214" s="1">
        <v>0.2</v>
      </c>
      <c r="AK214" s="1">
        <f t="shared" si="2"/>
        <v>26</v>
      </c>
      <c r="AL214" s="1">
        <f t="shared" si="3"/>
        <v>0</v>
      </c>
      <c r="AM214" s="1">
        <v>5.2</v>
      </c>
      <c r="AN214" s="1">
        <v>20.8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 t="s">
        <v>116</v>
      </c>
      <c r="BV214" s="1" t="s">
        <v>116</v>
      </c>
      <c r="CS214" s="5">
        <f t="shared" si="4"/>
        <v>216.58</v>
      </c>
      <c r="CT214" s="5">
        <f t="shared" si="5"/>
        <v>169.5121315</v>
      </c>
      <c r="CU214" s="5">
        <f t="shared" si="6"/>
        <v>224.37688</v>
      </c>
      <c r="CV214" s="5">
        <f t="shared" si="7"/>
        <v>175.6145682</v>
      </c>
      <c r="CW214" s="5">
        <f t="shared" si="8"/>
        <v>1.036</v>
      </c>
      <c r="CX214" s="5">
        <f t="shared" si="23"/>
        <v>0.7826767545</v>
      </c>
      <c r="CY214" s="5">
        <f t="shared" si="10"/>
        <v>1.666</v>
      </c>
      <c r="CZ214" s="5">
        <f t="shared" si="24"/>
        <v>1.303939473</v>
      </c>
      <c r="DA214" s="5">
        <f t="shared" si="12"/>
        <v>8.33</v>
      </c>
    </row>
    <row r="215">
      <c r="A215" s="1" t="s">
        <v>221</v>
      </c>
      <c r="B215" s="1" t="s">
        <v>315</v>
      </c>
      <c r="D215" s="1">
        <v>0.0</v>
      </c>
      <c r="E215" s="1" t="s">
        <v>109</v>
      </c>
      <c r="F215" s="1" t="s">
        <v>110</v>
      </c>
      <c r="G215" s="1" t="s">
        <v>111</v>
      </c>
      <c r="H215" s="1" t="s">
        <v>112</v>
      </c>
      <c r="K215" s="1" t="s">
        <v>232</v>
      </c>
      <c r="L215" s="1">
        <v>4.0</v>
      </c>
      <c r="Q215" s="1" t="s">
        <v>110</v>
      </c>
      <c r="R215" s="1">
        <v>2.08</v>
      </c>
      <c r="S215" s="1">
        <v>0.0</v>
      </c>
      <c r="T215" s="1">
        <v>6.0</v>
      </c>
      <c r="U215" s="1">
        <v>120.0</v>
      </c>
      <c r="V215" s="1">
        <v>1.0</v>
      </c>
      <c r="W215" s="1" t="s">
        <v>114</v>
      </c>
      <c r="Z215" s="1">
        <v>3.75</v>
      </c>
      <c r="AA215" s="1">
        <v>1.45</v>
      </c>
      <c r="AB215" s="1">
        <v>10.0</v>
      </c>
      <c r="AC215" s="1">
        <f t="shared" si="1"/>
        <v>18</v>
      </c>
      <c r="AE215" s="1"/>
      <c r="AF215" s="1">
        <v>0.075</v>
      </c>
      <c r="AG215" s="1">
        <v>2.0</v>
      </c>
      <c r="AH215" s="1">
        <v>0.06</v>
      </c>
      <c r="AI215" s="1"/>
      <c r="AJ215" s="1"/>
      <c r="AK215" s="1">
        <f t="shared" si="2"/>
        <v>18</v>
      </c>
      <c r="AL215" s="1">
        <f t="shared" si="3"/>
        <v>0</v>
      </c>
      <c r="AM215" s="1">
        <v>9.9</v>
      </c>
      <c r="AN215" s="1">
        <v>2.7</v>
      </c>
      <c r="AO215" s="1">
        <v>5.4</v>
      </c>
      <c r="AP215" s="1">
        <v>0.0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 t="s">
        <v>116</v>
      </c>
      <c r="BV215" s="1" t="s">
        <v>116</v>
      </c>
      <c r="CS215" s="5">
        <f t="shared" si="4"/>
        <v>374.4</v>
      </c>
      <c r="CT215" s="5">
        <f t="shared" si="5"/>
        <v>162.7826087</v>
      </c>
      <c r="CU215" s="5">
        <f t="shared" si="6"/>
        <v>402.48</v>
      </c>
      <c r="CV215" s="5">
        <f t="shared" si="7"/>
        <v>174.9913043</v>
      </c>
      <c r="CW215" s="5">
        <f t="shared" si="8"/>
        <v>1.075</v>
      </c>
      <c r="CX215" s="5">
        <f t="shared" si="23"/>
        <v>0.4347826087</v>
      </c>
      <c r="CY215" s="5">
        <f t="shared" si="10"/>
        <v>1.248</v>
      </c>
      <c r="CZ215" s="5">
        <f t="shared" si="24"/>
        <v>0.5426086957</v>
      </c>
      <c r="DA215" s="5">
        <f t="shared" si="12"/>
        <v>2.08</v>
      </c>
    </row>
    <row r="216">
      <c r="A216" s="1" t="s">
        <v>257</v>
      </c>
      <c r="B216" s="1"/>
      <c r="C216" s="1"/>
      <c r="D216" s="1">
        <v>2.0</v>
      </c>
      <c r="E216" s="1" t="s">
        <v>109</v>
      </c>
      <c r="F216" s="1" t="s">
        <v>146</v>
      </c>
      <c r="G216" s="1" t="s">
        <v>125</v>
      </c>
      <c r="H216" s="1" t="s">
        <v>126</v>
      </c>
      <c r="I216" s="1">
        <v>85.0</v>
      </c>
      <c r="J216" s="1"/>
      <c r="K216" s="1"/>
      <c r="L216" s="1">
        <v>25.0</v>
      </c>
      <c r="O216" s="1"/>
      <c r="P216" s="1"/>
      <c r="Q216" s="1" t="s">
        <v>146</v>
      </c>
      <c r="R216" s="2">
        <v>8.75</v>
      </c>
      <c r="S216" s="1">
        <v>0.0</v>
      </c>
      <c r="T216" s="1">
        <v>60.0</v>
      </c>
      <c r="U216" s="1">
        <v>540.0</v>
      </c>
      <c r="V216" s="1">
        <v>1.0</v>
      </c>
      <c r="W216" s="1" t="s">
        <v>114</v>
      </c>
      <c r="X216" s="1"/>
      <c r="Y216" s="1"/>
      <c r="Z216" s="1">
        <v>2.6</v>
      </c>
      <c r="AA216" s="1">
        <v>1.25</v>
      </c>
      <c r="AB216" s="1">
        <v>1.0</v>
      </c>
      <c r="AC216" s="1">
        <f t="shared" si="1"/>
        <v>25</v>
      </c>
      <c r="AD216" s="1"/>
      <c r="AE216" s="1"/>
      <c r="AF216" s="1">
        <v>0.1</v>
      </c>
      <c r="AG216" s="1">
        <v>1.8</v>
      </c>
      <c r="AH216" s="1">
        <v>0.14</v>
      </c>
      <c r="AI216" s="1"/>
      <c r="AJ216" s="1"/>
      <c r="AK216" s="1">
        <f t="shared" si="2"/>
        <v>25</v>
      </c>
      <c r="AL216" s="1">
        <f t="shared" si="3"/>
        <v>0</v>
      </c>
      <c r="AM216" s="1">
        <v>2.5</v>
      </c>
      <c r="AN216" s="1">
        <v>20.0</v>
      </c>
      <c r="AO216" s="1">
        <v>2.5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 t="s">
        <v>116</v>
      </c>
      <c r="BV216" s="1" t="s">
        <v>116</v>
      </c>
      <c r="CR216" s="5"/>
      <c r="CS216" s="5">
        <f t="shared" si="4"/>
        <v>218.75</v>
      </c>
      <c r="CT216" s="5">
        <f t="shared" si="5"/>
        <v>158.6102719</v>
      </c>
      <c r="CU216" s="5">
        <f t="shared" si="6"/>
        <v>236.25</v>
      </c>
      <c r="CV216" s="5">
        <f t="shared" si="7"/>
        <v>171.2990937</v>
      </c>
      <c r="CW216" s="5">
        <f t="shared" si="8"/>
        <v>1.08</v>
      </c>
      <c r="CX216" s="5">
        <f t="shared" si="23"/>
        <v>0.7250755287</v>
      </c>
      <c r="CY216" s="5">
        <f t="shared" si="10"/>
        <v>1.225</v>
      </c>
      <c r="CZ216" s="5">
        <f t="shared" si="24"/>
        <v>0.8882175227</v>
      </c>
      <c r="DA216" s="5">
        <f t="shared" si="12"/>
        <v>8.75</v>
      </c>
    </row>
    <row r="217">
      <c r="A217" s="1" t="s">
        <v>224</v>
      </c>
      <c r="B217" s="1" t="s">
        <v>306</v>
      </c>
      <c r="C217" s="1"/>
      <c r="D217" s="1">
        <v>2.0</v>
      </c>
      <c r="E217" s="1" t="s">
        <v>109</v>
      </c>
      <c r="F217" s="1" t="s">
        <v>146</v>
      </c>
      <c r="G217" s="1" t="s">
        <v>125</v>
      </c>
      <c r="H217" s="1" t="s">
        <v>126</v>
      </c>
      <c r="I217" s="1">
        <v>100.0</v>
      </c>
      <c r="J217" s="1"/>
      <c r="K217" s="1"/>
      <c r="L217" s="1">
        <v>100.0</v>
      </c>
      <c r="O217" s="1"/>
      <c r="P217" s="1"/>
      <c r="Q217" s="1" t="s">
        <v>146</v>
      </c>
      <c r="R217" s="2">
        <v>10.0</v>
      </c>
      <c r="S217" s="1">
        <v>0.0</v>
      </c>
      <c r="T217" s="1">
        <v>60.0</v>
      </c>
      <c r="U217" s="1">
        <v>540.0</v>
      </c>
      <c r="V217" s="1">
        <v>1.0</v>
      </c>
      <c r="W217" s="1" t="s">
        <v>114</v>
      </c>
      <c r="X217" s="1"/>
      <c r="Y217" s="1"/>
      <c r="Z217" s="1">
        <v>3.0</v>
      </c>
      <c r="AA217" s="1">
        <v>1.5</v>
      </c>
      <c r="AB217" s="1">
        <v>1.0</v>
      </c>
      <c r="AC217" s="1">
        <f t="shared" si="1"/>
        <v>25</v>
      </c>
      <c r="AD217" s="1"/>
      <c r="AE217" s="1"/>
      <c r="AF217" s="1">
        <v>0.025</v>
      </c>
      <c r="AG217" s="1">
        <v>1.5</v>
      </c>
      <c r="AH217" s="1">
        <v>0.15</v>
      </c>
      <c r="AI217" s="1"/>
      <c r="AJ217" s="1"/>
      <c r="AK217" s="1">
        <f t="shared" si="2"/>
        <v>25</v>
      </c>
      <c r="AL217" s="1">
        <f t="shared" si="3"/>
        <v>0</v>
      </c>
      <c r="AM217" s="1">
        <v>2.5</v>
      </c>
      <c r="AN217" s="1">
        <v>15.0</v>
      </c>
      <c r="AO217" s="1">
        <v>7.5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 t="s">
        <v>116</v>
      </c>
      <c r="BV217" s="1" t="s">
        <v>116</v>
      </c>
      <c r="CR217" s="5"/>
      <c r="CS217" s="5">
        <f t="shared" si="4"/>
        <v>250</v>
      </c>
      <c r="CT217" s="5">
        <f t="shared" si="5"/>
        <v>166.6666667</v>
      </c>
      <c r="CU217" s="5">
        <f t="shared" si="6"/>
        <v>253.125</v>
      </c>
      <c r="CV217" s="5">
        <f t="shared" si="7"/>
        <v>168.75</v>
      </c>
      <c r="CW217" s="5">
        <f t="shared" si="8"/>
        <v>1.0125</v>
      </c>
      <c r="CX217" s="5">
        <f t="shared" si="23"/>
        <v>0.6666666667</v>
      </c>
      <c r="CY217" s="5">
        <f t="shared" si="10"/>
        <v>1.5</v>
      </c>
      <c r="CZ217" s="5">
        <f t="shared" si="24"/>
        <v>1</v>
      </c>
      <c r="DA217" s="5">
        <f t="shared" si="12"/>
        <v>10</v>
      </c>
    </row>
    <row r="218">
      <c r="A218" s="1" t="s">
        <v>211</v>
      </c>
      <c r="B218" s="1"/>
      <c r="C218" s="1"/>
      <c r="D218" s="1">
        <v>2.0</v>
      </c>
      <c r="E218" s="1" t="s">
        <v>109</v>
      </c>
      <c r="F218" s="1" t="s">
        <v>212</v>
      </c>
      <c r="G218" s="1" t="s">
        <v>111</v>
      </c>
      <c r="H218" s="1" t="s">
        <v>112</v>
      </c>
      <c r="K218" s="1" t="s">
        <v>213</v>
      </c>
      <c r="L218" s="1">
        <v>13.3</v>
      </c>
      <c r="Q218" s="1" t="s">
        <v>212</v>
      </c>
      <c r="R218" s="2">
        <v>1.5</v>
      </c>
      <c r="S218" s="1">
        <v>0.0</v>
      </c>
      <c r="T218" s="1">
        <v>1.0</v>
      </c>
      <c r="U218" s="1">
        <v>72.0</v>
      </c>
      <c r="V218" s="1">
        <v>1.0</v>
      </c>
      <c r="W218" s="1" t="s">
        <v>114</v>
      </c>
      <c r="Z218" s="1">
        <v>1.0</v>
      </c>
      <c r="AA218" s="1">
        <v>1.05</v>
      </c>
      <c r="AB218" s="1">
        <v>1.0</v>
      </c>
      <c r="AC218" s="1">
        <f t="shared" si="1"/>
        <v>225</v>
      </c>
      <c r="AD218" s="1"/>
      <c r="AE218" s="1"/>
      <c r="AF218" s="1">
        <v>0.25</v>
      </c>
      <c r="AG218" s="1">
        <v>2.0</v>
      </c>
      <c r="AH218" s="1">
        <v>0.3</v>
      </c>
      <c r="AI218" s="1"/>
      <c r="AJ218" s="1"/>
      <c r="AK218" s="1">
        <f t="shared" si="2"/>
        <v>225</v>
      </c>
      <c r="AL218" s="1">
        <f t="shared" si="3"/>
        <v>0</v>
      </c>
      <c r="AM218" s="1">
        <v>90.0</v>
      </c>
      <c r="AN218" s="1">
        <v>78.75</v>
      </c>
      <c r="AO218" s="1">
        <v>56.25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 t="s">
        <v>116</v>
      </c>
      <c r="BB218" s="1"/>
      <c r="BC218" s="1"/>
      <c r="BD218" s="1"/>
      <c r="BE218" s="1"/>
      <c r="BF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 t="s">
        <v>116</v>
      </c>
      <c r="BW218" s="1"/>
      <c r="BX218" s="1"/>
      <c r="BY218" s="1"/>
      <c r="BZ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4"/>
      <c r="CS218" s="5">
        <f t="shared" si="4"/>
        <v>337.5</v>
      </c>
      <c r="CT218" s="5">
        <f t="shared" si="5"/>
        <v>135</v>
      </c>
      <c r="CU218" s="5">
        <f t="shared" si="6"/>
        <v>421.875</v>
      </c>
      <c r="CV218" s="5">
        <f t="shared" si="7"/>
        <v>168.75</v>
      </c>
      <c r="CW218" s="5">
        <f t="shared" si="8"/>
        <v>1.25</v>
      </c>
      <c r="CX218" s="5">
        <f t="shared" si="23"/>
        <v>0.4</v>
      </c>
      <c r="CY218" s="5">
        <f t="shared" si="10"/>
        <v>0.45</v>
      </c>
      <c r="CZ218" s="5">
        <f t="shared" si="24"/>
        <v>0.18</v>
      </c>
      <c r="DA218" s="5">
        <f t="shared" si="12"/>
        <v>1.5</v>
      </c>
    </row>
    <row r="219">
      <c r="A219" s="1" t="s">
        <v>309</v>
      </c>
      <c r="B219" s="1"/>
      <c r="C219" s="1" t="s">
        <v>162</v>
      </c>
      <c r="D219" s="1">
        <v>3.0</v>
      </c>
      <c r="E219" s="1" t="s">
        <v>109</v>
      </c>
      <c r="F219" s="1" t="s">
        <v>134</v>
      </c>
      <c r="G219" s="1" t="s">
        <v>135</v>
      </c>
      <c r="H219" s="1" t="s">
        <v>126</v>
      </c>
      <c r="I219" s="1">
        <v>85.0</v>
      </c>
      <c r="J219" s="1"/>
      <c r="K219" s="1"/>
      <c r="L219" s="1">
        <v>16.7</v>
      </c>
      <c r="O219" s="1"/>
      <c r="P219" s="1"/>
      <c r="Q219" s="1" t="s">
        <v>134</v>
      </c>
      <c r="R219" s="2">
        <v>1.0</v>
      </c>
      <c r="S219" s="1">
        <v>0.5</v>
      </c>
      <c r="T219" s="1">
        <v>1.0</v>
      </c>
      <c r="U219" s="1">
        <v>72.0</v>
      </c>
      <c r="V219" s="1">
        <v>1.0</v>
      </c>
      <c r="W219" s="1" t="s">
        <v>114</v>
      </c>
      <c r="X219" s="1"/>
      <c r="Y219" s="1"/>
      <c r="Z219" s="1">
        <v>0.65</v>
      </c>
      <c r="AA219" s="1">
        <v>1.4</v>
      </c>
      <c r="AB219" s="1">
        <v>1.0</v>
      </c>
      <c r="AC219" s="1">
        <f t="shared" si="1"/>
        <v>320</v>
      </c>
      <c r="AD219" s="1"/>
      <c r="AE219" s="1"/>
      <c r="AF219" s="1">
        <v>0.3</v>
      </c>
      <c r="AG219" s="1">
        <v>2.0</v>
      </c>
      <c r="AH219" s="1">
        <v>0.1</v>
      </c>
      <c r="AI219" s="1"/>
      <c r="AJ219" s="1"/>
      <c r="AK219" s="1">
        <f t="shared" si="2"/>
        <v>320</v>
      </c>
      <c r="AL219" s="1">
        <f t="shared" si="3"/>
        <v>0</v>
      </c>
      <c r="AM219" s="1">
        <v>16.0</v>
      </c>
      <c r="AN219" s="1">
        <v>256.0</v>
      </c>
      <c r="AO219" s="1">
        <v>48.0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 t="s">
        <v>116</v>
      </c>
      <c r="BA219" s="1"/>
      <c r="BB219" s="1"/>
      <c r="BC219" s="1"/>
      <c r="BD219" s="1"/>
      <c r="BE219" s="1"/>
      <c r="BF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 t="s">
        <v>116</v>
      </c>
      <c r="CR219" s="5"/>
      <c r="CS219" s="5">
        <f t="shared" si="4"/>
        <v>213.3333333</v>
      </c>
      <c r="CT219" s="5">
        <f t="shared" si="5"/>
        <v>129.2929293</v>
      </c>
      <c r="CU219" s="5">
        <f t="shared" si="6"/>
        <v>277.3333333</v>
      </c>
      <c r="CV219" s="5">
        <f t="shared" si="7"/>
        <v>168.0808081</v>
      </c>
      <c r="CW219" s="5">
        <f t="shared" si="8"/>
        <v>1.3</v>
      </c>
      <c r="CX219" s="5">
        <f t="shared" si="23"/>
        <v>0.6060606061</v>
      </c>
      <c r="CY219" s="5">
        <f t="shared" si="10"/>
        <v>0.06666666667</v>
      </c>
      <c r="CZ219" s="5">
        <f t="shared" si="24"/>
        <v>0.0404040404</v>
      </c>
      <c r="DA219" s="5">
        <f t="shared" si="12"/>
        <v>0.6666666667</v>
      </c>
    </row>
    <row r="220">
      <c r="A220" s="1" t="s">
        <v>248</v>
      </c>
      <c r="B220" s="1"/>
      <c r="C220" s="1" t="s">
        <v>108</v>
      </c>
      <c r="D220" s="1">
        <v>10.0</v>
      </c>
      <c r="E220" s="1" t="s">
        <v>109</v>
      </c>
      <c r="F220" s="1" t="s">
        <v>146</v>
      </c>
      <c r="G220" s="1" t="s">
        <v>135</v>
      </c>
      <c r="H220" s="1" t="s">
        <v>126</v>
      </c>
      <c r="I220" s="1"/>
      <c r="J220" s="1"/>
      <c r="K220" s="1"/>
      <c r="L220" s="1"/>
      <c r="O220" s="1"/>
      <c r="P220" s="1"/>
      <c r="Q220" s="1" t="s">
        <v>146</v>
      </c>
      <c r="R220" s="2">
        <v>10.0</v>
      </c>
      <c r="S220" s="1">
        <v>0.8</v>
      </c>
      <c r="T220" s="1">
        <v>150.0</v>
      </c>
      <c r="U220" s="1">
        <v>900.0</v>
      </c>
      <c r="V220" s="1">
        <v>10.0</v>
      </c>
      <c r="W220" s="1" t="s">
        <v>114</v>
      </c>
      <c r="X220" s="1"/>
      <c r="Y220" s="1"/>
      <c r="Z220" s="1">
        <v>2.5</v>
      </c>
      <c r="AA220" s="1">
        <v>1.1</v>
      </c>
      <c r="AB220" s="1">
        <v>1.0</v>
      </c>
      <c r="AC220" s="1">
        <f t="shared" si="1"/>
        <v>240</v>
      </c>
      <c r="AD220" s="1"/>
      <c r="AE220" s="1"/>
      <c r="AF220" s="1">
        <v>0.34</v>
      </c>
      <c r="AG220" s="1">
        <v>3.0</v>
      </c>
      <c r="AH220" s="1">
        <v>0.11</v>
      </c>
      <c r="AI220" s="1"/>
      <c r="AJ220" s="1"/>
      <c r="AK220" s="1">
        <f t="shared" si="2"/>
        <v>240</v>
      </c>
      <c r="AL220" s="1">
        <f t="shared" si="3"/>
        <v>0</v>
      </c>
      <c r="AM220" s="1">
        <v>48.0</v>
      </c>
      <c r="AN220" s="1">
        <v>144.0</v>
      </c>
      <c r="AO220" s="1">
        <v>48.0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 t="s">
        <v>116</v>
      </c>
      <c r="BB220" s="1"/>
      <c r="BC220" s="1"/>
      <c r="BD220" s="1"/>
      <c r="BE220" s="1"/>
      <c r="BF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 t="s">
        <v>116</v>
      </c>
      <c r="CR220" s="6"/>
      <c r="CS220" s="5">
        <f t="shared" si="4"/>
        <v>266.6666667</v>
      </c>
      <c r="CT220" s="5">
        <f t="shared" si="5"/>
        <v>100</v>
      </c>
      <c r="CU220" s="5">
        <f t="shared" si="6"/>
        <v>448</v>
      </c>
      <c r="CV220" s="5">
        <f t="shared" si="7"/>
        <v>168</v>
      </c>
      <c r="CW220" s="5">
        <f t="shared" si="8"/>
        <v>1.68</v>
      </c>
      <c r="CX220" s="5">
        <f t="shared" si="23"/>
        <v>0.375</v>
      </c>
      <c r="CY220" s="5">
        <f t="shared" si="10"/>
        <v>0.1222222222</v>
      </c>
      <c r="CZ220" s="5">
        <f t="shared" si="24"/>
        <v>0.04583333333</v>
      </c>
      <c r="DA220" s="5">
        <f t="shared" si="12"/>
        <v>1.111111111</v>
      </c>
    </row>
    <row r="221">
      <c r="A221" s="1" t="s">
        <v>208</v>
      </c>
      <c r="B221" s="1"/>
      <c r="C221" s="1" t="s">
        <v>181</v>
      </c>
      <c r="D221" s="1">
        <v>0.0</v>
      </c>
      <c r="E221" s="1" t="s">
        <v>109</v>
      </c>
      <c r="F221" s="1" t="s">
        <v>146</v>
      </c>
      <c r="G221" s="1" t="s">
        <v>181</v>
      </c>
      <c r="H221" s="1" t="s">
        <v>112</v>
      </c>
      <c r="I221" s="1"/>
      <c r="J221" s="1"/>
      <c r="K221" s="1"/>
      <c r="L221" s="1">
        <v>33.33</v>
      </c>
      <c r="M221" s="1"/>
      <c r="N221" s="1">
        <v>5.0</v>
      </c>
      <c r="O221" s="1">
        <v>5.0</v>
      </c>
      <c r="P221" s="1">
        <v>0.12</v>
      </c>
      <c r="Q221" s="1" t="s">
        <v>146</v>
      </c>
      <c r="R221" s="2">
        <f>N221/(P221*N221+1/O221)</f>
        <v>6.25</v>
      </c>
      <c r="S221" s="1">
        <v>0.0</v>
      </c>
      <c r="T221" s="1">
        <v>65.0</v>
      </c>
      <c r="U221" s="1">
        <v>540.0</v>
      </c>
      <c r="V221" s="1">
        <v>1.0</v>
      </c>
      <c r="W221" s="1" t="s">
        <v>114</v>
      </c>
      <c r="X221" s="1"/>
      <c r="Y221" s="1"/>
      <c r="Z221" s="1">
        <v>2.0</v>
      </c>
      <c r="AA221" s="1">
        <v>1.42</v>
      </c>
      <c r="AB221" s="1">
        <v>1.0</v>
      </c>
      <c r="AC221" s="1">
        <f t="shared" si="1"/>
        <v>30</v>
      </c>
      <c r="AD221" s="1"/>
      <c r="AE221" s="1"/>
      <c r="AF221" s="1">
        <v>0.07</v>
      </c>
      <c r="AG221" s="1">
        <v>1.5</v>
      </c>
      <c r="AH221" s="1">
        <v>0.15</v>
      </c>
      <c r="AI221" s="1"/>
      <c r="AJ221" s="1"/>
      <c r="AK221" s="1">
        <f t="shared" si="2"/>
        <v>30</v>
      </c>
      <c r="AL221" s="1">
        <f t="shared" si="3"/>
        <v>0</v>
      </c>
      <c r="AM221" s="1">
        <v>7.5</v>
      </c>
      <c r="AN221" s="1">
        <v>7.5</v>
      </c>
      <c r="AO221" s="1">
        <v>15.0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 t="s">
        <v>116</v>
      </c>
      <c r="BV221" s="1" t="s">
        <v>116</v>
      </c>
      <c r="CR221" s="5"/>
      <c r="CS221" s="5">
        <f t="shared" si="4"/>
        <v>187.5</v>
      </c>
      <c r="CT221" s="5">
        <f t="shared" si="5"/>
        <v>157.2580645</v>
      </c>
      <c r="CU221" s="5">
        <f t="shared" si="6"/>
        <v>194.0625</v>
      </c>
      <c r="CV221" s="5">
        <f t="shared" si="7"/>
        <v>162.7620968</v>
      </c>
      <c r="CW221" s="5">
        <f t="shared" si="8"/>
        <v>1.035</v>
      </c>
      <c r="CX221" s="5">
        <f t="shared" si="23"/>
        <v>0.8387096774</v>
      </c>
      <c r="CY221" s="5">
        <f t="shared" si="10"/>
        <v>0.9375</v>
      </c>
      <c r="CZ221" s="5">
        <f t="shared" si="24"/>
        <v>0.7862903226</v>
      </c>
      <c r="DA221" s="5">
        <f t="shared" si="12"/>
        <v>6.25</v>
      </c>
    </row>
    <row r="222">
      <c r="A222" s="1" t="s">
        <v>289</v>
      </c>
      <c r="B222" s="1"/>
      <c r="C222" s="1"/>
      <c r="D222" s="1">
        <v>0.0</v>
      </c>
      <c r="E222" s="1" t="s">
        <v>109</v>
      </c>
      <c r="F222" s="1" t="s">
        <v>146</v>
      </c>
      <c r="G222" s="1" t="s">
        <v>125</v>
      </c>
      <c r="H222" s="1" t="s">
        <v>112</v>
      </c>
      <c r="I222" s="1"/>
      <c r="J222" s="1"/>
      <c r="K222" s="1"/>
      <c r="L222" s="1">
        <v>28.6</v>
      </c>
      <c r="O222" s="1"/>
      <c r="P222" s="1"/>
      <c r="Q222" s="1" t="s">
        <v>146</v>
      </c>
      <c r="R222" s="2">
        <v>8.75</v>
      </c>
      <c r="S222" s="1">
        <v>0.0</v>
      </c>
      <c r="T222" s="1">
        <v>45.0</v>
      </c>
      <c r="U222" s="1">
        <v>540.0</v>
      </c>
      <c r="V222" s="1">
        <v>1.0</v>
      </c>
      <c r="W222" s="1" t="s">
        <v>114</v>
      </c>
      <c r="X222" s="1"/>
      <c r="Y222" s="1"/>
      <c r="Z222" s="1">
        <v>2.0</v>
      </c>
      <c r="AA222" s="1">
        <v>1.35</v>
      </c>
      <c r="AB222" s="1">
        <v>1.0</v>
      </c>
      <c r="AC222" s="1">
        <f t="shared" si="1"/>
        <v>24</v>
      </c>
      <c r="AD222" s="1"/>
      <c r="AE222" s="1"/>
      <c r="AF222" s="1">
        <v>0.12</v>
      </c>
      <c r="AG222" s="1">
        <v>1.6</v>
      </c>
      <c r="AH222" s="1">
        <v>0.06</v>
      </c>
      <c r="AI222" s="1"/>
      <c r="AJ222" s="1"/>
      <c r="AK222" s="1">
        <f t="shared" si="2"/>
        <v>24</v>
      </c>
      <c r="AL222" s="1">
        <f t="shared" si="3"/>
        <v>0</v>
      </c>
      <c r="AM222" s="1">
        <v>7.9</v>
      </c>
      <c r="AN222" s="1">
        <v>7.9</v>
      </c>
      <c r="AO222" s="1">
        <v>8.2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 t="s">
        <v>116</v>
      </c>
      <c r="BV222" s="1" t="s">
        <v>116</v>
      </c>
      <c r="CR222" s="5"/>
      <c r="CS222" s="5">
        <f t="shared" si="4"/>
        <v>210</v>
      </c>
      <c r="CT222" s="5">
        <f t="shared" si="5"/>
        <v>151.2</v>
      </c>
      <c r="CU222" s="5">
        <f t="shared" si="6"/>
        <v>225.12</v>
      </c>
      <c r="CV222" s="5">
        <f t="shared" si="7"/>
        <v>162.0864</v>
      </c>
      <c r="CW222" s="5">
        <f t="shared" si="8"/>
        <v>1.072</v>
      </c>
      <c r="CX222" s="5">
        <f t="shared" si="23"/>
        <v>0.72</v>
      </c>
      <c r="CY222" s="5">
        <f t="shared" si="10"/>
        <v>0.525</v>
      </c>
      <c r="CZ222" s="5">
        <f t="shared" si="24"/>
        <v>0.378</v>
      </c>
      <c r="DA222" s="5">
        <f t="shared" si="12"/>
        <v>8.75</v>
      </c>
    </row>
    <row r="223">
      <c r="A223" s="1" t="s">
        <v>229</v>
      </c>
      <c r="B223" s="1"/>
      <c r="C223" s="1" t="s">
        <v>163</v>
      </c>
      <c r="D223" s="1">
        <v>6.0</v>
      </c>
      <c r="E223" s="1" t="s">
        <v>109</v>
      </c>
      <c r="F223" s="1" t="s">
        <v>134</v>
      </c>
      <c r="G223" s="1" t="s">
        <v>135</v>
      </c>
      <c r="H223" s="1" t="s">
        <v>126</v>
      </c>
      <c r="I223" s="1">
        <v>70.0</v>
      </c>
      <c r="J223" s="1"/>
      <c r="K223" s="1"/>
      <c r="L223" s="1">
        <v>16.7</v>
      </c>
      <c r="O223" s="1"/>
      <c r="P223" s="1"/>
      <c r="Q223" s="1" t="s">
        <v>134</v>
      </c>
      <c r="R223" s="2">
        <v>1.0</v>
      </c>
      <c r="S223" s="1">
        <v>0.0</v>
      </c>
      <c r="T223" s="1">
        <v>1.0</v>
      </c>
      <c r="U223" s="1">
        <v>72.0</v>
      </c>
      <c r="V223" s="1">
        <v>1.0</v>
      </c>
      <c r="W223" s="1" t="s">
        <v>114</v>
      </c>
      <c r="X223" s="1"/>
      <c r="Y223" s="1"/>
      <c r="Z223" s="1">
        <v>0.6</v>
      </c>
      <c r="AA223" s="1">
        <v>1.3</v>
      </c>
      <c r="AB223" s="1">
        <v>1.0</v>
      </c>
      <c r="AC223" s="1">
        <f t="shared" si="1"/>
        <v>190</v>
      </c>
      <c r="AD223" s="1"/>
      <c r="AE223" s="1"/>
      <c r="AF223" s="1">
        <v>0.36</v>
      </c>
      <c r="AG223" s="1">
        <v>2.0</v>
      </c>
      <c r="AH223" s="1">
        <v>0.18</v>
      </c>
      <c r="AI223" s="1"/>
      <c r="AJ223" s="1"/>
      <c r="AK223" s="1">
        <f t="shared" si="2"/>
        <v>190</v>
      </c>
      <c r="AL223" s="1">
        <f t="shared" si="3"/>
        <v>0</v>
      </c>
      <c r="AM223" s="1">
        <v>171.0</v>
      </c>
      <c r="AN223" s="1">
        <v>9.5</v>
      </c>
      <c r="AO223" s="1">
        <v>9.5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 t="s">
        <v>116</v>
      </c>
      <c r="BV223" s="1" t="s">
        <v>116</v>
      </c>
      <c r="CR223" s="5"/>
      <c r="CS223" s="5">
        <f t="shared" si="4"/>
        <v>190</v>
      </c>
      <c r="CT223" s="5">
        <f t="shared" si="5"/>
        <v>118.75</v>
      </c>
      <c r="CU223" s="5">
        <f t="shared" si="6"/>
        <v>258.4</v>
      </c>
      <c r="CV223" s="5">
        <f t="shared" si="7"/>
        <v>161.5</v>
      </c>
      <c r="CW223" s="5">
        <f t="shared" si="8"/>
        <v>1.36</v>
      </c>
      <c r="CX223" s="5">
        <f t="shared" si="23"/>
        <v>0.625</v>
      </c>
      <c r="CY223" s="5">
        <f t="shared" si="10"/>
        <v>0.18</v>
      </c>
      <c r="CZ223" s="5">
        <f t="shared" si="24"/>
        <v>0.1125</v>
      </c>
      <c r="DA223" s="5">
        <f t="shared" si="12"/>
        <v>1</v>
      </c>
    </row>
    <row r="224">
      <c r="A224" s="1" t="s">
        <v>208</v>
      </c>
      <c r="B224" s="1"/>
      <c r="C224" s="1" t="s">
        <v>201</v>
      </c>
      <c r="D224" s="1">
        <v>0.0</v>
      </c>
      <c r="E224" s="1" t="s">
        <v>109</v>
      </c>
      <c r="F224" s="1" t="s">
        <v>146</v>
      </c>
      <c r="G224" s="1" t="s">
        <v>111</v>
      </c>
      <c r="H224" s="1" t="s">
        <v>112</v>
      </c>
      <c r="I224" s="1"/>
      <c r="J224" s="1"/>
      <c r="K224" s="1"/>
      <c r="L224" s="1">
        <v>28.6</v>
      </c>
      <c r="O224" s="1"/>
      <c r="P224" s="1"/>
      <c r="Q224" s="1" t="s">
        <v>146</v>
      </c>
      <c r="R224" s="2">
        <v>2.5</v>
      </c>
      <c r="S224" s="1">
        <v>0.0</v>
      </c>
      <c r="T224" s="1">
        <v>65.0</v>
      </c>
      <c r="U224" s="1">
        <v>540.0</v>
      </c>
      <c r="V224" s="1">
        <v>1.0</v>
      </c>
      <c r="W224" s="1" t="s">
        <v>114</v>
      </c>
      <c r="X224" s="1"/>
      <c r="Y224" s="1"/>
      <c r="Z224" s="1">
        <v>2.0</v>
      </c>
      <c r="AA224" s="1">
        <v>1.42</v>
      </c>
      <c r="AB224" s="1">
        <v>1.0</v>
      </c>
      <c r="AC224" s="1">
        <f t="shared" si="1"/>
        <v>60</v>
      </c>
      <c r="AD224" s="1"/>
      <c r="AE224" s="1"/>
      <c r="AF224" s="1">
        <v>0.15</v>
      </c>
      <c r="AG224" s="1">
        <v>2.0</v>
      </c>
      <c r="AH224" s="1">
        <v>0.1</v>
      </c>
      <c r="AI224" s="1"/>
      <c r="AJ224" s="1"/>
      <c r="AK224" s="1">
        <f t="shared" si="2"/>
        <v>60</v>
      </c>
      <c r="AL224" s="1">
        <f t="shared" si="3"/>
        <v>0</v>
      </c>
      <c r="AM224" s="1">
        <v>12.0</v>
      </c>
      <c r="AN224" s="1">
        <v>12.0</v>
      </c>
      <c r="AO224" s="1">
        <v>36.0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 t="s">
        <v>116</v>
      </c>
      <c r="BV224" s="1" t="s">
        <v>116</v>
      </c>
      <c r="CR224" s="5"/>
      <c r="CS224" s="5">
        <f t="shared" si="4"/>
        <v>150</v>
      </c>
      <c r="CT224" s="5">
        <f t="shared" si="5"/>
        <v>139.2857143</v>
      </c>
      <c r="CU224" s="5">
        <f t="shared" si="6"/>
        <v>172.5</v>
      </c>
      <c r="CV224" s="5">
        <f t="shared" si="7"/>
        <v>160.1785714</v>
      </c>
      <c r="CW224" s="5">
        <f t="shared" si="8"/>
        <v>1.15</v>
      </c>
      <c r="CX224" s="5">
        <f t="shared" si="23"/>
        <v>0.9285714286</v>
      </c>
      <c r="CY224" s="5">
        <f t="shared" si="10"/>
        <v>0.25</v>
      </c>
      <c r="CZ224" s="5">
        <f t="shared" si="24"/>
        <v>0.2321428571</v>
      </c>
      <c r="DA224" s="5">
        <f t="shared" si="12"/>
        <v>2.5</v>
      </c>
    </row>
    <row r="225">
      <c r="A225" s="1" t="s">
        <v>316</v>
      </c>
      <c r="B225" s="1"/>
      <c r="C225" s="1"/>
      <c r="D225" s="1">
        <v>4.0</v>
      </c>
      <c r="E225" s="1" t="s">
        <v>109</v>
      </c>
      <c r="F225" s="1" t="s">
        <v>124</v>
      </c>
      <c r="G225" s="1" t="s">
        <v>111</v>
      </c>
      <c r="H225" s="1" t="s">
        <v>126</v>
      </c>
      <c r="I225" s="1">
        <v>25.0</v>
      </c>
      <c r="L225" s="1">
        <v>100.0</v>
      </c>
      <c r="Q225" s="1" t="s">
        <v>124</v>
      </c>
      <c r="R225" s="2">
        <v>1.5</v>
      </c>
      <c r="S225" s="1">
        <v>0.0</v>
      </c>
      <c r="T225" s="1">
        <v>5.0</v>
      </c>
      <c r="U225" s="1">
        <v>60.0</v>
      </c>
      <c r="V225" s="1">
        <v>1.0</v>
      </c>
      <c r="W225" s="1" t="s">
        <v>114</v>
      </c>
      <c r="Z225" s="1">
        <v>1.7</v>
      </c>
      <c r="AA225" s="1">
        <v>1.3</v>
      </c>
      <c r="AB225" s="1">
        <v>1.0</v>
      </c>
      <c r="AC225" s="1">
        <f t="shared" si="1"/>
        <v>140</v>
      </c>
      <c r="AD225" s="1"/>
      <c r="AE225" s="1"/>
      <c r="AF225" s="1">
        <v>0.15</v>
      </c>
      <c r="AG225" s="1">
        <v>2.0</v>
      </c>
      <c r="AH225" s="1">
        <v>0.23</v>
      </c>
      <c r="AI225" s="1"/>
      <c r="AJ225" s="1"/>
      <c r="AK225" s="1">
        <f t="shared" si="2"/>
        <v>100</v>
      </c>
      <c r="AL225" s="1">
        <f t="shared" si="3"/>
        <v>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100.0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 t="s">
        <v>127</v>
      </c>
      <c r="BA225" s="1">
        <v>0.0</v>
      </c>
      <c r="BB225" s="1">
        <v>0.15</v>
      </c>
      <c r="BC225" s="1">
        <v>2.0</v>
      </c>
      <c r="BD225" s="1">
        <v>0.23</v>
      </c>
      <c r="BE225" s="1">
        <v>3.0</v>
      </c>
      <c r="BF225" s="1">
        <v>1.0</v>
      </c>
      <c r="BG225" s="1">
        <f>SUM(BH225:BU225)</f>
        <v>40</v>
      </c>
      <c r="BH225" s="1">
        <f>SUM(BI225:BU225)*AD225</f>
        <v>0</v>
      </c>
      <c r="BI225" s="1">
        <v>0.0</v>
      </c>
      <c r="BJ225" s="1">
        <v>0.0</v>
      </c>
      <c r="BK225" s="1">
        <v>0.0</v>
      </c>
      <c r="BL225" s="1">
        <v>0.0</v>
      </c>
      <c r="BM225" s="1">
        <v>0.0</v>
      </c>
      <c r="BN225" s="1">
        <v>0.0</v>
      </c>
      <c r="BO225" s="1">
        <v>40.0</v>
      </c>
      <c r="BP225" s="1">
        <v>0.0</v>
      </c>
      <c r="BQ225" s="1">
        <v>0.0</v>
      </c>
      <c r="BR225" s="1">
        <v>0.0</v>
      </c>
      <c r="BS225" s="1">
        <v>0.0</v>
      </c>
      <c r="BT225" s="1">
        <v>0.0</v>
      </c>
      <c r="BU225" s="1">
        <v>0.0</v>
      </c>
      <c r="BV225" s="1" t="s">
        <v>116</v>
      </c>
      <c r="BW225" s="1"/>
      <c r="BX225" s="1"/>
      <c r="BY225" s="1"/>
      <c r="BZ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R225" s="4"/>
      <c r="CS225" s="5">
        <f t="shared" si="4"/>
        <v>210</v>
      </c>
      <c r="CT225" s="5">
        <f t="shared" si="5"/>
        <v>139.0728477</v>
      </c>
      <c r="CU225" s="5">
        <f t="shared" si="6"/>
        <v>241.5</v>
      </c>
      <c r="CV225" s="5">
        <f t="shared" si="7"/>
        <v>159.9337748</v>
      </c>
      <c r="CW225" s="5">
        <f t="shared" si="8"/>
        <v>1.15</v>
      </c>
      <c r="CX225" s="5">
        <f t="shared" si="23"/>
        <v>0.6622516556</v>
      </c>
      <c r="CY225" s="5">
        <f t="shared" si="10"/>
        <v>0.69</v>
      </c>
      <c r="CZ225" s="5">
        <f t="shared" si="24"/>
        <v>0.4569536424</v>
      </c>
      <c r="DA225" s="5">
        <f t="shared" si="12"/>
        <v>1.5</v>
      </c>
    </row>
    <row r="226">
      <c r="A226" s="1" t="s">
        <v>317</v>
      </c>
      <c r="D226" s="1">
        <v>7.0</v>
      </c>
      <c r="E226" s="1" t="s">
        <v>157</v>
      </c>
      <c r="F226" s="1" t="s">
        <v>166</v>
      </c>
      <c r="G226" s="1" t="s">
        <v>111</v>
      </c>
      <c r="H226" s="1" t="s">
        <v>126</v>
      </c>
      <c r="I226" s="1">
        <v>65.0</v>
      </c>
      <c r="L226" s="1">
        <v>100.0</v>
      </c>
      <c r="Q226" s="1" t="s">
        <v>166</v>
      </c>
      <c r="R226" s="2">
        <v>6.67</v>
      </c>
      <c r="T226" s="1">
        <v>15.0</v>
      </c>
      <c r="U226" s="1">
        <v>210.0</v>
      </c>
      <c r="V226" s="1">
        <v>1.0</v>
      </c>
      <c r="W226" s="1" t="s">
        <v>114</v>
      </c>
      <c r="Z226" s="1">
        <v>1.2</v>
      </c>
      <c r="AA226" s="1">
        <v>1.33</v>
      </c>
      <c r="AB226" s="1">
        <v>1.0</v>
      </c>
      <c r="AC226" s="1">
        <f t="shared" si="1"/>
        <v>35</v>
      </c>
      <c r="AD226" s="1"/>
      <c r="AE226" s="1"/>
      <c r="AF226" s="1">
        <v>0.05</v>
      </c>
      <c r="AG226" s="1">
        <v>2.0</v>
      </c>
      <c r="AH226" s="1">
        <v>0.1</v>
      </c>
      <c r="AI226" s="1"/>
      <c r="AJ226" s="1"/>
      <c r="AK226" s="1">
        <f t="shared" si="2"/>
        <v>35</v>
      </c>
      <c r="AL226" s="1">
        <f t="shared" si="3"/>
        <v>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35.0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 t="s">
        <v>116</v>
      </c>
      <c r="BV226" s="1" t="s">
        <v>116</v>
      </c>
      <c r="CS226" s="5">
        <f t="shared" si="4"/>
        <v>233.45</v>
      </c>
      <c r="CT226" s="5">
        <f t="shared" si="5"/>
        <v>152.2235263</v>
      </c>
      <c r="CU226" s="5">
        <f t="shared" si="6"/>
        <v>245.1225</v>
      </c>
      <c r="CV226" s="5">
        <f t="shared" si="7"/>
        <v>159.8347027</v>
      </c>
      <c r="CW226" s="5">
        <f t="shared" si="8"/>
        <v>1.05</v>
      </c>
      <c r="CX226" s="5">
        <f t="shared" si="23"/>
        <v>0.6520605112</v>
      </c>
      <c r="CY226" s="5">
        <f t="shared" si="10"/>
        <v>0.667</v>
      </c>
      <c r="CZ226" s="5">
        <f t="shared" si="24"/>
        <v>0.434924361</v>
      </c>
      <c r="DA226" s="5">
        <f t="shared" si="12"/>
        <v>6.67</v>
      </c>
    </row>
    <row r="227">
      <c r="A227" s="1" t="s">
        <v>296</v>
      </c>
      <c r="B227" s="1"/>
      <c r="C227" s="1"/>
      <c r="D227" s="1">
        <v>10.0</v>
      </c>
      <c r="E227" s="1" t="s">
        <v>109</v>
      </c>
      <c r="F227" s="1" t="s">
        <v>212</v>
      </c>
      <c r="G227" s="1" t="s">
        <v>135</v>
      </c>
      <c r="H227" s="1" t="s">
        <v>126</v>
      </c>
      <c r="I227" s="1">
        <v>200.0</v>
      </c>
      <c r="J227" s="1"/>
      <c r="K227" s="1" t="s">
        <v>265</v>
      </c>
      <c r="L227" s="1">
        <v>100.0</v>
      </c>
      <c r="Q227" s="1" t="s">
        <v>212</v>
      </c>
      <c r="R227" s="2">
        <v>1.0</v>
      </c>
      <c r="S227" s="1">
        <v>0.33</v>
      </c>
      <c r="T227" s="1">
        <v>10.0</v>
      </c>
      <c r="U227" s="1">
        <v>72.0</v>
      </c>
      <c r="V227" s="1">
        <v>1.0</v>
      </c>
      <c r="W227" s="1" t="s">
        <v>114</v>
      </c>
      <c r="Z227" s="1">
        <v>2.0</v>
      </c>
      <c r="AA227" s="1">
        <v>1.0</v>
      </c>
      <c r="AB227" s="1">
        <v>1.0</v>
      </c>
      <c r="AC227" s="1">
        <f t="shared" si="1"/>
        <v>200</v>
      </c>
      <c r="AD227" s="1"/>
      <c r="AE227" s="1"/>
      <c r="AF227" s="1">
        <v>0.25</v>
      </c>
      <c r="AG227" s="1">
        <v>2.0</v>
      </c>
      <c r="AH227" s="1">
        <v>0.25</v>
      </c>
      <c r="AI227" s="1"/>
      <c r="AJ227" s="1"/>
      <c r="AK227" s="1">
        <f t="shared" si="2"/>
        <v>200</v>
      </c>
      <c r="AL227" s="1">
        <f t="shared" si="3"/>
        <v>0</v>
      </c>
      <c r="AM227" s="1">
        <v>0.0</v>
      </c>
      <c r="AN227" s="1">
        <v>0.0</v>
      </c>
      <c r="AO227" s="1">
        <v>0.0</v>
      </c>
      <c r="AP227" s="1">
        <v>0.0</v>
      </c>
      <c r="AQ227" s="1">
        <v>200.0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 t="s">
        <v>116</v>
      </c>
      <c r="BV227" s="1" t="s">
        <v>116</v>
      </c>
      <c r="CR227" s="5"/>
      <c r="CS227" s="5">
        <f t="shared" si="4"/>
        <v>150.3759398</v>
      </c>
      <c r="CT227" s="5">
        <f t="shared" si="5"/>
        <v>125.3132832</v>
      </c>
      <c r="CU227" s="5">
        <f t="shared" si="6"/>
        <v>187.9699248</v>
      </c>
      <c r="CV227" s="5">
        <f t="shared" si="7"/>
        <v>156.641604</v>
      </c>
      <c r="CW227" s="5">
        <f t="shared" si="8"/>
        <v>1.25</v>
      </c>
      <c r="CX227" s="5">
        <f t="shared" si="23"/>
        <v>0.8333333333</v>
      </c>
      <c r="CY227" s="5">
        <f t="shared" si="10"/>
        <v>0.1879699248</v>
      </c>
      <c r="CZ227" s="5">
        <f t="shared" si="24"/>
        <v>0.156641604</v>
      </c>
      <c r="DA227" s="5">
        <f t="shared" si="12"/>
        <v>0.7518796992</v>
      </c>
    </row>
    <row r="228">
      <c r="A228" s="1" t="s">
        <v>309</v>
      </c>
      <c r="B228" s="1" t="s">
        <v>139</v>
      </c>
      <c r="C228" s="1" t="s">
        <v>163</v>
      </c>
      <c r="D228" s="1">
        <v>8.0</v>
      </c>
      <c r="E228" s="1" t="s">
        <v>109</v>
      </c>
      <c r="F228" s="1" t="s">
        <v>134</v>
      </c>
      <c r="G228" s="1" t="s">
        <v>135</v>
      </c>
      <c r="H228" s="1" t="s">
        <v>126</v>
      </c>
      <c r="I228" s="1">
        <v>70.0</v>
      </c>
      <c r="J228" s="1"/>
      <c r="K228" s="1"/>
      <c r="L228" s="1">
        <v>16.7</v>
      </c>
      <c r="O228" s="1"/>
      <c r="P228" s="1"/>
      <c r="Q228" s="1" t="s">
        <v>134</v>
      </c>
      <c r="R228" s="2">
        <v>1.0</v>
      </c>
      <c r="S228" s="1">
        <v>0.0</v>
      </c>
      <c r="T228" s="1">
        <v>1.0</v>
      </c>
      <c r="U228" s="1">
        <v>72.0</v>
      </c>
      <c r="V228" s="1">
        <v>1.0</v>
      </c>
      <c r="W228" s="1" t="s">
        <v>114</v>
      </c>
      <c r="X228" s="1"/>
      <c r="Y228" s="1"/>
      <c r="Z228" s="1">
        <v>0.7</v>
      </c>
      <c r="AA228" s="1">
        <v>1.35</v>
      </c>
      <c r="AB228" s="1">
        <v>1.0</v>
      </c>
      <c r="AC228" s="1">
        <f t="shared" si="1"/>
        <v>180</v>
      </c>
      <c r="AD228" s="1"/>
      <c r="AE228" s="1"/>
      <c r="AF228" s="1">
        <v>0.45</v>
      </c>
      <c r="AG228" s="1">
        <v>2.0</v>
      </c>
      <c r="AH228" s="1">
        <v>0.2</v>
      </c>
      <c r="AI228" s="1"/>
      <c r="AJ228" s="1"/>
      <c r="AK228" s="1">
        <f t="shared" si="2"/>
        <v>180</v>
      </c>
      <c r="AL228" s="1">
        <f t="shared" si="3"/>
        <v>0</v>
      </c>
      <c r="AM228" s="1">
        <v>9.0</v>
      </c>
      <c r="AN228" s="1">
        <v>153.0</v>
      </c>
      <c r="AO228" s="1">
        <v>18.0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 t="s">
        <v>116</v>
      </c>
      <c r="BA228" s="1"/>
      <c r="BB228" s="1"/>
      <c r="BC228" s="1"/>
      <c r="BD228" s="1"/>
      <c r="BE228" s="1"/>
      <c r="BF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 t="s">
        <v>116</v>
      </c>
      <c r="CR228" s="5"/>
      <c r="CS228" s="5">
        <f t="shared" si="4"/>
        <v>180</v>
      </c>
      <c r="CT228" s="5">
        <f t="shared" si="5"/>
        <v>105.8823529</v>
      </c>
      <c r="CU228" s="5">
        <f t="shared" si="6"/>
        <v>261</v>
      </c>
      <c r="CV228" s="5">
        <f t="shared" si="7"/>
        <v>153.5294118</v>
      </c>
      <c r="CW228" s="5">
        <f t="shared" si="8"/>
        <v>1.45</v>
      </c>
      <c r="CX228" s="5">
        <f t="shared" si="23"/>
        <v>0.5882352941</v>
      </c>
      <c r="CY228" s="5">
        <f t="shared" si="10"/>
        <v>0.2</v>
      </c>
      <c r="CZ228" s="5">
        <f t="shared" si="24"/>
        <v>0.1176470588</v>
      </c>
      <c r="DA228" s="5">
        <f t="shared" si="12"/>
        <v>1</v>
      </c>
    </row>
    <row r="229">
      <c r="A229" s="1" t="s">
        <v>270</v>
      </c>
      <c r="B229" s="1"/>
      <c r="C229" s="1"/>
      <c r="D229" s="1">
        <v>5.0</v>
      </c>
      <c r="E229" s="1" t="s">
        <v>109</v>
      </c>
      <c r="F229" s="1" t="s">
        <v>146</v>
      </c>
      <c r="G229" s="1" t="s">
        <v>125</v>
      </c>
      <c r="H229" s="1" t="s">
        <v>112</v>
      </c>
      <c r="I229" s="1"/>
      <c r="J229" s="1"/>
      <c r="K229" s="1"/>
      <c r="L229" s="1">
        <v>28.6</v>
      </c>
      <c r="O229" s="1"/>
      <c r="P229" s="1"/>
      <c r="Q229" s="1" t="s">
        <v>146</v>
      </c>
      <c r="R229" s="2">
        <v>20.0</v>
      </c>
      <c r="S229" s="1">
        <v>0.0</v>
      </c>
      <c r="T229" s="1">
        <v>60.0</v>
      </c>
      <c r="U229" s="1">
        <v>750.0</v>
      </c>
      <c r="V229" s="1">
        <v>1.0</v>
      </c>
      <c r="W229" s="1" t="s">
        <v>114</v>
      </c>
      <c r="X229" s="1"/>
      <c r="Y229" s="1"/>
      <c r="Z229" s="1">
        <v>2.4</v>
      </c>
      <c r="AA229" s="1">
        <v>1.35</v>
      </c>
      <c r="AB229" s="1">
        <v>1.0</v>
      </c>
      <c r="AC229" s="1">
        <f t="shared" si="1"/>
        <v>11</v>
      </c>
      <c r="AD229" s="1"/>
      <c r="AE229" s="1"/>
      <c r="AF229" s="1">
        <v>0.25</v>
      </c>
      <c r="AG229" s="1">
        <v>2.0</v>
      </c>
      <c r="AH229" s="1">
        <v>0.2</v>
      </c>
      <c r="AI229" s="1"/>
      <c r="AJ229" s="1"/>
      <c r="AK229" s="1">
        <f t="shared" si="2"/>
        <v>11</v>
      </c>
      <c r="AL229" s="1">
        <f t="shared" si="3"/>
        <v>0</v>
      </c>
      <c r="AM229" s="1">
        <v>4.4</v>
      </c>
      <c r="AN229" s="1">
        <v>3.7</v>
      </c>
      <c r="AO229" s="1">
        <v>2.9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 t="s">
        <v>116</v>
      </c>
      <c r="BV229" s="1" t="s">
        <v>116</v>
      </c>
      <c r="CR229" s="5"/>
      <c r="CS229" s="5">
        <f t="shared" si="4"/>
        <v>220</v>
      </c>
      <c r="CT229" s="5">
        <f t="shared" si="5"/>
        <v>122.2222222</v>
      </c>
      <c r="CU229" s="5">
        <f t="shared" si="6"/>
        <v>275</v>
      </c>
      <c r="CV229" s="5">
        <f t="shared" si="7"/>
        <v>152.7777778</v>
      </c>
      <c r="CW229" s="5">
        <f t="shared" si="8"/>
        <v>1.25</v>
      </c>
      <c r="CX229" s="5">
        <f t="shared" si="23"/>
        <v>0.5555555556</v>
      </c>
      <c r="CY229" s="5">
        <f t="shared" si="10"/>
        <v>4</v>
      </c>
      <c r="CZ229" s="5">
        <f t="shared" si="24"/>
        <v>2.222222222</v>
      </c>
      <c r="DA229" s="5">
        <f t="shared" si="12"/>
        <v>20</v>
      </c>
    </row>
    <row r="230">
      <c r="A230" s="1" t="s">
        <v>318</v>
      </c>
      <c r="D230" s="1">
        <v>3.0</v>
      </c>
      <c r="E230" s="1" t="s">
        <v>157</v>
      </c>
      <c r="F230" s="1" t="s">
        <v>180</v>
      </c>
      <c r="G230" s="1" t="s">
        <v>111</v>
      </c>
      <c r="H230" s="1" t="s">
        <v>112</v>
      </c>
      <c r="L230" s="1">
        <v>11.1</v>
      </c>
      <c r="Q230" s="1" t="s">
        <v>180</v>
      </c>
      <c r="R230" s="2">
        <v>7.5</v>
      </c>
      <c r="T230" s="1">
        <v>30.0</v>
      </c>
      <c r="U230" s="1">
        <v>210.0</v>
      </c>
      <c r="V230" s="1">
        <v>1.0</v>
      </c>
      <c r="W230" s="1" t="s">
        <v>114</v>
      </c>
      <c r="Z230" s="1">
        <v>2.4</v>
      </c>
      <c r="AA230" s="1">
        <v>1.52</v>
      </c>
      <c r="AB230" s="1">
        <v>1.0</v>
      </c>
      <c r="AC230" s="1">
        <f t="shared" si="1"/>
        <v>30</v>
      </c>
      <c r="AD230" s="1"/>
      <c r="AE230" s="1"/>
      <c r="AF230" s="1">
        <v>0.1</v>
      </c>
      <c r="AG230" s="1">
        <v>1.8</v>
      </c>
      <c r="AH230" s="1">
        <v>0.06</v>
      </c>
      <c r="AI230" s="1"/>
      <c r="AJ230" s="1"/>
      <c r="AK230" s="1">
        <f t="shared" si="2"/>
        <v>30</v>
      </c>
      <c r="AL230" s="1">
        <f t="shared" si="3"/>
        <v>0</v>
      </c>
      <c r="AM230" s="1">
        <v>4.5</v>
      </c>
      <c r="AN230" s="1">
        <v>7.5</v>
      </c>
      <c r="AO230" s="1">
        <v>18.0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 t="s">
        <v>116</v>
      </c>
      <c r="BV230" s="1" t="s">
        <v>116</v>
      </c>
      <c r="CS230" s="5">
        <f t="shared" si="4"/>
        <v>225</v>
      </c>
      <c r="CT230" s="5">
        <f t="shared" si="5"/>
        <v>140.625</v>
      </c>
      <c r="CU230" s="5">
        <f t="shared" si="6"/>
        <v>243</v>
      </c>
      <c r="CV230" s="5">
        <f t="shared" si="7"/>
        <v>151.875</v>
      </c>
      <c r="CW230" s="5">
        <f t="shared" si="8"/>
        <v>1.08</v>
      </c>
      <c r="CX230" s="5">
        <f t="shared" si="23"/>
        <v>0.625</v>
      </c>
      <c r="CY230" s="5">
        <f t="shared" si="10"/>
        <v>0.45</v>
      </c>
      <c r="CZ230" s="5">
        <f t="shared" si="24"/>
        <v>0.28125</v>
      </c>
      <c r="DA230" s="5">
        <f t="shared" si="12"/>
        <v>7.5</v>
      </c>
    </row>
    <row r="231">
      <c r="A231" s="1" t="s">
        <v>281</v>
      </c>
      <c r="B231" s="1"/>
      <c r="C231" s="1"/>
      <c r="D231" s="1">
        <v>0.0</v>
      </c>
      <c r="E231" s="1" t="s">
        <v>109</v>
      </c>
      <c r="F231" s="1" t="s">
        <v>212</v>
      </c>
      <c r="G231" s="1" t="s">
        <v>111</v>
      </c>
      <c r="H231" s="1" t="s">
        <v>112</v>
      </c>
      <c r="I231" s="1"/>
      <c r="J231" s="1"/>
      <c r="K231" s="1" t="s">
        <v>265</v>
      </c>
      <c r="L231" s="1">
        <v>13.3</v>
      </c>
      <c r="O231" s="1"/>
      <c r="P231" s="1"/>
      <c r="Q231" s="1" t="s">
        <v>212</v>
      </c>
      <c r="R231" s="2">
        <v>2.0</v>
      </c>
      <c r="S231" s="1">
        <v>0.0</v>
      </c>
      <c r="T231" s="1">
        <v>4.0</v>
      </c>
      <c r="U231" s="1">
        <v>72.0</v>
      </c>
      <c r="V231" s="1">
        <v>1.0</v>
      </c>
      <c r="W231" s="1" t="s">
        <v>114</v>
      </c>
      <c r="X231" s="1"/>
      <c r="Y231" s="1"/>
      <c r="Z231" s="1">
        <v>3.5</v>
      </c>
      <c r="AA231" s="1">
        <v>1.3</v>
      </c>
      <c r="AB231" s="1">
        <v>1.0</v>
      </c>
      <c r="AC231" s="1">
        <f t="shared" si="1"/>
        <v>180</v>
      </c>
      <c r="AD231" s="1"/>
      <c r="AE231" s="1"/>
      <c r="AF231" s="1">
        <v>0.3</v>
      </c>
      <c r="AG231" s="1">
        <v>1.5</v>
      </c>
      <c r="AH231" s="1">
        <v>0.12</v>
      </c>
      <c r="AI231" s="1"/>
      <c r="AJ231" s="1"/>
      <c r="AK231" s="1">
        <f t="shared" si="2"/>
        <v>180</v>
      </c>
      <c r="AL231" s="1">
        <f t="shared" si="3"/>
        <v>0</v>
      </c>
      <c r="AM231" s="1">
        <v>18.0</v>
      </c>
      <c r="AN231" s="1">
        <v>144.0</v>
      </c>
      <c r="AO231" s="1">
        <v>18.0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 t="s">
        <v>116</v>
      </c>
      <c r="BA231" s="1"/>
      <c r="BB231" s="1"/>
      <c r="BC231" s="1"/>
      <c r="BD231" s="1"/>
      <c r="BE231" s="1"/>
      <c r="BF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 t="s">
        <v>116</v>
      </c>
      <c r="CR231" s="5"/>
      <c r="CS231" s="5">
        <f t="shared" si="4"/>
        <v>360</v>
      </c>
      <c r="CT231" s="5">
        <f t="shared" si="5"/>
        <v>130.9090909</v>
      </c>
      <c r="CU231" s="5">
        <f t="shared" si="6"/>
        <v>414</v>
      </c>
      <c r="CV231" s="5">
        <f t="shared" si="7"/>
        <v>150.5454545</v>
      </c>
      <c r="CW231" s="5">
        <f t="shared" si="8"/>
        <v>1.15</v>
      </c>
      <c r="CX231" s="5">
        <f t="shared" si="23"/>
        <v>0.3636363636</v>
      </c>
      <c r="CY231" s="5">
        <f t="shared" si="10"/>
        <v>0.24</v>
      </c>
      <c r="CZ231" s="5">
        <f t="shared" si="24"/>
        <v>0.08727272727</v>
      </c>
      <c r="DA231" s="5">
        <f t="shared" si="12"/>
        <v>2</v>
      </c>
    </row>
    <row r="232">
      <c r="A232" s="1" t="s">
        <v>310</v>
      </c>
      <c r="B232" s="1"/>
      <c r="C232" s="1" t="s">
        <v>163</v>
      </c>
      <c r="D232" s="1">
        <v>5.0</v>
      </c>
      <c r="E232" s="1" t="s">
        <v>109</v>
      </c>
      <c r="F232" s="1" t="s">
        <v>134</v>
      </c>
      <c r="G232" s="1" t="s">
        <v>135</v>
      </c>
      <c r="H232" s="1" t="s">
        <v>126</v>
      </c>
      <c r="I232" s="1">
        <v>70.0</v>
      </c>
      <c r="J232" s="1"/>
      <c r="K232" s="1"/>
      <c r="L232" s="1">
        <v>16.7</v>
      </c>
      <c r="Q232" s="1" t="s">
        <v>134</v>
      </c>
      <c r="R232" s="2">
        <v>1.0</v>
      </c>
      <c r="S232" s="1">
        <v>0.0</v>
      </c>
      <c r="T232" s="1">
        <v>1.0</v>
      </c>
      <c r="U232" s="1">
        <v>72.0</v>
      </c>
      <c r="V232" s="1">
        <v>1.0</v>
      </c>
      <c r="W232" s="1" t="s">
        <v>114</v>
      </c>
      <c r="X232" s="1"/>
      <c r="Y232" s="1"/>
      <c r="Z232" s="1">
        <v>0.7</v>
      </c>
      <c r="AA232" s="1">
        <v>1.3</v>
      </c>
      <c r="AB232" s="1">
        <v>1.0</v>
      </c>
      <c r="AC232" s="1">
        <f t="shared" si="1"/>
        <v>168</v>
      </c>
      <c r="AD232" s="1"/>
      <c r="AE232" s="1"/>
      <c r="AF232" s="1">
        <v>0.5</v>
      </c>
      <c r="AG232" s="1">
        <v>2.0</v>
      </c>
      <c r="AH232" s="1">
        <v>0.2</v>
      </c>
      <c r="AI232" s="1"/>
      <c r="AJ232" s="1"/>
      <c r="AK232" s="1">
        <f t="shared" si="2"/>
        <v>168</v>
      </c>
      <c r="AL232" s="1">
        <f t="shared" si="3"/>
        <v>0</v>
      </c>
      <c r="AM232" s="1">
        <v>16.8</v>
      </c>
      <c r="AN232" s="1">
        <v>16.8</v>
      </c>
      <c r="AO232" s="1">
        <v>134.4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 t="s">
        <v>116</v>
      </c>
      <c r="BV232" s="1" t="s">
        <v>116</v>
      </c>
      <c r="CR232" s="5"/>
      <c r="CS232" s="5">
        <f t="shared" si="4"/>
        <v>168</v>
      </c>
      <c r="CT232" s="5">
        <f t="shared" si="5"/>
        <v>98.82352941</v>
      </c>
      <c r="CU232" s="5">
        <f t="shared" si="6"/>
        <v>252</v>
      </c>
      <c r="CV232" s="5">
        <f t="shared" si="7"/>
        <v>148.2352941</v>
      </c>
      <c r="CW232" s="5">
        <f t="shared" si="8"/>
        <v>1.5</v>
      </c>
      <c r="CX232" s="5">
        <f t="shared" si="23"/>
        <v>0.5882352941</v>
      </c>
      <c r="CY232" s="5">
        <f t="shared" si="10"/>
        <v>0.2</v>
      </c>
      <c r="CZ232" s="5">
        <f t="shared" si="24"/>
        <v>0.1176470588</v>
      </c>
      <c r="DA232" s="5">
        <f t="shared" si="12"/>
        <v>1</v>
      </c>
    </row>
    <row r="233">
      <c r="A233" s="1" t="s">
        <v>229</v>
      </c>
      <c r="B233" s="1" t="s">
        <v>306</v>
      </c>
      <c r="C233" s="1" t="s">
        <v>163</v>
      </c>
      <c r="D233" s="1">
        <v>7.0</v>
      </c>
      <c r="E233" s="1" t="s">
        <v>109</v>
      </c>
      <c r="F233" s="1" t="s">
        <v>134</v>
      </c>
      <c r="G233" s="1" t="s">
        <v>135</v>
      </c>
      <c r="H233" s="1" t="s">
        <v>126</v>
      </c>
      <c r="I233" s="1">
        <v>70.0</v>
      </c>
      <c r="J233" s="1"/>
      <c r="K233" s="1"/>
      <c r="L233" s="1">
        <v>16.7</v>
      </c>
      <c r="O233" s="1"/>
      <c r="P233" s="1"/>
      <c r="Q233" s="1" t="s">
        <v>134</v>
      </c>
      <c r="R233" s="2">
        <v>1.0</v>
      </c>
      <c r="S233" s="1">
        <v>0.0</v>
      </c>
      <c r="T233" s="1">
        <v>1.0</v>
      </c>
      <c r="U233" s="1">
        <v>72.0</v>
      </c>
      <c r="V233" s="1">
        <v>1.0</v>
      </c>
      <c r="W233" s="1" t="s">
        <v>114</v>
      </c>
      <c r="X233" s="1"/>
      <c r="Y233" s="1"/>
      <c r="Z233" s="1">
        <v>0.6</v>
      </c>
      <c r="AA233" s="1">
        <v>1.35</v>
      </c>
      <c r="AB233" s="1">
        <v>1.0</v>
      </c>
      <c r="AC233" s="1">
        <f t="shared" si="1"/>
        <v>205</v>
      </c>
      <c r="AD233" s="1"/>
      <c r="AE233" s="1"/>
      <c r="AF233" s="1">
        <v>0.15</v>
      </c>
      <c r="AG233" s="1">
        <v>2.0</v>
      </c>
      <c r="AH233" s="1">
        <v>0.49</v>
      </c>
      <c r="AI233" s="1"/>
      <c r="AJ233" s="1"/>
      <c r="AK233" s="1">
        <f t="shared" si="2"/>
        <v>205</v>
      </c>
      <c r="AL233" s="1">
        <f t="shared" si="3"/>
        <v>0</v>
      </c>
      <c r="AM233" s="1">
        <v>184.5</v>
      </c>
      <c r="AN233" s="1">
        <v>10.25</v>
      </c>
      <c r="AO233" s="1">
        <v>10.25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 t="s">
        <v>116</v>
      </c>
      <c r="BV233" s="1" t="s">
        <v>116</v>
      </c>
      <c r="CR233" s="5"/>
      <c r="CS233" s="5">
        <f t="shared" si="4"/>
        <v>205</v>
      </c>
      <c r="CT233" s="5">
        <f t="shared" si="5"/>
        <v>128.125</v>
      </c>
      <c r="CU233" s="5">
        <f t="shared" si="6"/>
        <v>235.75</v>
      </c>
      <c r="CV233" s="5">
        <f t="shared" si="7"/>
        <v>147.34375</v>
      </c>
      <c r="CW233" s="5">
        <f t="shared" si="8"/>
        <v>1.15</v>
      </c>
      <c r="CX233" s="5">
        <f t="shared" si="23"/>
        <v>0.625</v>
      </c>
      <c r="CY233" s="5">
        <f t="shared" si="10"/>
        <v>0.49</v>
      </c>
      <c r="CZ233" s="5">
        <f t="shared" si="24"/>
        <v>0.30625</v>
      </c>
      <c r="DA233" s="5">
        <f t="shared" si="12"/>
        <v>1</v>
      </c>
    </row>
    <row r="234">
      <c r="A234" s="1" t="s">
        <v>280</v>
      </c>
      <c r="B234" s="1"/>
      <c r="C234" s="1"/>
      <c r="D234" s="1">
        <v>0.0</v>
      </c>
      <c r="E234" s="1" t="s">
        <v>109</v>
      </c>
      <c r="F234" s="1" t="s">
        <v>146</v>
      </c>
      <c r="G234" s="1" t="s">
        <v>111</v>
      </c>
      <c r="H234" s="1" t="s">
        <v>112</v>
      </c>
      <c r="I234" s="1"/>
      <c r="J234" s="1"/>
      <c r="K234" s="1"/>
      <c r="L234" s="1">
        <v>28.6</v>
      </c>
      <c r="Q234" s="1" t="s">
        <v>146</v>
      </c>
      <c r="R234" s="2">
        <v>4.17</v>
      </c>
      <c r="S234" s="1">
        <v>0.0</v>
      </c>
      <c r="T234" s="1">
        <v>15.0</v>
      </c>
      <c r="U234" s="1">
        <v>540.0</v>
      </c>
      <c r="V234" s="1">
        <v>1.0</v>
      </c>
      <c r="W234" s="1" t="s">
        <v>114</v>
      </c>
      <c r="Z234" s="1">
        <v>2.4</v>
      </c>
      <c r="AA234" s="1">
        <v>1.4</v>
      </c>
      <c r="AB234" s="1">
        <v>1.0</v>
      </c>
      <c r="AC234" s="1">
        <f t="shared" si="1"/>
        <v>52</v>
      </c>
      <c r="AD234" s="1"/>
      <c r="AE234" s="1"/>
      <c r="AF234" s="1">
        <v>0.12</v>
      </c>
      <c r="AG234" s="1">
        <v>2.0</v>
      </c>
      <c r="AH234" s="1">
        <v>0.12</v>
      </c>
      <c r="AI234" s="1"/>
      <c r="AJ234" s="1"/>
      <c r="AK234" s="1">
        <f t="shared" si="2"/>
        <v>52</v>
      </c>
      <c r="AL234" s="1">
        <f t="shared" si="3"/>
        <v>0</v>
      </c>
      <c r="AM234" s="1">
        <v>8.25</v>
      </c>
      <c r="AN234" s="1">
        <v>38.5</v>
      </c>
      <c r="AO234" s="1">
        <v>5.25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 t="s">
        <v>116</v>
      </c>
      <c r="BV234" s="1" t="s">
        <v>116</v>
      </c>
      <c r="CR234" s="5"/>
      <c r="CS234" s="5">
        <f t="shared" si="4"/>
        <v>216.84</v>
      </c>
      <c r="CT234" s="5">
        <f t="shared" si="5"/>
        <v>130.06238</v>
      </c>
      <c r="CU234" s="5">
        <f t="shared" si="6"/>
        <v>242.8608</v>
      </c>
      <c r="CV234" s="5">
        <f t="shared" si="7"/>
        <v>145.6698656</v>
      </c>
      <c r="CW234" s="5">
        <f t="shared" si="8"/>
        <v>1.12</v>
      </c>
      <c r="CX234" s="5">
        <f t="shared" si="23"/>
        <v>0.5998080614</v>
      </c>
      <c r="CY234" s="5">
        <f t="shared" si="10"/>
        <v>0.5004</v>
      </c>
      <c r="CZ234" s="5">
        <f t="shared" si="24"/>
        <v>0.3001439539</v>
      </c>
      <c r="DA234" s="5">
        <f t="shared" si="12"/>
        <v>4.17</v>
      </c>
    </row>
    <row r="235">
      <c r="A235" s="1" t="s">
        <v>261</v>
      </c>
      <c r="C235" s="1" t="s">
        <v>271</v>
      </c>
      <c r="D235" s="1">
        <v>4.0</v>
      </c>
      <c r="E235" s="1" t="s">
        <v>157</v>
      </c>
      <c r="F235" s="1" t="s">
        <v>166</v>
      </c>
      <c r="G235" s="1" t="s">
        <v>135</v>
      </c>
      <c r="H235" s="1" t="s">
        <v>126</v>
      </c>
      <c r="I235" s="1">
        <v>150.0</v>
      </c>
      <c r="L235" s="1">
        <v>26.7</v>
      </c>
      <c r="Q235" s="1" t="s">
        <v>166</v>
      </c>
      <c r="R235" s="2">
        <v>2.0</v>
      </c>
      <c r="S235" s="1">
        <v>1.5</v>
      </c>
      <c r="T235" s="1">
        <v>3.0</v>
      </c>
      <c r="U235" s="1">
        <v>18.0</v>
      </c>
      <c r="V235" s="1">
        <v>3.0</v>
      </c>
      <c r="W235" s="1" t="s">
        <v>114</v>
      </c>
      <c r="Z235" s="1">
        <v>2.5</v>
      </c>
      <c r="AA235" s="1">
        <v>1.35</v>
      </c>
      <c r="AB235" s="1">
        <v>3.0</v>
      </c>
      <c r="AC235" s="1">
        <f t="shared" si="1"/>
        <v>450</v>
      </c>
      <c r="AD235" s="1"/>
      <c r="AE235" s="1"/>
      <c r="AF235" s="1">
        <v>0.16</v>
      </c>
      <c r="AG235" s="1">
        <v>2.0</v>
      </c>
      <c r="AH235" s="1">
        <v>0.22</v>
      </c>
      <c r="AI235" s="1"/>
      <c r="AJ235" s="1"/>
      <c r="AK235" s="1">
        <f t="shared" si="2"/>
        <v>200</v>
      </c>
      <c r="AL235" s="1">
        <f t="shared" si="3"/>
        <v>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200.0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 t="s">
        <v>127</v>
      </c>
      <c r="BA235" s="1">
        <v>0.0</v>
      </c>
      <c r="BB235" s="1">
        <v>0.16</v>
      </c>
      <c r="BC235" s="1">
        <v>2.0</v>
      </c>
      <c r="BD235" s="1">
        <v>0.22</v>
      </c>
      <c r="BE235" s="1">
        <v>3.6</v>
      </c>
      <c r="BF235" s="1">
        <v>0.4</v>
      </c>
      <c r="BG235" s="1">
        <f>SUM(BH235:BU235)</f>
        <v>250</v>
      </c>
      <c r="BH235" s="1">
        <f>SUM(BI235:BU235)*AD235</f>
        <v>0</v>
      </c>
      <c r="BI235" s="1">
        <v>0.0</v>
      </c>
      <c r="BJ235" s="1">
        <v>0.0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250.0</v>
      </c>
      <c r="BQ235" s="1">
        <v>0.0</v>
      </c>
      <c r="BR235" s="1">
        <v>0.0</v>
      </c>
      <c r="BS235" s="1">
        <v>0.0</v>
      </c>
      <c r="BT235" s="1">
        <v>0.0</v>
      </c>
      <c r="BU235" s="1">
        <v>0.0</v>
      </c>
      <c r="BV235" s="1" t="s">
        <v>116</v>
      </c>
      <c r="CS235" s="5">
        <f t="shared" si="4"/>
        <v>675</v>
      </c>
      <c r="CT235" s="5">
        <f t="shared" si="5"/>
        <v>112.5</v>
      </c>
      <c r="CU235" s="5">
        <f t="shared" si="6"/>
        <v>783</v>
      </c>
      <c r="CV235" s="5">
        <f t="shared" si="7"/>
        <v>130.5</v>
      </c>
      <c r="CW235" s="5">
        <f t="shared" si="8"/>
        <v>1.16</v>
      </c>
      <c r="CX235" s="5">
        <f t="shared" si="23"/>
        <v>0.1666666667</v>
      </c>
      <c r="CY235" s="5">
        <f t="shared" si="10"/>
        <v>0.66</v>
      </c>
      <c r="CZ235" s="5">
        <f t="shared" si="24"/>
        <v>0.11</v>
      </c>
      <c r="DA235" s="5">
        <f t="shared" si="12"/>
        <v>0.5</v>
      </c>
    </row>
    <row r="236">
      <c r="A236" s="1" t="s">
        <v>309</v>
      </c>
      <c r="B236" s="1" t="s">
        <v>315</v>
      </c>
      <c r="C236" s="1" t="s">
        <v>162</v>
      </c>
      <c r="D236" s="1">
        <v>0.0</v>
      </c>
      <c r="E236" s="1" t="s">
        <v>109</v>
      </c>
      <c r="F236" s="1" t="s">
        <v>134</v>
      </c>
      <c r="G236" s="1" t="s">
        <v>135</v>
      </c>
      <c r="H236" s="1" t="s">
        <v>126</v>
      </c>
      <c r="I236" s="1">
        <v>85.0</v>
      </c>
      <c r="J236" s="1"/>
      <c r="K236" s="1"/>
      <c r="L236" s="1">
        <v>16.7</v>
      </c>
      <c r="O236" s="1"/>
      <c r="P236" s="1"/>
      <c r="Q236" s="1" t="s">
        <v>134</v>
      </c>
      <c r="R236" s="2">
        <v>1.0</v>
      </c>
      <c r="S236" s="1">
        <v>0.5</v>
      </c>
      <c r="T236" s="1">
        <v>1.0</v>
      </c>
      <c r="U236" s="1">
        <v>72.0</v>
      </c>
      <c r="V236" s="1">
        <v>1.0</v>
      </c>
      <c r="W236" s="1" t="s">
        <v>114</v>
      </c>
      <c r="X236" s="1"/>
      <c r="Y236" s="1"/>
      <c r="Z236" s="1">
        <v>0.55</v>
      </c>
      <c r="AA236" s="1">
        <v>1.45</v>
      </c>
      <c r="AB236" s="1">
        <v>1.0</v>
      </c>
      <c r="AC236" s="1">
        <f t="shared" si="1"/>
        <v>230</v>
      </c>
      <c r="AD236" s="1"/>
      <c r="AE236" s="1"/>
      <c r="AF236" s="1">
        <v>0.3</v>
      </c>
      <c r="AG236" s="1">
        <v>2.0</v>
      </c>
      <c r="AH236" s="1">
        <v>0.15</v>
      </c>
      <c r="AI236" s="1"/>
      <c r="AJ236" s="1"/>
      <c r="AK236" s="1">
        <f t="shared" si="2"/>
        <v>230</v>
      </c>
      <c r="AL236" s="1">
        <f t="shared" si="3"/>
        <v>0</v>
      </c>
      <c r="AM236" s="1">
        <v>11.5</v>
      </c>
      <c r="AN236" s="1">
        <v>184.0</v>
      </c>
      <c r="AO236" s="1">
        <v>34.5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 t="s">
        <v>116</v>
      </c>
      <c r="BA236" s="1"/>
      <c r="BB236" s="1"/>
      <c r="BC236" s="1"/>
      <c r="BD236" s="1"/>
      <c r="BE236" s="1"/>
      <c r="BF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 t="s">
        <v>116</v>
      </c>
      <c r="CR236" s="5"/>
      <c r="CS236" s="5">
        <f t="shared" si="4"/>
        <v>153.3333333</v>
      </c>
      <c r="CT236" s="5">
        <f t="shared" si="5"/>
        <v>98.92473118</v>
      </c>
      <c r="CU236" s="5">
        <f t="shared" si="6"/>
        <v>199.3333333</v>
      </c>
      <c r="CV236" s="5">
        <f t="shared" si="7"/>
        <v>128.6021505</v>
      </c>
      <c r="CW236" s="5">
        <f t="shared" si="8"/>
        <v>1.3</v>
      </c>
      <c r="CX236" s="5">
        <f t="shared" si="23"/>
        <v>0.6451612903</v>
      </c>
      <c r="CY236" s="5">
        <f t="shared" si="10"/>
        <v>0.1</v>
      </c>
      <c r="CZ236" s="5">
        <f t="shared" si="24"/>
        <v>0.06451612903</v>
      </c>
      <c r="DA236" s="5">
        <f t="shared" si="12"/>
        <v>0.6666666667</v>
      </c>
    </row>
    <row r="237">
      <c r="A237" s="1" t="s">
        <v>309</v>
      </c>
      <c r="B237" s="1"/>
      <c r="C237" s="1" t="s">
        <v>163</v>
      </c>
      <c r="D237" s="1">
        <v>3.0</v>
      </c>
      <c r="E237" s="1" t="s">
        <v>109</v>
      </c>
      <c r="F237" s="1" t="s">
        <v>134</v>
      </c>
      <c r="G237" s="1" t="s">
        <v>135</v>
      </c>
      <c r="H237" s="1" t="s">
        <v>126</v>
      </c>
      <c r="I237" s="1">
        <v>70.0</v>
      </c>
      <c r="J237" s="1"/>
      <c r="K237" s="1"/>
      <c r="L237" s="1">
        <v>16.7</v>
      </c>
      <c r="O237" s="1"/>
      <c r="P237" s="1"/>
      <c r="Q237" s="1" t="s">
        <v>134</v>
      </c>
      <c r="R237" s="2">
        <v>1.0</v>
      </c>
      <c r="S237" s="1">
        <v>0.0</v>
      </c>
      <c r="T237" s="1">
        <v>1.0</v>
      </c>
      <c r="U237" s="1">
        <v>72.0</v>
      </c>
      <c r="V237" s="1">
        <v>1.0</v>
      </c>
      <c r="W237" s="1" t="s">
        <v>114</v>
      </c>
      <c r="X237" s="1"/>
      <c r="Y237" s="1"/>
      <c r="Z237" s="1">
        <v>0.65</v>
      </c>
      <c r="AA237" s="1">
        <v>1.4</v>
      </c>
      <c r="AB237" s="1">
        <v>1.0</v>
      </c>
      <c r="AC237" s="1">
        <f t="shared" si="1"/>
        <v>160</v>
      </c>
      <c r="AD237" s="1"/>
      <c r="AE237" s="1"/>
      <c r="AF237" s="1">
        <v>0.3</v>
      </c>
      <c r="AG237" s="1">
        <v>2.0</v>
      </c>
      <c r="AH237" s="1">
        <v>0.1</v>
      </c>
      <c r="AI237" s="1"/>
      <c r="AJ237" s="1"/>
      <c r="AK237" s="1">
        <f t="shared" si="2"/>
        <v>160</v>
      </c>
      <c r="AL237" s="1">
        <f t="shared" si="3"/>
        <v>0</v>
      </c>
      <c r="AM237" s="1">
        <v>8.0</v>
      </c>
      <c r="AN237" s="1">
        <v>120.0</v>
      </c>
      <c r="AO237" s="1">
        <v>32.0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 t="s">
        <v>116</v>
      </c>
      <c r="BA237" s="1"/>
      <c r="BB237" s="1"/>
      <c r="BC237" s="1"/>
      <c r="BD237" s="1"/>
      <c r="BE237" s="1"/>
      <c r="BF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 t="s">
        <v>116</v>
      </c>
      <c r="CR237" s="5"/>
      <c r="CS237" s="5">
        <f t="shared" si="4"/>
        <v>160</v>
      </c>
      <c r="CT237" s="5">
        <f t="shared" si="5"/>
        <v>96.96969697</v>
      </c>
      <c r="CU237" s="5">
        <f t="shared" si="6"/>
        <v>208</v>
      </c>
      <c r="CV237" s="5">
        <f t="shared" si="7"/>
        <v>126.0606061</v>
      </c>
      <c r="CW237" s="5">
        <f t="shared" si="8"/>
        <v>1.3</v>
      </c>
      <c r="CX237" s="5">
        <f t="shared" si="23"/>
        <v>0.6060606061</v>
      </c>
      <c r="CY237" s="5">
        <f t="shared" si="10"/>
        <v>0.1</v>
      </c>
      <c r="CZ237" s="5">
        <f t="shared" si="24"/>
        <v>0.06060606061</v>
      </c>
      <c r="DA237" s="5">
        <f t="shared" si="12"/>
        <v>1</v>
      </c>
    </row>
    <row r="238">
      <c r="A238" s="1" t="s">
        <v>244</v>
      </c>
      <c r="D238" s="1">
        <v>2.0</v>
      </c>
      <c r="E238" s="1" t="s">
        <v>157</v>
      </c>
      <c r="F238" s="1" t="s">
        <v>240</v>
      </c>
      <c r="G238" s="1" t="s">
        <v>181</v>
      </c>
      <c r="H238" s="1" t="s">
        <v>126</v>
      </c>
      <c r="I238" s="1">
        <v>100.0</v>
      </c>
      <c r="L238" s="1">
        <v>4.0</v>
      </c>
      <c r="N238" s="1">
        <v>4.0</v>
      </c>
      <c r="O238" s="1">
        <v>6.667</v>
      </c>
      <c r="P238" s="1">
        <v>0.05</v>
      </c>
      <c r="Q238" s="1" t="s">
        <v>240</v>
      </c>
      <c r="R238" s="2">
        <f>N238/(N238*P238+1/O238)</f>
        <v>11.42881632</v>
      </c>
      <c r="T238" s="1">
        <v>16.0</v>
      </c>
      <c r="U238" s="1">
        <v>210.0</v>
      </c>
      <c r="V238" s="1">
        <v>1.0</v>
      </c>
      <c r="W238" s="1" t="s">
        <v>114</v>
      </c>
      <c r="Z238" s="1">
        <v>2.0</v>
      </c>
      <c r="AA238" s="1">
        <v>1.25</v>
      </c>
      <c r="AB238" s="1">
        <v>1.0</v>
      </c>
      <c r="AC238" s="1">
        <f t="shared" si="1"/>
        <v>25</v>
      </c>
      <c r="AD238" s="1"/>
      <c r="AE238" s="1"/>
      <c r="AF238" s="1">
        <v>0.0375</v>
      </c>
      <c r="AG238" s="1">
        <v>1.5</v>
      </c>
      <c r="AH238" s="1">
        <v>0.075</v>
      </c>
      <c r="AI238" s="1"/>
      <c r="AJ238" s="1"/>
      <c r="AK238" s="1">
        <f t="shared" si="2"/>
        <v>25</v>
      </c>
      <c r="AL238" s="1">
        <f t="shared" si="3"/>
        <v>0</v>
      </c>
      <c r="AM238" s="1">
        <v>2.5</v>
      </c>
      <c r="AN238" s="1">
        <v>20.0</v>
      </c>
      <c r="AO238" s="1">
        <v>2.5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 t="s">
        <v>116</v>
      </c>
      <c r="BV238" s="1" t="s">
        <v>116</v>
      </c>
      <c r="CS238" s="5">
        <f t="shared" si="4"/>
        <v>285.720408</v>
      </c>
      <c r="CT238" s="5">
        <f t="shared" si="5"/>
        <v>117.6480968</v>
      </c>
      <c r="CU238" s="5">
        <f t="shared" si="6"/>
        <v>291.0776656</v>
      </c>
      <c r="CV238" s="5">
        <f t="shared" si="7"/>
        <v>119.8539987</v>
      </c>
      <c r="CW238" s="5">
        <f t="shared" si="8"/>
        <v>1.01875</v>
      </c>
      <c r="CX238" s="5">
        <f t="shared" si="23"/>
        <v>0.4117595158</v>
      </c>
      <c r="CY238" s="5">
        <f t="shared" si="10"/>
        <v>0.857161224</v>
      </c>
      <c r="CZ238" s="5">
        <f t="shared" si="24"/>
        <v>0.3529442905</v>
      </c>
      <c r="DA238" s="5">
        <f t="shared" si="12"/>
        <v>11.42881632</v>
      </c>
    </row>
    <row r="239">
      <c r="A239" s="1" t="s">
        <v>289</v>
      </c>
      <c r="B239" s="1" t="s">
        <v>315</v>
      </c>
      <c r="C239" s="1"/>
      <c r="D239" s="1">
        <v>0.0</v>
      </c>
      <c r="E239" s="1" t="s">
        <v>109</v>
      </c>
      <c r="F239" s="1" t="s">
        <v>146</v>
      </c>
      <c r="G239" s="1" t="s">
        <v>125</v>
      </c>
      <c r="H239" s="1" t="s">
        <v>112</v>
      </c>
      <c r="I239" s="1"/>
      <c r="J239" s="1"/>
      <c r="K239" s="1"/>
      <c r="L239" s="1">
        <v>40.0</v>
      </c>
      <c r="O239" s="1"/>
      <c r="P239" s="1"/>
      <c r="Q239" s="1" t="s">
        <v>146</v>
      </c>
      <c r="R239" s="2">
        <v>7.5</v>
      </c>
      <c r="S239" s="1">
        <v>0.0</v>
      </c>
      <c r="T239" s="1">
        <v>60.0</v>
      </c>
      <c r="U239" s="1">
        <v>540.0</v>
      </c>
      <c r="V239" s="1">
        <v>1.0</v>
      </c>
      <c r="W239" s="1" t="s">
        <v>114</v>
      </c>
      <c r="X239" s="1"/>
      <c r="Y239" s="1"/>
      <c r="Z239" s="1">
        <v>2.0</v>
      </c>
      <c r="AA239" s="1">
        <v>1.35</v>
      </c>
      <c r="AB239" s="1">
        <v>1.0</v>
      </c>
      <c r="AC239" s="1">
        <f t="shared" si="1"/>
        <v>18</v>
      </c>
      <c r="AE239" s="1"/>
      <c r="AF239" s="1">
        <v>0.08</v>
      </c>
      <c r="AG239" s="1">
        <v>1.5</v>
      </c>
      <c r="AH239" s="1">
        <v>0.05</v>
      </c>
      <c r="AI239" s="1"/>
      <c r="AJ239" s="1"/>
      <c r="AK239" s="1">
        <f t="shared" si="2"/>
        <v>18</v>
      </c>
      <c r="AL239" s="1">
        <f t="shared" si="3"/>
        <v>0</v>
      </c>
      <c r="AM239" s="1">
        <v>4.5</v>
      </c>
      <c r="AN239" s="1">
        <v>4.5</v>
      </c>
      <c r="AO239" s="1">
        <v>9.0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 t="s">
        <v>116</v>
      </c>
      <c r="BV239" s="1" t="s">
        <v>116</v>
      </c>
      <c r="CR239" s="5"/>
      <c r="CS239" s="5">
        <f t="shared" si="4"/>
        <v>135</v>
      </c>
      <c r="CT239" s="5">
        <f t="shared" si="5"/>
        <v>108</v>
      </c>
      <c r="CU239" s="5">
        <f t="shared" si="6"/>
        <v>140.4</v>
      </c>
      <c r="CV239" s="5">
        <f t="shared" si="7"/>
        <v>112.32</v>
      </c>
      <c r="CW239" s="5">
        <f t="shared" si="8"/>
        <v>1.04</v>
      </c>
      <c r="CX239" s="5">
        <f t="shared" si="23"/>
        <v>0.8</v>
      </c>
      <c r="CY239" s="5">
        <f t="shared" si="10"/>
        <v>0.375</v>
      </c>
      <c r="CZ239" s="5">
        <f t="shared" si="24"/>
        <v>0.3</v>
      </c>
      <c r="DA239" s="5">
        <f t="shared" si="12"/>
        <v>7.5</v>
      </c>
    </row>
    <row r="240">
      <c r="A240" s="1" t="s">
        <v>282</v>
      </c>
      <c r="B240" s="1"/>
      <c r="C240" s="1" t="s">
        <v>108</v>
      </c>
      <c r="D240" s="1">
        <v>10.0</v>
      </c>
      <c r="E240" s="1" t="s">
        <v>109</v>
      </c>
      <c r="F240" s="1" t="s">
        <v>146</v>
      </c>
      <c r="G240" s="1" t="s">
        <v>215</v>
      </c>
      <c r="H240" s="1" t="s">
        <v>112</v>
      </c>
      <c r="I240" s="1"/>
      <c r="J240" s="1"/>
      <c r="K240" s="1"/>
      <c r="L240" s="1">
        <v>100.0</v>
      </c>
      <c r="O240" s="1"/>
      <c r="P240" s="1"/>
      <c r="Q240" s="1" t="s">
        <v>146</v>
      </c>
      <c r="R240" s="2">
        <v>5.0</v>
      </c>
      <c r="S240" s="1">
        <v>0.4</v>
      </c>
      <c r="T240" s="1">
        <v>3.0</v>
      </c>
      <c r="U240" s="1">
        <v>720.0</v>
      </c>
      <c r="V240" s="1">
        <v>1.0</v>
      </c>
      <c r="W240" s="1" t="s">
        <v>114</v>
      </c>
      <c r="X240" s="1"/>
      <c r="Y240" s="1"/>
      <c r="Z240" s="1">
        <v>5.0</v>
      </c>
      <c r="AA240" s="1">
        <v>1.05</v>
      </c>
      <c r="AB240" s="1">
        <v>1.0</v>
      </c>
      <c r="AC240" s="1">
        <f t="shared" si="1"/>
        <v>416</v>
      </c>
      <c r="AD240" s="1"/>
      <c r="AE240" s="1"/>
      <c r="AF240" s="1">
        <v>0.34</v>
      </c>
      <c r="AG240" s="1">
        <v>3.0</v>
      </c>
      <c r="AH240" s="1">
        <v>0.08</v>
      </c>
      <c r="AI240" s="1"/>
      <c r="AJ240" s="1"/>
      <c r="AK240" s="1">
        <f t="shared" si="2"/>
        <v>208</v>
      </c>
      <c r="AL240" s="1">
        <f t="shared" si="3"/>
        <v>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208.0</v>
      </c>
      <c r="AY240" s="1">
        <v>0.0</v>
      </c>
      <c r="AZ240" s="1" t="s">
        <v>127</v>
      </c>
      <c r="BA240" s="1">
        <v>0.0</v>
      </c>
      <c r="BB240" s="1">
        <v>0.2</v>
      </c>
      <c r="BC240" s="1">
        <v>2.0</v>
      </c>
      <c r="BD240" s="1">
        <v>0.5</v>
      </c>
      <c r="BE240" s="1">
        <v>3.4</v>
      </c>
      <c r="BF240" s="1">
        <v>0.4</v>
      </c>
      <c r="BG240" s="1">
        <f>SUM(BH240:BU240)</f>
        <v>208</v>
      </c>
      <c r="BH240" s="1">
        <f>SUM(BI240:BU240)*AD240</f>
        <v>0</v>
      </c>
      <c r="BI240" s="1">
        <v>0.0</v>
      </c>
      <c r="BJ240" s="1">
        <v>0.0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>
        <v>0.0</v>
      </c>
      <c r="BS240" s="1">
        <v>0.0</v>
      </c>
      <c r="BT240" s="1">
        <v>208.0</v>
      </c>
      <c r="BU240" s="1">
        <v>0.0</v>
      </c>
      <c r="BV240" s="1" t="s">
        <v>116</v>
      </c>
      <c r="CR240" s="5"/>
      <c r="CS240" s="5">
        <f t="shared" si="4"/>
        <v>693.3333333</v>
      </c>
      <c r="CT240" s="5">
        <f t="shared" si="5"/>
        <v>0</v>
      </c>
      <c r="CU240" s="5">
        <f t="shared" si="6"/>
        <v>998.4</v>
      </c>
      <c r="CV240" s="5">
        <f t="shared" si="7"/>
        <v>106.9714286</v>
      </c>
      <c r="CW240" s="5">
        <f t="shared" si="8"/>
        <v>1.44</v>
      </c>
      <c r="CX240" s="5"/>
      <c r="CY240" s="5">
        <f t="shared" si="10"/>
        <v>0.9666666667</v>
      </c>
      <c r="CZ240" s="5"/>
      <c r="DA240" s="5">
        <f t="shared" si="12"/>
        <v>1.666666667</v>
      </c>
    </row>
    <row r="241">
      <c r="A241" s="1" t="s">
        <v>309</v>
      </c>
      <c r="B241" s="1" t="s">
        <v>315</v>
      </c>
      <c r="C241" s="1" t="s">
        <v>163</v>
      </c>
      <c r="D241" s="1">
        <v>0.0</v>
      </c>
      <c r="E241" s="1" t="s">
        <v>109</v>
      </c>
      <c r="F241" s="1" t="s">
        <v>134</v>
      </c>
      <c r="G241" s="1" t="s">
        <v>135</v>
      </c>
      <c r="H241" s="1" t="s">
        <v>126</v>
      </c>
      <c r="I241" s="1">
        <v>70.0</v>
      </c>
      <c r="J241" s="1"/>
      <c r="K241" s="1"/>
      <c r="L241" s="1">
        <v>16.7</v>
      </c>
      <c r="O241" s="1"/>
      <c r="P241" s="1"/>
      <c r="Q241" s="1" t="s">
        <v>134</v>
      </c>
      <c r="R241" s="2">
        <v>1.0</v>
      </c>
      <c r="S241" s="1">
        <v>0.0</v>
      </c>
      <c r="T241" s="1">
        <v>1.0</v>
      </c>
      <c r="U241" s="1">
        <v>72.0</v>
      </c>
      <c r="V241" s="1">
        <v>1.0</v>
      </c>
      <c r="W241" s="1" t="s">
        <v>114</v>
      </c>
      <c r="X241" s="1"/>
      <c r="Y241" s="1"/>
      <c r="Z241" s="1">
        <v>0.55</v>
      </c>
      <c r="AA241" s="1">
        <v>1.45</v>
      </c>
      <c r="AB241" s="1">
        <v>1.0</v>
      </c>
      <c r="AC241" s="1">
        <f t="shared" si="1"/>
        <v>115</v>
      </c>
      <c r="AD241" s="1"/>
      <c r="AE241" s="1"/>
      <c r="AF241" s="1">
        <v>0.3</v>
      </c>
      <c r="AG241" s="1">
        <v>2.0</v>
      </c>
      <c r="AH241" s="1">
        <v>0.15</v>
      </c>
      <c r="AI241" s="1"/>
      <c r="AJ241" s="1"/>
      <c r="AK241" s="1">
        <f t="shared" si="2"/>
        <v>115</v>
      </c>
      <c r="AL241" s="1">
        <f t="shared" si="3"/>
        <v>0</v>
      </c>
      <c r="AM241" s="1">
        <v>5.75</v>
      </c>
      <c r="AN241" s="1">
        <v>86.25</v>
      </c>
      <c r="AO241" s="1">
        <v>23.0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 t="s">
        <v>116</v>
      </c>
      <c r="BA241" s="1"/>
      <c r="BB241" s="1"/>
      <c r="BC241" s="1"/>
      <c r="BD241" s="1"/>
      <c r="BE241" s="1"/>
      <c r="BF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 t="s">
        <v>116</v>
      </c>
      <c r="CR241" s="5"/>
      <c r="CS241" s="5">
        <f t="shared" si="4"/>
        <v>115</v>
      </c>
      <c r="CT241" s="5">
        <f t="shared" si="5"/>
        <v>74.19354839</v>
      </c>
      <c r="CU241" s="5">
        <f t="shared" si="6"/>
        <v>149.5</v>
      </c>
      <c r="CV241" s="5">
        <f t="shared" si="7"/>
        <v>96.4516129</v>
      </c>
      <c r="CW241" s="5">
        <f t="shared" si="8"/>
        <v>1.3</v>
      </c>
      <c r="CX241" s="5">
        <f t="shared" ref="CX241:CX243" si="37">1/(1+Z241*R241/FLOOR(T241/V241,1))</f>
        <v>0.6451612903</v>
      </c>
      <c r="CY241" s="5">
        <f t="shared" si="10"/>
        <v>0.15</v>
      </c>
      <c r="CZ241" s="5">
        <f t="shared" ref="CZ241:CZ243" si="38">CY241*CX241</f>
        <v>0.09677419355</v>
      </c>
      <c r="DA241" s="5">
        <f t="shared" si="12"/>
        <v>1</v>
      </c>
    </row>
    <row r="242">
      <c r="A242" s="1" t="s">
        <v>237</v>
      </c>
      <c r="B242" s="1"/>
      <c r="C242" s="1" t="s">
        <v>108</v>
      </c>
      <c r="D242" s="1">
        <v>14.0</v>
      </c>
      <c r="E242" s="1" t="s">
        <v>109</v>
      </c>
      <c r="F242" s="1" t="s">
        <v>238</v>
      </c>
      <c r="G242" s="1" t="s">
        <v>177</v>
      </c>
      <c r="H242" s="1" t="s">
        <v>112</v>
      </c>
      <c r="I242" s="1"/>
      <c r="J242" s="1"/>
      <c r="K242" s="1"/>
      <c r="L242" s="1">
        <v>100.0</v>
      </c>
      <c r="Q242" s="1" t="s">
        <v>238</v>
      </c>
      <c r="R242" s="2">
        <v>0.5</v>
      </c>
      <c r="S242" s="1">
        <v>0.0</v>
      </c>
      <c r="T242" s="1">
        <v>15.0</v>
      </c>
      <c r="U242" s="1">
        <v>540.0</v>
      </c>
      <c r="V242" s="1">
        <v>1.0</v>
      </c>
      <c r="W242" s="1" t="s">
        <v>114</v>
      </c>
      <c r="X242" s="1"/>
      <c r="Y242" s="1"/>
      <c r="Z242" s="1">
        <v>2.0</v>
      </c>
      <c r="AA242" s="1">
        <v>1.15</v>
      </c>
      <c r="AB242" s="1">
        <v>1.0</v>
      </c>
      <c r="AC242" s="1">
        <f t="shared" si="1"/>
        <v>150</v>
      </c>
      <c r="AD242" s="1"/>
      <c r="AE242" s="1"/>
      <c r="AF242" s="1">
        <v>0.04</v>
      </c>
      <c r="AG242" s="1">
        <v>2.0</v>
      </c>
      <c r="AH242" s="1">
        <v>0.5</v>
      </c>
      <c r="AI242" s="1"/>
      <c r="AJ242" s="1"/>
      <c r="AK242" s="1">
        <f t="shared" si="2"/>
        <v>150</v>
      </c>
      <c r="AL242" s="1">
        <f t="shared" si="3"/>
        <v>0</v>
      </c>
      <c r="AM242" s="1">
        <v>0.0</v>
      </c>
      <c r="AN242" s="1">
        <v>0.0</v>
      </c>
      <c r="AO242" s="1">
        <v>0.0</v>
      </c>
      <c r="AP242" s="1">
        <v>0.0</v>
      </c>
      <c r="AQ242" s="1">
        <v>150.0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 t="s">
        <v>116</v>
      </c>
      <c r="BV242" s="1" t="s">
        <v>116</v>
      </c>
      <c r="CR242" s="5"/>
      <c r="CS242" s="5">
        <f t="shared" si="4"/>
        <v>75</v>
      </c>
      <c r="CT242" s="5">
        <f t="shared" si="5"/>
        <v>70.3125</v>
      </c>
      <c r="CU242" s="5">
        <f t="shared" si="6"/>
        <v>78</v>
      </c>
      <c r="CV242" s="5">
        <f t="shared" si="7"/>
        <v>73.125</v>
      </c>
      <c r="CW242" s="5">
        <f t="shared" si="8"/>
        <v>1.04</v>
      </c>
      <c r="CX242" s="5">
        <f t="shared" si="37"/>
        <v>0.9375</v>
      </c>
      <c r="CY242" s="5">
        <f t="shared" si="10"/>
        <v>0.25</v>
      </c>
      <c r="CZ242" s="5">
        <f t="shared" si="38"/>
        <v>0.234375</v>
      </c>
      <c r="DA242" s="5">
        <f t="shared" si="12"/>
        <v>0.5</v>
      </c>
    </row>
    <row r="243">
      <c r="A243" s="1" t="s">
        <v>244</v>
      </c>
      <c r="C243" s="1" t="s">
        <v>162</v>
      </c>
      <c r="D243" s="1">
        <v>2.0</v>
      </c>
      <c r="E243" s="1" t="s">
        <v>157</v>
      </c>
      <c r="F243" s="1" t="s">
        <v>240</v>
      </c>
      <c r="G243" s="1" t="s">
        <v>135</v>
      </c>
      <c r="H243" s="1" t="s">
        <v>126</v>
      </c>
      <c r="I243" s="1">
        <v>100.0</v>
      </c>
      <c r="L243" s="1">
        <v>4.0</v>
      </c>
      <c r="Q243" s="1" t="s">
        <v>240</v>
      </c>
      <c r="R243" s="2">
        <v>3.33</v>
      </c>
      <c r="S243" s="1">
        <v>1.0</v>
      </c>
      <c r="T243" s="1">
        <v>16.0</v>
      </c>
      <c r="U243" s="1">
        <v>210.0</v>
      </c>
      <c r="V243" s="1">
        <v>4.0</v>
      </c>
      <c r="W243" s="1" t="s">
        <v>114</v>
      </c>
      <c r="Z243" s="1">
        <v>2.0</v>
      </c>
      <c r="AA243" s="1">
        <v>1.25</v>
      </c>
      <c r="AB243" s="1">
        <v>1.0</v>
      </c>
      <c r="AC243" s="1">
        <f t="shared" si="1"/>
        <v>100</v>
      </c>
      <c r="AD243" s="1"/>
      <c r="AE243" s="1"/>
      <c r="AF243" s="1">
        <v>0.15</v>
      </c>
      <c r="AG243" s="1">
        <v>1.5</v>
      </c>
      <c r="AH243" s="1">
        <v>0.1</v>
      </c>
      <c r="AI243" s="1"/>
      <c r="AJ243" s="1"/>
      <c r="AK243" s="1">
        <f t="shared" si="2"/>
        <v>100</v>
      </c>
      <c r="AL243" s="1">
        <f t="shared" si="3"/>
        <v>0</v>
      </c>
      <c r="AM243" s="1">
        <v>10.0</v>
      </c>
      <c r="AN243" s="1">
        <v>80.0</v>
      </c>
      <c r="AO243" s="1">
        <v>10.0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 t="s">
        <v>116</v>
      </c>
      <c r="BV243" s="1" t="s">
        <v>116</v>
      </c>
      <c r="CS243" s="5">
        <f t="shared" si="4"/>
        <v>76.90531178</v>
      </c>
      <c r="CT243" s="5">
        <f t="shared" si="5"/>
        <v>28.85752787</v>
      </c>
      <c r="CU243" s="5">
        <f t="shared" si="6"/>
        <v>82.67321016</v>
      </c>
      <c r="CV243" s="5">
        <f t="shared" si="7"/>
        <v>31.02184246</v>
      </c>
      <c r="CW243" s="5">
        <f t="shared" si="8"/>
        <v>1.075</v>
      </c>
      <c r="CX243" s="5">
        <f t="shared" si="37"/>
        <v>0.3752345216</v>
      </c>
      <c r="CY243" s="5">
        <f t="shared" si="10"/>
        <v>0.07690531178</v>
      </c>
      <c r="CZ243" s="5">
        <f t="shared" si="38"/>
        <v>0.02885752787</v>
      </c>
      <c r="DA243" s="5">
        <f t="shared" si="12"/>
        <v>0.7690531178</v>
      </c>
    </row>
    <row r="244">
      <c r="A244" s="1" t="s">
        <v>195</v>
      </c>
      <c r="B244" s="1"/>
      <c r="C244" s="1" t="s">
        <v>108</v>
      </c>
      <c r="D244" s="1">
        <v>13.0</v>
      </c>
      <c r="E244" s="1" t="s">
        <v>109</v>
      </c>
      <c r="F244" s="1" t="s">
        <v>146</v>
      </c>
      <c r="G244" s="1" t="s">
        <v>111</v>
      </c>
      <c r="H244" s="1" t="s">
        <v>126</v>
      </c>
      <c r="L244" s="1">
        <v>9.1</v>
      </c>
      <c r="Q244" s="1" t="s">
        <v>146</v>
      </c>
      <c r="R244" s="2">
        <v>1.33</v>
      </c>
      <c r="S244" s="1">
        <v>0.0</v>
      </c>
      <c r="T244" s="1">
        <v>200.0</v>
      </c>
      <c r="U244" s="1">
        <v>400.0</v>
      </c>
      <c r="V244" s="1">
        <v>0.0</v>
      </c>
      <c r="W244" s="1" t="s">
        <v>114</v>
      </c>
      <c r="Z244" s="1">
        <v>10.0</v>
      </c>
      <c r="AA244" s="1">
        <v>0.75</v>
      </c>
      <c r="AB244" s="1">
        <v>1.0</v>
      </c>
      <c r="AC244" s="1">
        <f t="shared" si="1"/>
        <v>1100</v>
      </c>
      <c r="AD244" s="1"/>
      <c r="AE244" s="1"/>
      <c r="AF244" s="1">
        <v>0.38</v>
      </c>
      <c r="AG244" s="1">
        <v>2.4</v>
      </c>
      <c r="AH244" s="1">
        <v>0.5</v>
      </c>
      <c r="AI244" s="1"/>
      <c r="AJ244" s="1"/>
      <c r="AK244" s="1">
        <f t="shared" si="2"/>
        <v>100</v>
      </c>
      <c r="AL244" s="1">
        <f t="shared" si="3"/>
        <v>0</v>
      </c>
      <c r="AM244" s="1">
        <v>100.0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 t="s">
        <v>127</v>
      </c>
      <c r="BA244" s="1">
        <v>0.0</v>
      </c>
      <c r="BB244" s="1">
        <v>0.38</v>
      </c>
      <c r="BC244" s="1">
        <v>2.4</v>
      </c>
      <c r="BD244" s="1">
        <v>0.5</v>
      </c>
      <c r="BE244" s="1">
        <v>6.0</v>
      </c>
      <c r="BF244" s="1">
        <v>0.4</v>
      </c>
      <c r="BG244" s="1">
        <f>SUM(BH244:BU244)</f>
        <v>1000</v>
      </c>
      <c r="BH244" s="1">
        <f>SUM(BI244:BU244)*AD244</f>
        <v>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1000.0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0.0</v>
      </c>
      <c r="BU244" s="1">
        <v>0.0</v>
      </c>
      <c r="BV244" s="1" t="s">
        <v>116</v>
      </c>
      <c r="BW244" s="1"/>
      <c r="BX244" s="1"/>
      <c r="BY244" s="1"/>
      <c r="BZ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R244" s="4"/>
      <c r="CS244" s="5">
        <f t="shared" si="4"/>
        <v>1463</v>
      </c>
      <c r="CT244" s="5">
        <f t="shared" si="5"/>
        <v>0</v>
      </c>
      <c r="CU244" s="5">
        <f t="shared" si="6"/>
        <v>2241.316</v>
      </c>
      <c r="CV244" s="5"/>
      <c r="CW244" s="5">
        <f t="shared" si="8"/>
        <v>1.532</v>
      </c>
      <c r="CX244" s="5"/>
      <c r="CY244" s="5">
        <f t="shared" si="10"/>
        <v>1.33</v>
      </c>
      <c r="CZ244" s="5"/>
      <c r="DA244" s="5">
        <f t="shared" si="12"/>
        <v>1.33</v>
      </c>
    </row>
    <row r="245">
      <c r="R245" s="8"/>
      <c r="U245" s="7"/>
      <c r="CD245" s="7"/>
      <c r="CR245" s="5"/>
      <c r="CS245" s="5"/>
      <c r="CT245" s="5"/>
      <c r="CU245" s="5"/>
      <c r="CV245" s="5"/>
      <c r="CW245" s="5"/>
      <c r="CX245" s="5"/>
      <c r="CY245" s="5"/>
      <c r="CZ245" s="5"/>
      <c r="DA245" s="5"/>
    </row>
    <row r="246">
      <c r="R246" s="8"/>
      <c r="U246" s="7"/>
      <c r="CD246" s="7"/>
      <c r="CR246" s="5"/>
      <c r="CS246" s="5"/>
      <c r="CT246" s="5"/>
      <c r="CU246" s="5"/>
      <c r="CV246" s="5"/>
      <c r="CW246" s="5"/>
      <c r="CX246" s="5"/>
      <c r="CY246" s="5"/>
      <c r="CZ246" s="5"/>
      <c r="DA246" s="5"/>
    </row>
    <row r="247">
      <c r="R247" s="8"/>
      <c r="U247" s="7"/>
      <c r="CD247" s="7"/>
      <c r="CR247" s="5"/>
      <c r="CS247" s="5"/>
      <c r="CT247" s="5"/>
      <c r="CU247" s="5"/>
      <c r="CV247" s="5"/>
      <c r="CW247" s="5"/>
      <c r="CX247" s="5"/>
      <c r="CY247" s="5"/>
      <c r="CZ247" s="5"/>
      <c r="DA247" s="5"/>
    </row>
    <row r="248">
      <c r="R248" s="8"/>
      <c r="U248" s="7"/>
      <c r="CD248" s="7"/>
      <c r="CR248" s="5"/>
      <c r="CS248" s="5"/>
      <c r="CT248" s="5"/>
      <c r="CU248" s="5"/>
      <c r="CV248" s="5"/>
      <c r="CW248" s="5"/>
      <c r="CX248" s="5"/>
      <c r="CY248" s="5"/>
      <c r="CZ248" s="5"/>
      <c r="DA248" s="5"/>
    </row>
    <row r="249">
      <c r="R249" s="8"/>
      <c r="U249" s="7"/>
      <c r="CD249" s="7"/>
      <c r="CR249" s="5"/>
      <c r="CS249" s="5"/>
      <c r="CT249" s="5"/>
      <c r="CU249" s="5"/>
      <c r="CV249" s="5"/>
      <c r="CW249" s="5"/>
      <c r="CX249" s="5"/>
      <c r="CY249" s="5"/>
      <c r="CZ249" s="5"/>
      <c r="DA249" s="5"/>
    </row>
    <row r="250">
      <c r="R250" s="8"/>
      <c r="U250" s="7"/>
      <c r="CD250" s="7"/>
      <c r="CR250" s="5"/>
      <c r="CS250" s="5"/>
      <c r="CT250" s="5"/>
      <c r="CU250" s="5"/>
      <c r="CV250" s="5"/>
      <c r="CW250" s="5"/>
      <c r="CX250" s="5"/>
      <c r="CY250" s="5"/>
      <c r="CZ250" s="5"/>
      <c r="DA250" s="5"/>
    </row>
    <row r="251">
      <c r="R251" s="8"/>
      <c r="U251" s="7"/>
      <c r="CD251" s="7"/>
      <c r="CR251" s="5"/>
      <c r="CS251" s="5"/>
      <c r="CT251" s="5"/>
      <c r="CU251" s="5"/>
      <c r="CV251" s="5"/>
      <c r="CW251" s="5"/>
      <c r="CX251" s="5"/>
      <c r="CY251" s="5"/>
      <c r="CZ251" s="5"/>
      <c r="DA251" s="5"/>
    </row>
    <row r="252">
      <c r="R252" s="8"/>
      <c r="U252" s="7"/>
      <c r="CD252" s="7"/>
      <c r="CR252" s="5"/>
      <c r="CS252" s="5"/>
      <c r="CT252" s="5"/>
      <c r="CU252" s="5"/>
      <c r="CV252" s="5"/>
      <c r="CW252" s="5"/>
      <c r="CX252" s="5"/>
      <c r="CY252" s="5"/>
      <c r="CZ252" s="5"/>
      <c r="DA252" s="5"/>
    </row>
    <row r="253">
      <c r="R253" s="8"/>
      <c r="U253" s="7"/>
      <c r="CD253" s="7"/>
      <c r="CR253" s="5"/>
      <c r="CS253" s="5"/>
      <c r="CT253" s="5"/>
      <c r="CU253" s="5"/>
      <c r="CV253" s="5"/>
      <c r="CW253" s="5"/>
      <c r="CX253" s="5"/>
      <c r="CY253" s="5"/>
      <c r="CZ253" s="5"/>
      <c r="DA253" s="5"/>
    </row>
    <row r="254">
      <c r="R254" s="8"/>
      <c r="U254" s="7"/>
      <c r="CD254" s="7"/>
      <c r="CR254" s="5"/>
      <c r="CS254" s="5"/>
      <c r="CT254" s="5"/>
      <c r="CU254" s="5"/>
      <c r="CV254" s="5"/>
      <c r="CW254" s="5"/>
      <c r="CX254" s="5"/>
      <c r="CY254" s="5"/>
      <c r="CZ254" s="5"/>
      <c r="DA254" s="5"/>
    </row>
    <row r="255">
      <c r="R255" s="8"/>
      <c r="U255" s="7"/>
      <c r="CD255" s="7"/>
      <c r="CR255" s="5"/>
      <c r="CS255" s="5"/>
      <c r="CT255" s="5"/>
      <c r="CU255" s="5"/>
      <c r="CV255" s="5"/>
      <c r="CW255" s="5"/>
      <c r="CX255" s="5"/>
      <c r="CY255" s="5"/>
      <c r="CZ255" s="5"/>
      <c r="DA255" s="5"/>
    </row>
    <row r="256">
      <c r="R256" s="8"/>
      <c r="U256" s="7"/>
      <c r="CD256" s="7"/>
      <c r="CR256" s="5"/>
      <c r="CS256" s="5"/>
      <c r="CT256" s="5"/>
      <c r="CU256" s="5"/>
      <c r="CV256" s="5"/>
      <c r="CW256" s="5"/>
      <c r="CX256" s="5"/>
      <c r="CY256" s="5"/>
      <c r="CZ256" s="5"/>
      <c r="DA256" s="5"/>
    </row>
    <row r="257">
      <c r="R257" s="8"/>
      <c r="U257" s="7"/>
      <c r="CD257" s="7"/>
      <c r="CR257" s="5"/>
      <c r="CS257" s="5"/>
      <c r="CT257" s="5"/>
      <c r="CU257" s="5"/>
      <c r="CV257" s="5"/>
      <c r="CW257" s="5"/>
      <c r="CX257" s="5"/>
      <c r="CY257" s="5"/>
      <c r="CZ257" s="5"/>
      <c r="DA257" s="5"/>
    </row>
    <row r="258">
      <c r="R258" s="8"/>
      <c r="U258" s="7"/>
      <c r="CD258" s="7"/>
      <c r="CR258" s="5"/>
      <c r="CS258" s="5"/>
      <c r="CT258" s="5"/>
      <c r="CU258" s="5"/>
      <c r="CV258" s="5"/>
      <c r="CW258" s="5"/>
      <c r="CX258" s="5"/>
      <c r="CY258" s="5"/>
      <c r="CZ258" s="5"/>
      <c r="DA258" s="5"/>
    </row>
    <row r="259">
      <c r="R259" s="8"/>
      <c r="U259" s="7"/>
      <c r="CD259" s="7"/>
      <c r="CR259" s="5"/>
      <c r="CS259" s="5"/>
      <c r="CT259" s="5"/>
      <c r="CU259" s="5"/>
      <c r="CV259" s="5"/>
      <c r="CW259" s="5"/>
      <c r="CX259" s="5"/>
      <c r="CY259" s="5"/>
      <c r="CZ259" s="5"/>
      <c r="DA259" s="5"/>
    </row>
    <row r="260">
      <c r="R260" s="8"/>
      <c r="U260" s="7"/>
      <c r="CD260" s="7"/>
      <c r="CR260" s="5"/>
      <c r="CS260" s="5"/>
      <c r="CT260" s="5"/>
      <c r="CU260" s="5"/>
      <c r="CV260" s="5"/>
      <c r="CW260" s="5"/>
      <c r="CX260" s="5"/>
      <c r="CY260" s="5"/>
      <c r="CZ260" s="5"/>
      <c r="DA260" s="5"/>
    </row>
    <row r="261">
      <c r="R261" s="8"/>
      <c r="U261" s="7"/>
      <c r="CD261" s="7"/>
      <c r="CR261" s="5"/>
      <c r="CS261" s="5"/>
      <c r="CT261" s="5"/>
      <c r="CU261" s="5"/>
      <c r="CV261" s="5"/>
      <c r="CW261" s="5"/>
      <c r="CX261" s="5"/>
      <c r="CY261" s="5"/>
      <c r="CZ261" s="5"/>
      <c r="DA261" s="5"/>
    </row>
    <row r="262">
      <c r="R262" s="8"/>
      <c r="U262" s="7"/>
      <c r="CD262" s="7"/>
      <c r="CR262" s="5"/>
      <c r="CS262" s="5"/>
      <c r="CT262" s="5"/>
      <c r="CU262" s="5"/>
      <c r="CV262" s="5"/>
      <c r="CW262" s="5"/>
      <c r="CX262" s="5"/>
      <c r="CY262" s="5"/>
      <c r="CZ262" s="5"/>
      <c r="DA262" s="5"/>
    </row>
    <row r="263">
      <c r="R263" s="8"/>
      <c r="U263" s="7"/>
      <c r="CD263" s="7"/>
      <c r="CR263" s="5"/>
      <c r="CS263" s="5"/>
      <c r="CT263" s="5"/>
      <c r="CU263" s="5"/>
      <c r="CV263" s="5"/>
      <c r="CW263" s="5"/>
      <c r="CX263" s="5"/>
      <c r="CY263" s="5"/>
      <c r="CZ263" s="5"/>
      <c r="DA263" s="5"/>
    </row>
    <row r="264">
      <c r="R264" s="8"/>
      <c r="U264" s="7"/>
      <c r="CD264" s="7"/>
      <c r="CR264" s="5"/>
      <c r="CS264" s="5"/>
      <c r="CT264" s="5"/>
      <c r="CU264" s="5"/>
      <c r="CV264" s="5"/>
      <c r="CW264" s="5"/>
      <c r="CX264" s="5"/>
      <c r="CY264" s="5"/>
      <c r="CZ264" s="5"/>
      <c r="DA264" s="5"/>
    </row>
    <row r="265">
      <c r="R265" s="8"/>
      <c r="U265" s="7"/>
      <c r="CD265" s="7"/>
      <c r="CR265" s="5"/>
      <c r="CS265" s="5"/>
      <c r="CT265" s="5"/>
      <c r="CU265" s="5"/>
      <c r="CV265" s="5"/>
      <c r="CW265" s="5"/>
      <c r="CX265" s="5"/>
      <c r="CY265" s="5"/>
      <c r="CZ265" s="5"/>
      <c r="DA265" s="5"/>
    </row>
    <row r="266">
      <c r="R266" s="8"/>
      <c r="U266" s="7"/>
      <c r="CD266" s="7"/>
      <c r="CR266" s="5"/>
      <c r="CS266" s="5"/>
      <c r="CT266" s="5"/>
      <c r="CU266" s="5"/>
      <c r="CV266" s="5"/>
      <c r="CW266" s="5"/>
      <c r="CX266" s="5"/>
      <c r="CY266" s="5"/>
      <c r="CZ266" s="5"/>
      <c r="DA266" s="5"/>
    </row>
    <row r="267">
      <c r="R267" s="8"/>
      <c r="U267" s="7"/>
      <c r="CD267" s="7"/>
      <c r="CR267" s="5"/>
      <c r="CS267" s="5"/>
      <c r="CT267" s="5"/>
      <c r="CU267" s="5"/>
      <c r="CV267" s="5"/>
      <c r="CW267" s="5"/>
      <c r="CX267" s="5"/>
      <c r="CY267" s="5"/>
      <c r="CZ267" s="5"/>
      <c r="DA267" s="5"/>
    </row>
    <row r="268">
      <c r="R268" s="8"/>
      <c r="U268" s="7"/>
      <c r="CD268" s="7"/>
      <c r="CR268" s="5"/>
      <c r="CS268" s="5"/>
      <c r="CT268" s="5"/>
      <c r="CU268" s="5"/>
      <c r="CV268" s="5"/>
      <c r="CW268" s="5"/>
      <c r="CX268" s="5"/>
      <c r="CY268" s="5"/>
      <c r="CZ268" s="5"/>
      <c r="DA268" s="5"/>
    </row>
    <row r="269">
      <c r="R269" s="8"/>
      <c r="U269" s="7"/>
      <c r="CD269" s="7"/>
      <c r="CR269" s="5"/>
      <c r="CS269" s="5"/>
      <c r="CT269" s="5"/>
      <c r="CU269" s="5"/>
      <c r="CV269" s="5"/>
      <c r="CW269" s="5"/>
      <c r="CX269" s="5"/>
      <c r="CY269" s="5"/>
      <c r="CZ269" s="5"/>
      <c r="DA269" s="5"/>
    </row>
    <row r="270">
      <c r="R270" s="8"/>
      <c r="U270" s="7"/>
      <c r="CD270" s="7"/>
      <c r="CR270" s="5"/>
      <c r="CS270" s="5"/>
      <c r="CT270" s="5"/>
      <c r="CU270" s="5"/>
      <c r="CV270" s="5"/>
      <c r="CW270" s="5"/>
      <c r="CX270" s="5"/>
      <c r="CY270" s="5"/>
      <c r="CZ270" s="5"/>
      <c r="DA270" s="5"/>
    </row>
    <row r="271">
      <c r="R271" s="8"/>
      <c r="U271" s="7"/>
      <c r="CD271" s="7"/>
      <c r="CR271" s="5"/>
      <c r="CS271" s="5"/>
      <c r="CT271" s="5"/>
      <c r="CU271" s="5"/>
      <c r="CV271" s="5"/>
      <c r="CW271" s="5"/>
      <c r="CX271" s="5"/>
      <c r="CY271" s="5"/>
      <c r="CZ271" s="5"/>
      <c r="DA271" s="5"/>
    </row>
    <row r="272">
      <c r="R272" s="8"/>
      <c r="U272" s="7"/>
      <c r="CD272" s="7"/>
      <c r="CR272" s="5"/>
      <c r="CS272" s="5"/>
      <c r="CT272" s="5"/>
      <c r="CU272" s="5"/>
      <c r="CV272" s="5"/>
      <c r="CW272" s="5"/>
      <c r="CX272" s="5"/>
      <c r="CY272" s="5"/>
      <c r="CZ272" s="5"/>
      <c r="DA272" s="5"/>
    </row>
    <row r="273">
      <c r="R273" s="8"/>
      <c r="U273" s="7"/>
      <c r="CD273" s="7"/>
      <c r="CR273" s="5"/>
      <c r="CS273" s="5"/>
      <c r="CT273" s="5"/>
      <c r="CU273" s="5"/>
      <c r="CV273" s="5"/>
      <c r="CW273" s="5"/>
      <c r="CX273" s="5"/>
      <c r="CY273" s="5"/>
      <c r="CZ273" s="5"/>
      <c r="DA273" s="5"/>
    </row>
    <row r="274">
      <c r="R274" s="8"/>
      <c r="U274" s="7"/>
      <c r="CD274" s="7"/>
      <c r="CR274" s="5"/>
      <c r="CS274" s="5"/>
      <c r="CT274" s="5"/>
      <c r="CU274" s="5"/>
      <c r="CV274" s="5"/>
      <c r="CW274" s="5"/>
      <c r="CX274" s="5"/>
      <c r="CY274" s="5"/>
      <c r="CZ274" s="5"/>
      <c r="DA274" s="5"/>
    </row>
    <row r="275">
      <c r="R275" s="8"/>
      <c r="U275" s="7"/>
      <c r="CD275" s="7"/>
      <c r="CR275" s="5"/>
      <c r="CS275" s="5"/>
      <c r="CT275" s="5"/>
      <c r="CU275" s="5"/>
      <c r="CV275" s="5"/>
      <c r="CW275" s="5"/>
      <c r="CX275" s="5"/>
      <c r="CY275" s="5"/>
      <c r="CZ275" s="5"/>
      <c r="DA275" s="5"/>
    </row>
    <row r="276">
      <c r="R276" s="8"/>
      <c r="U276" s="7"/>
      <c r="CD276" s="7"/>
      <c r="CR276" s="5"/>
      <c r="CS276" s="5"/>
      <c r="CT276" s="5"/>
      <c r="CU276" s="5"/>
      <c r="CV276" s="5"/>
      <c r="CW276" s="5"/>
      <c r="CX276" s="5"/>
      <c r="CY276" s="5"/>
      <c r="CZ276" s="5"/>
      <c r="DA276" s="5"/>
    </row>
    <row r="277">
      <c r="R277" s="8"/>
      <c r="U277" s="7"/>
      <c r="CD277" s="7"/>
      <c r="CR277" s="5"/>
      <c r="CS277" s="5"/>
      <c r="CT277" s="5"/>
      <c r="CU277" s="5"/>
      <c r="CV277" s="5"/>
      <c r="CW277" s="5"/>
      <c r="CX277" s="5"/>
      <c r="CY277" s="5"/>
      <c r="CZ277" s="5"/>
      <c r="DA277" s="5"/>
    </row>
    <row r="278">
      <c r="R278" s="8"/>
      <c r="U278" s="7"/>
      <c r="CD278" s="7"/>
      <c r="CR278" s="5"/>
      <c r="CS278" s="5"/>
      <c r="CT278" s="5"/>
      <c r="CU278" s="5"/>
      <c r="CV278" s="5"/>
      <c r="CW278" s="5"/>
      <c r="CX278" s="5"/>
      <c r="CY278" s="5"/>
      <c r="CZ278" s="5"/>
      <c r="DA278" s="5"/>
    </row>
    <row r="279">
      <c r="R279" s="8"/>
      <c r="U279" s="7"/>
      <c r="CD279" s="7"/>
      <c r="CR279" s="5"/>
      <c r="CS279" s="5"/>
      <c r="CT279" s="5"/>
      <c r="CU279" s="5"/>
      <c r="CV279" s="5"/>
      <c r="CW279" s="5"/>
      <c r="CX279" s="5"/>
      <c r="CY279" s="5"/>
      <c r="CZ279" s="5"/>
      <c r="DA279" s="5"/>
    </row>
    <row r="280">
      <c r="R280" s="8"/>
      <c r="U280" s="7"/>
      <c r="CD280" s="7"/>
      <c r="CR280" s="5"/>
      <c r="CS280" s="5"/>
      <c r="CT280" s="5"/>
      <c r="CU280" s="5"/>
      <c r="CV280" s="5"/>
      <c r="CW280" s="5"/>
      <c r="CX280" s="5"/>
      <c r="CY280" s="5"/>
      <c r="CZ280" s="5"/>
      <c r="DA280" s="5"/>
    </row>
    <row r="281">
      <c r="R281" s="8"/>
      <c r="U281" s="7"/>
      <c r="CD281" s="7"/>
      <c r="CR281" s="5"/>
      <c r="CS281" s="5"/>
      <c r="CT281" s="5"/>
      <c r="CU281" s="5"/>
      <c r="CV281" s="5"/>
      <c r="CW281" s="5"/>
      <c r="CX281" s="5"/>
      <c r="CY281" s="5"/>
      <c r="CZ281" s="5"/>
      <c r="DA281" s="5"/>
    </row>
    <row r="282">
      <c r="R282" s="8"/>
      <c r="U282" s="7"/>
      <c r="CD282" s="7"/>
      <c r="CR282" s="5"/>
      <c r="CS282" s="5"/>
      <c r="CT282" s="5"/>
      <c r="CU282" s="5"/>
      <c r="CV282" s="5"/>
      <c r="CW282" s="5"/>
      <c r="CX282" s="5"/>
      <c r="CY282" s="5"/>
      <c r="CZ282" s="5"/>
      <c r="DA282" s="5"/>
    </row>
    <row r="283">
      <c r="R283" s="8"/>
      <c r="U283" s="7"/>
      <c r="CD283" s="7"/>
      <c r="CR283" s="5"/>
      <c r="CS283" s="5"/>
      <c r="CT283" s="5"/>
      <c r="CU283" s="5"/>
      <c r="CV283" s="5"/>
      <c r="CW283" s="5"/>
      <c r="CX283" s="5"/>
      <c r="CY283" s="5"/>
      <c r="CZ283" s="5"/>
      <c r="DA283" s="5"/>
    </row>
    <row r="284">
      <c r="R284" s="8"/>
      <c r="U284" s="7"/>
      <c r="CD284" s="7"/>
      <c r="CR284" s="5"/>
      <c r="CS284" s="5"/>
      <c r="CT284" s="5"/>
      <c r="CU284" s="5"/>
      <c r="CV284" s="5"/>
      <c r="CW284" s="5"/>
      <c r="CX284" s="5"/>
      <c r="CY284" s="5"/>
      <c r="CZ284" s="5"/>
      <c r="DA284" s="5"/>
    </row>
    <row r="285">
      <c r="R285" s="8"/>
      <c r="U285" s="7"/>
      <c r="CD285" s="7"/>
      <c r="CR285" s="5"/>
      <c r="CS285" s="5"/>
      <c r="CT285" s="5"/>
      <c r="CU285" s="5"/>
      <c r="CV285" s="5"/>
      <c r="CW285" s="5"/>
      <c r="CX285" s="5"/>
      <c r="CY285" s="5"/>
      <c r="CZ285" s="5"/>
      <c r="DA285" s="5"/>
    </row>
    <row r="286">
      <c r="R286" s="8"/>
      <c r="U286" s="7"/>
      <c r="CD286" s="7"/>
      <c r="CR286" s="5"/>
      <c r="CS286" s="5"/>
      <c r="CT286" s="5"/>
      <c r="CU286" s="5"/>
      <c r="CV286" s="5"/>
      <c r="CW286" s="5"/>
      <c r="CX286" s="5"/>
      <c r="CY286" s="5"/>
      <c r="CZ286" s="5"/>
      <c r="DA286" s="5"/>
    </row>
    <row r="287">
      <c r="R287" s="8"/>
      <c r="U287" s="7"/>
      <c r="CD287" s="7"/>
      <c r="CR287" s="5"/>
      <c r="CS287" s="5"/>
      <c r="CT287" s="5"/>
      <c r="CU287" s="5"/>
      <c r="CV287" s="5"/>
      <c r="CW287" s="5"/>
      <c r="CX287" s="5"/>
      <c r="CY287" s="5"/>
      <c r="CZ287" s="5"/>
      <c r="DA287" s="5"/>
    </row>
    <row r="288">
      <c r="R288" s="8"/>
      <c r="U288" s="7"/>
      <c r="CD288" s="7"/>
      <c r="CR288" s="5"/>
      <c r="CS288" s="5"/>
      <c r="CT288" s="5"/>
      <c r="CU288" s="5"/>
      <c r="CV288" s="5"/>
      <c r="CW288" s="5"/>
      <c r="CX288" s="5"/>
      <c r="CY288" s="5"/>
      <c r="CZ288" s="5"/>
      <c r="DA288" s="5"/>
    </row>
    <row r="289">
      <c r="R289" s="8"/>
      <c r="U289" s="7"/>
      <c r="CD289" s="7"/>
      <c r="CR289" s="5"/>
      <c r="CS289" s="5"/>
      <c r="CT289" s="5"/>
      <c r="CU289" s="5"/>
      <c r="CV289" s="5"/>
      <c r="CW289" s="5"/>
      <c r="CX289" s="5"/>
      <c r="CY289" s="5"/>
      <c r="CZ289" s="5"/>
      <c r="DA289" s="5"/>
    </row>
    <row r="290">
      <c r="R290" s="8"/>
      <c r="U290" s="7"/>
      <c r="CD290" s="7"/>
      <c r="CR290" s="5"/>
      <c r="CS290" s="5"/>
      <c r="CT290" s="5"/>
      <c r="CU290" s="5"/>
      <c r="CV290" s="5"/>
      <c r="CW290" s="5"/>
      <c r="CX290" s="5"/>
      <c r="CY290" s="5"/>
      <c r="CZ290" s="5"/>
      <c r="DA290" s="5"/>
    </row>
    <row r="291">
      <c r="R291" s="8"/>
      <c r="U291" s="7"/>
      <c r="CD291" s="7"/>
      <c r="CR291" s="5"/>
      <c r="CS291" s="5"/>
      <c r="CT291" s="5"/>
      <c r="CU291" s="5"/>
      <c r="CV291" s="5"/>
      <c r="CW291" s="5"/>
      <c r="CX291" s="5"/>
      <c r="CY291" s="5"/>
      <c r="CZ291" s="5"/>
      <c r="DA291" s="5"/>
    </row>
    <row r="292">
      <c r="R292" s="8"/>
      <c r="U292" s="7"/>
      <c r="CD292" s="7"/>
      <c r="CR292" s="5"/>
      <c r="CS292" s="5"/>
      <c r="CT292" s="5"/>
      <c r="CU292" s="5"/>
      <c r="CV292" s="5"/>
      <c r="CW292" s="5"/>
      <c r="CX292" s="5"/>
      <c r="CY292" s="5"/>
      <c r="CZ292" s="5"/>
      <c r="DA292" s="5"/>
    </row>
    <row r="293">
      <c r="R293" s="8"/>
      <c r="U293" s="7"/>
      <c r="CD293" s="7"/>
      <c r="CR293" s="5"/>
      <c r="CS293" s="5"/>
      <c r="CT293" s="5"/>
      <c r="CU293" s="5"/>
      <c r="CV293" s="5"/>
      <c r="CW293" s="5"/>
      <c r="CX293" s="5"/>
      <c r="CY293" s="5"/>
      <c r="CZ293" s="5"/>
      <c r="DA293" s="5"/>
    </row>
    <row r="294">
      <c r="R294" s="8"/>
      <c r="U294" s="7"/>
      <c r="CD294" s="7"/>
      <c r="CR294" s="5"/>
      <c r="CS294" s="5"/>
      <c r="CT294" s="5"/>
      <c r="CU294" s="5"/>
      <c r="CV294" s="5"/>
      <c r="CW294" s="5"/>
      <c r="CX294" s="5"/>
      <c r="CY294" s="5"/>
      <c r="CZ294" s="5"/>
      <c r="DA294" s="5"/>
    </row>
    <row r="295">
      <c r="R295" s="8"/>
      <c r="U295" s="7"/>
      <c r="CD295" s="7"/>
      <c r="CR295" s="5"/>
      <c r="CS295" s="5"/>
      <c r="CT295" s="5"/>
      <c r="CU295" s="5"/>
      <c r="CV295" s="5"/>
      <c r="CW295" s="5"/>
      <c r="CX295" s="5"/>
      <c r="CY295" s="5"/>
      <c r="CZ295" s="5"/>
      <c r="DA295" s="5"/>
    </row>
    <row r="296">
      <c r="R296" s="8"/>
      <c r="U296" s="7"/>
      <c r="CD296" s="7"/>
      <c r="CR296" s="5"/>
      <c r="CS296" s="5"/>
      <c r="CT296" s="5"/>
      <c r="CU296" s="5"/>
      <c r="CV296" s="5"/>
      <c r="CW296" s="5"/>
      <c r="CX296" s="5"/>
      <c r="CY296" s="5"/>
      <c r="CZ296" s="5"/>
      <c r="DA296" s="5"/>
    </row>
    <row r="297">
      <c r="R297" s="8"/>
      <c r="U297" s="7"/>
      <c r="CD297" s="7"/>
      <c r="CR297" s="5"/>
      <c r="CS297" s="5"/>
      <c r="CT297" s="5"/>
      <c r="CU297" s="5"/>
      <c r="CV297" s="5"/>
      <c r="CW297" s="5"/>
      <c r="CX297" s="5"/>
      <c r="CY297" s="5"/>
      <c r="CZ297" s="5"/>
      <c r="DA297" s="5"/>
    </row>
    <row r="298">
      <c r="R298" s="8"/>
      <c r="U298" s="7"/>
      <c r="CD298" s="7"/>
      <c r="CR298" s="5"/>
      <c r="CS298" s="5"/>
      <c r="CT298" s="5"/>
      <c r="CU298" s="5"/>
      <c r="CV298" s="5"/>
      <c r="CW298" s="5"/>
      <c r="CX298" s="5"/>
      <c r="CY298" s="5"/>
      <c r="CZ298" s="5"/>
      <c r="DA298" s="5"/>
    </row>
    <row r="299">
      <c r="R299" s="8"/>
      <c r="U299" s="7"/>
      <c r="CD299" s="7"/>
      <c r="CR299" s="5"/>
      <c r="CS299" s="5"/>
      <c r="CT299" s="5"/>
      <c r="CU299" s="5"/>
      <c r="CV299" s="5"/>
      <c r="CW299" s="5"/>
      <c r="CX299" s="5"/>
      <c r="CY299" s="5"/>
      <c r="CZ299" s="5"/>
      <c r="DA299" s="5"/>
    </row>
    <row r="300">
      <c r="R300" s="8"/>
      <c r="U300" s="7"/>
      <c r="CD300" s="7"/>
      <c r="CR300" s="5"/>
      <c r="CS300" s="5"/>
      <c r="CT300" s="5"/>
      <c r="CU300" s="5"/>
      <c r="CV300" s="5"/>
      <c r="CW300" s="5"/>
      <c r="CX300" s="5"/>
      <c r="CY300" s="5"/>
      <c r="CZ300" s="5"/>
      <c r="DA300" s="5"/>
    </row>
    <row r="301">
      <c r="R301" s="8"/>
      <c r="U301" s="7"/>
      <c r="CD301" s="7"/>
      <c r="CR301" s="5"/>
      <c r="CS301" s="5"/>
      <c r="CT301" s="5"/>
      <c r="CU301" s="5"/>
      <c r="CV301" s="5"/>
      <c r="CW301" s="5"/>
      <c r="CX301" s="5"/>
      <c r="CY301" s="5"/>
      <c r="CZ301" s="5"/>
      <c r="DA301" s="5"/>
    </row>
    <row r="302">
      <c r="R302" s="8"/>
      <c r="U302" s="7"/>
      <c r="CD302" s="7"/>
      <c r="CR302" s="5"/>
      <c r="CS302" s="5"/>
      <c r="CT302" s="5"/>
      <c r="CU302" s="5"/>
      <c r="CV302" s="5"/>
      <c r="CW302" s="5"/>
      <c r="CX302" s="5"/>
      <c r="CY302" s="5"/>
      <c r="CZ302" s="5"/>
      <c r="DA302" s="5"/>
    </row>
    <row r="303">
      <c r="R303" s="8"/>
      <c r="U303" s="7"/>
      <c r="CD303" s="7"/>
      <c r="CR303" s="5"/>
      <c r="CS303" s="5"/>
      <c r="CT303" s="5"/>
      <c r="CU303" s="5"/>
      <c r="CV303" s="5"/>
      <c r="CW303" s="5"/>
      <c r="CX303" s="5"/>
      <c r="CY303" s="5"/>
      <c r="CZ303" s="5"/>
      <c r="DA303" s="5"/>
    </row>
    <row r="304">
      <c r="R304" s="8"/>
      <c r="U304" s="7"/>
      <c r="CD304" s="7"/>
      <c r="CR304" s="5"/>
      <c r="CS304" s="5"/>
      <c r="CT304" s="5"/>
      <c r="CU304" s="5"/>
      <c r="CV304" s="5"/>
      <c r="CW304" s="5"/>
      <c r="CX304" s="5"/>
      <c r="CY304" s="5"/>
      <c r="CZ304" s="5"/>
      <c r="DA304" s="5"/>
    </row>
    <row r="305">
      <c r="R305" s="8"/>
      <c r="U305" s="7"/>
      <c r="CD305" s="7"/>
      <c r="CR305" s="5"/>
      <c r="CS305" s="5"/>
      <c r="CT305" s="5"/>
      <c r="CU305" s="5"/>
      <c r="CV305" s="5"/>
      <c r="CW305" s="5"/>
      <c r="CX305" s="5"/>
      <c r="CY305" s="5"/>
      <c r="CZ305" s="5"/>
      <c r="DA305" s="5"/>
    </row>
    <row r="306">
      <c r="R306" s="8"/>
      <c r="U306" s="7"/>
      <c r="CD306" s="7"/>
      <c r="CR306" s="5"/>
      <c r="CS306" s="5"/>
      <c r="CT306" s="5"/>
      <c r="CU306" s="5"/>
      <c r="CV306" s="5"/>
      <c r="CW306" s="5"/>
      <c r="CX306" s="5"/>
      <c r="CY306" s="5"/>
      <c r="CZ306" s="5"/>
      <c r="DA306" s="5"/>
    </row>
    <row r="307">
      <c r="R307" s="8"/>
      <c r="U307" s="7"/>
      <c r="CD307" s="7"/>
      <c r="CR307" s="5"/>
      <c r="CS307" s="5"/>
      <c r="CT307" s="5"/>
      <c r="CU307" s="5"/>
      <c r="CV307" s="5"/>
      <c r="CW307" s="5"/>
      <c r="CX307" s="5"/>
      <c r="CY307" s="5"/>
      <c r="CZ307" s="5"/>
      <c r="DA307" s="5"/>
    </row>
    <row r="308">
      <c r="R308" s="8"/>
      <c r="U308" s="7"/>
      <c r="CD308" s="7"/>
      <c r="CR308" s="5"/>
      <c r="CS308" s="5"/>
      <c r="CT308" s="5"/>
      <c r="CU308" s="5"/>
      <c r="CV308" s="5"/>
      <c r="CW308" s="5"/>
      <c r="CX308" s="5"/>
      <c r="CY308" s="5"/>
      <c r="CZ308" s="5"/>
      <c r="DA308" s="5"/>
    </row>
    <row r="309">
      <c r="R309" s="8"/>
      <c r="U309" s="7"/>
      <c r="CD309" s="7"/>
      <c r="CR309" s="5"/>
      <c r="CS309" s="5"/>
      <c r="CT309" s="5"/>
      <c r="CU309" s="5"/>
      <c r="CV309" s="5"/>
      <c r="CW309" s="5"/>
      <c r="CX309" s="5"/>
      <c r="CY309" s="5"/>
      <c r="CZ309" s="5"/>
      <c r="DA309" s="5"/>
    </row>
    <row r="310">
      <c r="R310" s="8"/>
      <c r="U310" s="7"/>
      <c r="CD310" s="7"/>
      <c r="CR310" s="5"/>
      <c r="CS310" s="5"/>
      <c r="CT310" s="5"/>
      <c r="CU310" s="5"/>
      <c r="CV310" s="5"/>
      <c r="CW310" s="5"/>
      <c r="CX310" s="5"/>
      <c r="CY310" s="5"/>
      <c r="CZ310" s="5"/>
      <c r="DA310" s="5"/>
    </row>
    <row r="311">
      <c r="R311" s="8"/>
      <c r="U311" s="7"/>
      <c r="CD311" s="7"/>
      <c r="CR311" s="5"/>
      <c r="CS311" s="5"/>
      <c r="CT311" s="5"/>
      <c r="CU311" s="5"/>
      <c r="CV311" s="5"/>
      <c r="CW311" s="5"/>
      <c r="CX311" s="5"/>
      <c r="CY311" s="5"/>
      <c r="CZ311" s="5"/>
      <c r="DA311" s="5"/>
    </row>
    <row r="312">
      <c r="R312" s="8"/>
      <c r="U312" s="7"/>
      <c r="CD312" s="7"/>
      <c r="CR312" s="5"/>
      <c r="CS312" s="5"/>
      <c r="CT312" s="5"/>
      <c r="CU312" s="5"/>
      <c r="CV312" s="5"/>
      <c r="CW312" s="5"/>
      <c r="CX312" s="5"/>
      <c r="CY312" s="5"/>
      <c r="CZ312" s="5"/>
      <c r="DA312" s="5"/>
    </row>
    <row r="313">
      <c r="R313" s="8"/>
      <c r="U313" s="7"/>
      <c r="CD313" s="7"/>
      <c r="CR313" s="5"/>
      <c r="CS313" s="5"/>
      <c r="CT313" s="5"/>
      <c r="CU313" s="5"/>
      <c r="CV313" s="5"/>
      <c r="CW313" s="5"/>
      <c r="CX313" s="5"/>
      <c r="CY313" s="5"/>
      <c r="CZ313" s="5"/>
      <c r="DA313" s="5"/>
    </row>
    <row r="314">
      <c r="R314" s="8"/>
      <c r="U314" s="7"/>
      <c r="CD314" s="7"/>
      <c r="CR314" s="5"/>
      <c r="CS314" s="5"/>
      <c r="CT314" s="5"/>
      <c r="CU314" s="5"/>
      <c r="CV314" s="5"/>
      <c r="CW314" s="5"/>
      <c r="CX314" s="5"/>
      <c r="CY314" s="5"/>
      <c r="CZ314" s="5"/>
      <c r="DA314" s="5"/>
    </row>
    <row r="315">
      <c r="R315" s="8"/>
      <c r="U315" s="7"/>
      <c r="CD315" s="7"/>
      <c r="CR315" s="5"/>
      <c r="CS315" s="5"/>
      <c r="CT315" s="5"/>
      <c r="CU315" s="5"/>
      <c r="CV315" s="5"/>
      <c r="CW315" s="5"/>
      <c r="CX315" s="5"/>
      <c r="CY315" s="5"/>
      <c r="CZ315" s="5"/>
      <c r="DA315" s="5"/>
    </row>
    <row r="316">
      <c r="R316" s="8"/>
      <c r="U316" s="7"/>
      <c r="CD316" s="7"/>
      <c r="CR316" s="5"/>
      <c r="CS316" s="5"/>
      <c r="CT316" s="5"/>
      <c r="CU316" s="5"/>
      <c r="CV316" s="5"/>
      <c r="CW316" s="5"/>
      <c r="CX316" s="5"/>
      <c r="CY316" s="5"/>
      <c r="CZ316" s="5"/>
      <c r="DA316" s="5"/>
    </row>
    <row r="317">
      <c r="R317" s="8"/>
      <c r="U317" s="7"/>
      <c r="CD317" s="7"/>
      <c r="CR317" s="5"/>
      <c r="CS317" s="5"/>
      <c r="CT317" s="5"/>
      <c r="CU317" s="5"/>
      <c r="CV317" s="5"/>
      <c r="CW317" s="5"/>
      <c r="CX317" s="5"/>
      <c r="CY317" s="5"/>
      <c r="CZ317" s="5"/>
      <c r="DA317" s="5"/>
    </row>
    <row r="318">
      <c r="R318" s="8"/>
      <c r="U318" s="7"/>
      <c r="CD318" s="7"/>
      <c r="CR318" s="5"/>
      <c r="CS318" s="5"/>
      <c r="CT318" s="5"/>
      <c r="CU318" s="5"/>
      <c r="CV318" s="5"/>
      <c r="CW318" s="5"/>
      <c r="CX318" s="5"/>
      <c r="CY318" s="5"/>
      <c r="CZ318" s="5"/>
      <c r="DA318" s="5"/>
    </row>
    <row r="319">
      <c r="R319" s="8"/>
      <c r="U319" s="7"/>
      <c r="CD319" s="7"/>
      <c r="CR319" s="5"/>
      <c r="CS319" s="5"/>
      <c r="CT319" s="5"/>
      <c r="CU319" s="5"/>
      <c r="CV319" s="5"/>
      <c r="CW319" s="5"/>
      <c r="CX319" s="5"/>
      <c r="CY319" s="5"/>
      <c r="CZ319" s="5"/>
      <c r="DA319" s="5"/>
    </row>
    <row r="320">
      <c r="R320" s="8"/>
      <c r="U320" s="7"/>
      <c r="CD320" s="7"/>
      <c r="CR320" s="5"/>
      <c r="CS320" s="5"/>
      <c r="CT320" s="5"/>
      <c r="CU320" s="5"/>
      <c r="CV320" s="5"/>
      <c r="CW320" s="5"/>
      <c r="CX320" s="5"/>
      <c r="CY320" s="5"/>
      <c r="CZ320" s="5"/>
      <c r="DA320" s="5"/>
    </row>
    <row r="321">
      <c r="R321" s="8"/>
      <c r="U321" s="7"/>
      <c r="CD321" s="7"/>
      <c r="CR321" s="5"/>
      <c r="CS321" s="5"/>
      <c r="CT321" s="5"/>
      <c r="CU321" s="5"/>
      <c r="CV321" s="5"/>
      <c r="CW321" s="5"/>
      <c r="CX321" s="5"/>
      <c r="CY321" s="5"/>
      <c r="CZ321" s="5"/>
      <c r="DA321" s="5"/>
    </row>
    <row r="322">
      <c r="R322" s="8"/>
      <c r="U322" s="7"/>
      <c r="CD322" s="7"/>
      <c r="CR322" s="5"/>
      <c r="CS322" s="5"/>
      <c r="CT322" s="5"/>
      <c r="CU322" s="5"/>
      <c r="CV322" s="5"/>
      <c r="CW322" s="5"/>
      <c r="CX322" s="5"/>
      <c r="CY322" s="5"/>
      <c r="CZ322" s="5"/>
      <c r="DA322" s="5"/>
    </row>
    <row r="323">
      <c r="R323" s="8"/>
      <c r="U323" s="7"/>
      <c r="CD323" s="7"/>
      <c r="CR323" s="5"/>
      <c r="CS323" s="5"/>
      <c r="CT323" s="5"/>
      <c r="CU323" s="5"/>
      <c r="CV323" s="5"/>
      <c r="CW323" s="5"/>
      <c r="CX323" s="5"/>
      <c r="CY323" s="5"/>
      <c r="CZ323" s="5"/>
      <c r="DA323" s="5"/>
    </row>
    <row r="324">
      <c r="R324" s="8"/>
      <c r="U324" s="7"/>
      <c r="CD324" s="7"/>
      <c r="CR324" s="5"/>
      <c r="CS324" s="5"/>
      <c r="CT324" s="5"/>
      <c r="CU324" s="5"/>
      <c r="CV324" s="5"/>
      <c r="CW324" s="5"/>
      <c r="CX324" s="5"/>
      <c r="CY324" s="5"/>
      <c r="CZ324" s="5"/>
      <c r="DA324" s="5"/>
    </row>
    <row r="325">
      <c r="R325" s="8"/>
      <c r="U325" s="7"/>
      <c r="CD325" s="7"/>
      <c r="CR325" s="5"/>
      <c r="CS325" s="5"/>
      <c r="CT325" s="5"/>
      <c r="CU325" s="5"/>
      <c r="CV325" s="5"/>
      <c r="CW325" s="5"/>
      <c r="CX325" s="5"/>
      <c r="CY325" s="5"/>
      <c r="CZ325" s="5"/>
      <c r="DA325" s="5"/>
    </row>
    <row r="326">
      <c r="R326" s="8"/>
      <c r="U326" s="7"/>
      <c r="CD326" s="7"/>
      <c r="CR326" s="5"/>
      <c r="CS326" s="5"/>
      <c r="CT326" s="5"/>
      <c r="CU326" s="5"/>
      <c r="CV326" s="5"/>
      <c r="CW326" s="5"/>
      <c r="CX326" s="5"/>
      <c r="CY326" s="5"/>
      <c r="CZ326" s="5"/>
      <c r="DA326" s="5"/>
    </row>
    <row r="327">
      <c r="R327" s="8"/>
      <c r="U327" s="7"/>
      <c r="CD327" s="7"/>
      <c r="CR327" s="5"/>
      <c r="CS327" s="5"/>
      <c r="CT327" s="5"/>
      <c r="CU327" s="5"/>
      <c r="CV327" s="5"/>
      <c r="CW327" s="5"/>
      <c r="CX327" s="5"/>
      <c r="CY327" s="5"/>
      <c r="CZ327" s="5"/>
      <c r="DA327" s="5"/>
    </row>
    <row r="328">
      <c r="R328" s="8"/>
      <c r="U328" s="7"/>
      <c r="CD328" s="7"/>
      <c r="CR328" s="5"/>
      <c r="CS328" s="5"/>
      <c r="CT328" s="5"/>
      <c r="CU328" s="5"/>
      <c r="CV328" s="5"/>
      <c r="CW328" s="5"/>
      <c r="CX328" s="5"/>
      <c r="CY328" s="5"/>
      <c r="CZ328" s="5"/>
      <c r="DA328" s="5"/>
    </row>
    <row r="329">
      <c r="R329" s="8"/>
      <c r="U329" s="7"/>
      <c r="CD329" s="7"/>
      <c r="CR329" s="5"/>
      <c r="CS329" s="5"/>
      <c r="CT329" s="5"/>
      <c r="CU329" s="5"/>
      <c r="CV329" s="5"/>
      <c r="CW329" s="5"/>
      <c r="CX329" s="5"/>
      <c r="CY329" s="5"/>
      <c r="CZ329" s="5"/>
      <c r="DA329" s="5"/>
    </row>
    <row r="330">
      <c r="R330" s="8"/>
      <c r="U330" s="7"/>
      <c r="CD330" s="7"/>
      <c r="CR330" s="5"/>
      <c r="CS330" s="5"/>
      <c r="CT330" s="5"/>
      <c r="CU330" s="5"/>
      <c r="CV330" s="5"/>
      <c r="CW330" s="5"/>
      <c r="CX330" s="5"/>
      <c r="CY330" s="5"/>
      <c r="CZ330" s="5"/>
      <c r="DA330" s="5"/>
    </row>
    <row r="331">
      <c r="R331" s="8"/>
      <c r="U331" s="7"/>
      <c r="CD331" s="7"/>
      <c r="CR331" s="5"/>
      <c r="CS331" s="5"/>
      <c r="CT331" s="5"/>
      <c r="CU331" s="5"/>
      <c r="CV331" s="5"/>
      <c r="CW331" s="5"/>
      <c r="CX331" s="5"/>
      <c r="CY331" s="5"/>
      <c r="CZ331" s="5"/>
      <c r="DA331" s="5"/>
    </row>
    <row r="332">
      <c r="R332" s="8"/>
      <c r="U332" s="7"/>
      <c r="CD332" s="7"/>
      <c r="CR332" s="5"/>
      <c r="CS332" s="5"/>
      <c r="CT332" s="5"/>
      <c r="CU332" s="5"/>
      <c r="CV332" s="5"/>
      <c r="CW332" s="5"/>
      <c r="CX332" s="5"/>
      <c r="CY332" s="5"/>
      <c r="CZ332" s="5"/>
      <c r="DA332" s="5"/>
    </row>
    <row r="333">
      <c r="R333" s="8"/>
      <c r="U333" s="7"/>
      <c r="CD333" s="7"/>
      <c r="CR333" s="5"/>
      <c r="CS333" s="5"/>
      <c r="CT333" s="5"/>
      <c r="CU333" s="5"/>
      <c r="CV333" s="5"/>
      <c r="CW333" s="5"/>
      <c r="CX333" s="5"/>
      <c r="CY333" s="5"/>
      <c r="CZ333" s="5"/>
      <c r="DA333" s="5"/>
    </row>
    <row r="334">
      <c r="R334" s="8"/>
      <c r="U334" s="7"/>
      <c r="CD334" s="7"/>
      <c r="CR334" s="5"/>
      <c r="CS334" s="5"/>
      <c r="CT334" s="5"/>
      <c r="CU334" s="5"/>
      <c r="CV334" s="5"/>
      <c r="CW334" s="5"/>
      <c r="CX334" s="5"/>
      <c r="CY334" s="5"/>
      <c r="CZ334" s="5"/>
      <c r="DA334" s="5"/>
    </row>
    <row r="335">
      <c r="R335" s="8"/>
      <c r="U335" s="7"/>
      <c r="CD335" s="7"/>
      <c r="CR335" s="5"/>
      <c r="CS335" s="5"/>
      <c r="CT335" s="5"/>
      <c r="CU335" s="5"/>
      <c r="CV335" s="5"/>
      <c r="CW335" s="5"/>
      <c r="CX335" s="5"/>
      <c r="CY335" s="5"/>
      <c r="CZ335" s="5"/>
      <c r="DA335" s="5"/>
    </row>
    <row r="336">
      <c r="R336" s="8"/>
      <c r="U336" s="7"/>
      <c r="CD336" s="7"/>
      <c r="CR336" s="5"/>
      <c r="CS336" s="5"/>
      <c r="CT336" s="5"/>
      <c r="CU336" s="5"/>
      <c r="CV336" s="5"/>
      <c r="CW336" s="5"/>
      <c r="CX336" s="5"/>
      <c r="CY336" s="5"/>
      <c r="CZ336" s="5"/>
      <c r="DA336" s="5"/>
    </row>
    <row r="337">
      <c r="R337" s="8"/>
      <c r="U337" s="7"/>
      <c r="CD337" s="7"/>
      <c r="CR337" s="5"/>
      <c r="CS337" s="5"/>
      <c r="CT337" s="5"/>
      <c r="CU337" s="5"/>
      <c r="CV337" s="5"/>
      <c r="CW337" s="5"/>
      <c r="CX337" s="5"/>
      <c r="CY337" s="5"/>
      <c r="CZ337" s="5"/>
      <c r="DA337" s="5"/>
    </row>
    <row r="338">
      <c r="R338" s="8"/>
      <c r="U338" s="7"/>
      <c r="CD338" s="7"/>
      <c r="CR338" s="5"/>
      <c r="CS338" s="5"/>
      <c r="CT338" s="5"/>
      <c r="CU338" s="5"/>
      <c r="CV338" s="5"/>
      <c r="CW338" s="5"/>
      <c r="CX338" s="5"/>
      <c r="CY338" s="5"/>
      <c r="CZ338" s="5"/>
      <c r="DA338" s="5"/>
    </row>
    <row r="339">
      <c r="R339" s="8"/>
      <c r="U339" s="7"/>
      <c r="CD339" s="7"/>
      <c r="CR339" s="5"/>
      <c r="CS339" s="5"/>
      <c r="CT339" s="5"/>
      <c r="CU339" s="5"/>
      <c r="CV339" s="5"/>
      <c r="CW339" s="5"/>
      <c r="CX339" s="5"/>
      <c r="CY339" s="5"/>
      <c r="CZ339" s="5"/>
      <c r="DA339" s="5"/>
    </row>
    <row r="340">
      <c r="R340" s="8"/>
      <c r="U340" s="7"/>
      <c r="CD340" s="7"/>
      <c r="CR340" s="5"/>
      <c r="CS340" s="5"/>
      <c r="CT340" s="5"/>
      <c r="CU340" s="5"/>
      <c r="CV340" s="5"/>
      <c r="CW340" s="5"/>
      <c r="CX340" s="5"/>
      <c r="CY340" s="5"/>
      <c r="CZ340" s="5"/>
      <c r="DA340" s="5"/>
    </row>
    <row r="341">
      <c r="R341" s="8"/>
      <c r="U341" s="7"/>
      <c r="CD341" s="7"/>
      <c r="CR341" s="5"/>
      <c r="CS341" s="5"/>
      <c r="CT341" s="5"/>
      <c r="CU341" s="5"/>
      <c r="CV341" s="5"/>
      <c r="CW341" s="5"/>
      <c r="CX341" s="5"/>
      <c r="CY341" s="5"/>
      <c r="CZ341" s="5"/>
      <c r="DA341" s="5"/>
    </row>
    <row r="342">
      <c r="R342" s="8"/>
      <c r="U342" s="7"/>
      <c r="CD342" s="7"/>
      <c r="CR342" s="5"/>
      <c r="CS342" s="5"/>
      <c r="CT342" s="5"/>
      <c r="CU342" s="5"/>
      <c r="CV342" s="5"/>
      <c r="CW342" s="5"/>
      <c r="CX342" s="5"/>
      <c r="CY342" s="5"/>
      <c r="CZ342" s="5"/>
      <c r="DA342" s="5"/>
    </row>
    <row r="343">
      <c r="R343" s="8"/>
      <c r="U343" s="7"/>
      <c r="CD343" s="7"/>
      <c r="CR343" s="5"/>
      <c r="CS343" s="5"/>
      <c r="CT343" s="5"/>
      <c r="CU343" s="5"/>
      <c r="CV343" s="5"/>
      <c r="CW343" s="5"/>
      <c r="CX343" s="5"/>
      <c r="CY343" s="5"/>
      <c r="CZ343" s="5"/>
      <c r="DA343" s="5"/>
    </row>
    <row r="344">
      <c r="R344" s="8"/>
      <c r="U344" s="7"/>
      <c r="CD344" s="7"/>
      <c r="CR344" s="5"/>
      <c r="CS344" s="5"/>
      <c r="CT344" s="5"/>
      <c r="CU344" s="5"/>
      <c r="CV344" s="5"/>
      <c r="CW344" s="5"/>
      <c r="CX344" s="5"/>
      <c r="CY344" s="5"/>
      <c r="CZ344" s="5"/>
      <c r="DA344" s="5"/>
    </row>
    <row r="345">
      <c r="R345" s="8"/>
      <c r="U345" s="7"/>
      <c r="CD345" s="7"/>
      <c r="CR345" s="5"/>
      <c r="CS345" s="5"/>
      <c r="CT345" s="5"/>
      <c r="CU345" s="5"/>
      <c r="CV345" s="5"/>
      <c r="CW345" s="5"/>
      <c r="CX345" s="5"/>
      <c r="CY345" s="5"/>
      <c r="CZ345" s="5"/>
      <c r="DA345" s="5"/>
    </row>
    <row r="346">
      <c r="R346" s="8"/>
      <c r="U346" s="7"/>
      <c r="CD346" s="7"/>
      <c r="CR346" s="5"/>
      <c r="CS346" s="5"/>
      <c r="CT346" s="5"/>
      <c r="CU346" s="5"/>
      <c r="CV346" s="5"/>
      <c r="CW346" s="5"/>
      <c r="CX346" s="5"/>
      <c r="CY346" s="5"/>
      <c r="CZ346" s="5"/>
      <c r="DA346" s="5"/>
    </row>
    <row r="347">
      <c r="R347" s="8"/>
      <c r="U347" s="7"/>
      <c r="CD347" s="7"/>
      <c r="CR347" s="5"/>
      <c r="CS347" s="5"/>
      <c r="CT347" s="5"/>
      <c r="CU347" s="5"/>
      <c r="CV347" s="5"/>
      <c r="CW347" s="5"/>
      <c r="CX347" s="5"/>
      <c r="CY347" s="5"/>
      <c r="CZ347" s="5"/>
      <c r="DA347" s="5"/>
    </row>
    <row r="348">
      <c r="R348" s="8"/>
      <c r="U348" s="7"/>
      <c r="CD348" s="7"/>
      <c r="CR348" s="5"/>
      <c r="CS348" s="5"/>
      <c r="CT348" s="5"/>
      <c r="CU348" s="5"/>
      <c r="CV348" s="5"/>
      <c r="CW348" s="5"/>
      <c r="CX348" s="5"/>
      <c r="CY348" s="5"/>
      <c r="CZ348" s="5"/>
      <c r="DA348" s="5"/>
    </row>
    <row r="349">
      <c r="R349" s="8"/>
      <c r="U349" s="7"/>
      <c r="CD349" s="7"/>
      <c r="CR349" s="5"/>
      <c r="CS349" s="5"/>
      <c r="CT349" s="5"/>
      <c r="CU349" s="5"/>
      <c r="CV349" s="5"/>
      <c r="CW349" s="5"/>
      <c r="CX349" s="5"/>
      <c r="CY349" s="5"/>
      <c r="CZ349" s="5"/>
      <c r="DA349" s="5"/>
    </row>
    <row r="350">
      <c r="R350" s="8"/>
      <c r="U350" s="7"/>
      <c r="CD350" s="7"/>
      <c r="CR350" s="5"/>
      <c r="CS350" s="5"/>
      <c r="CT350" s="5"/>
      <c r="CU350" s="5"/>
      <c r="CV350" s="5"/>
      <c r="CW350" s="5"/>
      <c r="CX350" s="5"/>
      <c r="CY350" s="5"/>
      <c r="CZ350" s="5"/>
      <c r="DA350" s="5"/>
    </row>
    <row r="351">
      <c r="R351" s="8"/>
      <c r="U351" s="7"/>
      <c r="CD351" s="7"/>
      <c r="CR351" s="5"/>
      <c r="CS351" s="5"/>
      <c r="CT351" s="5"/>
      <c r="CU351" s="5"/>
      <c r="CV351" s="5"/>
      <c r="CW351" s="5"/>
      <c r="CX351" s="5"/>
      <c r="CY351" s="5"/>
      <c r="CZ351" s="5"/>
      <c r="DA351" s="5"/>
    </row>
    <row r="352">
      <c r="R352" s="8"/>
      <c r="U352" s="7"/>
      <c r="CD352" s="7"/>
      <c r="CR352" s="5"/>
      <c r="CS352" s="5"/>
      <c r="CT352" s="5"/>
      <c r="CU352" s="5"/>
      <c r="CV352" s="5"/>
      <c r="CW352" s="5"/>
      <c r="CX352" s="5"/>
      <c r="CY352" s="5"/>
      <c r="CZ352" s="5"/>
      <c r="DA352" s="5"/>
    </row>
    <row r="353">
      <c r="R353" s="8"/>
      <c r="U353" s="7"/>
      <c r="CD353" s="7"/>
      <c r="CR353" s="5"/>
      <c r="CS353" s="5"/>
      <c r="CT353" s="5"/>
      <c r="CU353" s="5"/>
      <c r="CV353" s="5"/>
      <c r="CW353" s="5"/>
      <c r="CX353" s="5"/>
      <c r="CY353" s="5"/>
      <c r="CZ353" s="5"/>
      <c r="DA353" s="5"/>
    </row>
    <row r="354">
      <c r="R354" s="8"/>
      <c r="U354" s="7"/>
      <c r="CD354" s="7"/>
      <c r="CR354" s="5"/>
      <c r="CS354" s="5"/>
      <c r="CT354" s="5"/>
      <c r="CU354" s="5"/>
      <c r="CV354" s="5"/>
      <c r="CW354" s="5"/>
      <c r="CX354" s="5"/>
      <c r="CY354" s="5"/>
      <c r="CZ354" s="5"/>
      <c r="DA354" s="5"/>
    </row>
    <row r="355">
      <c r="R355" s="8"/>
      <c r="U355" s="7"/>
      <c r="CD355" s="7"/>
      <c r="CR355" s="5"/>
      <c r="CS355" s="5"/>
      <c r="CT355" s="5"/>
      <c r="CU355" s="5"/>
      <c r="CV355" s="5"/>
      <c r="CW355" s="5"/>
      <c r="CX355" s="5"/>
      <c r="CY355" s="5"/>
      <c r="CZ355" s="5"/>
      <c r="DA355" s="5"/>
    </row>
    <row r="356">
      <c r="R356" s="8"/>
      <c r="U356" s="7"/>
      <c r="CD356" s="7"/>
      <c r="CR356" s="5"/>
      <c r="CS356" s="5"/>
      <c r="CT356" s="5"/>
      <c r="CU356" s="5"/>
      <c r="CV356" s="5"/>
      <c r="CW356" s="5"/>
      <c r="CX356" s="5"/>
      <c r="CY356" s="5"/>
      <c r="CZ356" s="5"/>
      <c r="DA356" s="5"/>
    </row>
    <row r="357">
      <c r="R357" s="8"/>
      <c r="U357" s="7"/>
      <c r="CD357" s="7"/>
      <c r="CR357" s="5"/>
      <c r="CS357" s="5"/>
      <c r="CT357" s="5"/>
      <c r="CU357" s="5"/>
      <c r="CV357" s="5"/>
      <c r="CW357" s="5"/>
      <c r="CX357" s="5"/>
      <c r="CY357" s="5"/>
      <c r="CZ357" s="5"/>
      <c r="DA357" s="5"/>
    </row>
    <row r="358">
      <c r="R358" s="8"/>
      <c r="U358" s="7"/>
      <c r="CD358" s="7"/>
      <c r="CR358" s="5"/>
      <c r="CS358" s="5"/>
      <c r="CT358" s="5"/>
      <c r="CU358" s="5"/>
      <c r="CV358" s="5"/>
      <c r="CW358" s="5"/>
      <c r="CX358" s="5"/>
      <c r="CY358" s="5"/>
      <c r="CZ358" s="5"/>
      <c r="DA358" s="5"/>
    </row>
    <row r="359">
      <c r="R359" s="8"/>
      <c r="U359" s="7"/>
      <c r="CD359" s="7"/>
      <c r="CR359" s="5"/>
      <c r="CS359" s="5"/>
      <c r="CT359" s="5"/>
      <c r="CU359" s="5"/>
      <c r="CV359" s="5"/>
      <c r="CW359" s="5"/>
      <c r="CX359" s="5"/>
      <c r="CY359" s="5"/>
      <c r="CZ359" s="5"/>
      <c r="DA359" s="5"/>
    </row>
    <row r="360">
      <c r="R360" s="8"/>
      <c r="U360" s="7"/>
      <c r="CD360" s="7"/>
      <c r="CR360" s="5"/>
      <c r="CS360" s="5"/>
      <c r="CT360" s="5"/>
      <c r="CU360" s="5"/>
      <c r="CV360" s="5"/>
      <c r="CW360" s="5"/>
      <c r="CX360" s="5"/>
      <c r="CY360" s="5"/>
      <c r="CZ360" s="5"/>
      <c r="DA360" s="5"/>
    </row>
    <row r="361">
      <c r="R361" s="8"/>
      <c r="U361" s="7"/>
      <c r="CD361" s="7"/>
      <c r="CR361" s="5"/>
      <c r="CS361" s="5"/>
      <c r="CT361" s="5"/>
      <c r="CU361" s="5"/>
      <c r="CV361" s="5"/>
      <c r="CW361" s="5"/>
      <c r="CX361" s="5"/>
      <c r="CY361" s="5"/>
      <c r="CZ361" s="5"/>
      <c r="DA361" s="5"/>
    </row>
    <row r="362">
      <c r="R362" s="8"/>
      <c r="U362" s="7"/>
      <c r="CD362" s="7"/>
      <c r="CR362" s="5"/>
      <c r="CS362" s="5"/>
      <c r="CT362" s="5"/>
      <c r="CU362" s="5"/>
      <c r="CV362" s="5"/>
      <c r="CW362" s="5"/>
      <c r="CX362" s="5"/>
      <c r="CY362" s="5"/>
      <c r="CZ362" s="5"/>
      <c r="DA362" s="5"/>
    </row>
    <row r="363">
      <c r="R363" s="8"/>
      <c r="U363" s="7"/>
      <c r="CD363" s="7"/>
      <c r="CR363" s="5"/>
      <c r="CS363" s="5"/>
      <c r="CT363" s="5"/>
      <c r="CU363" s="5"/>
      <c r="CV363" s="5"/>
      <c r="CW363" s="5"/>
      <c r="CX363" s="5"/>
      <c r="CY363" s="5"/>
      <c r="CZ363" s="5"/>
      <c r="DA363" s="5"/>
    </row>
    <row r="364">
      <c r="R364" s="8"/>
      <c r="U364" s="7"/>
      <c r="CD364" s="7"/>
      <c r="CR364" s="5"/>
      <c r="CS364" s="5"/>
      <c r="CT364" s="5"/>
      <c r="CU364" s="5"/>
      <c r="CV364" s="5"/>
      <c r="CW364" s="5"/>
      <c r="CX364" s="5"/>
      <c r="CY364" s="5"/>
      <c r="CZ364" s="5"/>
      <c r="DA364" s="5"/>
    </row>
    <row r="365">
      <c r="R365" s="8"/>
      <c r="U365" s="7"/>
      <c r="CD365" s="7"/>
      <c r="CR365" s="5"/>
      <c r="CS365" s="5"/>
      <c r="CT365" s="5"/>
      <c r="CU365" s="5"/>
      <c r="CV365" s="5"/>
      <c r="CW365" s="5"/>
      <c r="CX365" s="5"/>
      <c r="CY365" s="5"/>
      <c r="CZ365" s="5"/>
      <c r="DA365" s="5"/>
    </row>
    <row r="366">
      <c r="R366" s="8"/>
      <c r="U366" s="7"/>
      <c r="CD366" s="7"/>
      <c r="CR366" s="5"/>
      <c r="CS366" s="5"/>
      <c r="CT366" s="5"/>
      <c r="CU366" s="5"/>
      <c r="CV366" s="5"/>
      <c r="CW366" s="5"/>
      <c r="CX366" s="5"/>
      <c r="CY366" s="5"/>
      <c r="CZ366" s="5"/>
      <c r="DA366" s="5"/>
    </row>
    <row r="367">
      <c r="R367" s="8"/>
      <c r="U367" s="7"/>
      <c r="CD367" s="7"/>
      <c r="CR367" s="5"/>
      <c r="CS367" s="5"/>
      <c r="CT367" s="5"/>
      <c r="CU367" s="5"/>
      <c r="CV367" s="5"/>
      <c r="CW367" s="5"/>
      <c r="CX367" s="5"/>
      <c r="CY367" s="5"/>
      <c r="CZ367" s="5"/>
      <c r="DA367" s="5"/>
    </row>
    <row r="368">
      <c r="R368" s="8"/>
      <c r="U368" s="7"/>
      <c r="CD368" s="7"/>
      <c r="CR368" s="5"/>
      <c r="CS368" s="5"/>
      <c r="CT368" s="5"/>
      <c r="CU368" s="5"/>
      <c r="CV368" s="5"/>
      <c r="CW368" s="5"/>
      <c r="CX368" s="5"/>
      <c r="CY368" s="5"/>
      <c r="CZ368" s="5"/>
      <c r="DA368" s="5"/>
    </row>
    <row r="369">
      <c r="R369" s="8"/>
      <c r="U369" s="7"/>
      <c r="CD369" s="7"/>
      <c r="CR369" s="5"/>
      <c r="CS369" s="5"/>
      <c r="CT369" s="5"/>
      <c r="CU369" s="5"/>
      <c r="CV369" s="5"/>
      <c r="CW369" s="5"/>
      <c r="CX369" s="5"/>
      <c r="CY369" s="5"/>
      <c r="CZ369" s="5"/>
      <c r="DA369" s="5"/>
    </row>
    <row r="370">
      <c r="R370" s="8"/>
      <c r="U370" s="7"/>
      <c r="CD370" s="7"/>
      <c r="CR370" s="5"/>
      <c r="CS370" s="5"/>
      <c r="CT370" s="5"/>
      <c r="CU370" s="5"/>
      <c r="CV370" s="5"/>
      <c r="CW370" s="5"/>
      <c r="CX370" s="5"/>
      <c r="CY370" s="5"/>
      <c r="CZ370" s="5"/>
      <c r="DA370" s="5"/>
    </row>
    <row r="371">
      <c r="R371" s="8"/>
      <c r="U371" s="7"/>
      <c r="CD371" s="7"/>
      <c r="CR371" s="5"/>
      <c r="CS371" s="5"/>
      <c r="CT371" s="5"/>
      <c r="CU371" s="5"/>
      <c r="CV371" s="5"/>
      <c r="CW371" s="5"/>
      <c r="CX371" s="5"/>
      <c r="CY371" s="5"/>
      <c r="CZ371" s="5"/>
      <c r="DA371" s="5"/>
    </row>
    <row r="372">
      <c r="R372" s="8"/>
      <c r="U372" s="7"/>
      <c r="CD372" s="7"/>
      <c r="CR372" s="5"/>
      <c r="CS372" s="5"/>
      <c r="CT372" s="5"/>
      <c r="CU372" s="5"/>
      <c r="CV372" s="5"/>
      <c r="CW372" s="5"/>
      <c r="CX372" s="5"/>
      <c r="CY372" s="5"/>
      <c r="CZ372" s="5"/>
      <c r="DA372" s="5"/>
    </row>
    <row r="373">
      <c r="R373" s="8"/>
      <c r="U373" s="7"/>
      <c r="CD373" s="7"/>
      <c r="CR373" s="5"/>
      <c r="CS373" s="5"/>
      <c r="CT373" s="5"/>
      <c r="CU373" s="5"/>
      <c r="CV373" s="5"/>
      <c r="CW373" s="5"/>
      <c r="CX373" s="5"/>
      <c r="CY373" s="5"/>
      <c r="CZ373" s="5"/>
      <c r="DA373" s="5"/>
    </row>
    <row r="374">
      <c r="R374" s="8"/>
      <c r="U374" s="7"/>
      <c r="CD374" s="7"/>
      <c r="CR374" s="5"/>
      <c r="CS374" s="5"/>
      <c r="CT374" s="5"/>
      <c r="CU374" s="5"/>
      <c r="CV374" s="5"/>
      <c r="CW374" s="5"/>
      <c r="CX374" s="5"/>
      <c r="CY374" s="5"/>
      <c r="CZ374" s="5"/>
      <c r="DA374" s="5"/>
    </row>
    <row r="375">
      <c r="R375" s="8"/>
      <c r="U375" s="7"/>
      <c r="CD375" s="7"/>
      <c r="CR375" s="5"/>
      <c r="CS375" s="5"/>
      <c r="CT375" s="5"/>
      <c r="CU375" s="5"/>
      <c r="CV375" s="5"/>
      <c r="CW375" s="5"/>
      <c r="CX375" s="5"/>
      <c r="CY375" s="5"/>
      <c r="CZ375" s="5"/>
      <c r="DA375" s="5"/>
    </row>
    <row r="376">
      <c r="R376" s="8"/>
      <c r="U376" s="7"/>
      <c r="CD376" s="7"/>
      <c r="CR376" s="5"/>
      <c r="CS376" s="5"/>
      <c r="CT376" s="5"/>
      <c r="CU376" s="5"/>
      <c r="CV376" s="5"/>
      <c r="CW376" s="5"/>
      <c r="CX376" s="5"/>
      <c r="CY376" s="5"/>
      <c r="CZ376" s="5"/>
      <c r="DA376" s="5"/>
    </row>
    <row r="377">
      <c r="R377" s="8"/>
      <c r="U377" s="7"/>
      <c r="CD377" s="7"/>
      <c r="CR377" s="5"/>
      <c r="CS377" s="5"/>
      <c r="CT377" s="5"/>
      <c r="CU377" s="5"/>
      <c r="CV377" s="5"/>
      <c r="CW377" s="5"/>
      <c r="CX377" s="5"/>
      <c r="CY377" s="5"/>
      <c r="CZ377" s="5"/>
      <c r="DA377" s="5"/>
    </row>
    <row r="378">
      <c r="R378" s="8"/>
      <c r="U378" s="7"/>
      <c r="CD378" s="7"/>
      <c r="CR378" s="5"/>
      <c r="CS378" s="5"/>
      <c r="CT378" s="5"/>
      <c r="CU378" s="5"/>
      <c r="CV378" s="5"/>
      <c r="CW378" s="5"/>
      <c r="CX378" s="5"/>
      <c r="CY378" s="5"/>
      <c r="CZ378" s="5"/>
      <c r="DA378" s="5"/>
    </row>
    <row r="379">
      <c r="R379" s="8"/>
      <c r="U379" s="7"/>
      <c r="CD379" s="7"/>
      <c r="CR379" s="5"/>
      <c r="CS379" s="5"/>
      <c r="CT379" s="5"/>
      <c r="CU379" s="5"/>
      <c r="CV379" s="5"/>
      <c r="CW379" s="5"/>
      <c r="CX379" s="5"/>
      <c r="CY379" s="5"/>
      <c r="CZ379" s="5"/>
      <c r="DA379" s="5"/>
    </row>
    <row r="380">
      <c r="R380" s="8"/>
      <c r="U380" s="7"/>
      <c r="CD380" s="7"/>
      <c r="CR380" s="5"/>
      <c r="CS380" s="5"/>
      <c r="CT380" s="5"/>
      <c r="CU380" s="5"/>
      <c r="CV380" s="5"/>
      <c r="CW380" s="5"/>
      <c r="CX380" s="5"/>
      <c r="CY380" s="5"/>
      <c r="CZ380" s="5"/>
      <c r="DA380" s="5"/>
    </row>
    <row r="381">
      <c r="R381" s="8"/>
      <c r="U381" s="7"/>
      <c r="CD381" s="7"/>
      <c r="CR381" s="5"/>
      <c r="CS381" s="5"/>
      <c r="CT381" s="5"/>
      <c r="CU381" s="5"/>
      <c r="CV381" s="5"/>
      <c r="CW381" s="5"/>
      <c r="CX381" s="5"/>
      <c r="CY381" s="5"/>
      <c r="CZ381" s="5"/>
      <c r="DA381" s="5"/>
    </row>
    <row r="382">
      <c r="R382" s="8"/>
      <c r="U382" s="7"/>
      <c r="CD382" s="7"/>
      <c r="CR382" s="5"/>
      <c r="CS382" s="5"/>
      <c r="CT382" s="5"/>
      <c r="CU382" s="5"/>
      <c r="CV382" s="5"/>
      <c r="CW382" s="5"/>
      <c r="CX382" s="5"/>
      <c r="CY382" s="5"/>
      <c r="CZ382" s="5"/>
      <c r="DA382" s="5"/>
    </row>
    <row r="383">
      <c r="R383" s="8"/>
      <c r="U383" s="7"/>
      <c r="CD383" s="7"/>
      <c r="CR383" s="5"/>
      <c r="CS383" s="5"/>
      <c r="CT383" s="5"/>
      <c r="CU383" s="5"/>
      <c r="CV383" s="5"/>
      <c r="CW383" s="5"/>
      <c r="CX383" s="5"/>
      <c r="CY383" s="5"/>
      <c r="CZ383" s="5"/>
      <c r="DA383" s="5"/>
    </row>
    <row r="384">
      <c r="R384" s="8"/>
      <c r="U384" s="7"/>
      <c r="CD384" s="7"/>
      <c r="CR384" s="5"/>
      <c r="CS384" s="5"/>
      <c r="CT384" s="5"/>
      <c r="CU384" s="5"/>
      <c r="CV384" s="5"/>
      <c r="CW384" s="5"/>
      <c r="CX384" s="5"/>
      <c r="CY384" s="5"/>
      <c r="CZ384" s="5"/>
      <c r="DA384" s="5"/>
    </row>
    <row r="385">
      <c r="R385" s="8"/>
      <c r="U385" s="7"/>
      <c r="CD385" s="7"/>
      <c r="CR385" s="5"/>
      <c r="CS385" s="5"/>
      <c r="CT385" s="5"/>
      <c r="CU385" s="5"/>
      <c r="CV385" s="5"/>
      <c r="CW385" s="5"/>
      <c r="CX385" s="5"/>
      <c r="CY385" s="5"/>
      <c r="CZ385" s="5"/>
      <c r="DA385" s="5"/>
    </row>
    <row r="386">
      <c r="R386" s="8"/>
      <c r="U386" s="7"/>
      <c r="CD386" s="7"/>
      <c r="CR386" s="5"/>
      <c r="CS386" s="5"/>
      <c r="CT386" s="5"/>
      <c r="CU386" s="5"/>
      <c r="CV386" s="5"/>
      <c r="CW386" s="5"/>
      <c r="CX386" s="5"/>
      <c r="CY386" s="5"/>
      <c r="CZ386" s="5"/>
      <c r="DA386" s="5"/>
    </row>
    <row r="387">
      <c r="R387" s="8"/>
      <c r="U387" s="7"/>
      <c r="CD387" s="7"/>
      <c r="CR387" s="5"/>
      <c r="CS387" s="5"/>
      <c r="CT387" s="5"/>
      <c r="CU387" s="5"/>
      <c r="CV387" s="5"/>
      <c r="CW387" s="5"/>
      <c r="CX387" s="5"/>
      <c r="CY387" s="5"/>
      <c r="CZ387" s="5"/>
      <c r="DA387" s="5"/>
    </row>
    <row r="388">
      <c r="R388" s="8"/>
      <c r="U388" s="7"/>
      <c r="CD388" s="7"/>
      <c r="CR388" s="5"/>
      <c r="CS388" s="5"/>
      <c r="CT388" s="5"/>
      <c r="CU388" s="5"/>
      <c r="CV388" s="5"/>
      <c r="CW388" s="5"/>
      <c r="CX388" s="5"/>
      <c r="CY388" s="5"/>
      <c r="CZ388" s="5"/>
      <c r="DA388" s="5"/>
    </row>
    <row r="389">
      <c r="R389" s="8"/>
      <c r="U389" s="7"/>
      <c r="CD389" s="7"/>
      <c r="CR389" s="5"/>
      <c r="CS389" s="5"/>
      <c r="CT389" s="5"/>
      <c r="CU389" s="5"/>
      <c r="CV389" s="5"/>
      <c r="CW389" s="5"/>
      <c r="CX389" s="5"/>
      <c r="CY389" s="5"/>
      <c r="CZ389" s="5"/>
      <c r="DA389" s="5"/>
    </row>
    <row r="390">
      <c r="R390" s="8"/>
      <c r="U390" s="7"/>
      <c r="CD390" s="7"/>
      <c r="CR390" s="5"/>
      <c r="CS390" s="5"/>
      <c r="CT390" s="5"/>
      <c r="CU390" s="5"/>
      <c r="CV390" s="5"/>
      <c r="CW390" s="5"/>
      <c r="CX390" s="5"/>
      <c r="CY390" s="5"/>
      <c r="CZ390" s="5"/>
      <c r="DA390" s="5"/>
    </row>
    <row r="391">
      <c r="R391" s="8"/>
      <c r="U391" s="7"/>
      <c r="CD391" s="7"/>
      <c r="CR391" s="5"/>
      <c r="CS391" s="5"/>
      <c r="CT391" s="5"/>
      <c r="CU391" s="5"/>
      <c r="CV391" s="5"/>
      <c r="CW391" s="5"/>
      <c r="CX391" s="5"/>
      <c r="CY391" s="5"/>
      <c r="CZ391" s="5"/>
      <c r="DA391" s="5"/>
    </row>
    <row r="392">
      <c r="R392" s="8"/>
      <c r="U392" s="7"/>
      <c r="CD392" s="7"/>
      <c r="CR392" s="5"/>
      <c r="CS392" s="5"/>
      <c r="CT392" s="5"/>
      <c r="CU392" s="5"/>
      <c r="CV392" s="5"/>
      <c r="CW392" s="5"/>
      <c r="CX392" s="5"/>
      <c r="CY392" s="5"/>
      <c r="CZ392" s="5"/>
      <c r="DA392" s="5"/>
    </row>
    <row r="393">
      <c r="R393" s="8"/>
      <c r="U393" s="7"/>
      <c r="CD393" s="7"/>
      <c r="CR393" s="5"/>
      <c r="CS393" s="5"/>
      <c r="CT393" s="5"/>
      <c r="CU393" s="5"/>
      <c r="CV393" s="5"/>
      <c r="CW393" s="5"/>
      <c r="CX393" s="5"/>
      <c r="CY393" s="5"/>
      <c r="CZ393" s="5"/>
      <c r="DA393" s="5"/>
    </row>
    <row r="394">
      <c r="R394" s="8"/>
      <c r="U394" s="7"/>
      <c r="CD394" s="7"/>
      <c r="CR394" s="5"/>
      <c r="CS394" s="5"/>
      <c r="CT394" s="5"/>
      <c r="CU394" s="5"/>
      <c r="CV394" s="5"/>
      <c r="CW394" s="5"/>
      <c r="CX394" s="5"/>
      <c r="CY394" s="5"/>
      <c r="CZ394" s="5"/>
      <c r="DA394" s="5"/>
    </row>
    <row r="395">
      <c r="R395" s="8"/>
      <c r="U395" s="7"/>
      <c r="CD395" s="7"/>
      <c r="CR395" s="5"/>
      <c r="CS395" s="5"/>
      <c r="CT395" s="5"/>
      <c r="CU395" s="5"/>
      <c r="CV395" s="5"/>
      <c r="CW395" s="5"/>
      <c r="CX395" s="5"/>
      <c r="CY395" s="5"/>
      <c r="CZ395" s="5"/>
      <c r="DA395" s="5"/>
    </row>
    <row r="396">
      <c r="R396" s="8"/>
      <c r="U396" s="7"/>
      <c r="CD396" s="7"/>
      <c r="CR396" s="5"/>
      <c r="CS396" s="5"/>
      <c r="CT396" s="5"/>
      <c r="CU396" s="5"/>
      <c r="CV396" s="5"/>
      <c r="CW396" s="5"/>
      <c r="CX396" s="5"/>
      <c r="CY396" s="5"/>
      <c r="CZ396" s="5"/>
      <c r="DA396" s="5"/>
    </row>
    <row r="397">
      <c r="R397" s="8"/>
      <c r="U397" s="7"/>
      <c r="CD397" s="7"/>
      <c r="CR397" s="5"/>
      <c r="CS397" s="5"/>
      <c r="CT397" s="5"/>
      <c r="CU397" s="5"/>
      <c r="CV397" s="5"/>
      <c r="CW397" s="5"/>
      <c r="CX397" s="5"/>
      <c r="CY397" s="5"/>
      <c r="CZ397" s="5"/>
      <c r="DA397" s="5"/>
    </row>
    <row r="398">
      <c r="R398" s="8"/>
      <c r="U398" s="7"/>
      <c r="CD398" s="7"/>
      <c r="CR398" s="5"/>
      <c r="CS398" s="5"/>
      <c r="CT398" s="5"/>
      <c r="CU398" s="5"/>
      <c r="CV398" s="5"/>
      <c r="CW398" s="5"/>
      <c r="CX398" s="5"/>
      <c r="CY398" s="5"/>
      <c r="CZ398" s="5"/>
      <c r="DA398" s="5"/>
    </row>
    <row r="399">
      <c r="R399" s="8"/>
      <c r="U399" s="7"/>
      <c r="CD399" s="7"/>
      <c r="CR399" s="5"/>
      <c r="CS399" s="5"/>
      <c r="CT399" s="5"/>
      <c r="CU399" s="5"/>
      <c r="CV399" s="5"/>
      <c r="CW399" s="5"/>
      <c r="CX399" s="5"/>
      <c r="CY399" s="5"/>
      <c r="CZ399" s="5"/>
      <c r="DA399" s="5"/>
    </row>
    <row r="400">
      <c r="R400" s="8"/>
      <c r="U400" s="7"/>
      <c r="CD400" s="7"/>
      <c r="CR400" s="5"/>
      <c r="CS400" s="5"/>
      <c r="CT400" s="5"/>
      <c r="CU400" s="5"/>
      <c r="CV400" s="5"/>
      <c r="CW400" s="5"/>
      <c r="CX400" s="5"/>
      <c r="CY400" s="5"/>
      <c r="CZ400" s="5"/>
      <c r="DA400" s="5"/>
    </row>
    <row r="401">
      <c r="R401" s="8"/>
      <c r="U401" s="7"/>
      <c r="CD401" s="7"/>
      <c r="CR401" s="5"/>
      <c r="CS401" s="5"/>
      <c r="CT401" s="5"/>
      <c r="CU401" s="5"/>
      <c r="CV401" s="5"/>
      <c r="CW401" s="5"/>
      <c r="CX401" s="5"/>
      <c r="CY401" s="5"/>
      <c r="CZ401" s="5"/>
      <c r="DA401" s="5"/>
    </row>
    <row r="402">
      <c r="R402" s="8"/>
      <c r="U402" s="7"/>
      <c r="CD402" s="7"/>
      <c r="CR402" s="5"/>
      <c r="CS402" s="5"/>
      <c r="CT402" s="5"/>
      <c r="CU402" s="5"/>
      <c r="CV402" s="5"/>
      <c r="CW402" s="5"/>
      <c r="CX402" s="5"/>
      <c r="CY402" s="5"/>
      <c r="CZ402" s="5"/>
      <c r="DA402" s="5"/>
    </row>
    <row r="403">
      <c r="R403" s="8"/>
      <c r="U403" s="7"/>
      <c r="CD403" s="7"/>
      <c r="CR403" s="5"/>
      <c r="CS403" s="5"/>
      <c r="CT403" s="5"/>
      <c r="CU403" s="5"/>
      <c r="CV403" s="5"/>
      <c r="CW403" s="5"/>
      <c r="CX403" s="5"/>
      <c r="CY403" s="5"/>
      <c r="CZ403" s="5"/>
      <c r="DA403" s="5"/>
    </row>
    <row r="404">
      <c r="R404" s="8"/>
      <c r="U404" s="7"/>
      <c r="CD404" s="7"/>
      <c r="CR404" s="5"/>
      <c r="CS404" s="5"/>
      <c r="CT404" s="5"/>
      <c r="CU404" s="5"/>
      <c r="CV404" s="5"/>
      <c r="CW404" s="5"/>
      <c r="CX404" s="5"/>
      <c r="CY404" s="5"/>
      <c r="CZ404" s="5"/>
      <c r="DA404" s="5"/>
    </row>
    <row r="405">
      <c r="R405" s="8"/>
      <c r="U405" s="7"/>
      <c r="CD405" s="7"/>
      <c r="CR405" s="5"/>
      <c r="CS405" s="5"/>
      <c r="CT405" s="5"/>
      <c r="CU405" s="5"/>
      <c r="CV405" s="5"/>
      <c r="CW405" s="5"/>
      <c r="CX405" s="5"/>
      <c r="CY405" s="5"/>
      <c r="CZ405" s="5"/>
      <c r="DA405" s="5"/>
    </row>
    <row r="406">
      <c r="R406" s="8"/>
      <c r="U406" s="7"/>
      <c r="CD406" s="7"/>
      <c r="CR406" s="5"/>
      <c r="CS406" s="5"/>
      <c r="CT406" s="5"/>
      <c r="CU406" s="5"/>
      <c r="CV406" s="5"/>
      <c r="CW406" s="5"/>
      <c r="CX406" s="5"/>
      <c r="CY406" s="5"/>
      <c r="CZ406" s="5"/>
      <c r="DA406" s="5"/>
    </row>
    <row r="407">
      <c r="R407" s="8"/>
      <c r="U407" s="7"/>
      <c r="CD407" s="7"/>
      <c r="CR407" s="5"/>
      <c r="CS407" s="5"/>
      <c r="CT407" s="5"/>
      <c r="CU407" s="5"/>
      <c r="CV407" s="5"/>
      <c r="CW407" s="5"/>
      <c r="CX407" s="5"/>
      <c r="CY407" s="5"/>
      <c r="CZ407" s="5"/>
      <c r="DA407" s="5"/>
    </row>
    <row r="408">
      <c r="R408" s="8"/>
      <c r="U408" s="7"/>
      <c r="CD408" s="7"/>
      <c r="CR408" s="5"/>
      <c r="CS408" s="5"/>
      <c r="CT408" s="5"/>
      <c r="CU408" s="5"/>
      <c r="CV408" s="5"/>
      <c r="CW408" s="5"/>
      <c r="CX408" s="5"/>
      <c r="CY408" s="5"/>
      <c r="CZ408" s="5"/>
      <c r="DA408" s="5"/>
    </row>
    <row r="409">
      <c r="R409" s="8"/>
      <c r="U409" s="7"/>
      <c r="CD409" s="7"/>
      <c r="CR409" s="5"/>
      <c r="CS409" s="5"/>
      <c r="CT409" s="5"/>
      <c r="CU409" s="5"/>
      <c r="CV409" s="5"/>
      <c r="CW409" s="5"/>
      <c r="CX409" s="5"/>
      <c r="CY409" s="5"/>
      <c r="CZ409" s="5"/>
      <c r="DA409" s="5"/>
    </row>
    <row r="410">
      <c r="R410" s="8"/>
      <c r="U410" s="7"/>
      <c r="CD410" s="7"/>
      <c r="CR410" s="5"/>
      <c r="CS410" s="5"/>
      <c r="CT410" s="5"/>
      <c r="CU410" s="5"/>
      <c r="CV410" s="5"/>
      <c r="CW410" s="5"/>
      <c r="CX410" s="5"/>
      <c r="CY410" s="5"/>
      <c r="CZ410" s="5"/>
      <c r="DA410" s="5"/>
    </row>
    <row r="411">
      <c r="R411" s="8"/>
      <c r="U411" s="7"/>
      <c r="CD411" s="7"/>
      <c r="CR411" s="5"/>
      <c r="CS411" s="5"/>
      <c r="CT411" s="5"/>
      <c r="CU411" s="5"/>
      <c r="CV411" s="5"/>
      <c r="CW411" s="5"/>
      <c r="CX411" s="5"/>
      <c r="CY411" s="5"/>
      <c r="CZ411" s="5"/>
      <c r="DA411" s="5"/>
    </row>
    <row r="412">
      <c r="R412" s="8"/>
      <c r="U412" s="7"/>
      <c r="CD412" s="7"/>
      <c r="CR412" s="5"/>
      <c r="CS412" s="5"/>
      <c r="CT412" s="5"/>
      <c r="CU412" s="5"/>
      <c r="CV412" s="5"/>
      <c r="CW412" s="5"/>
      <c r="CX412" s="5"/>
      <c r="CY412" s="5"/>
      <c r="CZ412" s="5"/>
      <c r="DA412" s="5"/>
    </row>
    <row r="413">
      <c r="R413" s="8"/>
      <c r="U413" s="7"/>
      <c r="CD413" s="7"/>
      <c r="CR413" s="5"/>
      <c r="CS413" s="5"/>
      <c r="CT413" s="5"/>
      <c r="CU413" s="5"/>
      <c r="CV413" s="5"/>
      <c r="CW413" s="5"/>
      <c r="CX413" s="5"/>
      <c r="CY413" s="5"/>
      <c r="CZ413" s="5"/>
      <c r="DA413" s="5"/>
    </row>
    <row r="414">
      <c r="R414" s="8"/>
      <c r="U414" s="7"/>
      <c r="CD414" s="7"/>
      <c r="CR414" s="5"/>
      <c r="CS414" s="5"/>
      <c r="CT414" s="5"/>
      <c r="CU414" s="5"/>
      <c r="CV414" s="5"/>
      <c r="CW414" s="5"/>
      <c r="CX414" s="5"/>
      <c r="CY414" s="5"/>
      <c r="CZ414" s="5"/>
      <c r="DA414" s="5"/>
    </row>
    <row r="415">
      <c r="R415" s="8"/>
      <c r="U415" s="7"/>
      <c r="CD415" s="7"/>
      <c r="CR415" s="5"/>
      <c r="CS415" s="5"/>
      <c r="CT415" s="5"/>
      <c r="CU415" s="5"/>
      <c r="CV415" s="5"/>
      <c r="CW415" s="5"/>
      <c r="CX415" s="5"/>
      <c r="CY415" s="5"/>
      <c r="CZ415" s="5"/>
      <c r="DA415" s="5"/>
    </row>
    <row r="416">
      <c r="R416" s="8"/>
      <c r="U416" s="7"/>
      <c r="CD416" s="7"/>
      <c r="CR416" s="5"/>
      <c r="CS416" s="5"/>
      <c r="CT416" s="5"/>
      <c r="CU416" s="5"/>
      <c r="CV416" s="5"/>
      <c r="CW416" s="5"/>
      <c r="CX416" s="5"/>
      <c r="CY416" s="5"/>
      <c r="CZ416" s="5"/>
      <c r="DA416" s="5"/>
    </row>
    <row r="417">
      <c r="R417" s="8"/>
      <c r="U417" s="7"/>
      <c r="CD417" s="7"/>
      <c r="CR417" s="5"/>
      <c r="CS417" s="5"/>
      <c r="CT417" s="5"/>
      <c r="CU417" s="5"/>
      <c r="CV417" s="5"/>
      <c r="CW417" s="5"/>
      <c r="CX417" s="5"/>
      <c r="CY417" s="5"/>
      <c r="CZ417" s="5"/>
      <c r="DA417" s="5"/>
    </row>
    <row r="418">
      <c r="R418" s="8"/>
      <c r="U418" s="7"/>
      <c r="CD418" s="7"/>
      <c r="CR418" s="5"/>
      <c r="CS418" s="5"/>
      <c r="CT418" s="5"/>
      <c r="CU418" s="5"/>
      <c r="CV418" s="5"/>
      <c r="CW418" s="5"/>
      <c r="CX418" s="5"/>
      <c r="CY418" s="5"/>
      <c r="CZ418" s="5"/>
      <c r="DA418" s="5"/>
    </row>
    <row r="419">
      <c r="R419" s="8"/>
      <c r="U419" s="7"/>
      <c r="CD419" s="7"/>
      <c r="CR419" s="5"/>
      <c r="CS419" s="5"/>
      <c r="CT419" s="5"/>
      <c r="CU419" s="5"/>
      <c r="CV419" s="5"/>
      <c r="CW419" s="5"/>
      <c r="CX419" s="5"/>
      <c r="CY419" s="5"/>
      <c r="CZ419" s="5"/>
      <c r="DA419" s="5"/>
    </row>
    <row r="420">
      <c r="R420" s="8"/>
      <c r="U420" s="7"/>
      <c r="CD420" s="7"/>
      <c r="CR420" s="5"/>
      <c r="CS420" s="5"/>
      <c r="CT420" s="5"/>
      <c r="CU420" s="5"/>
      <c r="CV420" s="5"/>
      <c r="CW420" s="5"/>
      <c r="CX420" s="5"/>
      <c r="CY420" s="5"/>
      <c r="CZ420" s="5"/>
      <c r="DA420" s="5"/>
    </row>
    <row r="421">
      <c r="R421" s="8"/>
      <c r="U421" s="7"/>
      <c r="CD421" s="7"/>
      <c r="CR421" s="5"/>
      <c r="CS421" s="5"/>
      <c r="CT421" s="5"/>
      <c r="CU421" s="5"/>
      <c r="CV421" s="5"/>
      <c r="CW421" s="5"/>
      <c r="CX421" s="5"/>
      <c r="CY421" s="5"/>
      <c r="CZ421" s="5"/>
      <c r="DA421" s="5"/>
    </row>
    <row r="422">
      <c r="R422" s="8"/>
      <c r="U422" s="7"/>
      <c r="CD422" s="7"/>
      <c r="CR422" s="5"/>
      <c r="CS422" s="5"/>
      <c r="CT422" s="5"/>
      <c r="CU422" s="5"/>
      <c r="CV422" s="5"/>
      <c r="CW422" s="5"/>
      <c r="CX422" s="5"/>
      <c r="CY422" s="5"/>
      <c r="CZ422" s="5"/>
      <c r="DA422" s="5"/>
    </row>
    <row r="423">
      <c r="R423" s="8"/>
      <c r="U423" s="7"/>
      <c r="CD423" s="7"/>
      <c r="CR423" s="5"/>
      <c r="CS423" s="5"/>
      <c r="CT423" s="5"/>
      <c r="CU423" s="5"/>
      <c r="CV423" s="5"/>
      <c r="CW423" s="5"/>
      <c r="CX423" s="5"/>
      <c r="CY423" s="5"/>
      <c r="CZ423" s="5"/>
      <c r="DA423" s="5"/>
    </row>
    <row r="424">
      <c r="R424" s="8"/>
      <c r="U424" s="7"/>
      <c r="CD424" s="7"/>
      <c r="CR424" s="5"/>
      <c r="CS424" s="5"/>
      <c r="CT424" s="5"/>
      <c r="CU424" s="5"/>
      <c r="CV424" s="5"/>
      <c r="CW424" s="5"/>
      <c r="CX424" s="5"/>
      <c r="CY424" s="5"/>
      <c r="CZ424" s="5"/>
      <c r="DA424" s="5"/>
    </row>
    <row r="425">
      <c r="R425" s="8"/>
      <c r="U425" s="7"/>
      <c r="CD425" s="7"/>
      <c r="CR425" s="5"/>
      <c r="CS425" s="5"/>
      <c r="CT425" s="5"/>
      <c r="CU425" s="5"/>
      <c r="CV425" s="5"/>
      <c r="CW425" s="5"/>
      <c r="CX425" s="5"/>
      <c r="CY425" s="5"/>
      <c r="CZ425" s="5"/>
      <c r="DA425" s="5"/>
    </row>
    <row r="426">
      <c r="R426" s="8"/>
      <c r="U426" s="7"/>
      <c r="CD426" s="7"/>
      <c r="CR426" s="5"/>
      <c r="CS426" s="5"/>
      <c r="CT426" s="5"/>
      <c r="CU426" s="5"/>
      <c r="CV426" s="5"/>
      <c r="CW426" s="5"/>
      <c r="CX426" s="5"/>
      <c r="CY426" s="5"/>
      <c r="CZ426" s="5"/>
      <c r="DA426" s="5"/>
    </row>
    <row r="427">
      <c r="R427" s="8"/>
      <c r="U427" s="7"/>
      <c r="CD427" s="7"/>
      <c r="CR427" s="5"/>
      <c r="CS427" s="5"/>
      <c r="CT427" s="5"/>
      <c r="CU427" s="5"/>
      <c r="CV427" s="5"/>
      <c r="CW427" s="5"/>
      <c r="CX427" s="5"/>
      <c r="CY427" s="5"/>
      <c r="CZ427" s="5"/>
      <c r="DA427" s="5"/>
    </row>
    <row r="428">
      <c r="R428" s="8"/>
      <c r="U428" s="7"/>
      <c r="CD428" s="7"/>
      <c r="CR428" s="5"/>
      <c r="CS428" s="5"/>
      <c r="CT428" s="5"/>
      <c r="CU428" s="5"/>
      <c r="CV428" s="5"/>
      <c r="CW428" s="5"/>
      <c r="CX428" s="5"/>
      <c r="CY428" s="5"/>
      <c r="CZ428" s="5"/>
      <c r="DA428" s="5"/>
    </row>
    <row r="429">
      <c r="R429" s="8"/>
      <c r="U429" s="7"/>
      <c r="CD429" s="7"/>
      <c r="CR429" s="5"/>
      <c r="CS429" s="5"/>
      <c r="CT429" s="5"/>
      <c r="CU429" s="5"/>
      <c r="CV429" s="5"/>
      <c r="CW429" s="5"/>
      <c r="CX429" s="5"/>
      <c r="CY429" s="5"/>
      <c r="CZ429" s="5"/>
      <c r="DA429" s="5"/>
    </row>
    <row r="430">
      <c r="R430" s="8"/>
      <c r="U430" s="7"/>
      <c r="CD430" s="7"/>
      <c r="CR430" s="5"/>
      <c r="CS430" s="5"/>
      <c r="CT430" s="5"/>
      <c r="CU430" s="5"/>
      <c r="CV430" s="5"/>
      <c r="CW430" s="5"/>
      <c r="CX430" s="5"/>
      <c r="CY430" s="5"/>
      <c r="CZ430" s="5"/>
      <c r="DA430" s="5"/>
    </row>
    <row r="431">
      <c r="R431" s="8"/>
      <c r="U431" s="7"/>
      <c r="CD431" s="7"/>
      <c r="CR431" s="5"/>
      <c r="CS431" s="5"/>
      <c r="CT431" s="5"/>
      <c r="CU431" s="5"/>
      <c r="CV431" s="5"/>
      <c r="CW431" s="5"/>
      <c r="CX431" s="5"/>
      <c r="CY431" s="5"/>
      <c r="CZ431" s="5"/>
      <c r="DA431" s="5"/>
    </row>
    <row r="432">
      <c r="R432" s="8"/>
      <c r="U432" s="7"/>
      <c r="CD432" s="7"/>
      <c r="CR432" s="5"/>
      <c r="CS432" s="5"/>
      <c r="CT432" s="5"/>
      <c r="CU432" s="5"/>
      <c r="CV432" s="5"/>
      <c r="CW432" s="5"/>
      <c r="CX432" s="5"/>
      <c r="CY432" s="5"/>
      <c r="CZ432" s="5"/>
      <c r="DA432" s="5"/>
    </row>
    <row r="433">
      <c r="R433" s="8"/>
      <c r="U433" s="7"/>
      <c r="CD433" s="7"/>
      <c r="CR433" s="5"/>
      <c r="CS433" s="5"/>
      <c r="CT433" s="5"/>
      <c r="CU433" s="5"/>
      <c r="CV433" s="5"/>
      <c r="CW433" s="5"/>
      <c r="CX433" s="5"/>
      <c r="CY433" s="5"/>
      <c r="CZ433" s="5"/>
      <c r="DA433" s="5"/>
    </row>
    <row r="434">
      <c r="R434" s="8"/>
      <c r="U434" s="7"/>
      <c r="CD434" s="7"/>
      <c r="CR434" s="5"/>
      <c r="CS434" s="5"/>
      <c r="CT434" s="5"/>
      <c r="CU434" s="5"/>
      <c r="CV434" s="5"/>
      <c r="CW434" s="5"/>
      <c r="CX434" s="5"/>
      <c r="CY434" s="5"/>
      <c r="CZ434" s="5"/>
      <c r="DA434" s="5"/>
    </row>
    <row r="435">
      <c r="R435" s="8"/>
      <c r="U435" s="7"/>
      <c r="CD435" s="7"/>
      <c r="CR435" s="5"/>
      <c r="CS435" s="5"/>
      <c r="CT435" s="5"/>
      <c r="CU435" s="5"/>
      <c r="CV435" s="5"/>
      <c r="CW435" s="5"/>
      <c r="CX435" s="5"/>
      <c r="CY435" s="5"/>
      <c r="CZ435" s="5"/>
      <c r="DA435" s="5"/>
    </row>
    <row r="436">
      <c r="R436" s="8"/>
      <c r="U436" s="7"/>
      <c r="CD436" s="7"/>
      <c r="CR436" s="5"/>
      <c r="CS436" s="5"/>
      <c r="CT436" s="5"/>
      <c r="CU436" s="5"/>
      <c r="CV436" s="5"/>
      <c r="CW436" s="5"/>
      <c r="CX436" s="5"/>
      <c r="CY436" s="5"/>
      <c r="CZ436" s="5"/>
      <c r="DA436" s="5"/>
    </row>
    <row r="437">
      <c r="R437" s="8"/>
      <c r="U437" s="7"/>
      <c r="CD437" s="7"/>
      <c r="CR437" s="5"/>
      <c r="CS437" s="5"/>
      <c r="CT437" s="5"/>
      <c r="CU437" s="5"/>
      <c r="CV437" s="5"/>
      <c r="CW437" s="5"/>
      <c r="CX437" s="5"/>
      <c r="CY437" s="5"/>
      <c r="CZ437" s="5"/>
      <c r="DA437" s="5"/>
    </row>
    <row r="438">
      <c r="R438" s="8"/>
      <c r="U438" s="7"/>
      <c r="CD438" s="7"/>
      <c r="CR438" s="5"/>
      <c r="CS438" s="5"/>
      <c r="CT438" s="5"/>
      <c r="CU438" s="5"/>
      <c r="CV438" s="5"/>
      <c r="CW438" s="5"/>
      <c r="CX438" s="5"/>
      <c r="CY438" s="5"/>
      <c r="CZ438" s="5"/>
      <c r="DA438" s="5"/>
    </row>
    <row r="439">
      <c r="R439" s="8"/>
      <c r="U439" s="7"/>
      <c r="CD439" s="7"/>
      <c r="CR439" s="5"/>
      <c r="CS439" s="5"/>
      <c r="CT439" s="5"/>
      <c r="CU439" s="5"/>
      <c r="CV439" s="5"/>
      <c r="CW439" s="5"/>
      <c r="CX439" s="5"/>
      <c r="CY439" s="5"/>
      <c r="CZ439" s="5"/>
      <c r="DA439" s="5"/>
    </row>
    <row r="440">
      <c r="R440" s="8"/>
      <c r="U440" s="7"/>
      <c r="CD440" s="7"/>
      <c r="CR440" s="5"/>
      <c r="CS440" s="5"/>
      <c r="CT440" s="5"/>
      <c r="CU440" s="5"/>
      <c r="CV440" s="5"/>
      <c r="CW440" s="5"/>
      <c r="CX440" s="5"/>
      <c r="CY440" s="5"/>
      <c r="CZ440" s="5"/>
      <c r="DA440" s="5"/>
    </row>
    <row r="441">
      <c r="R441" s="8"/>
      <c r="U441" s="7"/>
      <c r="CD441" s="7"/>
      <c r="CR441" s="5"/>
      <c r="CS441" s="5"/>
      <c r="CT441" s="5"/>
      <c r="CU441" s="5"/>
      <c r="CV441" s="5"/>
      <c r="CW441" s="5"/>
      <c r="CX441" s="5"/>
      <c r="CY441" s="5"/>
      <c r="CZ441" s="5"/>
      <c r="DA441" s="5"/>
    </row>
    <row r="442">
      <c r="R442" s="8"/>
      <c r="U442" s="7"/>
      <c r="CD442" s="7"/>
      <c r="CR442" s="5"/>
      <c r="CS442" s="5"/>
      <c r="CT442" s="5"/>
      <c r="CU442" s="5"/>
      <c r="CV442" s="5"/>
      <c r="CW442" s="5"/>
      <c r="CX442" s="5"/>
      <c r="CY442" s="5"/>
      <c r="CZ442" s="5"/>
      <c r="DA442" s="5"/>
    </row>
    <row r="443">
      <c r="R443" s="8"/>
      <c r="U443" s="7"/>
      <c r="CD443" s="7"/>
      <c r="CR443" s="5"/>
      <c r="CS443" s="5"/>
      <c r="CT443" s="5"/>
      <c r="CU443" s="5"/>
      <c r="CV443" s="5"/>
      <c r="CW443" s="5"/>
      <c r="CX443" s="5"/>
      <c r="CY443" s="5"/>
      <c r="CZ443" s="5"/>
      <c r="DA443" s="5"/>
    </row>
    <row r="444">
      <c r="R444" s="8"/>
      <c r="U444" s="7"/>
      <c r="CD444" s="7"/>
      <c r="CR444" s="5"/>
      <c r="CS444" s="5"/>
      <c r="CT444" s="5"/>
      <c r="CU444" s="5"/>
      <c r="CV444" s="5"/>
      <c r="CW444" s="5"/>
      <c r="CX444" s="5"/>
      <c r="CY444" s="5"/>
      <c r="CZ444" s="5"/>
      <c r="DA444" s="5"/>
    </row>
    <row r="445">
      <c r="R445" s="8"/>
      <c r="U445" s="7"/>
      <c r="CD445" s="7"/>
      <c r="CR445" s="5"/>
      <c r="CS445" s="5"/>
      <c r="CT445" s="5"/>
      <c r="CU445" s="5"/>
      <c r="CV445" s="5"/>
      <c r="CW445" s="5"/>
      <c r="CX445" s="5"/>
      <c r="CY445" s="5"/>
      <c r="CZ445" s="5"/>
      <c r="DA445" s="5"/>
    </row>
    <row r="446">
      <c r="R446" s="8"/>
      <c r="U446" s="7"/>
      <c r="CD446" s="7"/>
      <c r="CR446" s="5"/>
      <c r="CS446" s="5"/>
      <c r="CT446" s="5"/>
      <c r="CU446" s="5"/>
      <c r="CV446" s="5"/>
      <c r="CW446" s="5"/>
      <c r="CX446" s="5"/>
      <c r="CY446" s="5"/>
      <c r="CZ446" s="5"/>
      <c r="DA446" s="5"/>
    </row>
    <row r="447">
      <c r="R447" s="8"/>
      <c r="U447" s="7"/>
      <c r="CD447" s="7"/>
      <c r="CR447" s="5"/>
      <c r="CS447" s="5"/>
      <c r="CT447" s="5"/>
      <c r="CU447" s="5"/>
      <c r="CV447" s="5"/>
      <c r="CW447" s="5"/>
      <c r="CX447" s="5"/>
      <c r="CY447" s="5"/>
      <c r="CZ447" s="5"/>
      <c r="DA447" s="5"/>
    </row>
    <row r="448">
      <c r="R448" s="8"/>
      <c r="U448" s="7"/>
      <c r="CD448" s="7"/>
      <c r="CR448" s="5"/>
      <c r="CS448" s="5"/>
      <c r="CT448" s="5"/>
      <c r="CU448" s="5"/>
      <c r="CV448" s="5"/>
      <c r="CW448" s="5"/>
      <c r="CX448" s="5"/>
      <c r="CY448" s="5"/>
      <c r="CZ448" s="5"/>
      <c r="DA448" s="5"/>
    </row>
    <row r="449">
      <c r="R449" s="8"/>
      <c r="U449" s="7"/>
      <c r="CD449" s="7"/>
      <c r="CR449" s="5"/>
      <c r="CS449" s="5"/>
      <c r="CT449" s="5"/>
      <c r="CU449" s="5"/>
      <c r="CV449" s="5"/>
      <c r="CW449" s="5"/>
      <c r="CX449" s="5"/>
      <c r="CY449" s="5"/>
      <c r="CZ449" s="5"/>
      <c r="DA449" s="5"/>
    </row>
    <row r="450">
      <c r="R450" s="8"/>
      <c r="U450" s="7"/>
      <c r="CD450" s="7"/>
      <c r="CR450" s="5"/>
      <c r="CS450" s="5"/>
      <c r="CT450" s="5"/>
      <c r="CU450" s="5"/>
      <c r="CV450" s="5"/>
      <c r="CW450" s="5"/>
      <c r="CX450" s="5"/>
      <c r="CY450" s="5"/>
      <c r="CZ450" s="5"/>
      <c r="DA450" s="5"/>
    </row>
    <row r="451">
      <c r="R451" s="8"/>
      <c r="U451" s="7"/>
      <c r="CD451" s="7"/>
      <c r="CR451" s="5"/>
      <c r="CS451" s="5"/>
      <c r="CT451" s="5"/>
      <c r="CU451" s="5"/>
      <c r="CV451" s="5"/>
      <c r="CW451" s="5"/>
      <c r="CX451" s="5"/>
      <c r="CY451" s="5"/>
      <c r="CZ451" s="5"/>
      <c r="DA451" s="5"/>
    </row>
    <row r="452">
      <c r="R452" s="8"/>
      <c r="U452" s="7"/>
      <c r="CD452" s="7"/>
      <c r="CR452" s="5"/>
      <c r="CS452" s="5"/>
      <c r="CT452" s="5"/>
      <c r="CU452" s="5"/>
      <c r="CV452" s="5"/>
      <c r="CW452" s="5"/>
      <c r="CX452" s="5"/>
      <c r="CY452" s="5"/>
      <c r="CZ452" s="5"/>
      <c r="DA452" s="5"/>
    </row>
    <row r="453">
      <c r="R453" s="8"/>
      <c r="U453" s="7"/>
      <c r="CD453" s="7"/>
      <c r="CR453" s="5"/>
      <c r="CS453" s="5"/>
      <c r="CT453" s="5"/>
      <c r="CU453" s="5"/>
      <c r="CV453" s="5"/>
      <c r="CW453" s="5"/>
      <c r="CX453" s="5"/>
      <c r="CY453" s="5"/>
      <c r="CZ453" s="5"/>
      <c r="DA453" s="5"/>
    </row>
    <row r="454">
      <c r="R454" s="8"/>
      <c r="U454" s="7"/>
      <c r="CD454" s="7"/>
      <c r="CR454" s="5"/>
      <c r="CS454" s="5"/>
      <c r="CT454" s="5"/>
      <c r="CU454" s="5"/>
      <c r="CV454" s="5"/>
      <c r="CW454" s="5"/>
      <c r="CX454" s="5"/>
      <c r="CY454" s="5"/>
      <c r="CZ454" s="5"/>
      <c r="DA454" s="5"/>
    </row>
    <row r="455">
      <c r="R455" s="8"/>
      <c r="U455" s="7"/>
      <c r="CD455" s="7"/>
      <c r="CR455" s="5"/>
      <c r="CS455" s="5"/>
      <c r="CT455" s="5"/>
      <c r="CU455" s="5"/>
      <c r="CV455" s="5"/>
      <c r="CW455" s="5"/>
      <c r="CX455" s="5"/>
      <c r="CY455" s="5"/>
      <c r="CZ455" s="5"/>
      <c r="DA455" s="5"/>
    </row>
    <row r="456">
      <c r="R456" s="8"/>
      <c r="U456" s="7"/>
      <c r="CD456" s="7"/>
      <c r="CR456" s="5"/>
      <c r="CS456" s="5"/>
      <c r="CT456" s="5"/>
      <c r="CU456" s="5"/>
      <c r="CV456" s="5"/>
      <c r="CW456" s="5"/>
      <c r="CX456" s="5"/>
      <c r="CY456" s="5"/>
      <c r="CZ456" s="5"/>
      <c r="DA456" s="5"/>
    </row>
    <row r="457">
      <c r="R457" s="8"/>
      <c r="U457" s="7"/>
      <c r="CD457" s="7"/>
      <c r="CR457" s="5"/>
      <c r="CS457" s="5"/>
      <c r="CT457" s="5"/>
      <c r="CU457" s="5"/>
      <c r="CV457" s="5"/>
      <c r="CW457" s="5"/>
      <c r="CX457" s="5"/>
      <c r="CY457" s="5"/>
      <c r="CZ457" s="5"/>
      <c r="DA457" s="5"/>
    </row>
    <row r="458">
      <c r="R458" s="8"/>
      <c r="U458" s="7"/>
      <c r="CD458" s="7"/>
      <c r="CR458" s="5"/>
      <c r="CS458" s="5"/>
      <c r="CT458" s="5"/>
      <c r="CU458" s="5"/>
      <c r="CV458" s="5"/>
      <c r="CW458" s="5"/>
      <c r="CX458" s="5"/>
      <c r="CY458" s="5"/>
      <c r="CZ458" s="5"/>
      <c r="DA458" s="5"/>
    </row>
    <row r="459">
      <c r="R459" s="8"/>
      <c r="U459" s="7"/>
      <c r="CD459" s="7"/>
      <c r="CR459" s="5"/>
      <c r="CS459" s="5"/>
      <c r="CT459" s="5"/>
      <c r="CU459" s="5"/>
      <c r="CV459" s="5"/>
      <c r="CW459" s="5"/>
      <c r="CX459" s="5"/>
      <c r="CY459" s="5"/>
      <c r="CZ459" s="5"/>
      <c r="DA459" s="5"/>
    </row>
    <row r="460">
      <c r="R460" s="8"/>
      <c r="U460" s="7"/>
      <c r="CD460" s="7"/>
      <c r="CR460" s="5"/>
      <c r="CS460" s="5"/>
      <c r="CT460" s="5"/>
      <c r="CU460" s="5"/>
      <c r="CV460" s="5"/>
      <c r="CW460" s="5"/>
      <c r="CX460" s="5"/>
      <c r="CY460" s="5"/>
      <c r="CZ460" s="5"/>
      <c r="DA460" s="5"/>
    </row>
    <row r="461">
      <c r="R461" s="8"/>
      <c r="U461" s="7"/>
      <c r="CD461" s="7"/>
      <c r="CR461" s="5"/>
      <c r="CS461" s="5"/>
      <c r="CT461" s="5"/>
      <c r="CU461" s="5"/>
      <c r="CV461" s="5"/>
      <c r="CW461" s="5"/>
      <c r="CX461" s="5"/>
      <c r="CY461" s="5"/>
      <c r="CZ461" s="5"/>
      <c r="DA461" s="5"/>
    </row>
    <row r="462">
      <c r="R462" s="8"/>
      <c r="U462" s="7"/>
      <c r="CD462" s="7"/>
      <c r="CR462" s="5"/>
      <c r="CS462" s="5"/>
      <c r="CT462" s="5"/>
      <c r="CU462" s="5"/>
      <c r="CV462" s="5"/>
      <c r="CW462" s="5"/>
      <c r="CX462" s="5"/>
      <c r="CY462" s="5"/>
      <c r="CZ462" s="5"/>
      <c r="DA462" s="5"/>
    </row>
    <row r="463">
      <c r="R463" s="8"/>
      <c r="U463" s="7"/>
      <c r="CD463" s="7"/>
      <c r="CR463" s="5"/>
      <c r="CS463" s="5"/>
      <c r="CT463" s="5"/>
      <c r="CU463" s="5"/>
      <c r="CV463" s="5"/>
      <c r="CW463" s="5"/>
      <c r="CX463" s="5"/>
      <c r="CY463" s="5"/>
      <c r="CZ463" s="5"/>
      <c r="DA463" s="5"/>
    </row>
    <row r="464">
      <c r="R464" s="8"/>
      <c r="U464" s="7"/>
      <c r="CD464" s="7"/>
      <c r="CR464" s="5"/>
      <c r="CS464" s="5"/>
      <c r="CT464" s="5"/>
      <c r="CU464" s="5"/>
      <c r="CV464" s="5"/>
      <c r="CW464" s="5"/>
      <c r="CX464" s="5"/>
      <c r="CY464" s="5"/>
      <c r="CZ464" s="5"/>
      <c r="DA464" s="5"/>
    </row>
    <row r="465">
      <c r="R465" s="8"/>
      <c r="U465" s="7"/>
      <c r="CD465" s="7"/>
      <c r="CR465" s="5"/>
      <c r="CS465" s="5"/>
      <c r="CT465" s="5"/>
      <c r="CU465" s="5"/>
      <c r="CV465" s="5"/>
      <c r="CW465" s="5"/>
      <c r="CX465" s="5"/>
      <c r="CY465" s="5"/>
      <c r="CZ465" s="5"/>
      <c r="DA465" s="5"/>
    </row>
    <row r="466">
      <c r="R466" s="8"/>
      <c r="U466" s="7"/>
      <c r="CD466" s="7"/>
      <c r="CR466" s="5"/>
      <c r="CS466" s="5"/>
      <c r="CT466" s="5"/>
      <c r="CU466" s="5"/>
      <c r="CV466" s="5"/>
      <c r="CW466" s="5"/>
      <c r="CX466" s="5"/>
      <c r="CY466" s="5"/>
      <c r="CZ466" s="5"/>
      <c r="DA466" s="5"/>
    </row>
    <row r="467">
      <c r="R467" s="8"/>
      <c r="U467" s="7"/>
      <c r="CD467" s="7"/>
      <c r="CR467" s="5"/>
      <c r="CS467" s="5"/>
      <c r="CT467" s="5"/>
      <c r="CU467" s="5"/>
      <c r="CV467" s="5"/>
      <c r="CW467" s="5"/>
      <c r="CX467" s="5"/>
      <c r="CY467" s="5"/>
      <c r="CZ467" s="5"/>
      <c r="DA467" s="5"/>
    </row>
    <row r="468">
      <c r="R468" s="8"/>
      <c r="U468" s="7"/>
      <c r="CD468" s="7"/>
      <c r="CR468" s="5"/>
      <c r="CS468" s="5"/>
      <c r="CT468" s="5"/>
      <c r="CU468" s="5"/>
      <c r="CV468" s="5"/>
      <c r="CW468" s="5"/>
      <c r="CX468" s="5"/>
      <c r="CY468" s="5"/>
      <c r="CZ468" s="5"/>
      <c r="DA468" s="5"/>
    </row>
    <row r="469">
      <c r="R469" s="8"/>
      <c r="U469" s="7"/>
      <c r="CD469" s="7"/>
      <c r="CR469" s="5"/>
      <c r="CS469" s="5"/>
      <c r="CT469" s="5"/>
      <c r="CU469" s="5"/>
      <c r="CV469" s="5"/>
      <c r="CW469" s="5"/>
      <c r="CX469" s="5"/>
      <c r="CY469" s="5"/>
      <c r="CZ469" s="5"/>
      <c r="DA469" s="5"/>
    </row>
    <row r="470">
      <c r="R470" s="8"/>
      <c r="U470" s="7"/>
      <c r="CD470" s="7"/>
      <c r="CR470" s="5"/>
      <c r="CS470" s="5"/>
      <c r="CT470" s="5"/>
      <c r="CU470" s="5"/>
      <c r="CV470" s="5"/>
      <c r="CW470" s="5"/>
      <c r="CX470" s="5"/>
      <c r="CY470" s="5"/>
      <c r="CZ470" s="5"/>
      <c r="DA470" s="5"/>
    </row>
    <row r="471">
      <c r="R471" s="8"/>
      <c r="U471" s="7"/>
      <c r="CD471" s="7"/>
      <c r="CR471" s="5"/>
      <c r="CS471" s="5"/>
      <c r="CT471" s="5"/>
      <c r="CU471" s="5"/>
      <c r="CV471" s="5"/>
      <c r="CW471" s="5"/>
      <c r="CX471" s="5"/>
      <c r="CY471" s="5"/>
      <c r="CZ471" s="5"/>
      <c r="DA471" s="5"/>
    </row>
    <row r="472">
      <c r="R472" s="8"/>
      <c r="U472" s="7"/>
      <c r="CD472" s="7"/>
      <c r="CR472" s="5"/>
      <c r="CS472" s="5"/>
      <c r="CT472" s="5"/>
      <c r="CU472" s="5"/>
      <c r="CV472" s="5"/>
      <c r="CW472" s="5"/>
      <c r="CX472" s="5"/>
      <c r="CY472" s="5"/>
      <c r="CZ472" s="5"/>
      <c r="DA472" s="5"/>
    </row>
    <row r="473">
      <c r="R473" s="8"/>
      <c r="U473" s="7"/>
      <c r="CD473" s="7"/>
      <c r="CR473" s="5"/>
      <c r="CS473" s="5"/>
      <c r="CT473" s="5"/>
      <c r="CU473" s="5"/>
      <c r="CV473" s="5"/>
      <c r="CW473" s="5"/>
      <c r="CX473" s="5"/>
      <c r="CY473" s="5"/>
      <c r="CZ473" s="5"/>
      <c r="DA473" s="5"/>
    </row>
    <row r="474">
      <c r="R474" s="8"/>
      <c r="U474" s="7"/>
      <c r="CD474" s="7"/>
      <c r="CR474" s="5"/>
      <c r="CS474" s="5"/>
      <c r="CT474" s="5"/>
      <c r="CU474" s="5"/>
      <c r="CV474" s="5"/>
      <c r="CW474" s="5"/>
      <c r="CX474" s="5"/>
      <c r="CY474" s="5"/>
      <c r="CZ474" s="5"/>
      <c r="DA474" s="5"/>
    </row>
    <row r="475">
      <c r="R475" s="8"/>
      <c r="U475" s="7"/>
      <c r="CD475" s="7"/>
      <c r="CR475" s="5"/>
      <c r="CS475" s="5"/>
      <c r="CT475" s="5"/>
      <c r="CU475" s="5"/>
      <c r="CV475" s="5"/>
      <c r="CW475" s="5"/>
      <c r="CX475" s="5"/>
      <c r="CY475" s="5"/>
      <c r="CZ475" s="5"/>
      <c r="DA475" s="5"/>
    </row>
    <row r="476">
      <c r="R476" s="8"/>
      <c r="U476" s="7"/>
      <c r="CD476" s="7"/>
      <c r="CR476" s="5"/>
      <c r="CS476" s="5"/>
      <c r="CT476" s="5"/>
      <c r="CU476" s="5"/>
      <c r="CV476" s="5"/>
      <c r="CW476" s="5"/>
      <c r="CX476" s="5"/>
      <c r="CY476" s="5"/>
      <c r="CZ476" s="5"/>
      <c r="DA476" s="5"/>
    </row>
    <row r="477">
      <c r="R477" s="8"/>
      <c r="U477" s="7"/>
      <c r="CD477" s="7"/>
      <c r="CR477" s="5"/>
      <c r="CS477" s="5"/>
      <c r="CT477" s="5"/>
      <c r="CU477" s="5"/>
      <c r="CV477" s="5"/>
      <c r="CW477" s="5"/>
      <c r="CX477" s="5"/>
      <c r="CY477" s="5"/>
      <c r="CZ477" s="5"/>
      <c r="DA477" s="5"/>
    </row>
    <row r="478">
      <c r="R478" s="8"/>
      <c r="U478" s="7"/>
      <c r="CD478" s="7"/>
      <c r="CR478" s="5"/>
      <c r="CS478" s="5"/>
      <c r="CT478" s="5"/>
      <c r="CU478" s="5"/>
      <c r="CV478" s="5"/>
      <c r="CW478" s="5"/>
      <c r="CX478" s="5"/>
      <c r="CY478" s="5"/>
      <c r="CZ478" s="5"/>
      <c r="DA478" s="5"/>
    </row>
    <row r="479">
      <c r="R479" s="8"/>
      <c r="U479" s="7"/>
      <c r="CD479" s="7"/>
      <c r="CR479" s="5"/>
      <c r="CS479" s="5"/>
      <c r="CT479" s="5"/>
      <c r="CU479" s="5"/>
      <c r="CV479" s="5"/>
      <c r="CW479" s="5"/>
      <c r="CX479" s="5"/>
      <c r="CY479" s="5"/>
      <c r="CZ479" s="5"/>
      <c r="DA479" s="5"/>
    </row>
    <row r="480">
      <c r="R480" s="8"/>
      <c r="U480" s="7"/>
      <c r="CD480" s="7"/>
      <c r="CR480" s="5"/>
      <c r="CS480" s="5"/>
      <c r="CT480" s="5"/>
      <c r="CU480" s="5"/>
      <c r="CV480" s="5"/>
      <c r="CW480" s="5"/>
      <c r="CX480" s="5"/>
      <c r="CY480" s="5"/>
      <c r="CZ480" s="5"/>
      <c r="DA480" s="5"/>
    </row>
    <row r="481">
      <c r="R481" s="8"/>
      <c r="U481" s="7"/>
      <c r="CD481" s="7"/>
      <c r="CR481" s="5"/>
      <c r="CS481" s="5"/>
      <c r="CT481" s="5"/>
      <c r="CU481" s="5"/>
      <c r="CV481" s="5"/>
      <c r="CW481" s="5"/>
      <c r="CX481" s="5"/>
      <c r="CY481" s="5"/>
      <c r="CZ481" s="5"/>
      <c r="DA481" s="5"/>
    </row>
    <row r="482">
      <c r="R482" s="8"/>
      <c r="U482" s="7"/>
      <c r="CD482" s="7"/>
      <c r="CR482" s="5"/>
      <c r="CS482" s="5"/>
      <c r="CT482" s="5"/>
      <c r="CU482" s="5"/>
      <c r="CV482" s="5"/>
      <c r="CW482" s="5"/>
      <c r="CX482" s="5"/>
      <c r="CY482" s="5"/>
      <c r="CZ482" s="5"/>
      <c r="DA482" s="5"/>
    </row>
    <row r="483">
      <c r="R483" s="8"/>
      <c r="U483" s="7"/>
      <c r="CD483" s="7"/>
      <c r="CR483" s="5"/>
      <c r="CS483" s="5"/>
      <c r="CT483" s="5"/>
      <c r="CU483" s="5"/>
      <c r="CV483" s="5"/>
      <c r="CW483" s="5"/>
      <c r="CX483" s="5"/>
      <c r="CY483" s="5"/>
      <c r="CZ483" s="5"/>
      <c r="DA483" s="5"/>
    </row>
    <row r="484">
      <c r="R484" s="8"/>
      <c r="U484" s="7"/>
      <c r="CD484" s="7"/>
      <c r="CR484" s="5"/>
      <c r="CS484" s="5"/>
      <c r="CT484" s="5"/>
      <c r="CU484" s="5"/>
      <c r="CV484" s="5"/>
      <c r="CW484" s="5"/>
      <c r="CX484" s="5"/>
      <c r="CY484" s="5"/>
      <c r="CZ484" s="5"/>
      <c r="DA484" s="5"/>
    </row>
    <row r="485">
      <c r="R485" s="8"/>
      <c r="U485" s="7"/>
      <c r="CD485" s="7"/>
      <c r="CR485" s="5"/>
      <c r="CS485" s="5"/>
      <c r="CT485" s="5"/>
      <c r="CU485" s="5"/>
      <c r="CV485" s="5"/>
      <c r="CW485" s="5"/>
      <c r="CX485" s="5"/>
      <c r="CY485" s="5"/>
      <c r="CZ485" s="5"/>
      <c r="DA485" s="5"/>
    </row>
    <row r="486">
      <c r="R486" s="8"/>
      <c r="U486" s="7"/>
      <c r="CD486" s="7"/>
      <c r="CR486" s="5"/>
      <c r="CS486" s="5"/>
      <c r="CT486" s="5"/>
      <c r="CU486" s="5"/>
      <c r="CV486" s="5"/>
      <c r="CW486" s="5"/>
      <c r="CX486" s="5"/>
      <c r="CY486" s="5"/>
      <c r="CZ486" s="5"/>
      <c r="DA486" s="5"/>
    </row>
    <row r="487">
      <c r="R487" s="8"/>
      <c r="U487" s="7"/>
      <c r="CD487" s="7"/>
      <c r="CR487" s="5"/>
      <c r="CS487" s="5"/>
      <c r="CT487" s="5"/>
      <c r="CU487" s="5"/>
      <c r="CV487" s="5"/>
      <c r="CW487" s="5"/>
      <c r="CX487" s="5"/>
      <c r="CY487" s="5"/>
      <c r="CZ487" s="5"/>
      <c r="DA487" s="5"/>
    </row>
    <row r="488">
      <c r="R488" s="8"/>
      <c r="U488" s="7"/>
      <c r="CD488" s="7"/>
      <c r="CR488" s="5"/>
      <c r="CS488" s="5"/>
      <c r="CT488" s="5"/>
      <c r="CU488" s="5"/>
      <c r="CV488" s="5"/>
      <c r="CW488" s="5"/>
      <c r="CX488" s="5"/>
      <c r="CY488" s="5"/>
      <c r="CZ488" s="5"/>
      <c r="DA488" s="5"/>
    </row>
    <row r="489">
      <c r="R489" s="8"/>
      <c r="U489" s="7"/>
      <c r="CD489" s="7"/>
      <c r="CR489" s="5"/>
      <c r="CS489" s="5"/>
      <c r="CT489" s="5"/>
      <c r="CU489" s="5"/>
      <c r="CV489" s="5"/>
      <c r="CW489" s="5"/>
      <c r="CX489" s="5"/>
      <c r="CY489" s="5"/>
      <c r="CZ489" s="5"/>
      <c r="DA489" s="5"/>
    </row>
    <row r="490">
      <c r="R490" s="8"/>
      <c r="U490" s="7"/>
      <c r="CD490" s="7"/>
      <c r="CR490" s="5"/>
      <c r="CS490" s="5"/>
      <c r="CT490" s="5"/>
      <c r="CU490" s="5"/>
      <c r="CV490" s="5"/>
      <c r="CW490" s="5"/>
      <c r="CX490" s="5"/>
      <c r="CY490" s="5"/>
      <c r="CZ490" s="5"/>
      <c r="DA490" s="5"/>
    </row>
    <row r="491">
      <c r="R491" s="8"/>
      <c r="U491" s="7"/>
      <c r="CD491" s="7"/>
      <c r="CR491" s="5"/>
      <c r="CS491" s="5"/>
      <c r="CT491" s="5"/>
      <c r="CU491" s="5"/>
      <c r="CV491" s="5"/>
      <c r="CW491" s="5"/>
      <c r="CX491" s="5"/>
      <c r="CY491" s="5"/>
      <c r="CZ491" s="5"/>
      <c r="DA491" s="5"/>
    </row>
    <row r="492">
      <c r="R492" s="8"/>
      <c r="U492" s="7"/>
      <c r="CD492" s="7"/>
      <c r="CR492" s="5"/>
      <c r="CS492" s="5"/>
      <c r="CT492" s="5"/>
      <c r="CU492" s="5"/>
      <c r="CV492" s="5"/>
      <c r="CW492" s="5"/>
      <c r="CX492" s="5"/>
      <c r="CY492" s="5"/>
      <c r="CZ492" s="5"/>
      <c r="DA492" s="5"/>
    </row>
    <row r="493">
      <c r="R493" s="8"/>
      <c r="U493" s="7"/>
      <c r="CD493" s="7"/>
      <c r="CR493" s="5"/>
      <c r="CS493" s="5"/>
      <c r="CT493" s="5"/>
      <c r="CU493" s="5"/>
      <c r="CV493" s="5"/>
      <c r="CW493" s="5"/>
      <c r="CX493" s="5"/>
      <c r="CY493" s="5"/>
      <c r="CZ493" s="5"/>
      <c r="DA493" s="5"/>
    </row>
    <row r="494">
      <c r="R494" s="8"/>
      <c r="U494" s="7"/>
      <c r="CD494" s="7"/>
      <c r="CR494" s="5"/>
      <c r="CS494" s="5"/>
      <c r="CT494" s="5"/>
      <c r="CU494" s="5"/>
      <c r="CV494" s="5"/>
      <c r="CW494" s="5"/>
      <c r="CX494" s="5"/>
      <c r="CY494" s="5"/>
      <c r="CZ494" s="5"/>
      <c r="DA494" s="5"/>
    </row>
    <row r="495">
      <c r="R495" s="8"/>
      <c r="U495" s="7"/>
      <c r="CD495" s="7"/>
      <c r="CR495" s="5"/>
      <c r="CS495" s="5"/>
      <c r="CT495" s="5"/>
      <c r="CU495" s="5"/>
      <c r="CV495" s="5"/>
      <c r="CW495" s="5"/>
      <c r="CX495" s="5"/>
      <c r="CY495" s="5"/>
      <c r="CZ495" s="5"/>
      <c r="DA495" s="5"/>
    </row>
    <row r="496">
      <c r="R496" s="8"/>
      <c r="U496" s="7"/>
      <c r="CD496" s="7"/>
      <c r="CR496" s="5"/>
      <c r="CS496" s="5"/>
      <c r="CT496" s="5"/>
      <c r="CU496" s="5"/>
      <c r="CV496" s="5"/>
      <c r="CW496" s="5"/>
      <c r="CX496" s="5"/>
      <c r="CY496" s="5"/>
      <c r="CZ496" s="5"/>
      <c r="DA496" s="5"/>
    </row>
    <row r="497">
      <c r="R497" s="8"/>
      <c r="U497" s="7"/>
      <c r="CD497" s="7"/>
      <c r="CR497" s="5"/>
      <c r="CS497" s="5"/>
      <c r="CT497" s="5"/>
      <c r="CU497" s="5"/>
      <c r="CV497" s="5"/>
      <c r="CW497" s="5"/>
      <c r="CX497" s="5"/>
      <c r="CY497" s="5"/>
      <c r="CZ497" s="5"/>
      <c r="DA497" s="5"/>
    </row>
    <row r="498">
      <c r="R498" s="8"/>
      <c r="U498" s="7"/>
      <c r="CD498" s="7"/>
      <c r="CR498" s="5"/>
      <c r="CS498" s="5"/>
      <c r="CT498" s="5"/>
      <c r="CU498" s="5"/>
      <c r="CV498" s="5"/>
      <c r="CW498" s="5"/>
      <c r="CX498" s="5"/>
      <c r="CY498" s="5"/>
      <c r="CZ498" s="5"/>
      <c r="DA498" s="5"/>
    </row>
    <row r="499">
      <c r="R499" s="8"/>
      <c r="U499" s="7"/>
      <c r="CD499" s="7"/>
      <c r="CR499" s="5"/>
      <c r="CS499" s="5"/>
      <c r="CT499" s="5"/>
      <c r="CU499" s="5"/>
      <c r="CV499" s="5"/>
      <c r="CW499" s="5"/>
      <c r="CX499" s="5"/>
      <c r="CY499" s="5"/>
      <c r="CZ499" s="5"/>
      <c r="DA499" s="5"/>
    </row>
    <row r="500">
      <c r="R500" s="8"/>
      <c r="U500" s="7"/>
      <c r="CD500" s="7"/>
      <c r="CR500" s="5"/>
      <c r="CS500" s="5"/>
      <c r="CT500" s="5"/>
      <c r="CU500" s="5"/>
      <c r="CV500" s="5"/>
      <c r="CW500" s="5"/>
      <c r="CX500" s="5"/>
      <c r="CY500" s="5"/>
      <c r="CZ500" s="5"/>
      <c r="DA500" s="5"/>
    </row>
    <row r="501">
      <c r="R501" s="8"/>
      <c r="U501" s="7"/>
      <c r="CD501" s="7"/>
      <c r="CR501" s="5"/>
      <c r="CS501" s="5"/>
      <c r="CT501" s="5"/>
      <c r="CU501" s="5"/>
      <c r="CV501" s="5"/>
      <c r="CW501" s="5"/>
      <c r="CX501" s="5"/>
      <c r="CY501" s="5"/>
      <c r="CZ501" s="5"/>
      <c r="DA501" s="5"/>
    </row>
    <row r="502">
      <c r="R502" s="8"/>
      <c r="U502" s="7"/>
      <c r="CD502" s="7"/>
      <c r="CR502" s="5"/>
      <c r="CS502" s="5"/>
      <c r="CT502" s="5"/>
      <c r="CU502" s="5"/>
      <c r="CV502" s="5"/>
      <c r="CW502" s="5"/>
      <c r="CX502" s="5"/>
      <c r="CY502" s="5"/>
      <c r="CZ502" s="5"/>
      <c r="DA502" s="5"/>
    </row>
    <row r="503">
      <c r="R503" s="8"/>
      <c r="U503" s="7"/>
      <c r="CD503" s="7"/>
      <c r="CR503" s="5"/>
      <c r="CS503" s="5"/>
      <c r="CT503" s="5"/>
      <c r="CU503" s="5"/>
      <c r="CV503" s="5"/>
      <c r="CW503" s="5"/>
      <c r="CX503" s="5"/>
      <c r="CY503" s="5"/>
      <c r="CZ503" s="5"/>
      <c r="DA503" s="5"/>
    </row>
    <row r="504">
      <c r="R504" s="8"/>
      <c r="U504" s="7"/>
      <c r="CD504" s="7"/>
      <c r="CR504" s="5"/>
      <c r="CS504" s="5"/>
      <c r="CT504" s="5"/>
      <c r="CU504" s="5"/>
      <c r="CV504" s="5"/>
      <c r="CW504" s="5"/>
      <c r="CX504" s="5"/>
      <c r="CY504" s="5"/>
      <c r="CZ504" s="5"/>
      <c r="DA504" s="5"/>
    </row>
    <row r="505">
      <c r="R505" s="8"/>
      <c r="U505" s="7"/>
      <c r="CD505" s="7"/>
      <c r="CR505" s="5"/>
      <c r="CS505" s="5"/>
      <c r="CT505" s="5"/>
      <c r="CU505" s="5"/>
      <c r="CV505" s="5"/>
      <c r="CW505" s="5"/>
      <c r="CX505" s="5"/>
      <c r="CY505" s="5"/>
      <c r="CZ505" s="5"/>
      <c r="DA505" s="5"/>
    </row>
    <row r="506">
      <c r="R506" s="8"/>
      <c r="U506" s="7"/>
      <c r="CD506" s="7"/>
      <c r="CR506" s="5"/>
      <c r="CS506" s="5"/>
      <c r="CT506" s="5"/>
      <c r="CU506" s="5"/>
      <c r="CV506" s="5"/>
      <c r="CW506" s="5"/>
      <c r="CX506" s="5"/>
      <c r="CY506" s="5"/>
      <c r="CZ506" s="5"/>
      <c r="DA506" s="5"/>
    </row>
    <row r="507">
      <c r="R507" s="8"/>
      <c r="U507" s="7"/>
      <c r="CD507" s="7"/>
      <c r="CR507" s="5"/>
      <c r="CS507" s="5"/>
      <c r="CT507" s="5"/>
      <c r="CU507" s="5"/>
      <c r="CV507" s="5"/>
      <c r="CW507" s="5"/>
      <c r="CX507" s="5"/>
      <c r="CY507" s="5"/>
      <c r="CZ507" s="5"/>
      <c r="DA507" s="5"/>
    </row>
    <row r="508">
      <c r="R508" s="8"/>
      <c r="U508" s="7"/>
      <c r="CD508" s="7"/>
      <c r="CR508" s="5"/>
      <c r="CS508" s="5"/>
      <c r="CT508" s="5"/>
      <c r="CU508" s="5"/>
      <c r="CV508" s="5"/>
      <c r="CW508" s="5"/>
      <c r="CX508" s="5"/>
      <c r="CY508" s="5"/>
      <c r="CZ508" s="5"/>
      <c r="DA508" s="5"/>
    </row>
    <row r="509">
      <c r="R509" s="8"/>
      <c r="U509" s="7"/>
      <c r="CD509" s="7"/>
      <c r="CR509" s="5"/>
      <c r="CS509" s="5"/>
      <c r="CT509" s="5"/>
      <c r="CU509" s="5"/>
      <c r="CV509" s="5"/>
      <c r="CW509" s="5"/>
      <c r="CX509" s="5"/>
      <c r="CY509" s="5"/>
      <c r="CZ509" s="5"/>
      <c r="DA509" s="5"/>
    </row>
    <row r="510">
      <c r="R510" s="8"/>
      <c r="U510" s="7"/>
      <c r="CD510" s="7"/>
      <c r="CR510" s="5"/>
      <c r="CS510" s="5"/>
      <c r="CT510" s="5"/>
      <c r="CU510" s="5"/>
      <c r="CV510" s="5"/>
      <c r="CW510" s="5"/>
      <c r="CX510" s="5"/>
      <c r="CY510" s="5"/>
      <c r="CZ510" s="5"/>
      <c r="DA510" s="5"/>
    </row>
    <row r="511">
      <c r="R511" s="8"/>
      <c r="U511" s="7"/>
      <c r="CD511" s="7"/>
      <c r="CR511" s="5"/>
      <c r="CS511" s="5"/>
      <c r="CT511" s="5"/>
      <c r="CU511" s="5"/>
      <c r="CV511" s="5"/>
      <c r="CW511" s="5"/>
      <c r="CX511" s="5"/>
      <c r="CY511" s="5"/>
      <c r="CZ511" s="5"/>
      <c r="DA511" s="5"/>
    </row>
    <row r="512">
      <c r="R512" s="8"/>
      <c r="U512" s="7"/>
      <c r="CD512" s="7"/>
      <c r="CR512" s="5"/>
      <c r="CS512" s="5"/>
      <c r="CT512" s="5"/>
      <c r="CU512" s="5"/>
      <c r="CV512" s="5"/>
      <c r="CW512" s="5"/>
      <c r="CX512" s="5"/>
      <c r="CY512" s="5"/>
      <c r="CZ512" s="5"/>
      <c r="DA512" s="5"/>
    </row>
    <row r="513">
      <c r="R513" s="8"/>
      <c r="U513" s="7"/>
      <c r="CD513" s="7"/>
      <c r="CR513" s="5"/>
      <c r="CS513" s="5"/>
      <c r="CT513" s="5"/>
      <c r="CU513" s="5"/>
      <c r="CV513" s="5"/>
      <c r="CW513" s="5"/>
      <c r="CX513" s="5"/>
      <c r="CY513" s="5"/>
      <c r="CZ513" s="5"/>
      <c r="DA513" s="5"/>
    </row>
    <row r="514">
      <c r="R514" s="8"/>
      <c r="U514" s="7"/>
      <c r="CD514" s="7"/>
      <c r="CR514" s="5"/>
      <c r="CS514" s="5"/>
      <c r="CT514" s="5"/>
      <c r="CU514" s="5"/>
      <c r="CV514" s="5"/>
      <c r="CW514" s="5"/>
      <c r="CX514" s="5"/>
      <c r="CY514" s="5"/>
      <c r="CZ514" s="5"/>
      <c r="DA514" s="5"/>
    </row>
    <row r="515">
      <c r="R515" s="8"/>
      <c r="U515" s="7"/>
      <c r="CD515" s="7"/>
      <c r="CR515" s="5"/>
      <c r="CS515" s="5"/>
      <c r="CT515" s="5"/>
      <c r="CU515" s="5"/>
      <c r="CV515" s="5"/>
      <c r="CW515" s="5"/>
      <c r="CX515" s="5"/>
      <c r="CY515" s="5"/>
      <c r="CZ515" s="5"/>
      <c r="DA515" s="5"/>
    </row>
    <row r="516">
      <c r="R516" s="8"/>
      <c r="U516" s="7"/>
      <c r="CD516" s="7"/>
      <c r="CR516" s="5"/>
      <c r="CS516" s="5"/>
      <c r="CT516" s="5"/>
      <c r="CU516" s="5"/>
      <c r="CV516" s="5"/>
      <c r="CW516" s="5"/>
      <c r="CX516" s="5"/>
      <c r="CY516" s="5"/>
      <c r="CZ516" s="5"/>
      <c r="DA516" s="5"/>
    </row>
    <row r="517">
      <c r="R517" s="8"/>
      <c r="U517" s="7"/>
      <c r="CD517" s="7"/>
      <c r="CR517" s="5"/>
      <c r="CS517" s="5"/>
      <c r="CT517" s="5"/>
      <c r="CU517" s="5"/>
      <c r="CV517" s="5"/>
      <c r="CW517" s="5"/>
      <c r="CX517" s="5"/>
      <c r="CY517" s="5"/>
      <c r="CZ517" s="5"/>
      <c r="DA517" s="5"/>
    </row>
    <row r="518">
      <c r="R518" s="8"/>
      <c r="U518" s="7"/>
      <c r="CD518" s="7"/>
      <c r="CR518" s="5"/>
      <c r="CS518" s="5"/>
      <c r="CT518" s="5"/>
      <c r="CU518" s="5"/>
      <c r="CV518" s="5"/>
      <c r="CW518" s="5"/>
      <c r="CX518" s="5"/>
      <c r="CY518" s="5"/>
      <c r="CZ518" s="5"/>
      <c r="DA518" s="5"/>
    </row>
    <row r="519">
      <c r="R519" s="8"/>
      <c r="U519" s="7"/>
      <c r="CD519" s="7"/>
      <c r="CR519" s="5"/>
      <c r="CS519" s="5"/>
      <c r="CT519" s="5"/>
      <c r="CU519" s="5"/>
      <c r="CV519" s="5"/>
      <c r="CW519" s="5"/>
      <c r="CX519" s="5"/>
      <c r="CY519" s="5"/>
      <c r="CZ519" s="5"/>
      <c r="DA519" s="5"/>
    </row>
    <row r="520">
      <c r="R520" s="8"/>
      <c r="U520" s="7"/>
      <c r="CD520" s="7"/>
      <c r="CR520" s="5"/>
      <c r="CS520" s="5"/>
      <c r="CT520" s="5"/>
      <c r="CU520" s="5"/>
      <c r="CV520" s="5"/>
      <c r="CW520" s="5"/>
      <c r="CX520" s="5"/>
      <c r="CY520" s="5"/>
      <c r="CZ520" s="5"/>
      <c r="DA520" s="5"/>
    </row>
    <row r="521">
      <c r="R521" s="8"/>
      <c r="U521" s="7"/>
      <c r="CD521" s="7"/>
      <c r="CR521" s="5"/>
      <c r="CS521" s="5"/>
      <c r="CT521" s="5"/>
      <c r="CU521" s="5"/>
      <c r="CV521" s="5"/>
      <c r="CW521" s="5"/>
      <c r="CX521" s="5"/>
      <c r="CY521" s="5"/>
      <c r="CZ521" s="5"/>
      <c r="DA521" s="5"/>
    </row>
    <row r="522">
      <c r="R522" s="8"/>
      <c r="U522" s="7"/>
      <c r="CD522" s="7"/>
      <c r="CR522" s="5"/>
      <c r="CS522" s="5"/>
      <c r="CT522" s="5"/>
      <c r="CU522" s="5"/>
      <c r="CV522" s="5"/>
      <c r="CW522" s="5"/>
      <c r="CX522" s="5"/>
      <c r="CY522" s="5"/>
      <c r="CZ522" s="5"/>
      <c r="DA522" s="5"/>
    </row>
    <row r="523">
      <c r="R523" s="8"/>
      <c r="U523" s="7"/>
      <c r="CD523" s="7"/>
      <c r="CR523" s="5"/>
      <c r="CS523" s="5"/>
      <c r="CT523" s="5"/>
      <c r="CU523" s="5"/>
      <c r="CV523" s="5"/>
      <c r="CW523" s="5"/>
      <c r="CX523" s="5"/>
      <c r="CY523" s="5"/>
      <c r="CZ523" s="5"/>
      <c r="DA523" s="5"/>
    </row>
    <row r="524">
      <c r="R524" s="8"/>
      <c r="U524" s="7"/>
      <c r="CD524" s="7"/>
      <c r="CR524" s="5"/>
      <c r="CS524" s="5"/>
      <c r="CT524" s="5"/>
      <c r="CU524" s="5"/>
      <c r="CV524" s="5"/>
      <c r="CW524" s="5"/>
      <c r="CX524" s="5"/>
      <c r="CY524" s="5"/>
      <c r="CZ524" s="5"/>
      <c r="DA524" s="5"/>
    </row>
    <row r="525">
      <c r="R525" s="8"/>
      <c r="U525" s="7"/>
      <c r="CD525" s="7"/>
      <c r="CR525" s="5"/>
      <c r="CS525" s="5"/>
      <c r="CT525" s="5"/>
      <c r="CU525" s="5"/>
      <c r="CV525" s="5"/>
      <c r="CW525" s="5"/>
      <c r="CX525" s="5"/>
      <c r="CY525" s="5"/>
      <c r="CZ525" s="5"/>
      <c r="DA525" s="5"/>
    </row>
    <row r="526">
      <c r="R526" s="8"/>
      <c r="U526" s="7"/>
      <c r="CD526" s="7"/>
      <c r="CR526" s="5"/>
      <c r="CS526" s="5"/>
      <c r="CT526" s="5"/>
      <c r="CU526" s="5"/>
      <c r="CV526" s="5"/>
      <c r="CW526" s="5"/>
      <c r="CX526" s="5"/>
      <c r="CY526" s="5"/>
      <c r="CZ526" s="5"/>
      <c r="DA526" s="5"/>
    </row>
    <row r="527">
      <c r="R527" s="8"/>
      <c r="U527" s="7"/>
      <c r="CD527" s="7"/>
      <c r="CR527" s="5"/>
      <c r="CS527" s="5"/>
      <c r="CT527" s="5"/>
      <c r="CU527" s="5"/>
      <c r="CV527" s="5"/>
      <c r="CW527" s="5"/>
      <c r="CX527" s="5"/>
      <c r="CY527" s="5"/>
      <c r="CZ527" s="5"/>
      <c r="DA527" s="5"/>
    </row>
    <row r="528">
      <c r="R528" s="8"/>
      <c r="U528" s="7"/>
      <c r="CD528" s="7"/>
      <c r="CR528" s="5"/>
      <c r="CS528" s="5"/>
      <c r="CT528" s="5"/>
      <c r="CU528" s="5"/>
      <c r="CV528" s="5"/>
      <c r="CW528" s="5"/>
      <c r="CX528" s="5"/>
      <c r="CY528" s="5"/>
      <c r="CZ528" s="5"/>
      <c r="DA528" s="5"/>
    </row>
    <row r="529">
      <c r="R529" s="8"/>
      <c r="U529" s="7"/>
      <c r="CD529" s="7"/>
      <c r="CR529" s="5"/>
      <c r="CS529" s="5"/>
      <c r="CT529" s="5"/>
      <c r="CU529" s="5"/>
      <c r="CV529" s="5"/>
      <c r="CW529" s="5"/>
      <c r="CX529" s="5"/>
      <c r="CY529" s="5"/>
      <c r="CZ529" s="5"/>
      <c r="DA529" s="5"/>
    </row>
    <row r="530">
      <c r="R530" s="8"/>
      <c r="U530" s="7"/>
      <c r="CD530" s="7"/>
      <c r="CR530" s="5"/>
      <c r="CS530" s="5"/>
      <c r="CT530" s="5"/>
      <c r="CU530" s="5"/>
      <c r="CV530" s="5"/>
      <c r="CW530" s="5"/>
      <c r="CX530" s="5"/>
      <c r="CY530" s="5"/>
      <c r="CZ530" s="5"/>
      <c r="DA530" s="5"/>
    </row>
    <row r="531">
      <c r="R531" s="8"/>
      <c r="U531" s="7"/>
      <c r="CD531" s="7"/>
      <c r="CR531" s="5"/>
      <c r="CS531" s="5"/>
      <c r="CT531" s="5"/>
      <c r="CU531" s="5"/>
      <c r="CV531" s="5"/>
      <c r="CW531" s="5"/>
      <c r="CX531" s="5"/>
      <c r="CY531" s="5"/>
      <c r="CZ531" s="5"/>
      <c r="DA531" s="5"/>
    </row>
    <row r="532">
      <c r="R532" s="8"/>
      <c r="U532" s="7"/>
      <c r="CD532" s="7"/>
      <c r="CR532" s="5"/>
      <c r="CS532" s="5"/>
      <c r="CT532" s="5"/>
      <c r="CU532" s="5"/>
      <c r="CV532" s="5"/>
      <c r="CW532" s="5"/>
      <c r="CX532" s="5"/>
      <c r="CY532" s="5"/>
      <c r="CZ532" s="5"/>
      <c r="DA532" s="5"/>
    </row>
    <row r="533">
      <c r="R533" s="8"/>
      <c r="U533" s="7"/>
      <c r="CD533" s="7"/>
      <c r="CR533" s="5"/>
      <c r="CS533" s="5"/>
      <c r="CT533" s="5"/>
      <c r="CU533" s="5"/>
      <c r="CV533" s="5"/>
      <c r="CW533" s="5"/>
      <c r="CX533" s="5"/>
      <c r="CY533" s="5"/>
      <c r="CZ533" s="5"/>
      <c r="DA533" s="5"/>
    </row>
    <row r="534">
      <c r="R534" s="8"/>
      <c r="U534" s="7"/>
      <c r="CD534" s="7"/>
      <c r="CR534" s="5"/>
      <c r="CS534" s="5"/>
      <c r="CT534" s="5"/>
      <c r="CU534" s="5"/>
      <c r="CV534" s="5"/>
      <c r="CW534" s="5"/>
      <c r="CX534" s="5"/>
      <c r="CY534" s="5"/>
      <c r="CZ534" s="5"/>
      <c r="DA534" s="5"/>
    </row>
    <row r="535">
      <c r="R535" s="8"/>
      <c r="U535" s="7"/>
      <c r="CD535" s="7"/>
      <c r="CR535" s="5"/>
      <c r="CS535" s="5"/>
      <c r="CT535" s="5"/>
      <c r="CU535" s="5"/>
      <c r="CV535" s="5"/>
      <c r="CW535" s="5"/>
      <c r="CX535" s="5"/>
      <c r="CY535" s="5"/>
      <c r="CZ535" s="5"/>
      <c r="DA535" s="5"/>
    </row>
    <row r="536">
      <c r="R536" s="8"/>
      <c r="U536" s="7"/>
      <c r="CD536" s="7"/>
      <c r="CR536" s="5"/>
      <c r="CS536" s="5"/>
      <c r="CT536" s="5"/>
      <c r="CU536" s="5"/>
      <c r="CV536" s="5"/>
      <c r="CW536" s="5"/>
      <c r="CX536" s="5"/>
      <c r="CY536" s="5"/>
      <c r="CZ536" s="5"/>
      <c r="DA536" s="5"/>
    </row>
    <row r="537">
      <c r="R537" s="8"/>
      <c r="U537" s="7"/>
      <c r="CD537" s="7"/>
      <c r="CR537" s="5"/>
      <c r="CS537" s="5"/>
      <c r="CT537" s="5"/>
      <c r="CU537" s="5"/>
      <c r="CV537" s="5"/>
      <c r="CW537" s="5"/>
      <c r="CX537" s="5"/>
      <c r="CY537" s="5"/>
      <c r="CZ537" s="5"/>
      <c r="DA537" s="5"/>
    </row>
    <row r="538">
      <c r="R538" s="8"/>
      <c r="U538" s="7"/>
      <c r="CD538" s="7"/>
      <c r="CR538" s="5"/>
      <c r="CS538" s="5"/>
      <c r="CT538" s="5"/>
      <c r="CU538" s="5"/>
      <c r="CV538" s="5"/>
      <c r="CW538" s="5"/>
      <c r="CX538" s="5"/>
      <c r="CY538" s="5"/>
      <c r="CZ538" s="5"/>
      <c r="DA538" s="5"/>
    </row>
    <row r="539">
      <c r="R539" s="8"/>
      <c r="U539" s="7"/>
      <c r="CD539" s="7"/>
      <c r="CR539" s="5"/>
      <c r="CS539" s="5"/>
      <c r="CT539" s="5"/>
      <c r="CU539" s="5"/>
      <c r="CV539" s="5"/>
      <c r="CW539" s="5"/>
      <c r="CX539" s="5"/>
      <c r="CY539" s="5"/>
      <c r="CZ539" s="5"/>
      <c r="DA539" s="5"/>
    </row>
    <row r="540">
      <c r="R540" s="8"/>
      <c r="U540" s="7"/>
      <c r="CD540" s="7"/>
      <c r="CR540" s="5"/>
      <c r="CS540" s="5"/>
      <c r="CT540" s="5"/>
      <c r="CU540" s="5"/>
      <c r="CV540" s="5"/>
      <c r="CW540" s="5"/>
      <c r="CX540" s="5"/>
      <c r="CY540" s="5"/>
      <c r="CZ540" s="5"/>
      <c r="DA540" s="5"/>
    </row>
    <row r="541">
      <c r="R541" s="8"/>
      <c r="U541" s="7"/>
      <c r="CD541" s="7"/>
      <c r="CR541" s="5"/>
      <c r="CS541" s="5"/>
      <c r="CT541" s="5"/>
      <c r="CU541" s="5"/>
      <c r="CV541" s="5"/>
      <c r="CW541" s="5"/>
      <c r="CX541" s="5"/>
      <c r="CY541" s="5"/>
      <c r="CZ541" s="5"/>
      <c r="DA541" s="5"/>
    </row>
    <row r="542">
      <c r="R542" s="8"/>
      <c r="U542" s="7"/>
      <c r="CD542" s="7"/>
      <c r="CR542" s="5"/>
      <c r="CS542" s="5"/>
      <c r="CT542" s="5"/>
      <c r="CU542" s="5"/>
      <c r="CV542" s="5"/>
      <c r="CW542" s="5"/>
      <c r="CX542" s="5"/>
      <c r="CY542" s="5"/>
      <c r="CZ542" s="5"/>
      <c r="DA542" s="5"/>
    </row>
    <row r="543">
      <c r="R543" s="8"/>
      <c r="U543" s="7"/>
      <c r="CD543" s="7"/>
      <c r="CR543" s="5"/>
      <c r="CS543" s="5"/>
      <c r="CT543" s="5"/>
      <c r="CU543" s="5"/>
      <c r="CV543" s="5"/>
      <c r="CW543" s="5"/>
      <c r="CX543" s="5"/>
      <c r="CY543" s="5"/>
      <c r="CZ543" s="5"/>
      <c r="DA543" s="5"/>
    </row>
    <row r="544">
      <c r="R544" s="8"/>
      <c r="U544" s="7"/>
      <c r="CD544" s="7"/>
      <c r="CR544" s="5"/>
      <c r="CS544" s="5"/>
      <c r="CT544" s="5"/>
      <c r="CU544" s="5"/>
      <c r="CV544" s="5"/>
      <c r="CW544" s="5"/>
      <c r="CX544" s="5"/>
      <c r="CY544" s="5"/>
      <c r="CZ544" s="5"/>
      <c r="DA544" s="5"/>
    </row>
    <row r="545">
      <c r="R545" s="8"/>
      <c r="U545" s="7"/>
      <c r="CD545" s="7"/>
      <c r="CR545" s="5"/>
      <c r="CS545" s="5"/>
      <c r="CT545" s="5"/>
      <c r="CU545" s="5"/>
      <c r="CV545" s="5"/>
      <c r="CW545" s="5"/>
      <c r="CX545" s="5"/>
      <c r="CY545" s="5"/>
      <c r="CZ545" s="5"/>
      <c r="DA545" s="5"/>
    </row>
    <row r="546">
      <c r="R546" s="8"/>
      <c r="U546" s="7"/>
      <c r="CD546" s="7"/>
      <c r="CR546" s="5"/>
      <c r="CS546" s="5"/>
      <c r="CT546" s="5"/>
      <c r="CU546" s="5"/>
      <c r="CV546" s="5"/>
      <c r="CW546" s="5"/>
      <c r="CX546" s="5"/>
      <c r="CY546" s="5"/>
      <c r="CZ546" s="5"/>
      <c r="DA546" s="5"/>
    </row>
    <row r="547">
      <c r="R547" s="8"/>
      <c r="U547" s="7"/>
      <c r="CD547" s="7"/>
      <c r="CR547" s="5"/>
      <c r="CS547" s="5"/>
      <c r="CT547" s="5"/>
      <c r="CU547" s="5"/>
      <c r="CV547" s="5"/>
      <c r="CW547" s="5"/>
      <c r="CX547" s="5"/>
      <c r="CY547" s="5"/>
      <c r="CZ547" s="5"/>
      <c r="DA547" s="5"/>
    </row>
    <row r="548">
      <c r="R548" s="8"/>
      <c r="U548" s="7"/>
      <c r="CD548" s="7"/>
      <c r="CR548" s="5"/>
      <c r="CS548" s="5"/>
      <c r="CT548" s="5"/>
      <c r="CU548" s="5"/>
      <c r="CV548" s="5"/>
      <c r="CW548" s="5"/>
      <c r="CX548" s="5"/>
      <c r="CY548" s="5"/>
      <c r="CZ548" s="5"/>
      <c r="DA548" s="5"/>
    </row>
    <row r="549">
      <c r="R549" s="8"/>
      <c r="U549" s="7"/>
      <c r="CD549" s="7"/>
      <c r="CR549" s="5"/>
      <c r="CS549" s="5"/>
      <c r="CT549" s="5"/>
      <c r="CU549" s="5"/>
      <c r="CV549" s="5"/>
      <c r="CW549" s="5"/>
      <c r="CX549" s="5"/>
      <c r="CY549" s="5"/>
      <c r="CZ549" s="5"/>
      <c r="DA549" s="5"/>
    </row>
    <row r="550">
      <c r="R550" s="8"/>
      <c r="U550" s="7"/>
      <c r="CD550" s="7"/>
      <c r="CR550" s="5"/>
      <c r="CS550" s="5"/>
      <c r="CT550" s="5"/>
      <c r="CU550" s="5"/>
      <c r="CV550" s="5"/>
      <c r="CW550" s="5"/>
      <c r="CX550" s="5"/>
      <c r="CY550" s="5"/>
      <c r="CZ550" s="5"/>
      <c r="DA550" s="5"/>
    </row>
    <row r="551">
      <c r="R551" s="8"/>
      <c r="U551" s="7"/>
      <c r="CD551" s="7"/>
      <c r="CR551" s="5"/>
      <c r="CS551" s="5"/>
      <c r="CT551" s="5"/>
      <c r="CU551" s="5"/>
      <c r="CV551" s="5"/>
      <c r="CW551" s="5"/>
      <c r="CX551" s="5"/>
      <c r="CY551" s="5"/>
      <c r="CZ551" s="5"/>
      <c r="DA551" s="5"/>
    </row>
    <row r="552">
      <c r="R552" s="8"/>
      <c r="U552" s="7"/>
      <c r="CD552" s="7"/>
      <c r="CR552" s="5"/>
      <c r="CS552" s="5"/>
      <c r="CT552" s="5"/>
      <c r="CU552" s="5"/>
      <c r="CV552" s="5"/>
      <c r="CW552" s="5"/>
      <c r="CX552" s="5"/>
      <c r="CY552" s="5"/>
      <c r="CZ552" s="5"/>
      <c r="DA552" s="5"/>
    </row>
    <row r="553">
      <c r="R553" s="8"/>
      <c r="U553" s="7"/>
      <c r="CD553" s="7"/>
      <c r="CR553" s="5"/>
      <c r="CS553" s="5"/>
      <c r="CT553" s="5"/>
      <c r="CU553" s="5"/>
      <c r="CV553" s="5"/>
      <c r="CW553" s="5"/>
      <c r="CX553" s="5"/>
      <c r="CY553" s="5"/>
      <c r="CZ553" s="5"/>
      <c r="DA553" s="5"/>
    </row>
    <row r="554">
      <c r="R554" s="8"/>
      <c r="U554" s="7"/>
      <c r="CD554" s="7"/>
      <c r="CR554" s="5"/>
      <c r="CS554" s="5"/>
      <c r="CT554" s="5"/>
      <c r="CU554" s="5"/>
      <c r="CV554" s="5"/>
      <c r="CW554" s="5"/>
      <c r="CX554" s="5"/>
      <c r="CY554" s="5"/>
      <c r="CZ554" s="5"/>
      <c r="DA554" s="5"/>
    </row>
    <row r="555">
      <c r="R555" s="8"/>
      <c r="U555" s="7"/>
      <c r="CD555" s="7"/>
      <c r="CR555" s="5"/>
      <c r="CS555" s="5"/>
      <c r="CT555" s="5"/>
      <c r="CU555" s="5"/>
      <c r="CV555" s="5"/>
      <c r="CW555" s="5"/>
      <c r="CX555" s="5"/>
      <c r="CY555" s="5"/>
      <c r="CZ555" s="5"/>
      <c r="DA555" s="5"/>
    </row>
    <row r="556">
      <c r="R556" s="8"/>
      <c r="U556" s="7"/>
      <c r="CD556" s="7"/>
      <c r="CR556" s="5"/>
      <c r="CS556" s="5"/>
      <c r="CT556" s="5"/>
      <c r="CU556" s="5"/>
      <c r="CV556" s="5"/>
      <c r="CW556" s="5"/>
      <c r="CX556" s="5"/>
      <c r="CY556" s="5"/>
      <c r="CZ556" s="5"/>
      <c r="DA556" s="5"/>
    </row>
    <row r="557">
      <c r="R557" s="8"/>
      <c r="U557" s="7"/>
      <c r="CD557" s="7"/>
      <c r="CR557" s="5"/>
      <c r="CS557" s="5"/>
      <c r="CT557" s="5"/>
      <c r="CU557" s="5"/>
      <c r="CV557" s="5"/>
      <c r="CW557" s="5"/>
      <c r="CX557" s="5"/>
      <c r="CY557" s="5"/>
      <c r="CZ557" s="5"/>
      <c r="DA557" s="5"/>
    </row>
    <row r="558">
      <c r="R558" s="8"/>
      <c r="U558" s="7"/>
      <c r="CD558" s="7"/>
      <c r="CR558" s="5"/>
      <c r="CS558" s="5"/>
      <c r="CT558" s="5"/>
      <c r="CU558" s="5"/>
      <c r="CV558" s="5"/>
      <c r="CW558" s="5"/>
      <c r="CX558" s="5"/>
      <c r="CY558" s="5"/>
      <c r="CZ558" s="5"/>
      <c r="DA558" s="5"/>
    </row>
    <row r="559">
      <c r="R559" s="8"/>
      <c r="U559" s="7"/>
      <c r="CD559" s="7"/>
      <c r="CR559" s="5"/>
      <c r="CS559" s="5"/>
      <c r="CT559" s="5"/>
      <c r="CU559" s="5"/>
      <c r="CV559" s="5"/>
      <c r="CW559" s="5"/>
      <c r="CX559" s="5"/>
      <c r="CY559" s="5"/>
      <c r="CZ559" s="5"/>
      <c r="DA559" s="5"/>
    </row>
    <row r="560">
      <c r="R560" s="8"/>
      <c r="U560" s="7"/>
      <c r="CD560" s="7"/>
      <c r="CR560" s="5"/>
      <c r="CS560" s="5"/>
      <c r="CT560" s="5"/>
      <c r="CU560" s="5"/>
      <c r="CV560" s="5"/>
      <c r="CW560" s="5"/>
      <c r="CX560" s="5"/>
      <c r="CY560" s="5"/>
      <c r="CZ560" s="5"/>
      <c r="DA560" s="5"/>
    </row>
    <row r="561">
      <c r="R561" s="8"/>
      <c r="U561" s="7"/>
      <c r="CD561" s="7"/>
      <c r="CR561" s="5"/>
      <c r="CS561" s="5"/>
      <c r="CT561" s="5"/>
      <c r="CU561" s="5"/>
      <c r="CV561" s="5"/>
      <c r="CW561" s="5"/>
      <c r="CX561" s="5"/>
      <c r="CY561" s="5"/>
      <c r="CZ561" s="5"/>
      <c r="DA561" s="5"/>
    </row>
    <row r="562">
      <c r="R562" s="8"/>
      <c r="U562" s="7"/>
      <c r="CD562" s="7"/>
      <c r="CR562" s="5"/>
      <c r="CS562" s="5"/>
      <c r="CT562" s="5"/>
      <c r="CU562" s="5"/>
      <c r="CV562" s="5"/>
      <c r="CW562" s="5"/>
      <c r="CX562" s="5"/>
      <c r="CY562" s="5"/>
      <c r="CZ562" s="5"/>
      <c r="DA562" s="5"/>
    </row>
    <row r="563">
      <c r="R563" s="8"/>
      <c r="U563" s="7"/>
      <c r="CD563" s="7"/>
      <c r="CR563" s="5"/>
      <c r="CS563" s="5"/>
      <c r="CT563" s="5"/>
      <c r="CU563" s="5"/>
      <c r="CV563" s="5"/>
      <c r="CW563" s="5"/>
      <c r="CX563" s="5"/>
      <c r="CY563" s="5"/>
      <c r="CZ563" s="5"/>
      <c r="DA563" s="5"/>
    </row>
    <row r="564">
      <c r="R564" s="8"/>
      <c r="U564" s="7"/>
      <c r="CD564" s="7"/>
      <c r="CR564" s="5"/>
      <c r="CS564" s="5"/>
      <c r="CT564" s="5"/>
      <c r="CU564" s="5"/>
      <c r="CV564" s="5"/>
      <c r="CW564" s="5"/>
      <c r="CX564" s="5"/>
      <c r="CY564" s="5"/>
      <c r="CZ564" s="5"/>
      <c r="DA564" s="5"/>
    </row>
    <row r="565">
      <c r="R565" s="8"/>
      <c r="U565" s="7"/>
      <c r="CD565" s="7"/>
      <c r="CR565" s="5"/>
      <c r="CS565" s="5"/>
      <c r="CT565" s="5"/>
      <c r="CU565" s="5"/>
      <c r="CV565" s="5"/>
      <c r="CW565" s="5"/>
      <c r="CX565" s="5"/>
      <c r="CY565" s="5"/>
      <c r="CZ565" s="5"/>
      <c r="DA565" s="5"/>
    </row>
    <row r="566">
      <c r="R566" s="8"/>
      <c r="U566" s="7"/>
      <c r="CD566" s="7"/>
      <c r="CR566" s="5"/>
      <c r="CS566" s="5"/>
      <c r="CT566" s="5"/>
      <c r="CU566" s="5"/>
      <c r="CV566" s="5"/>
      <c r="CW566" s="5"/>
      <c r="CX566" s="5"/>
      <c r="CY566" s="5"/>
      <c r="CZ566" s="5"/>
      <c r="DA566" s="5"/>
    </row>
    <row r="567">
      <c r="R567" s="8"/>
      <c r="U567" s="7"/>
      <c r="CD567" s="7"/>
      <c r="CR567" s="5"/>
      <c r="CS567" s="5"/>
      <c r="CT567" s="5"/>
      <c r="CU567" s="5"/>
      <c r="CV567" s="5"/>
      <c r="CW567" s="5"/>
      <c r="CX567" s="5"/>
      <c r="CY567" s="5"/>
      <c r="CZ567" s="5"/>
      <c r="DA567" s="5"/>
    </row>
    <row r="568">
      <c r="R568" s="8"/>
      <c r="U568" s="7"/>
      <c r="CD568" s="7"/>
      <c r="CR568" s="5"/>
      <c r="CS568" s="5"/>
      <c r="CT568" s="5"/>
      <c r="CU568" s="5"/>
      <c r="CV568" s="5"/>
      <c r="CW568" s="5"/>
      <c r="CX568" s="5"/>
      <c r="CY568" s="5"/>
      <c r="CZ568" s="5"/>
      <c r="DA568" s="5"/>
    </row>
    <row r="569">
      <c r="R569" s="8"/>
      <c r="U569" s="7"/>
      <c r="CD569" s="7"/>
      <c r="CR569" s="5"/>
      <c r="CS569" s="5"/>
      <c r="CT569" s="5"/>
      <c r="CU569" s="5"/>
      <c r="CV569" s="5"/>
      <c r="CW569" s="5"/>
      <c r="CX569" s="5"/>
      <c r="CY569" s="5"/>
      <c r="CZ569" s="5"/>
      <c r="DA569" s="5"/>
    </row>
    <row r="570">
      <c r="R570" s="8"/>
      <c r="U570" s="7"/>
      <c r="CD570" s="7"/>
      <c r="CR570" s="5"/>
      <c r="CS570" s="5"/>
      <c r="CT570" s="5"/>
      <c r="CU570" s="5"/>
      <c r="CV570" s="5"/>
      <c r="CW570" s="5"/>
      <c r="CX570" s="5"/>
      <c r="CY570" s="5"/>
      <c r="CZ570" s="5"/>
      <c r="DA570" s="5"/>
    </row>
    <row r="571">
      <c r="R571" s="8"/>
      <c r="U571" s="7"/>
      <c r="CD571" s="7"/>
      <c r="CR571" s="5"/>
      <c r="CS571" s="5"/>
      <c r="CT571" s="5"/>
      <c r="CU571" s="5"/>
      <c r="CV571" s="5"/>
      <c r="CW571" s="5"/>
      <c r="CX571" s="5"/>
      <c r="CY571" s="5"/>
      <c r="CZ571" s="5"/>
      <c r="DA571" s="5"/>
    </row>
    <row r="572">
      <c r="R572" s="8"/>
      <c r="U572" s="7"/>
      <c r="CD572" s="7"/>
      <c r="CR572" s="5"/>
      <c r="CS572" s="5"/>
      <c r="CT572" s="5"/>
      <c r="CU572" s="5"/>
      <c r="CV572" s="5"/>
      <c r="CW572" s="5"/>
      <c r="CX572" s="5"/>
      <c r="CY572" s="5"/>
      <c r="CZ572" s="5"/>
      <c r="DA572" s="5"/>
    </row>
    <row r="573">
      <c r="R573" s="8"/>
      <c r="U573" s="7"/>
      <c r="CD573" s="7"/>
      <c r="CR573" s="5"/>
      <c r="CS573" s="5"/>
      <c r="CT573" s="5"/>
      <c r="CU573" s="5"/>
      <c r="CV573" s="5"/>
      <c r="CW573" s="5"/>
      <c r="CX573" s="5"/>
      <c r="CY573" s="5"/>
      <c r="CZ573" s="5"/>
      <c r="DA573" s="5"/>
    </row>
    <row r="574">
      <c r="R574" s="8"/>
      <c r="U574" s="7"/>
      <c r="CD574" s="7"/>
      <c r="CR574" s="5"/>
      <c r="CS574" s="5"/>
      <c r="CT574" s="5"/>
      <c r="CU574" s="5"/>
      <c r="CV574" s="5"/>
      <c r="CW574" s="5"/>
      <c r="CX574" s="5"/>
      <c r="CY574" s="5"/>
      <c r="CZ574" s="5"/>
      <c r="DA574" s="5"/>
    </row>
    <row r="575">
      <c r="R575" s="8"/>
      <c r="U575" s="7"/>
      <c r="CD575" s="7"/>
      <c r="CR575" s="5"/>
      <c r="CS575" s="5"/>
      <c r="CT575" s="5"/>
      <c r="CU575" s="5"/>
      <c r="CV575" s="5"/>
      <c r="CW575" s="5"/>
      <c r="CX575" s="5"/>
      <c r="CY575" s="5"/>
      <c r="CZ575" s="5"/>
      <c r="DA575" s="5"/>
    </row>
    <row r="576">
      <c r="R576" s="8"/>
      <c r="U576" s="7"/>
      <c r="CD576" s="7"/>
      <c r="CR576" s="5"/>
      <c r="CS576" s="5"/>
      <c r="CT576" s="5"/>
      <c r="CU576" s="5"/>
      <c r="CV576" s="5"/>
      <c r="CW576" s="5"/>
      <c r="CX576" s="5"/>
      <c r="CY576" s="5"/>
      <c r="CZ576" s="5"/>
      <c r="DA576" s="5"/>
    </row>
    <row r="577">
      <c r="R577" s="8"/>
      <c r="U577" s="7"/>
      <c r="CD577" s="7"/>
      <c r="CR577" s="5"/>
      <c r="CS577" s="5"/>
      <c r="CT577" s="5"/>
      <c r="CU577" s="5"/>
      <c r="CV577" s="5"/>
      <c r="CW577" s="5"/>
      <c r="CX577" s="5"/>
      <c r="CY577" s="5"/>
      <c r="CZ577" s="5"/>
      <c r="DA577" s="5"/>
    </row>
    <row r="578">
      <c r="R578" s="8"/>
      <c r="U578" s="7"/>
      <c r="CD578" s="7"/>
      <c r="CR578" s="5"/>
      <c r="CS578" s="5"/>
      <c r="CT578" s="5"/>
      <c r="CU578" s="5"/>
      <c r="CV578" s="5"/>
      <c r="CW578" s="5"/>
      <c r="CX578" s="5"/>
      <c r="CY578" s="5"/>
      <c r="CZ578" s="5"/>
      <c r="DA578" s="5"/>
    </row>
    <row r="579">
      <c r="R579" s="8"/>
      <c r="U579" s="7"/>
      <c r="CD579" s="7"/>
      <c r="CR579" s="5"/>
      <c r="CS579" s="5"/>
      <c r="CT579" s="5"/>
      <c r="CU579" s="5"/>
      <c r="CV579" s="5"/>
      <c r="CW579" s="5"/>
      <c r="CX579" s="5"/>
      <c r="CY579" s="5"/>
      <c r="CZ579" s="5"/>
      <c r="DA579" s="5"/>
    </row>
    <row r="580">
      <c r="R580" s="8"/>
      <c r="U580" s="7"/>
      <c r="CD580" s="7"/>
      <c r="CR580" s="5"/>
      <c r="CS580" s="5"/>
      <c r="CT580" s="5"/>
      <c r="CU580" s="5"/>
      <c r="CV580" s="5"/>
      <c r="CW580" s="5"/>
      <c r="CX580" s="5"/>
      <c r="CY580" s="5"/>
      <c r="CZ580" s="5"/>
      <c r="DA580" s="5"/>
    </row>
    <row r="581">
      <c r="R581" s="8"/>
      <c r="U581" s="7"/>
      <c r="CD581" s="7"/>
      <c r="CR581" s="5"/>
      <c r="CS581" s="5"/>
      <c r="CT581" s="5"/>
      <c r="CU581" s="5"/>
      <c r="CV581" s="5"/>
      <c r="CW581" s="5"/>
      <c r="CX581" s="5"/>
      <c r="CY581" s="5"/>
      <c r="CZ581" s="5"/>
      <c r="DA581" s="5"/>
    </row>
    <row r="582">
      <c r="R582" s="8"/>
      <c r="U582" s="7"/>
      <c r="CD582" s="7"/>
      <c r="CR582" s="5"/>
      <c r="CS582" s="5"/>
      <c r="CT582" s="5"/>
      <c r="CU582" s="5"/>
      <c r="CV582" s="5"/>
      <c r="CW582" s="5"/>
      <c r="CX582" s="5"/>
      <c r="CY582" s="5"/>
      <c r="CZ582" s="5"/>
      <c r="DA582" s="5"/>
    </row>
    <row r="583">
      <c r="R583" s="8"/>
      <c r="U583" s="7"/>
      <c r="CD583" s="7"/>
      <c r="CR583" s="5"/>
      <c r="CS583" s="5"/>
      <c r="CT583" s="5"/>
      <c r="CU583" s="5"/>
      <c r="CV583" s="5"/>
      <c r="CW583" s="5"/>
      <c r="CX583" s="5"/>
      <c r="CY583" s="5"/>
      <c r="CZ583" s="5"/>
      <c r="DA583" s="5"/>
    </row>
    <row r="584">
      <c r="R584" s="8"/>
      <c r="U584" s="7"/>
      <c r="CD584" s="7"/>
      <c r="CR584" s="5"/>
      <c r="CS584" s="5"/>
      <c r="CT584" s="5"/>
      <c r="CU584" s="5"/>
      <c r="CV584" s="5"/>
      <c r="CW584" s="5"/>
      <c r="CX584" s="5"/>
      <c r="CY584" s="5"/>
      <c r="CZ584" s="5"/>
      <c r="DA584" s="5"/>
    </row>
    <row r="585">
      <c r="R585" s="8"/>
      <c r="U585" s="7"/>
      <c r="CD585" s="7"/>
      <c r="CR585" s="5"/>
      <c r="CS585" s="5"/>
      <c r="CT585" s="5"/>
      <c r="CU585" s="5"/>
      <c r="CV585" s="5"/>
      <c r="CW585" s="5"/>
      <c r="CX585" s="5"/>
      <c r="CY585" s="5"/>
      <c r="CZ585" s="5"/>
      <c r="DA585" s="5"/>
    </row>
    <row r="586">
      <c r="R586" s="8"/>
      <c r="U586" s="7"/>
      <c r="CD586" s="7"/>
      <c r="CR586" s="5"/>
      <c r="CS586" s="5"/>
      <c r="CT586" s="5"/>
      <c r="CU586" s="5"/>
      <c r="CV586" s="5"/>
      <c r="CW586" s="5"/>
      <c r="CX586" s="5"/>
      <c r="CY586" s="5"/>
      <c r="CZ586" s="5"/>
      <c r="DA586" s="5"/>
    </row>
    <row r="587">
      <c r="R587" s="8"/>
      <c r="U587" s="7"/>
      <c r="CD587" s="7"/>
      <c r="CR587" s="5"/>
      <c r="CS587" s="5"/>
      <c r="CT587" s="5"/>
      <c r="CU587" s="5"/>
      <c r="CV587" s="5"/>
      <c r="CW587" s="5"/>
      <c r="CX587" s="5"/>
      <c r="CY587" s="5"/>
      <c r="CZ587" s="5"/>
      <c r="DA587" s="5"/>
    </row>
    <row r="588">
      <c r="R588" s="8"/>
      <c r="U588" s="7"/>
      <c r="CD588" s="7"/>
      <c r="CR588" s="5"/>
      <c r="CS588" s="5"/>
      <c r="CT588" s="5"/>
      <c r="CU588" s="5"/>
      <c r="CV588" s="5"/>
      <c r="CW588" s="5"/>
      <c r="CX588" s="5"/>
      <c r="CY588" s="5"/>
      <c r="CZ588" s="5"/>
      <c r="DA588" s="5"/>
    </row>
    <row r="589">
      <c r="R589" s="8"/>
      <c r="U589" s="7"/>
      <c r="CD589" s="7"/>
      <c r="CR589" s="5"/>
      <c r="CS589" s="5"/>
      <c r="CT589" s="5"/>
      <c r="CU589" s="5"/>
      <c r="CV589" s="5"/>
      <c r="CW589" s="5"/>
      <c r="CX589" s="5"/>
      <c r="CY589" s="5"/>
      <c r="CZ589" s="5"/>
      <c r="DA589" s="5"/>
    </row>
    <row r="590">
      <c r="R590" s="8"/>
      <c r="U590" s="7"/>
      <c r="CD590" s="7"/>
      <c r="CR590" s="5"/>
      <c r="CS590" s="5"/>
      <c r="CT590" s="5"/>
      <c r="CU590" s="5"/>
      <c r="CV590" s="5"/>
      <c r="CW590" s="5"/>
      <c r="CX590" s="5"/>
      <c r="CY590" s="5"/>
      <c r="CZ590" s="5"/>
      <c r="DA590" s="5"/>
    </row>
    <row r="591">
      <c r="R591" s="8"/>
      <c r="U591" s="7"/>
      <c r="CD591" s="7"/>
      <c r="CR591" s="5"/>
      <c r="CS591" s="5"/>
      <c r="CT591" s="5"/>
      <c r="CU591" s="5"/>
      <c r="CV591" s="5"/>
      <c r="CW591" s="5"/>
      <c r="CX591" s="5"/>
      <c r="CY591" s="5"/>
      <c r="CZ591" s="5"/>
      <c r="DA591" s="5"/>
    </row>
    <row r="592">
      <c r="R592" s="8"/>
      <c r="U592" s="7"/>
      <c r="CD592" s="7"/>
      <c r="CR592" s="5"/>
      <c r="CS592" s="5"/>
      <c r="CT592" s="5"/>
      <c r="CU592" s="5"/>
      <c r="CV592" s="5"/>
      <c r="CW592" s="5"/>
      <c r="CX592" s="5"/>
      <c r="CY592" s="5"/>
      <c r="CZ592" s="5"/>
      <c r="DA592" s="5"/>
    </row>
    <row r="593">
      <c r="R593" s="8"/>
      <c r="U593" s="7"/>
      <c r="CD593" s="7"/>
      <c r="CR593" s="5"/>
      <c r="CS593" s="5"/>
      <c r="CT593" s="5"/>
      <c r="CU593" s="5"/>
      <c r="CV593" s="5"/>
      <c r="CW593" s="5"/>
      <c r="CX593" s="5"/>
      <c r="CY593" s="5"/>
      <c r="CZ593" s="5"/>
      <c r="DA593" s="5"/>
    </row>
    <row r="594">
      <c r="R594" s="8"/>
      <c r="U594" s="7"/>
      <c r="CD594" s="7"/>
      <c r="CR594" s="5"/>
      <c r="CS594" s="5"/>
      <c r="CT594" s="5"/>
      <c r="CU594" s="5"/>
      <c r="CV594" s="5"/>
      <c r="CW594" s="5"/>
      <c r="CX594" s="5"/>
      <c r="CY594" s="5"/>
      <c r="CZ594" s="5"/>
      <c r="DA594" s="5"/>
    </row>
    <row r="595">
      <c r="R595" s="8"/>
      <c r="U595" s="7"/>
      <c r="CD595" s="7"/>
      <c r="CR595" s="5"/>
      <c r="CS595" s="5"/>
      <c r="CT595" s="5"/>
      <c r="CU595" s="5"/>
      <c r="CV595" s="5"/>
      <c r="CW595" s="5"/>
      <c r="CX595" s="5"/>
      <c r="CY595" s="5"/>
      <c r="CZ595" s="5"/>
      <c r="DA595" s="5"/>
    </row>
    <row r="596">
      <c r="R596" s="8"/>
      <c r="U596" s="7"/>
      <c r="CD596" s="7"/>
      <c r="CR596" s="5"/>
      <c r="CS596" s="5"/>
      <c r="CT596" s="5"/>
      <c r="CU596" s="5"/>
      <c r="CV596" s="5"/>
      <c r="CW596" s="5"/>
      <c r="CX596" s="5"/>
      <c r="CY596" s="5"/>
      <c r="CZ596" s="5"/>
      <c r="DA596" s="5"/>
    </row>
    <row r="597">
      <c r="R597" s="8"/>
      <c r="U597" s="7"/>
      <c r="CD597" s="7"/>
      <c r="CR597" s="5"/>
      <c r="CS597" s="5"/>
      <c r="CT597" s="5"/>
      <c r="CU597" s="5"/>
      <c r="CV597" s="5"/>
      <c r="CW597" s="5"/>
      <c r="CX597" s="5"/>
      <c r="CY597" s="5"/>
      <c r="CZ597" s="5"/>
      <c r="DA597" s="5"/>
    </row>
    <row r="598">
      <c r="R598" s="8"/>
      <c r="U598" s="7"/>
      <c r="CD598" s="7"/>
      <c r="CR598" s="5"/>
      <c r="CS598" s="5"/>
      <c r="CT598" s="5"/>
      <c r="CU598" s="5"/>
      <c r="CV598" s="5"/>
      <c r="CW598" s="5"/>
      <c r="CX598" s="5"/>
      <c r="CY598" s="5"/>
      <c r="CZ598" s="5"/>
      <c r="DA598" s="5"/>
    </row>
    <row r="599">
      <c r="R599" s="8"/>
      <c r="U599" s="7"/>
      <c r="CD599" s="7"/>
      <c r="CR599" s="5"/>
      <c r="CS599" s="5"/>
      <c r="CT599" s="5"/>
      <c r="CU599" s="5"/>
      <c r="CV599" s="5"/>
      <c r="CW599" s="5"/>
      <c r="CX599" s="5"/>
      <c r="CY599" s="5"/>
      <c r="CZ599" s="5"/>
      <c r="DA599" s="5"/>
    </row>
    <row r="600">
      <c r="R600" s="8"/>
      <c r="U600" s="7"/>
      <c r="CD600" s="7"/>
      <c r="CR600" s="5"/>
      <c r="CS600" s="5"/>
      <c r="CT600" s="5"/>
      <c r="CU600" s="5"/>
      <c r="CV600" s="5"/>
      <c r="CW600" s="5"/>
      <c r="CX600" s="5"/>
      <c r="CY600" s="5"/>
      <c r="CZ600" s="5"/>
      <c r="DA600" s="5"/>
    </row>
    <row r="601">
      <c r="R601" s="8"/>
      <c r="U601" s="7"/>
      <c r="CD601" s="7"/>
      <c r="CR601" s="5"/>
      <c r="CS601" s="5"/>
      <c r="CT601" s="5"/>
      <c r="CU601" s="5"/>
      <c r="CV601" s="5"/>
      <c r="CW601" s="5"/>
      <c r="CX601" s="5"/>
      <c r="CY601" s="5"/>
      <c r="CZ601" s="5"/>
      <c r="DA601" s="5"/>
    </row>
    <row r="602">
      <c r="R602" s="8"/>
      <c r="U602" s="7"/>
      <c r="CD602" s="7"/>
      <c r="CR602" s="5"/>
      <c r="CS602" s="5"/>
      <c r="CT602" s="5"/>
      <c r="CU602" s="5"/>
      <c r="CV602" s="5"/>
      <c r="CW602" s="5"/>
      <c r="CX602" s="5"/>
      <c r="CY602" s="5"/>
      <c r="CZ602" s="5"/>
      <c r="DA602" s="5"/>
    </row>
    <row r="603">
      <c r="R603" s="8"/>
      <c r="U603" s="7"/>
      <c r="CD603" s="7"/>
      <c r="CR603" s="5"/>
      <c r="CS603" s="5"/>
      <c r="CT603" s="5"/>
      <c r="CU603" s="5"/>
      <c r="CV603" s="5"/>
      <c r="CW603" s="5"/>
      <c r="CX603" s="5"/>
      <c r="CY603" s="5"/>
      <c r="CZ603" s="5"/>
      <c r="DA603" s="5"/>
    </row>
    <row r="604">
      <c r="R604" s="8"/>
      <c r="U604" s="7"/>
      <c r="CD604" s="7"/>
      <c r="CR604" s="5"/>
      <c r="CS604" s="5"/>
      <c r="CT604" s="5"/>
      <c r="CU604" s="5"/>
      <c r="CV604" s="5"/>
      <c r="CW604" s="5"/>
      <c r="CX604" s="5"/>
      <c r="CY604" s="5"/>
      <c r="CZ604" s="5"/>
      <c r="DA604" s="5"/>
    </row>
    <row r="605">
      <c r="R605" s="8"/>
      <c r="U605" s="7"/>
      <c r="CD605" s="7"/>
      <c r="CR605" s="5"/>
      <c r="CS605" s="5"/>
      <c r="CT605" s="5"/>
      <c r="CU605" s="5"/>
      <c r="CV605" s="5"/>
      <c r="CW605" s="5"/>
      <c r="CX605" s="5"/>
      <c r="CY605" s="5"/>
      <c r="CZ605" s="5"/>
      <c r="DA605" s="5"/>
    </row>
    <row r="606">
      <c r="R606" s="8"/>
      <c r="U606" s="7"/>
      <c r="CD606" s="7"/>
      <c r="CR606" s="5"/>
      <c r="CS606" s="5"/>
      <c r="CT606" s="5"/>
      <c r="CU606" s="5"/>
      <c r="CV606" s="5"/>
      <c r="CW606" s="5"/>
      <c r="CX606" s="5"/>
      <c r="CY606" s="5"/>
      <c r="CZ606" s="5"/>
      <c r="DA606" s="5"/>
    </row>
    <row r="607">
      <c r="R607" s="8"/>
      <c r="U607" s="7"/>
      <c r="CD607" s="7"/>
      <c r="CR607" s="5"/>
      <c r="CS607" s="5"/>
      <c r="CT607" s="5"/>
      <c r="CU607" s="5"/>
      <c r="CV607" s="5"/>
      <c r="CW607" s="5"/>
      <c r="CX607" s="5"/>
      <c r="CY607" s="5"/>
      <c r="CZ607" s="5"/>
      <c r="DA607" s="5"/>
    </row>
    <row r="608">
      <c r="R608" s="8"/>
      <c r="U608" s="7"/>
      <c r="CD608" s="7"/>
      <c r="CR608" s="5"/>
      <c r="CS608" s="5"/>
      <c r="CT608" s="5"/>
      <c r="CU608" s="5"/>
      <c r="CV608" s="5"/>
      <c r="CW608" s="5"/>
      <c r="CX608" s="5"/>
      <c r="CY608" s="5"/>
      <c r="CZ608" s="5"/>
      <c r="DA608" s="5"/>
    </row>
    <row r="609">
      <c r="R609" s="8"/>
      <c r="U609" s="7"/>
      <c r="CD609" s="7"/>
      <c r="CR609" s="5"/>
      <c r="CS609" s="5"/>
      <c r="CT609" s="5"/>
      <c r="CU609" s="5"/>
      <c r="CV609" s="5"/>
      <c r="CW609" s="5"/>
      <c r="CX609" s="5"/>
      <c r="CY609" s="5"/>
      <c r="CZ609" s="5"/>
      <c r="DA609" s="5"/>
    </row>
    <row r="610">
      <c r="R610" s="8"/>
      <c r="U610" s="7"/>
      <c r="CD610" s="7"/>
      <c r="CR610" s="5"/>
      <c r="CS610" s="5"/>
      <c r="CT610" s="5"/>
      <c r="CU610" s="5"/>
      <c r="CV610" s="5"/>
      <c r="CW610" s="5"/>
      <c r="CX610" s="5"/>
      <c r="CY610" s="5"/>
      <c r="CZ610" s="5"/>
      <c r="DA610" s="5"/>
    </row>
    <row r="611">
      <c r="R611" s="8"/>
      <c r="U611" s="7"/>
      <c r="CD611" s="7"/>
      <c r="CR611" s="5"/>
      <c r="CS611" s="5"/>
      <c r="CT611" s="5"/>
      <c r="CU611" s="5"/>
      <c r="CV611" s="5"/>
      <c r="CW611" s="5"/>
      <c r="CX611" s="5"/>
      <c r="CY611" s="5"/>
      <c r="CZ611" s="5"/>
      <c r="DA611" s="5"/>
    </row>
    <row r="612">
      <c r="R612" s="8"/>
      <c r="U612" s="7"/>
      <c r="CD612" s="7"/>
      <c r="CR612" s="5"/>
      <c r="CS612" s="5"/>
      <c r="CT612" s="5"/>
      <c r="CU612" s="5"/>
      <c r="CV612" s="5"/>
      <c r="CW612" s="5"/>
      <c r="CX612" s="5"/>
      <c r="CY612" s="5"/>
      <c r="CZ612" s="5"/>
      <c r="DA612" s="5"/>
    </row>
    <row r="613">
      <c r="R613" s="8"/>
      <c r="U613" s="7"/>
      <c r="CD613" s="7"/>
      <c r="CR613" s="5"/>
      <c r="CS613" s="5"/>
      <c r="CT613" s="5"/>
      <c r="CU613" s="5"/>
      <c r="CV613" s="5"/>
      <c r="CW613" s="5"/>
      <c r="CX613" s="5"/>
      <c r="CY613" s="5"/>
      <c r="CZ613" s="5"/>
      <c r="DA613" s="5"/>
    </row>
    <row r="614">
      <c r="R614" s="8"/>
      <c r="U614" s="7"/>
      <c r="CD614" s="7"/>
      <c r="CR614" s="5"/>
      <c r="CS614" s="5"/>
      <c r="CT614" s="5"/>
      <c r="CU614" s="5"/>
      <c r="CV614" s="5"/>
      <c r="CW614" s="5"/>
      <c r="CX614" s="5"/>
      <c r="CY614" s="5"/>
      <c r="CZ614" s="5"/>
      <c r="DA614" s="5"/>
    </row>
    <row r="615">
      <c r="R615" s="8"/>
      <c r="U615" s="7"/>
      <c r="CD615" s="7"/>
      <c r="CR615" s="5"/>
      <c r="CS615" s="5"/>
      <c r="CT615" s="5"/>
      <c r="CU615" s="5"/>
      <c r="CV615" s="5"/>
      <c r="CW615" s="5"/>
      <c r="CX615" s="5"/>
      <c r="CY615" s="5"/>
      <c r="CZ615" s="5"/>
      <c r="DA615" s="5"/>
    </row>
    <row r="616">
      <c r="R616" s="8"/>
      <c r="U616" s="7"/>
      <c r="CD616" s="7"/>
      <c r="CR616" s="5"/>
      <c r="CS616" s="5"/>
      <c r="CT616" s="5"/>
      <c r="CU616" s="5"/>
      <c r="CV616" s="5"/>
      <c r="CW616" s="5"/>
      <c r="CX616" s="5"/>
      <c r="CY616" s="5"/>
      <c r="CZ616" s="5"/>
      <c r="DA616" s="5"/>
    </row>
    <row r="617">
      <c r="R617" s="8"/>
      <c r="U617" s="7"/>
      <c r="CD617" s="7"/>
      <c r="CR617" s="5"/>
      <c r="CS617" s="5"/>
      <c r="CT617" s="5"/>
      <c r="CU617" s="5"/>
      <c r="CV617" s="5"/>
      <c r="CW617" s="5"/>
      <c r="CX617" s="5"/>
      <c r="CY617" s="5"/>
      <c r="CZ617" s="5"/>
      <c r="DA617" s="5"/>
    </row>
    <row r="618">
      <c r="R618" s="8"/>
      <c r="U618" s="7"/>
      <c r="CD618" s="7"/>
      <c r="CR618" s="5"/>
      <c r="CS618" s="5"/>
      <c r="CT618" s="5"/>
      <c r="CU618" s="5"/>
      <c r="CV618" s="5"/>
      <c r="CW618" s="5"/>
      <c r="CX618" s="5"/>
      <c r="CY618" s="5"/>
      <c r="CZ618" s="5"/>
      <c r="DA618" s="5"/>
    </row>
    <row r="619">
      <c r="R619" s="8"/>
      <c r="U619" s="7"/>
      <c r="CD619" s="7"/>
      <c r="CR619" s="5"/>
      <c r="CS619" s="5"/>
      <c r="CT619" s="5"/>
      <c r="CU619" s="5"/>
      <c r="CV619" s="5"/>
      <c r="CW619" s="5"/>
      <c r="CX619" s="5"/>
      <c r="CY619" s="5"/>
      <c r="CZ619" s="5"/>
      <c r="DA619" s="5"/>
    </row>
    <row r="620">
      <c r="R620" s="8"/>
      <c r="U620" s="7"/>
      <c r="CD620" s="7"/>
      <c r="CR620" s="5"/>
      <c r="CS620" s="5"/>
      <c r="CT620" s="5"/>
      <c r="CU620" s="5"/>
      <c r="CV620" s="5"/>
      <c r="CW620" s="5"/>
      <c r="CX620" s="5"/>
      <c r="CY620" s="5"/>
      <c r="CZ620" s="5"/>
      <c r="DA620" s="5"/>
    </row>
    <row r="621">
      <c r="R621" s="8"/>
      <c r="U621" s="7"/>
      <c r="CD621" s="7"/>
      <c r="CR621" s="5"/>
      <c r="CS621" s="5"/>
      <c r="CT621" s="5"/>
      <c r="CU621" s="5"/>
      <c r="CV621" s="5"/>
      <c r="CW621" s="5"/>
      <c r="CX621" s="5"/>
      <c r="CY621" s="5"/>
      <c r="CZ621" s="5"/>
      <c r="DA621" s="5"/>
    </row>
    <row r="622">
      <c r="R622" s="8"/>
      <c r="U622" s="7"/>
      <c r="CD622" s="7"/>
      <c r="CR622" s="5"/>
      <c r="CS622" s="5"/>
      <c r="CT622" s="5"/>
      <c r="CU622" s="5"/>
      <c r="CV622" s="5"/>
      <c r="CW622" s="5"/>
      <c r="CX622" s="5"/>
      <c r="CY622" s="5"/>
      <c r="CZ622" s="5"/>
      <c r="DA622" s="5"/>
    </row>
    <row r="623">
      <c r="R623" s="8"/>
      <c r="U623" s="7"/>
      <c r="CD623" s="7"/>
      <c r="CR623" s="5"/>
      <c r="CS623" s="5"/>
      <c r="CT623" s="5"/>
      <c r="CU623" s="5"/>
      <c r="CV623" s="5"/>
      <c r="CW623" s="5"/>
      <c r="CX623" s="5"/>
      <c r="CY623" s="5"/>
      <c r="CZ623" s="5"/>
      <c r="DA623" s="5"/>
    </row>
    <row r="624">
      <c r="R624" s="8"/>
      <c r="U624" s="7"/>
      <c r="CD624" s="7"/>
      <c r="CR624" s="5"/>
      <c r="CS624" s="5"/>
      <c r="CT624" s="5"/>
      <c r="CU624" s="5"/>
      <c r="CV624" s="5"/>
      <c r="CW624" s="5"/>
      <c r="CX624" s="5"/>
      <c r="CY624" s="5"/>
      <c r="CZ624" s="5"/>
      <c r="DA624" s="5"/>
    </row>
    <row r="625">
      <c r="R625" s="8"/>
      <c r="U625" s="7"/>
      <c r="CD625" s="7"/>
      <c r="CR625" s="5"/>
      <c r="CS625" s="5"/>
      <c r="CT625" s="5"/>
      <c r="CU625" s="5"/>
      <c r="CV625" s="5"/>
      <c r="CW625" s="5"/>
      <c r="CX625" s="5"/>
      <c r="CY625" s="5"/>
      <c r="CZ625" s="5"/>
      <c r="DA625" s="5"/>
    </row>
    <row r="626">
      <c r="R626" s="8"/>
      <c r="U626" s="7"/>
      <c r="CD626" s="7"/>
      <c r="CR626" s="5"/>
      <c r="CS626" s="5"/>
      <c r="CT626" s="5"/>
      <c r="CU626" s="5"/>
      <c r="CV626" s="5"/>
      <c r="CW626" s="5"/>
      <c r="CX626" s="5"/>
      <c r="CY626" s="5"/>
      <c r="CZ626" s="5"/>
      <c r="DA626" s="5"/>
    </row>
    <row r="627">
      <c r="R627" s="8"/>
      <c r="U627" s="7"/>
      <c r="CD627" s="7"/>
      <c r="CR627" s="5"/>
      <c r="CS627" s="5"/>
      <c r="CT627" s="5"/>
      <c r="CU627" s="5"/>
      <c r="CV627" s="5"/>
      <c r="CW627" s="5"/>
      <c r="CX627" s="5"/>
      <c r="CY627" s="5"/>
      <c r="CZ627" s="5"/>
      <c r="DA627" s="5"/>
    </row>
    <row r="628">
      <c r="R628" s="8"/>
      <c r="U628" s="7"/>
      <c r="CD628" s="7"/>
      <c r="CR628" s="5"/>
      <c r="CS628" s="5"/>
      <c r="CT628" s="5"/>
      <c r="CU628" s="5"/>
      <c r="CV628" s="5"/>
      <c r="CW628" s="5"/>
      <c r="CX628" s="5"/>
      <c r="CY628" s="5"/>
      <c r="CZ628" s="5"/>
      <c r="DA628" s="5"/>
    </row>
    <row r="629">
      <c r="R629" s="8"/>
      <c r="U629" s="7"/>
      <c r="CD629" s="7"/>
      <c r="CR629" s="5"/>
      <c r="CS629" s="5"/>
      <c r="CT629" s="5"/>
      <c r="CU629" s="5"/>
      <c r="CV629" s="5"/>
      <c r="CW629" s="5"/>
      <c r="CX629" s="5"/>
      <c r="CY629" s="5"/>
      <c r="CZ629" s="5"/>
      <c r="DA629" s="5"/>
    </row>
    <row r="630">
      <c r="R630" s="8"/>
      <c r="U630" s="7"/>
      <c r="CD630" s="7"/>
      <c r="CR630" s="5"/>
      <c r="CS630" s="5"/>
      <c r="CT630" s="5"/>
      <c r="CU630" s="5"/>
      <c r="CV630" s="5"/>
      <c r="CW630" s="5"/>
      <c r="CX630" s="5"/>
      <c r="CY630" s="5"/>
      <c r="CZ630" s="5"/>
      <c r="DA630" s="5"/>
    </row>
    <row r="631">
      <c r="R631" s="8"/>
      <c r="U631" s="7"/>
      <c r="CD631" s="7"/>
      <c r="CR631" s="5"/>
      <c r="CS631" s="5"/>
      <c r="CT631" s="5"/>
      <c r="CU631" s="5"/>
      <c r="CV631" s="5"/>
      <c r="CW631" s="5"/>
      <c r="CX631" s="5"/>
      <c r="CY631" s="5"/>
      <c r="CZ631" s="5"/>
      <c r="DA631" s="5"/>
    </row>
    <row r="632">
      <c r="R632" s="8"/>
      <c r="U632" s="7"/>
      <c r="CD632" s="7"/>
      <c r="CR632" s="5"/>
      <c r="CS632" s="5"/>
      <c r="CT632" s="5"/>
      <c r="CU632" s="5"/>
      <c r="CV632" s="5"/>
      <c r="CW632" s="5"/>
      <c r="CX632" s="5"/>
      <c r="CY632" s="5"/>
      <c r="CZ632" s="5"/>
      <c r="DA632" s="5"/>
    </row>
    <row r="633">
      <c r="R633" s="8"/>
      <c r="U633" s="7"/>
      <c r="CD633" s="7"/>
      <c r="CR633" s="5"/>
      <c r="CS633" s="5"/>
      <c r="CT633" s="5"/>
      <c r="CU633" s="5"/>
      <c r="CV633" s="5"/>
      <c r="CW633" s="5"/>
      <c r="CX633" s="5"/>
      <c r="CY633" s="5"/>
      <c r="CZ633" s="5"/>
      <c r="DA633" s="5"/>
    </row>
    <row r="634">
      <c r="R634" s="8"/>
      <c r="U634" s="7"/>
      <c r="CD634" s="7"/>
      <c r="CR634" s="5"/>
      <c r="CS634" s="5"/>
      <c r="CT634" s="5"/>
      <c r="CU634" s="5"/>
      <c r="CV634" s="5"/>
      <c r="CW634" s="5"/>
      <c r="CX634" s="5"/>
      <c r="CY634" s="5"/>
      <c r="CZ634" s="5"/>
      <c r="DA634" s="5"/>
    </row>
    <row r="635">
      <c r="R635" s="8"/>
      <c r="U635" s="7"/>
      <c r="CD635" s="7"/>
      <c r="CR635" s="5"/>
      <c r="CS635" s="5"/>
      <c r="CT635" s="5"/>
      <c r="CU635" s="5"/>
      <c r="CV635" s="5"/>
      <c r="CW635" s="5"/>
      <c r="CX635" s="5"/>
      <c r="CY635" s="5"/>
      <c r="CZ635" s="5"/>
      <c r="DA635" s="5"/>
    </row>
    <row r="636">
      <c r="R636" s="8"/>
      <c r="U636" s="7"/>
      <c r="CD636" s="7"/>
      <c r="CR636" s="5"/>
      <c r="CS636" s="5"/>
      <c r="CT636" s="5"/>
      <c r="CU636" s="5"/>
      <c r="CV636" s="5"/>
      <c r="CW636" s="5"/>
      <c r="CX636" s="5"/>
      <c r="CY636" s="5"/>
      <c r="CZ636" s="5"/>
      <c r="DA636" s="5"/>
    </row>
    <row r="637">
      <c r="R637" s="8"/>
      <c r="U637" s="7"/>
      <c r="CD637" s="7"/>
      <c r="CR637" s="5"/>
      <c r="CS637" s="5"/>
      <c r="CT637" s="5"/>
      <c r="CU637" s="5"/>
      <c r="CV637" s="5"/>
      <c r="CW637" s="5"/>
      <c r="CX637" s="5"/>
      <c r="CY637" s="5"/>
      <c r="CZ637" s="5"/>
      <c r="DA637" s="5"/>
    </row>
    <row r="638">
      <c r="R638" s="8"/>
      <c r="U638" s="7"/>
      <c r="CD638" s="7"/>
      <c r="CR638" s="5"/>
      <c r="CS638" s="5"/>
      <c r="CT638" s="5"/>
      <c r="CU638" s="5"/>
      <c r="CV638" s="5"/>
      <c r="CW638" s="5"/>
      <c r="CX638" s="5"/>
      <c r="CY638" s="5"/>
      <c r="CZ638" s="5"/>
      <c r="DA638" s="5"/>
    </row>
    <row r="639">
      <c r="R639" s="8"/>
      <c r="U639" s="7"/>
      <c r="CD639" s="7"/>
      <c r="CR639" s="5"/>
      <c r="CS639" s="5"/>
      <c r="CT639" s="5"/>
      <c r="CU639" s="5"/>
      <c r="CV639" s="5"/>
      <c r="CW639" s="5"/>
      <c r="CX639" s="5"/>
      <c r="CY639" s="5"/>
      <c r="CZ639" s="5"/>
      <c r="DA639" s="5"/>
    </row>
    <row r="640">
      <c r="R640" s="8"/>
      <c r="U640" s="7"/>
      <c r="CD640" s="7"/>
      <c r="CR640" s="5"/>
      <c r="CS640" s="5"/>
      <c r="CT640" s="5"/>
      <c r="CU640" s="5"/>
      <c r="CV640" s="5"/>
      <c r="CW640" s="5"/>
      <c r="CX640" s="5"/>
      <c r="CY640" s="5"/>
      <c r="CZ640" s="5"/>
      <c r="DA640" s="5"/>
    </row>
    <row r="641">
      <c r="R641" s="8"/>
      <c r="U641" s="7"/>
      <c r="CD641" s="7"/>
      <c r="CR641" s="5"/>
      <c r="CS641" s="5"/>
      <c r="CT641" s="5"/>
      <c r="CU641" s="5"/>
      <c r="CV641" s="5"/>
      <c r="CW641" s="5"/>
      <c r="CX641" s="5"/>
      <c r="CY641" s="5"/>
      <c r="CZ641" s="5"/>
      <c r="DA641" s="5"/>
    </row>
    <row r="642">
      <c r="R642" s="8"/>
      <c r="U642" s="7"/>
      <c r="CD642" s="7"/>
      <c r="CR642" s="5"/>
      <c r="CS642" s="5"/>
      <c r="CT642" s="5"/>
      <c r="CU642" s="5"/>
      <c r="CV642" s="5"/>
      <c r="CW642" s="5"/>
      <c r="CX642" s="5"/>
      <c r="CY642" s="5"/>
      <c r="CZ642" s="5"/>
      <c r="DA642" s="5"/>
    </row>
    <row r="643">
      <c r="R643" s="8"/>
      <c r="U643" s="7"/>
      <c r="CD643" s="7"/>
      <c r="CR643" s="5"/>
      <c r="CS643" s="5"/>
      <c r="CT643" s="5"/>
      <c r="CU643" s="5"/>
      <c r="CV643" s="5"/>
      <c r="CW643" s="5"/>
      <c r="CX643" s="5"/>
      <c r="CY643" s="5"/>
      <c r="CZ643" s="5"/>
      <c r="DA643" s="5"/>
    </row>
    <row r="644">
      <c r="R644" s="8"/>
      <c r="U644" s="7"/>
      <c r="CD644" s="7"/>
      <c r="CR644" s="5"/>
      <c r="CS644" s="5"/>
      <c r="CT644" s="5"/>
      <c r="CU644" s="5"/>
      <c r="CV644" s="5"/>
      <c r="CW644" s="5"/>
      <c r="CX644" s="5"/>
      <c r="CY644" s="5"/>
      <c r="CZ644" s="5"/>
      <c r="DA644" s="5"/>
    </row>
    <row r="645">
      <c r="R645" s="8"/>
      <c r="U645" s="7"/>
      <c r="CD645" s="7"/>
      <c r="CR645" s="5"/>
      <c r="CS645" s="5"/>
      <c r="CT645" s="5"/>
      <c r="CU645" s="5"/>
      <c r="CV645" s="5"/>
      <c r="CW645" s="5"/>
      <c r="CX645" s="5"/>
      <c r="CY645" s="5"/>
      <c r="CZ645" s="5"/>
      <c r="DA645" s="5"/>
    </row>
    <row r="646">
      <c r="R646" s="8"/>
      <c r="U646" s="7"/>
      <c r="CD646" s="7"/>
      <c r="CR646" s="5"/>
      <c r="CS646" s="5"/>
      <c r="CT646" s="5"/>
      <c r="CU646" s="5"/>
      <c r="CV646" s="5"/>
      <c r="CW646" s="5"/>
      <c r="CX646" s="5"/>
      <c r="CY646" s="5"/>
      <c r="CZ646" s="5"/>
      <c r="DA646" s="5"/>
    </row>
    <row r="647">
      <c r="R647" s="8"/>
      <c r="U647" s="7"/>
      <c r="CD647" s="7"/>
      <c r="CR647" s="5"/>
      <c r="CS647" s="5"/>
      <c r="CT647" s="5"/>
      <c r="CU647" s="5"/>
      <c r="CV647" s="5"/>
      <c r="CW647" s="5"/>
      <c r="CX647" s="5"/>
      <c r="CY647" s="5"/>
      <c r="CZ647" s="5"/>
      <c r="DA647" s="5"/>
    </row>
    <row r="648">
      <c r="R648" s="8"/>
      <c r="U648" s="7"/>
      <c r="CD648" s="7"/>
      <c r="CR648" s="5"/>
      <c r="CS648" s="5"/>
      <c r="CT648" s="5"/>
      <c r="CU648" s="5"/>
      <c r="CV648" s="5"/>
      <c r="CW648" s="5"/>
      <c r="CX648" s="5"/>
      <c r="CY648" s="5"/>
      <c r="CZ648" s="5"/>
      <c r="DA648" s="5"/>
    </row>
    <row r="649">
      <c r="R649" s="8"/>
      <c r="U649" s="7"/>
      <c r="CD649" s="7"/>
      <c r="CR649" s="5"/>
      <c r="CS649" s="5"/>
      <c r="CT649" s="5"/>
      <c r="CU649" s="5"/>
      <c r="CV649" s="5"/>
      <c r="CW649" s="5"/>
      <c r="CX649" s="5"/>
      <c r="CY649" s="5"/>
      <c r="CZ649" s="5"/>
      <c r="DA649" s="5"/>
    </row>
    <row r="650">
      <c r="R650" s="8"/>
      <c r="U650" s="7"/>
      <c r="CD650" s="7"/>
      <c r="CR650" s="5"/>
      <c r="CS650" s="5"/>
      <c r="CT650" s="5"/>
      <c r="CU650" s="5"/>
      <c r="CV650" s="5"/>
      <c r="CW650" s="5"/>
      <c r="CX650" s="5"/>
      <c r="CY650" s="5"/>
      <c r="CZ650" s="5"/>
      <c r="DA650" s="5"/>
    </row>
    <row r="651">
      <c r="R651" s="8"/>
      <c r="U651" s="7"/>
      <c r="CD651" s="7"/>
      <c r="CR651" s="5"/>
      <c r="CS651" s="5"/>
      <c r="CT651" s="5"/>
      <c r="CU651" s="5"/>
      <c r="CV651" s="5"/>
      <c r="CW651" s="5"/>
      <c r="CX651" s="5"/>
      <c r="CY651" s="5"/>
      <c r="CZ651" s="5"/>
      <c r="DA651" s="5"/>
    </row>
    <row r="652">
      <c r="R652" s="8"/>
      <c r="U652" s="7"/>
      <c r="CD652" s="7"/>
      <c r="CR652" s="5"/>
      <c r="CS652" s="5"/>
      <c r="CT652" s="5"/>
      <c r="CU652" s="5"/>
      <c r="CV652" s="5"/>
      <c r="CW652" s="5"/>
      <c r="CX652" s="5"/>
      <c r="CY652" s="5"/>
      <c r="CZ652" s="5"/>
      <c r="DA652" s="5"/>
    </row>
    <row r="653">
      <c r="R653" s="8"/>
      <c r="U653" s="7"/>
      <c r="CD653" s="7"/>
      <c r="CR653" s="5"/>
      <c r="CS653" s="5"/>
      <c r="CT653" s="5"/>
      <c r="CU653" s="5"/>
      <c r="CV653" s="5"/>
      <c r="CW653" s="5"/>
      <c r="CX653" s="5"/>
      <c r="CY653" s="5"/>
      <c r="CZ653" s="5"/>
      <c r="DA653" s="5"/>
    </row>
    <row r="654">
      <c r="R654" s="8"/>
      <c r="U654" s="7"/>
      <c r="CD654" s="7"/>
      <c r="CR654" s="5"/>
      <c r="CS654" s="5"/>
      <c r="CT654" s="5"/>
      <c r="CU654" s="5"/>
      <c r="CV654" s="5"/>
      <c r="CW654" s="5"/>
      <c r="CX654" s="5"/>
      <c r="CY654" s="5"/>
      <c r="CZ654" s="5"/>
      <c r="DA654" s="5"/>
    </row>
    <row r="655">
      <c r="R655" s="8"/>
      <c r="U655" s="7"/>
      <c r="CD655" s="7"/>
      <c r="CR655" s="5"/>
      <c r="CS655" s="5"/>
      <c r="CT655" s="5"/>
      <c r="CU655" s="5"/>
      <c r="CV655" s="5"/>
      <c r="CW655" s="5"/>
      <c r="CX655" s="5"/>
      <c r="CY655" s="5"/>
      <c r="CZ655" s="5"/>
      <c r="DA655" s="5"/>
    </row>
    <row r="656">
      <c r="R656" s="8"/>
      <c r="U656" s="7"/>
      <c r="CD656" s="7"/>
      <c r="CR656" s="5"/>
      <c r="CS656" s="5"/>
      <c r="CT656" s="5"/>
      <c r="CU656" s="5"/>
      <c r="CV656" s="5"/>
      <c r="CW656" s="5"/>
      <c r="CX656" s="5"/>
      <c r="CY656" s="5"/>
      <c r="CZ656" s="5"/>
      <c r="DA656" s="5"/>
    </row>
    <row r="657">
      <c r="R657" s="8"/>
      <c r="U657" s="7"/>
      <c r="CD657" s="7"/>
      <c r="CR657" s="5"/>
      <c r="CS657" s="5"/>
      <c r="CT657" s="5"/>
      <c r="CU657" s="5"/>
      <c r="CV657" s="5"/>
      <c r="CW657" s="5"/>
      <c r="CX657" s="5"/>
      <c r="CY657" s="5"/>
      <c r="CZ657" s="5"/>
      <c r="DA657" s="5"/>
    </row>
    <row r="658">
      <c r="R658" s="8"/>
      <c r="U658" s="7"/>
      <c r="CD658" s="7"/>
      <c r="CR658" s="5"/>
      <c r="CS658" s="5"/>
      <c r="CT658" s="5"/>
      <c r="CU658" s="5"/>
      <c r="CV658" s="5"/>
      <c r="CW658" s="5"/>
      <c r="CX658" s="5"/>
      <c r="CY658" s="5"/>
      <c r="CZ658" s="5"/>
      <c r="DA658" s="5"/>
    </row>
    <row r="659">
      <c r="R659" s="8"/>
      <c r="U659" s="7"/>
      <c r="CD659" s="7"/>
      <c r="CR659" s="5"/>
      <c r="CS659" s="5"/>
      <c r="CT659" s="5"/>
      <c r="CU659" s="5"/>
      <c r="CV659" s="5"/>
      <c r="CW659" s="5"/>
      <c r="CX659" s="5"/>
      <c r="CY659" s="5"/>
      <c r="CZ659" s="5"/>
      <c r="DA659" s="5"/>
    </row>
    <row r="660">
      <c r="R660" s="8"/>
      <c r="U660" s="7"/>
      <c r="CD660" s="7"/>
      <c r="CR660" s="5"/>
      <c r="CS660" s="5"/>
      <c r="CT660" s="5"/>
      <c r="CU660" s="5"/>
      <c r="CV660" s="5"/>
      <c r="CW660" s="5"/>
      <c r="CX660" s="5"/>
      <c r="CY660" s="5"/>
      <c r="CZ660" s="5"/>
      <c r="DA660" s="5"/>
    </row>
    <row r="661">
      <c r="R661" s="8"/>
      <c r="U661" s="7"/>
      <c r="CD661" s="7"/>
      <c r="CR661" s="5"/>
      <c r="CS661" s="5"/>
      <c r="CT661" s="5"/>
      <c r="CU661" s="5"/>
      <c r="CV661" s="5"/>
      <c r="CW661" s="5"/>
      <c r="CX661" s="5"/>
      <c r="CY661" s="5"/>
      <c r="CZ661" s="5"/>
      <c r="DA661" s="5"/>
    </row>
    <row r="662">
      <c r="R662" s="8"/>
      <c r="U662" s="7"/>
      <c r="CD662" s="7"/>
      <c r="CR662" s="5"/>
      <c r="CS662" s="5"/>
      <c r="CT662" s="5"/>
      <c r="CU662" s="5"/>
      <c r="CV662" s="5"/>
      <c r="CW662" s="5"/>
      <c r="CX662" s="5"/>
      <c r="CY662" s="5"/>
      <c r="CZ662" s="5"/>
      <c r="DA662" s="5"/>
    </row>
    <row r="663">
      <c r="R663" s="8"/>
      <c r="U663" s="7"/>
      <c r="CD663" s="7"/>
      <c r="CR663" s="5"/>
      <c r="CS663" s="5"/>
      <c r="CT663" s="5"/>
      <c r="CU663" s="5"/>
      <c r="CV663" s="5"/>
      <c r="CW663" s="5"/>
      <c r="CX663" s="5"/>
      <c r="CY663" s="5"/>
      <c r="CZ663" s="5"/>
      <c r="DA663" s="5"/>
    </row>
    <row r="664">
      <c r="R664" s="8"/>
      <c r="U664" s="7"/>
      <c r="CD664" s="7"/>
      <c r="CR664" s="5"/>
      <c r="CS664" s="5"/>
      <c r="CT664" s="5"/>
      <c r="CU664" s="5"/>
      <c r="CV664" s="5"/>
      <c r="CW664" s="5"/>
      <c r="CX664" s="5"/>
      <c r="CY664" s="5"/>
      <c r="CZ664" s="5"/>
      <c r="DA664" s="5"/>
    </row>
    <row r="665">
      <c r="R665" s="8"/>
      <c r="U665" s="7"/>
      <c r="CD665" s="7"/>
      <c r="CR665" s="5"/>
      <c r="CS665" s="5"/>
      <c r="CT665" s="5"/>
      <c r="CU665" s="5"/>
      <c r="CV665" s="5"/>
      <c r="CW665" s="5"/>
      <c r="CX665" s="5"/>
      <c r="CY665" s="5"/>
      <c r="CZ665" s="5"/>
      <c r="DA665" s="5"/>
    </row>
    <row r="666">
      <c r="R666" s="8"/>
      <c r="U666" s="7"/>
      <c r="CD666" s="7"/>
      <c r="CR666" s="5"/>
      <c r="CS666" s="5"/>
      <c r="CT666" s="5"/>
      <c r="CU666" s="5"/>
      <c r="CV666" s="5"/>
      <c r="CW666" s="5"/>
      <c r="CX666" s="5"/>
      <c r="CY666" s="5"/>
      <c r="CZ666" s="5"/>
      <c r="DA666" s="5"/>
    </row>
    <row r="667">
      <c r="R667" s="8"/>
      <c r="U667" s="7"/>
      <c r="CD667" s="7"/>
      <c r="CR667" s="5"/>
      <c r="CS667" s="5"/>
      <c r="CT667" s="5"/>
      <c r="CU667" s="5"/>
      <c r="CV667" s="5"/>
      <c r="CW667" s="5"/>
      <c r="CX667" s="5"/>
      <c r="CY667" s="5"/>
      <c r="CZ667" s="5"/>
      <c r="DA667" s="5"/>
    </row>
    <row r="668">
      <c r="R668" s="8"/>
      <c r="U668" s="7"/>
      <c r="CD668" s="7"/>
      <c r="CR668" s="5"/>
      <c r="CS668" s="5"/>
      <c r="CT668" s="5"/>
      <c r="CU668" s="5"/>
      <c r="CV668" s="5"/>
      <c r="CW668" s="5"/>
      <c r="CX668" s="5"/>
      <c r="CY668" s="5"/>
      <c r="CZ668" s="5"/>
      <c r="DA668" s="5"/>
    </row>
    <row r="669">
      <c r="R669" s="8"/>
      <c r="U669" s="7"/>
      <c r="CD669" s="7"/>
      <c r="CR669" s="5"/>
      <c r="CS669" s="5"/>
      <c r="CT669" s="5"/>
      <c r="CU669" s="5"/>
      <c r="CV669" s="5"/>
      <c r="CW669" s="5"/>
      <c r="CX669" s="5"/>
      <c r="CY669" s="5"/>
      <c r="CZ669" s="5"/>
      <c r="DA669" s="5"/>
    </row>
    <row r="670">
      <c r="R670" s="8"/>
      <c r="U670" s="7"/>
      <c r="CD670" s="7"/>
      <c r="CR670" s="5"/>
      <c r="CS670" s="5"/>
      <c r="CT670" s="5"/>
      <c r="CU670" s="5"/>
      <c r="CV670" s="5"/>
      <c r="CW670" s="5"/>
      <c r="CX670" s="5"/>
      <c r="CY670" s="5"/>
      <c r="CZ670" s="5"/>
      <c r="DA670" s="5"/>
    </row>
    <row r="671">
      <c r="R671" s="8"/>
      <c r="U671" s="7"/>
      <c r="CD671" s="7"/>
      <c r="CR671" s="5"/>
      <c r="CS671" s="5"/>
      <c r="CT671" s="5"/>
      <c r="CU671" s="5"/>
      <c r="CV671" s="5"/>
      <c r="CW671" s="5"/>
      <c r="CX671" s="5"/>
      <c r="CY671" s="5"/>
      <c r="CZ671" s="5"/>
      <c r="DA671" s="5"/>
    </row>
    <row r="672">
      <c r="R672" s="8"/>
      <c r="U672" s="7"/>
      <c r="CD672" s="7"/>
      <c r="CR672" s="5"/>
      <c r="CS672" s="5"/>
      <c r="CT672" s="5"/>
      <c r="CU672" s="5"/>
      <c r="CV672" s="5"/>
      <c r="CW672" s="5"/>
      <c r="CX672" s="5"/>
      <c r="CY672" s="5"/>
      <c r="CZ672" s="5"/>
      <c r="DA672" s="5"/>
    </row>
    <row r="673">
      <c r="R673" s="8"/>
      <c r="U673" s="7"/>
      <c r="CD673" s="7"/>
      <c r="CR673" s="5"/>
      <c r="CS673" s="5"/>
      <c r="CT673" s="5"/>
      <c r="CU673" s="5"/>
      <c r="CV673" s="5"/>
      <c r="CW673" s="5"/>
      <c r="CX673" s="5"/>
      <c r="CY673" s="5"/>
      <c r="CZ673" s="5"/>
      <c r="DA673" s="5"/>
    </row>
    <row r="674">
      <c r="R674" s="8"/>
      <c r="U674" s="7"/>
      <c r="CD674" s="7"/>
      <c r="CR674" s="5"/>
      <c r="CS674" s="5"/>
      <c r="CT674" s="5"/>
      <c r="CU674" s="5"/>
      <c r="CV674" s="5"/>
      <c r="CW674" s="5"/>
      <c r="CX674" s="5"/>
      <c r="CY674" s="5"/>
      <c r="CZ674" s="5"/>
      <c r="DA674" s="5"/>
    </row>
    <row r="675">
      <c r="R675" s="8"/>
      <c r="U675" s="7"/>
      <c r="CD675" s="7"/>
      <c r="CR675" s="5"/>
      <c r="CS675" s="5"/>
      <c r="CT675" s="5"/>
      <c r="CU675" s="5"/>
      <c r="CV675" s="5"/>
      <c r="CW675" s="5"/>
      <c r="CX675" s="5"/>
      <c r="CY675" s="5"/>
      <c r="CZ675" s="5"/>
      <c r="DA675" s="5"/>
    </row>
    <row r="676">
      <c r="R676" s="8"/>
      <c r="U676" s="7"/>
      <c r="CD676" s="7"/>
      <c r="CR676" s="5"/>
      <c r="CS676" s="5"/>
      <c r="CT676" s="5"/>
      <c r="CU676" s="5"/>
      <c r="CV676" s="5"/>
      <c r="CW676" s="5"/>
      <c r="CX676" s="5"/>
      <c r="CY676" s="5"/>
      <c r="CZ676" s="5"/>
      <c r="DA676" s="5"/>
    </row>
    <row r="677">
      <c r="R677" s="8"/>
      <c r="U677" s="7"/>
      <c r="CD677" s="7"/>
      <c r="CR677" s="5"/>
      <c r="CS677" s="5"/>
      <c r="CT677" s="5"/>
      <c r="CU677" s="5"/>
      <c r="CV677" s="5"/>
      <c r="CW677" s="5"/>
      <c r="CX677" s="5"/>
      <c r="CY677" s="5"/>
      <c r="CZ677" s="5"/>
      <c r="DA677" s="5"/>
    </row>
    <row r="678">
      <c r="R678" s="8"/>
      <c r="U678" s="7"/>
      <c r="CD678" s="7"/>
      <c r="CR678" s="5"/>
      <c r="CS678" s="5"/>
      <c r="CT678" s="5"/>
      <c r="CU678" s="5"/>
      <c r="CV678" s="5"/>
      <c r="CW678" s="5"/>
      <c r="CX678" s="5"/>
      <c r="CY678" s="5"/>
      <c r="CZ678" s="5"/>
      <c r="DA678" s="5"/>
    </row>
    <row r="679">
      <c r="R679" s="8"/>
      <c r="U679" s="7"/>
      <c r="CD679" s="7"/>
      <c r="CR679" s="5"/>
      <c r="CS679" s="5"/>
      <c r="CT679" s="5"/>
      <c r="CU679" s="5"/>
      <c r="CV679" s="5"/>
      <c r="CW679" s="5"/>
      <c r="CX679" s="5"/>
      <c r="CY679" s="5"/>
      <c r="CZ679" s="5"/>
      <c r="DA679" s="5"/>
    </row>
    <row r="680">
      <c r="R680" s="8"/>
      <c r="U680" s="7"/>
      <c r="CD680" s="7"/>
      <c r="CR680" s="5"/>
      <c r="CS680" s="5"/>
      <c r="CT680" s="5"/>
      <c r="CU680" s="5"/>
      <c r="CV680" s="5"/>
      <c r="CW680" s="5"/>
      <c r="CX680" s="5"/>
      <c r="CY680" s="5"/>
      <c r="CZ680" s="5"/>
      <c r="DA680" s="5"/>
    </row>
    <row r="681">
      <c r="R681" s="8"/>
      <c r="U681" s="7"/>
      <c r="CD681" s="7"/>
      <c r="CR681" s="5"/>
      <c r="CS681" s="5"/>
      <c r="CT681" s="5"/>
      <c r="CU681" s="5"/>
      <c r="CV681" s="5"/>
      <c r="CW681" s="5"/>
      <c r="CX681" s="5"/>
      <c r="CY681" s="5"/>
      <c r="CZ681" s="5"/>
      <c r="DA681" s="5"/>
    </row>
    <row r="682">
      <c r="R682" s="8"/>
      <c r="U682" s="7"/>
      <c r="CD682" s="7"/>
      <c r="CR682" s="5"/>
      <c r="CS682" s="5"/>
      <c r="CT682" s="5"/>
      <c r="CU682" s="5"/>
      <c r="CV682" s="5"/>
      <c r="CW682" s="5"/>
      <c r="CX682" s="5"/>
      <c r="CY682" s="5"/>
      <c r="CZ682" s="5"/>
      <c r="DA682" s="5"/>
    </row>
    <row r="683">
      <c r="R683" s="8"/>
      <c r="U683" s="7"/>
      <c r="CD683" s="7"/>
      <c r="CR683" s="5"/>
      <c r="CS683" s="5"/>
      <c r="CT683" s="5"/>
      <c r="CU683" s="5"/>
      <c r="CV683" s="5"/>
      <c r="CW683" s="5"/>
      <c r="CX683" s="5"/>
      <c r="CY683" s="5"/>
      <c r="CZ683" s="5"/>
      <c r="DA683" s="5"/>
    </row>
    <row r="684">
      <c r="R684" s="8"/>
      <c r="U684" s="7"/>
      <c r="CD684" s="7"/>
      <c r="CR684" s="5"/>
      <c r="CS684" s="5"/>
      <c r="CT684" s="5"/>
      <c r="CU684" s="5"/>
      <c r="CV684" s="5"/>
      <c r="CW684" s="5"/>
      <c r="CX684" s="5"/>
      <c r="CY684" s="5"/>
      <c r="CZ684" s="5"/>
      <c r="DA684" s="5"/>
    </row>
    <row r="685">
      <c r="R685" s="8"/>
      <c r="U685" s="7"/>
      <c r="CD685" s="7"/>
      <c r="CR685" s="5"/>
      <c r="CS685" s="5"/>
      <c r="CT685" s="5"/>
      <c r="CU685" s="5"/>
      <c r="CV685" s="5"/>
      <c r="CW685" s="5"/>
      <c r="CX685" s="5"/>
      <c r="CY685" s="5"/>
      <c r="CZ685" s="5"/>
      <c r="DA685" s="5"/>
    </row>
    <row r="686">
      <c r="R686" s="8"/>
      <c r="U686" s="7"/>
      <c r="CD686" s="7"/>
      <c r="CR686" s="5"/>
      <c r="CS686" s="5"/>
      <c r="CT686" s="5"/>
      <c r="CU686" s="5"/>
      <c r="CV686" s="5"/>
      <c r="CW686" s="5"/>
      <c r="CX686" s="5"/>
      <c r="CY686" s="5"/>
      <c r="CZ686" s="5"/>
      <c r="DA686" s="5"/>
    </row>
    <row r="687">
      <c r="R687" s="8"/>
      <c r="U687" s="7"/>
      <c r="CD687" s="7"/>
      <c r="CR687" s="5"/>
      <c r="CS687" s="5"/>
      <c r="CT687" s="5"/>
      <c r="CU687" s="5"/>
      <c r="CV687" s="5"/>
      <c r="CW687" s="5"/>
      <c r="CX687" s="5"/>
      <c r="CY687" s="5"/>
      <c r="CZ687" s="5"/>
      <c r="DA687" s="5"/>
    </row>
    <row r="688">
      <c r="R688" s="8"/>
      <c r="U688" s="7"/>
      <c r="CD688" s="7"/>
      <c r="CR688" s="5"/>
      <c r="CS688" s="5"/>
      <c r="CT688" s="5"/>
      <c r="CU688" s="5"/>
      <c r="CV688" s="5"/>
      <c r="CW688" s="5"/>
      <c r="CX688" s="5"/>
      <c r="CY688" s="5"/>
      <c r="CZ688" s="5"/>
      <c r="DA688" s="5"/>
    </row>
    <row r="689">
      <c r="R689" s="8"/>
      <c r="U689" s="7"/>
      <c r="CD689" s="7"/>
      <c r="CR689" s="5"/>
      <c r="CS689" s="5"/>
      <c r="CT689" s="5"/>
      <c r="CU689" s="5"/>
      <c r="CV689" s="5"/>
      <c r="CW689" s="5"/>
      <c r="CX689" s="5"/>
      <c r="CY689" s="5"/>
      <c r="CZ689" s="5"/>
      <c r="DA689" s="5"/>
    </row>
    <row r="690">
      <c r="R690" s="8"/>
      <c r="U690" s="7"/>
      <c r="CD690" s="7"/>
      <c r="CR690" s="5"/>
      <c r="CS690" s="5"/>
      <c r="CT690" s="5"/>
      <c r="CU690" s="5"/>
      <c r="CV690" s="5"/>
      <c r="CW690" s="5"/>
      <c r="CX690" s="5"/>
      <c r="CY690" s="5"/>
      <c r="CZ690" s="5"/>
      <c r="DA690" s="5"/>
    </row>
    <row r="691">
      <c r="R691" s="8"/>
      <c r="U691" s="7"/>
      <c r="CD691" s="7"/>
      <c r="CR691" s="5"/>
      <c r="CS691" s="5"/>
      <c r="CT691" s="5"/>
      <c r="CU691" s="5"/>
      <c r="CV691" s="5"/>
      <c r="CW691" s="5"/>
      <c r="CX691" s="5"/>
      <c r="CY691" s="5"/>
      <c r="CZ691" s="5"/>
      <c r="DA691" s="5"/>
    </row>
    <row r="692">
      <c r="R692" s="8"/>
      <c r="U692" s="7"/>
      <c r="CD692" s="7"/>
      <c r="CR692" s="5"/>
      <c r="CS692" s="5"/>
      <c r="CT692" s="5"/>
      <c r="CU692" s="5"/>
      <c r="CV692" s="5"/>
      <c r="CW692" s="5"/>
      <c r="CX692" s="5"/>
      <c r="CY692" s="5"/>
      <c r="CZ692" s="5"/>
      <c r="DA692" s="5"/>
    </row>
    <row r="693">
      <c r="R693" s="8"/>
      <c r="U693" s="7"/>
      <c r="CD693" s="7"/>
      <c r="CR693" s="5"/>
      <c r="CS693" s="5"/>
      <c r="CT693" s="5"/>
      <c r="CU693" s="5"/>
      <c r="CV693" s="5"/>
      <c r="CW693" s="5"/>
      <c r="CX693" s="5"/>
      <c r="CY693" s="5"/>
      <c r="CZ693" s="5"/>
      <c r="DA693" s="5"/>
    </row>
    <row r="694">
      <c r="R694" s="8"/>
      <c r="U694" s="7"/>
      <c r="CD694" s="7"/>
      <c r="CR694" s="5"/>
      <c r="CS694" s="5"/>
      <c r="CT694" s="5"/>
      <c r="CU694" s="5"/>
      <c r="CV694" s="5"/>
      <c r="CW694" s="5"/>
      <c r="CX694" s="5"/>
      <c r="CY694" s="5"/>
      <c r="CZ694" s="5"/>
      <c r="DA694" s="5"/>
    </row>
    <row r="695">
      <c r="R695" s="8"/>
      <c r="U695" s="7"/>
      <c r="CD695" s="7"/>
      <c r="CR695" s="5"/>
      <c r="CS695" s="5"/>
      <c r="CT695" s="5"/>
      <c r="CU695" s="5"/>
      <c r="CV695" s="5"/>
      <c r="CW695" s="5"/>
      <c r="CX695" s="5"/>
      <c r="CY695" s="5"/>
      <c r="CZ695" s="5"/>
      <c r="DA695" s="5"/>
    </row>
    <row r="696">
      <c r="R696" s="8"/>
      <c r="U696" s="7"/>
      <c r="CD696" s="7"/>
      <c r="CR696" s="5"/>
      <c r="CS696" s="5"/>
      <c r="CT696" s="5"/>
      <c r="CU696" s="5"/>
      <c r="CV696" s="5"/>
      <c r="CW696" s="5"/>
      <c r="CX696" s="5"/>
      <c r="CY696" s="5"/>
      <c r="CZ696" s="5"/>
      <c r="DA696" s="5"/>
    </row>
    <row r="697">
      <c r="R697" s="8"/>
      <c r="U697" s="7"/>
      <c r="CD697" s="7"/>
      <c r="CR697" s="5"/>
      <c r="CS697" s="5"/>
      <c r="CT697" s="5"/>
      <c r="CU697" s="5"/>
      <c r="CV697" s="5"/>
      <c r="CW697" s="5"/>
      <c r="CX697" s="5"/>
      <c r="CY697" s="5"/>
      <c r="CZ697" s="5"/>
      <c r="DA697" s="5"/>
    </row>
    <row r="698">
      <c r="R698" s="8"/>
      <c r="U698" s="7"/>
      <c r="CD698" s="7"/>
      <c r="CR698" s="5"/>
      <c r="CS698" s="5"/>
      <c r="CT698" s="5"/>
      <c r="CU698" s="5"/>
      <c r="CV698" s="5"/>
      <c r="CW698" s="5"/>
      <c r="CX698" s="5"/>
      <c r="CY698" s="5"/>
      <c r="CZ698" s="5"/>
      <c r="DA698" s="5"/>
    </row>
    <row r="699">
      <c r="R699" s="8"/>
      <c r="U699" s="7"/>
      <c r="CD699" s="7"/>
      <c r="CR699" s="5"/>
      <c r="CS699" s="5"/>
      <c r="CT699" s="5"/>
      <c r="CU699" s="5"/>
      <c r="CV699" s="5"/>
      <c r="CW699" s="5"/>
      <c r="CX699" s="5"/>
      <c r="CY699" s="5"/>
      <c r="CZ699" s="5"/>
      <c r="DA699" s="5"/>
    </row>
    <row r="700">
      <c r="R700" s="8"/>
      <c r="U700" s="7"/>
      <c r="CD700" s="7"/>
      <c r="CR700" s="5"/>
      <c r="CS700" s="5"/>
      <c r="CT700" s="5"/>
      <c r="CU700" s="5"/>
      <c r="CV700" s="5"/>
      <c r="CW700" s="5"/>
      <c r="CX700" s="5"/>
      <c r="CY700" s="5"/>
      <c r="CZ700" s="5"/>
      <c r="DA700" s="5"/>
    </row>
    <row r="701">
      <c r="R701" s="8"/>
      <c r="U701" s="7"/>
      <c r="CD701" s="7"/>
      <c r="CR701" s="5"/>
      <c r="CS701" s="5"/>
      <c r="CT701" s="5"/>
      <c r="CU701" s="5"/>
      <c r="CV701" s="5"/>
      <c r="CW701" s="5"/>
      <c r="CX701" s="5"/>
      <c r="CY701" s="5"/>
      <c r="CZ701" s="5"/>
      <c r="DA701" s="5"/>
    </row>
    <row r="702">
      <c r="R702" s="8"/>
      <c r="U702" s="7"/>
      <c r="CD702" s="7"/>
      <c r="CR702" s="5"/>
      <c r="CS702" s="5"/>
      <c r="CT702" s="5"/>
      <c r="CU702" s="5"/>
      <c r="CV702" s="5"/>
      <c r="CW702" s="5"/>
      <c r="CX702" s="5"/>
      <c r="CY702" s="5"/>
      <c r="CZ702" s="5"/>
      <c r="DA702" s="5"/>
    </row>
    <row r="703">
      <c r="R703" s="8"/>
      <c r="U703" s="7"/>
      <c r="CD703" s="7"/>
      <c r="CR703" s="5"/>
      <c r="CS703" s="5"/>
      <c r="CT703" s="5"/>
      <c r="CU703" s="5"/>
      <c r="CV703" s="5"/>
      <c r="CW703" s="5"/>
      <c r="CX703" s="5"/>
      <c r="CY703" s="5"/>
      <c r="CZ703" s="5"/>
      <c r="DA703" s="5"/>
    </row>
    <row r="704">
      <c r="R704" s="8"/>
      <c r="U704" s="7"/>
      <c r="CD704" s="7"/>
      <c r="CR704" s="5"/>
      <c r="CS704" s="5"/>
      <c r="CT704" s="5"/>
      <c r="CU704" s="5"/>
      <c r="CV704" s="5"/>
      <c r="CW704" s="5"/>
      <c r="CX704" s="5"/>
      <c r="CY704" s="5"/>
      <c r="CZ704" s="5"/>
      <c r="DA704" s="5"/>
    </row>
    <row r="705">
      <c r="R705" s="8"/>
      <c r="U705" s="7"/>
      <c r="CD705" s="7"/>
      <c r="CR705" s="5"/>
      <c r="CS705" s="5"/>
      <c r="CT705" s="5"/>
      <c r="CU705" s="5"/>
      <c r="CV705" s="5"/>
      <c r="CW705" s="5"/>
      <c r="CX705" s="5"/>
      <c r="CY705" s="5"/>
      <c r="CZ705" s="5"/>
      <c r="DA705" s="5"/>
    </row>
    <row r="706">
      <c r="R706" s="8"/>
      <c r="U706" s="7"/>
      <c r="CD706" s="7"/>
      <c r="CR706" s="5"/>
      <c r="CS706" s="5"/>
      <c r="CT706" s="5"/>
      <c r="CU706" s="5"/>
      <c r="CV706" s="5"/>
      <c r="CW706" s="5"/>
      <c r="CX706" s="5"/>
      <c r="CY706" s="5"/>
      <c r="CZ706" s="5"/>
      <c r="DA706" s="5"/>
    </row>
    <row r="707">
      <c r="R707" s="8"/>
      <c r="U707" s="7"/>
      <c r="CD707" s="7"/>
      <c r="CR707" s="5"/>
      <c r="CS707" s="5"/>
      <c r="CT707" s="5"/>
      <c r="CU707" s="5"/>
      <c r="CV707" s="5"/>
      <c r="CW707" s="5"/>
      <c r="CX707" s="5"/>
      <c r="CY707" s="5"/>
      <c r="CZ707" s="5"/>
      <c r="DA707" s="5"/>
    </row>
    <row r="708">
      <c r="R708" s="8"/>
      <c r="U708" s="7"/>
      <c r="CD708" s="7"/>
      <c r="CR708" s="5"/>
      <c r="CS708" s="5"/>
      <c r="CT708" s="5"/>
      <c r="CU708" s="5"/>
      <c r="CV708" s="5"/>
      <c r="CW708" s="5"/>
      <c r="CX708" s="5"/>
      <c r="CY708" s="5"/>
      <c r="CZ708" s="5"/>
      <c r="DA708" s="5"/>
    </row>
    <row r="709">
      <c r="R709" s="8"/>
      <c r="U709" s="7"/>
      <c r="CD709" s="7"/>
      <c r="CR709" s="5"/>
      <c r="CS709" s="5"/>
      <c r="CT709" s="5"/>
      <c r="CU709" s="5"/>
      <c r="CV709" s="5"/>
      <c r="CW709" s="5"/>
      <c r="CX709" s="5"/>
      <c r="CY709" s="5"/>
      <c r="CZ709" s="5"/>
      <c r="DA709" s="5"/>
    </row>
    <row r="710">
      <c r="R710" s="8"/>
      <c r="U710" s="7"/>
      <c r="CD710" s="7"/>
      <c r="CR710" s="5"/>
      <c r="CS710" s="5"/>
      <c r="CT710" s="5"/>
      <c r="CU710" s="5"/>
      <c r="CV710" s="5"/>
      <c r="CW710" s="5"/>
      <c r="CX710" s="5"/>
      <c r="CY710" s="5"/>
      <c r="CZ710" s="5"/>
      <c r="DA710" s="5"/>
    </row>
    <row r="711">
      <c r="R711" s="8"/>
      <c r="U711" s="7"/>
      <c r="CD711" s="7"/>
      <c r="CR711" s="5"/>
      <c r="CS711" s="5"/>
      <c r="CT711" s="5"/>
      <c r="CU711" s="5"/>
      <c r="CV711" s="5"/>
      <c r="CW711" s="5"/>
      <c r="CX711" s="5"/>
      <c r="CY711" s="5"/>
      <c r="CZ711" s="5"/>
      <c r="DA711" s="5"/>
    </row>
    <row r="712">
      <c r="R712" s="8"/>
      <c r="U712" s="7"/>
      <c r="CD712" s="7"/>
      <c r="CR712" s="5"/>
      <c r="CS712" s="5"/>
      <c r="CT712" s="5"/>
      <c r="CU712" s="5"/>
      <c r="CV712" s="5"/>
      <c r="CW712" s="5"/>
      <c r="CX712" s="5"/>
      <c r="CY712" s="5"/>
      <c r="CZ712" s="5"/>
      <c r="DA712" s="5"/>
    </row>
    <row r="713">
      <c r="R713" s="8"/>
      <c r="U713" s="7"/>
      <c r="CD713" s="7"/>
      <c r="CR713" s="5"/>
      <c r="CS713" s="5"/>
      <c r="CT713" s="5"/>
      <c r="CU713" s="5"/>
      <c r="CV713" s="5"/>
      <c r="CW713" s="5"/>
      <c r="CX713" s="5"/>
      <c r="CY713" s="5"/>
      <c r="CZ713" s="5"/>
      <c r="DA713" s="5"/>
    </row>
    <row r="714">
      <c r="R714" s="8"/>
      <c r="U714" s="7"/>
      <c r="CD714" s="7"/>
      <c r="CR714" s="5"/>
      <c r="CS714" s="5"/>
      <c r="CT714" s="5"/>
      <c r="CU714" s="5"/>
      <c r="CV714" s="5"/>
      <c r="CW714" s="5"/>
      <c r="CX714" s="5"/>
      <c r="CY714" s="5"/>
      <c r="CZ714" s="5"/>
      <c r="DA714" s="5"/>
    </row>
    <row r="715">
      <c r="R715" s="8"/>
      <c r="U715" s="7"/>
      <c r="CD715" s="7"/>
      <c r="CR715" s="5"/>
      <c r="CS715" s="5"/>
      <c r="CT715" s="5"/>
      <c r="CU715" s="5"/>
      <c r="CV715" s="5"/>
      <c r="CW715" s="5"/>
      <c r="CX715" s="5"/>
      <c r="CY715" s="5"/>
      <c r="CZ715" s="5"/>
      <c r="DA715" s="5"/>
    </row>
    <row r="716">
      <c r="R716" s="8"/>
      <c r="U716" s="7"/>
      <c r="CD716" s="7"/>
      <c r="CR716" s="5"/>
      <c r="CS716" s="5"/>
      <c r="CT716" s="5"/>
      <c r="CU716" s="5"/>
      <c r="CV716" s="5"/>
      <c r="CW716" s="5"/>
      <c r="CX716" s="5"/>
      <c r="CY716" s="5"/>
      <c r="CZ716" s="5"/>
      <c r="DA716" s="5"/>
    </row>
    <row r="717">
      <c r="R717" s="8"/>
      <c r="U717" s="7"/>
      <c r="CD717" s="7"/>
      <c r="CR717" s="5"/>
      <c r="CS717" s="5"/>
      <c r="CT717" s="5"/>
      <c r="CU717" s="5"/>
      <c r="CV717" s="5"/>
      <c r="CW717" s="5"/>
      <c r="CX717" s="5"/>
      <c r="CY717" s="5"/>
      <c r="CZ717" s="5"/>
      <c r="DA717" s="5"/>
    </row>
    <row r="718">
      <c r="R718" s="8"/>
      <c r="U718" s="7"/>
      <c r="CD718" s="7"/>
      <c r="CR718" s="5"/>
      <c r="CS718" s="5"/>
      <c r="CT718" s="5"/>
      <c r="CU718" s="5"/>
      <c r="CV718" s="5"/>
      <c r="CW718" s="5"/>
      <c r="CX718" s="5"/>
      <c r="CY718" s="5"/>
      <c r="CZ718" s="5"/>
      <c r="DA718" s="5"/>
    </row>
    <row r="719">
      <c r="R719" s="8"/>
      <c r="U719" s="7"/>
      <c r="CD719" s="7"/>
      <c r="CR719" s="5"/>
      <c r="CS719" s="5"/>
      <c r="CT719" s="5"/>
      <c r="CU719" s="5"/>
      <c r="CV719" s="5"/>
      <c r="CW719" s="5"/>
      <c r="CX719" s="5"/>
      <c r="CY719" s="5"/>
      <c r="CZ719" s="5"/>
      <c r="DA719" s="5"/>
    </row>
    <row r="720">
      <c r="R720" s="8"/>
      <c r="U720" s="7"/>
      <c r="CD720" s="7"/>
      <c r="CR720" s="5"/>
      <c r="CS720" s="5"/>
      <c r="CT720" s="5"/>
      <c r="CU720" s="5"/>
      <c r="CV720" s="5"/>
      <c r="CW720" s="5"/>
      <c r="CX720" s="5"/>
      <c r="CY720" s="5"/>
      <c r="CZ720" s="5"/>
      <c r="DA720" s="5"/>
    </row>
    <row r="721">
      <c r="R721" s="8"/>
      <c r="U721" s="7"/>
      <c r="CD721" s="7"/>
      <c r="CR721" s="5"/>
      <c r="CS721" s="5"/>
      <c r="CT721" s="5"/>
      <c r="CU721" s="5"/>
      <c r="CV721" s="5"/>
      <c r="CW721" s="5"/>
      <c r="CX721" s="5"/>
      <c r="CY721" s="5"/>
      <c r="CZ721" s="5"/>
      <c r="DA721" s="5"/>
    </row>
    <row r="722">
      <c r="R722" s="8"/>
      <c r="U722" s="7"/>
      <c r="CD722" s="7"/>
      <c r="CR722" s="5"/>
      <c r="CS722" s="5"/>
      <c r="CT722" s="5"/>
      <c r="CU722" s="5"/>
      <c r="CV722" s="5"/>
      <c r="CW722" s="5"/>
      <c r="CX722" s="5"/>
      <c r="CY722" s="5"/>
      <c r="CZ722" s="5"/>
      <c r="DA722" s="5"/>
    </row>
    <row r="723">
      <c r="R723" s="8"/>
      <c r="U723" s="7"/>
      <c r="CD723" s="7"/>
      <c r="CR723" s="5"/>
      <c r="CS723" s="5"/>
      <c r="CT723" s="5"/>
      <c r="CU723" s="5"/>
      <c r="CV723" s="5"/>
      <c r="CW723" s="5"/>
      <c r="CX723" s="5"/>
      <c r="CY723" s="5"/>
      <c r="CZ723" s="5"/>
      <c r="DA723" s="5"/>
    </row>
    <row r="724">
      <c r="R724" s="8"/>
      <c r="U724" s="7"/>
      <c r="CD724" s="7"/>
      <c r="CR724" s="5"/>
      <c r="CS724" s="5"/>
      <c r="CT724" s="5"/>
      <c r="CU724" s="5"/>
      <c r="CV724" s="5"/>
      <c r="CW724" s="5"/>
      <c r="CX724" s="5"/>
      <c r="CY724" s="5"/>
      <c r="CZ724" s="5"/>
      <c r="DA724" s="5"/>
    </row>
    <row r="725">
      <c r="R725" s="8"/>
      <c r="U725" s="7"/>
      <c r="CD725" s="7"/>
      <c r="CR725" s="5"/>
      <c r="CS725" s="5"/>
      <c r="CT725" s="5"/>
      <c r="CU725" s="5"/>
      <c r="CV725" s="5"/>
      <c r="CW725" s="5"/>
      <c r="CX725" s="5"/>
      <c r="CY725" s="5"/>
      <c r="CZ725" s="5"/>
      <c r="DA725" s="5"/>
    </row>
    <row r="726">
      <c r="R726" s="8"/>
      <c r="U726" s="7"/>
      <c r="CD726" s="7"/>
      <c r="CR726" s="5"/>
      <c r="CS726" s="5"/>
      <c r="CT726" s="5"/>
      <c r="CU726" s="5"/>
      <c r="CV726" s="5"/>
      <c r="CW726" s="5"/>
      <c r="CX726" s="5"/>
      <c r="CY726" s="5"/>
      <c r="CZ726" s="5"/>
      <c r="DA726" s="5"/>
    </row>
    <row r="727">
      <c r="R727" s="8"/>
      <c r="U727" s="7"/>
      <c r="CD727" s="7"/>
      <c r="CR727" s="5"/>
      <c r="CS727" s="5"/>
      <c r="CT727" s="5"/>
      <c r="CU727" s="5"/>
      <c r="CV727" s="5"/>
      <c r="CW727" s="5"/>
      <c r="CX727" s="5"/>
      <c r="CY727" s="5"/>
      <c r="CZ727" s="5"/>
      <c r="DA727" s="5"/>
    </row>
    <row r="728">
      <c r="R728" s="8"/>
      <c r="U728" s="7"/>
      <c r="CD728" s="7"/>
      <c r="CR728" s="5"/>
      <c r="CS728" s="5"/>
      <c r="CT728" s="5"/>
      <c r="CU728" s="5"/>
      <c r="CV728" s="5"/>
      <c r="CW728" s="5"/>
      <c r="CX728" s="5"/>
      <c r="CY728" s="5"/>
      <c r="CZ728" s="5"/>
      <c r="DA728" s="5"/>
    </row>
    <row r="729">
      <c r="R729" s="8"/>
      <c r="U729" s="7"/>
      <c r="CD729" s="7"/>
      <c r="CR729" s="5"/>
      <c r="CS729" s="5"/>
      <c r="CT729" s="5"/>
      <c r="CU729" s="5"/>
      <c r="CV729" s="5"/>
      <c r="CW729" s="5"/>
      <c r="CX729" s="5"/>
      <c r="CY729" s="5"/>
      <c r="CZ729" s="5"/>
      <c r="DA729" s="5"/>
    </row>
    <row r="730">
      <c r="R730" s="8"/>
      <c r="U730" s="7"/>
      <c r="CD730" s="7"/>
      <c r="CR730" s="5"/>
      <c r="CS730" s="5"/>
      <c r="CT730" s="5"/>
      <c r="CU730" s="5"/>
      <c r="CV730" s="5"/>
      <c r="CW730" s="5"/>
      <c r="CX730" s="5"/>
      <c r="CY730" s="5"/>
      <c r="CZ730" s="5"/>
      <c r="DA730" s="5"/>
    </row>
    <row r="731">
      <c r="R731" s="8"/>
      <c r="U731" s="7"/>
      <c r="CD731" s="7"/>
      <c r="CR731" s="5"/>
      <c r="CS731" s="5"/>
      <c r="CT731" s="5"/>
      <c r="CU731" s="5"/>
      <c r="CV731" s="5"/>
      <c r="CW731" s="5"/>
      <c r="CX731" s="5"/>
      <c r="CY731" s="5"/>
      <c r="CZ731" s="5"/>
      <c r="DA731" s="5"/>
    </row>
    <row r="732">
      <c r="R732" s="8"/>
      <c r="U732" s="7"/>
      <c r="CD732" s="7"/>
      <c r="CR732" s="5"/>
      <c r="CS732" s="5"/>
      <c r="CT732" s="5"/>
      <c r="CU732" s="5"/>
      <c r="CV732" s="5"/>
      <c r="CW732" s="5"/>
      <c r="CX732" s="5"/>
      <c r="CY732" s="5"/>
      <c r="CZ732" s="5"/>
      <c r="DA732" s="5"/>
    </row>
    <row r="733">
      <c r="R733" s="8"/>
      <c r="U733" s="7"/>
      <c r="CD733" s="7"/>
      <c r="CR733" s="5"/>
      <c r="CS733" s="5"/>
      <c r="CT733" s="5"/>
      <c r="CU733" s="5"/>
      <c r="CV733" s="5"/>
      <c r="CW733" s="5"/>
      <c r="CX733" s="5"/>
      <c r="CY733" s="5"/>
      <c r="CZ733" s="5"/>
      <c r="DA733" s="5"/>
    </row>
    <row r="734">
      <c r="R734" s="8"/>
      <c r="U734" s="7"/>
      <c r="CD734" s="7"/>
      <c r="CR734" s="5"/>
      <c r="CS734" s="5"/>
      <c r="CT734" s="5"/>
      <c r="CU734" s="5"/>
      <c r="CV734" s="5"/>
      <c r="CW734" s="5"/>
      <c r="CX734" s="5"/>
      <c r="CY734" s="5"/>
      <c r="CZ734" s="5"/>
      <c r="DA734" s="5"/>
    </row>
    <row r="735">
      <c r="R735" s="8"/>
      <c r="U735" s="7"/>
      <c r="CD735" s="7"/>
      <c r="CR735" s="5"/>
      <c r="CS735" s="5"/>
      <c r="CT735" s="5"/>
      <c r="CU735" s="5"/>
      <c r="CV735" s="5"/>
      <c r="CW735" s="5"/>
      <c r="CX735" s="5"/>
      <c r="CY735" s="5"/>
      <c r="CZ735" s="5"/>
      <c r="DA735" s="5"/>
    </row>
    <row r="736">
      <c r="R736" s="8"/>
      <c r="U736" s="7"/>
      <c r="CD736" s="7"/>
      <c r="CR736" s="5"/>
      <c r="CS736" s="5"/>
      <c r="CT736" s="5"/>
      <c r="CU736" s="5"/>
      <c r="CV736" s="5"/>
      <c r="CW736" s="5"/>
      <c r="CX736" s="5"/>
      <c r="CY736" s="5"/>
      <c r="CZ736" s="5"/>
      <c r="DA736" s="5"/>
    </row>
    <row r="737">
      <c r="R737" s="8"/>
      <c r="U737" s="7"/>
      <c r="CD737" s="7"/>
      <c r="CR737" s="5"/>
      <c r="CS737" s="5"/>
      <c r="CT737" s="5"/>
      <c r="CU737" s="5"/>
      <c r="CV737" s="5"/>
      <c r="CW737" s="5"/>
      <c r="CX737" s="5"/>
      <c r="CY737" s="5"/>
      <c r="CZ737" s="5"/>
      <c r="DA737" s="5"/>
    </row>
    <row r="738">
      <c r="R738" s="8"/>
      <c r="U738" s="7"/>
      <c r="CD738" s="7"/>
      <c r="CR738" s="5"/>
      <c r="CS738" s="5"/>
      <c r="CT738" s="5"/>
      <c r="CU738" s="5"/>
      <c r="CV738" s="5"/>
      <c r="CW738" s="5"/>
      <c r="CX738" s="5"/>
      <c r="CY738" s="5"/>
      <c r="CZ738" s="5"/>
      <c r="DA738" s="5"/>
    </row>
    <row r="739">
      <c r="R739" s="8"/>
      <c r="U739" s="7"/>
      <c r="CD739" s="7"/>
      <c r="CR739" s="5"/>
      <c r="CS739" s="5"/>
      <c r="CT739" s="5"/>
      <c r="CU739" s="5"/>
      <c r="CV739" s="5"/>
      <c r="CW739" s="5"/>
      <c r="CX739" s="5"/>
      <c r="CY739" s="5"/>
      <c r="CZ739" s="5"/>
      <c r="DA739" s="5"/>
    </row>
    <row r="740">
      <c r="R740" s="8"/>
      <c r="U740" s="7"/>
      <c r="CD740" s="7"/>
      <c r="CR740" s="5"/>
      <c r="CS740" s="5"/>
      <c r="CT740" s="5"/>
      <c r="CU740" s="5"/>
      <c r="CV740" s="5"/>
      <c r="CW740" s="5"/>
      <c r="CX740" s="5"/>
      <c r="CY740" s="5"/>
      <c r="CZ740" s="5"/>
      <c r="DA740" s="5"/>
    </row>
    <row r="741">
      <c r="R741" s="8"/>
      <c r="U741" s="7"/>
      <c r="CD741" s="7"/>
      <c r="CR741" s="5"/>
      <c r="CS741" s="5"/>
      <c r="CT741" s="5"/>
      <c r="CU741" s="5"/>
      <c r="CV741" s="5"/>
      <c r="CW741" s="5"/>
      <c r="CX741" s="5"/>
      <c r="CY741" s="5"/>
      <c r="CZ741" s="5"/>
      <c r="DA741" s="5"/>
    </row>
    <row r="742">
      <c r="R742" s="8"/>
      <c r="U742" s="7"/>
      <c r="CD742" s="7"/>
      <c r="CR742" s="5"/>
      <c r="CS742" s="5"/>
      <c r="CT742" s="5"/>
      <c r="CU742" s="5"/>
      <c r="CV742" s="5"/>
      <c r="CW742" s="5"/>
      <c r="CX742" s="5"/>
      <c r="CY742" s="5"/>
      <c r="CZ742" s="5"/>
      <c r="DA742" s="5"/>
    </row>
    <row r="743">
      <c r="R743" s="8"/>
      <c r="U743" s="7"/>
      <c r="CD743" s="7"/>
      <c r="CR743" s="5"/>
      <c r="CS743" s="5"/>
      <c r="CT743" s="5"/>
      <c r="CU743" s="5"/>
      <c r="CV743" s="5"/>
      <c r="CW743" s="5"/>
      <c r="CX743" s="5"/>
      <c r="CY743" s="5"/>
      <c r="CZ743" s="5"/>
      <c r="DA743" s="5"/>
    </row>
    <row r="744">
      <c r="R744" s="8"/>
      <c r="U744" s="7"/>
      <c r="CD744" s="7"/>
      <c r="CR744" s="5"/>
      <c r="CS744" s="5"/>
      <c r="CT744" s="5"/>
      <c r="CU744" s="5"/>
      <c r="CV744" s="5"/>
      <c r="CW744" s="5"/>
      <c r="CX744" s="5"/>
      <c r="CY744" s="5"/>
      <c r="CZ744" s="5"/>
      <c r="DA744" s="5"/>
    </row>
    <row r="745">
      <c r="R745" s="8"/>
      <c r="U745" s="7"/>
      <c r="CD745" s="7"/>
      <c r="CR745" s="5"/>
      <c r="CS745" s="5"/>
      <c r="CT745" s="5"/>
      <c r="CU745" s="5"/>
      <c r="CV745" s="5"/>
      <c r="CW745" s="5"/>
      <c r="CX745" s="5"/>
      <c r="CY745" s="5"/>
      <c r="CZ745" s="5"/>
      <c r="DA745" s="5"/>
    </row>
    <row r="746">
      <c r="R746" s="8"/>
      <c r="U746" s="7"/>
      <c r="CD746" s="7"/>
      <c r="CR746" s="5"/>
      <c r="CS746" s="5"/>
      <c r="CT746" s="5"/>
      <c r="CU746" s="5"/>
      <c r="CV746" s="5"/>
      <c r="CW746" s="5"/>
      <c r="CX746" s="5"/>
      <c r="CY746" s="5"/>
      <c r="CZ746" s="5"/>
      <c r="DA746" s="5"/>
    </row>
    <row r="747">
      <c r="R747" s="8"/>
      <c r="U747" s="7"/>
      <c r="CD747" s="7"/>
      <c r="CR747" s="5"/>
      <c r="CS747" s="5"/>
      <c r="CT747" s="5"/>
      <c r="CU747" s="5"/>
      <c r="CV747" s="5"/>
      <c r="CW747" s="5"/>
      <c r="CX747" s="5"/>
      <c r="CY747" s="5"/>
      <c r="CZ747" s="5"/>
      <c r="DA747" s="5"/>
    </row>
    <row r="748">
      <c r="R748" s="8"/>
      <c r="U748" s="7"/>
      <c r="CD748" s="7"/>
      <c r="CR748" s="5"/>
      <c r="CS748" s="5"/>
      <c r="CT748" s="5"/>
      <c r="CU748" s="5"/>
      <c r="CV748" s="5"/>
      <c r="CW748" s="5"/>
      <c r="CX748" s="5"/>
      <c r="CY748" s="5"/>
      <c r="CZ748" s="5"/>
      <c r="DA748" s="5"/>
    </row>
    <row r="749">
      <c r="R749" s="8"/>
      <c r="U749" s="7"/>
      <c r="CD749" s="7"/>
      <c r="CR749" s="5"/>
      <c r="CS749" s="5"/>
      <c r="CT749" s="5"/>
      <c r="CU749" s="5"/>
      <c r="CV749" s="5"/>
      <c r="CW749" s="5"/>
      <c r="CX749" s="5"/>
      <c r="CY749" s="5"/>
      <c r="CZ749" s="5"/>
      <c r="DA749" s="5"/>
    </row>
    <row r="750">
      <c r="R750" s="8"/>
      <c r="U750" s="7"/>
      <c r="CD750" s="7"/>
      <c r="CR750" s="5"/>
      <c r="CS750" s="5"/>
      <c r="CT750" s="5"/>
      <c r="CU750" s="5"/>
      <c r="CV750" s="5"/>
      <c r="CW750" s="5"/>
      <c r="CX750" s="5"/>
      <c r="CY750" s="5"/>
      <c r="CZ750" s="5"/>
      <c r="DA750" s="5"/>
    </row>
    <row r="751">
      <c r="R751" s="8"/>
      <c r="U751" s="7"/>
      <c r="CD751" s="7"/>
      <c r="CR751" s="5"/>
      <c r="CS751" s="5"/>
      <c r="CT751" s="5"/>
      <c r="CU751" s="5"/>
      <c r="CV751" s="5"/>
      <c r="CW751" s="5"/>
      <c r="CX751" s="5"/>
      <c r="CY751" s="5"/>
      <c r="CZ751" s="5"/>
      <c r="DA751" s="5"/>
    </row>
    <row r="752">
      <c r="R752" s="8"/>
      <c r="U752" s="7"/>
      <c r="CD752" s="7"/>
      <c r="CR752" s="5"/>
      <c r="CS752" s="5"/>
      <c r="CT752" s="5"/>
      <c r="CU752" s="5"/>
      <c r="CV752" s="5"/>
      <c r="CW752" s="5"/>
      <c r="CX752" s="5"/>
      <c r="CY752" s="5"/>
      <c r="CZ752" s="5"/>
      <c r="DA752" s="5"/>
    </row>
    <row r="753">
      <c r="R753" s="8"/>
      <c r="U753" s="7"/>
      <c r="CD753" s="7"/>
      <c r="CR753" s="5"/>
      <c r="CS753" s="5"/>
      <c r="CT753" s="5"/>
      <c r="CU753" s="5"/>
      <c r="CV753" s="5"/>
      <c r="CW753" s="5"/>
      <c r="CX753" s="5"/>
      <c r="CY753" s="5"/>
      <c r="CZ753" s="5"/>
      <c r="DA753" s="5"/>
    </row>
    <row r="754">
      <c r="R754" s="8"/>
      <c r="U754" s="7"/>
      <c r="CD754" s="7"/>
      <c r="CR754" s="5"/>
      <c r="CS754" s="5"/>
      <c r="CT754" s="5"/>
      <c r="CU754" s="5"/>
      <c r="CV754" s="5"/>
      <c r="CW754" s="5"/>
      <c r="CX754" s="5"/>
      <c r="CY754" s="5"/>
      <c r="CZ754" s="5"/>
      <c r="DA754" s="5"/>
    </row>
    <row r="755">
      <c r="R755" s="8"/>
      <c r="U755" s="7"/>
      <c r="CD755" s="7"/>
      <c r="CR755" s="5"/>
      <c r="CS755" s="5"/>
      <c r="CT755" s="5"/>
      <c r="CU755" s="5"/>
      <c r="CV755" s="5"/>
      <c r="CW755" s="5"/>
      <c r="CX755" s="5"/>
      <c r="CY755" s="5"/>
      <c r="CZ755" s="5"/>
      <c r="DA755" s="5"/>
    </row>
    <row r="756">
      <c r="R756" s="8"/>
      <c r="U756" s="7"/>
      <c r="CD756" s="7"/>
      <c r="CR756" s="5"/>
      <c r="CS756" s="5"/>
      <c r="CT756" s="5"/>
      <c r="CU756" s="5"/>
      <c r="CV756" s="5"/>
      <c r="CW756" s="5"/>
      <c r="CX756" s="5"/>
      <c r="CY756" s="5"/>
      <c r="CZ756" s="5"/>
      <c r="DA756" s="5"/>
    </row>
    <row r="757">
      <c r="R757" s="8"/>
      <c r="U757" s="7"/>
      <c r="CD757" s="7"/>
      <c r="CR757" s="5"/>
      <c r="CS757" s="5"/>
      <c r="CT757" s="5"/>
      <c r="CU757" s="5"/>
      <c r="CV757" s="5"/>
      <c r="CW757" s="5"/>
      <c r="CX757" s="5"/>
      <c r="CY757" s="5"/>
      <c r="CZ757" s="5"/>
      <c r="DA757" s="5"/>
    </row>
    <row r="758">
      <c r="R758" s="8"/>
      <c r="U758" s="7"/>
      <c r="CD758" s="7"/>
      <c r="CR758" s="5"/>
      <c r="CS758" s="5"/>
      <c r="CT758" s="5"/>
      <c r="CU758" s="5"/>
      <c r="CV758" s="5"/>
      <c r="CW758" s="5"/>
      <c r="CX758" s="5"/>
      <c r="CY758" s="5"/>
      <c r="CZ758" s="5"/>
      <c r="DA758" s="5"/>
    </row>
    <row r="759">
      <c r="R759" s="8"/>
      <c r="U759" s="7"/>
      <c r="CD759" s="7"/>
      <c r="CR759" s="5"/>
      <c r="CS759" s="5"/>
      <c r="CT759" s="5"/>
      <c r="CU759" s="5"/>
      <c r="CV759" s="5"/>
      <c r="CW759" s="5"/>
      <c r="CX759" s="5"/>
      <c r="CY759" s="5"/>
      <c r="CZ759" s="5"/>
      <c r="DA759" s="5"/>
    </row>
    <row r="760">
      <c r="R760" s="8"/>
      <c r="U760" s="7"/>
      <c r="CD760" s="7"/>
      <c r="CR760" s="5"/>
      <c r="CS760" s="5"/>
      <c r="CT760" s="5"/>
      <c r="CU760" s="5"/>
      <c r="CV760" s="5"/>
      <c r="CW760" s="5"/>
      <c r="CX760" s="5"/>
      <c r="CY760" s="5"/>
      <c r="CZ760" s="5"/>
      <c r="DA760" s="5"/>
    </row>
    <row r="761">
      <c r="R761" s="8"/>
      <c r="U761" s="7"/>
      <c r="CD761" s="7"/>
      <c r="CR761" s="5"/>
      <c r="CS761" s="5"/>
      <c r="CT761" s="5"/>
      <c r="CU761" s="5"/>
      <c r="CV761" s="5"/>
      <c r="CW761" s="5"/>
      <c r="CX761" s="5"/>
      <c r="CY761" s="5"/>
      <c r="CZ761" s="5"/>
      <c r="DA761" s="5"/>
    </row>
    <row r="762">
      <c r="R762" s="8"/>
      <c r="U762" s="7"/>
      <c r="CD762" s="7"/>
      <c r="CR762" s="5"/>
      <c r="CS762" s="5"/>
      <c r="CT762" s="5"/>
      <c r="CU762" s="5"/>
      <c r="CV762" s="5"/>
      <c r="CW762" s="5"/>
      <c r="CX762" s="5"/>
      <c r="CY762" s="5"/>
      <c r="CZ762" s="5"/>
      <c r="DA762" s="5"/>
    </row>
    <row r="763">
      <c r="R763" s="8"/>
      <c r="U763" s="7"/>
      <c r="CD763" s="7"/>
      <c r="CR763" s="5"/>
      <c r="CS763" s="5"/>
      <c r="CT763" s="5"/>
      <c r="CU763" s="5"/>
      <c r="CV763" s="5"/>
      <c r="CW763" s="5"/>
      <c r="CX763" s="5"/>
      <c r="CY763" s="5"/>
      <c r="CZ763" s="5"/>
      <c r="DA763" s="5"/>
    </row>
    <row r="764">
      <c r="R764" s="8"/>
      <c r="U764" s="7"/>
      <c r="CD764" s="7"/>
      <c r="CR764" s="5"/>
      <c r="CS764" s="5"/>
      <c r="CT764" s="5"/>
      <c r="CU764" s="5"/>
      <c r="CV764" s="5"/>
      <c r="CW764" s="5"/>
      <c r="CX764" s="5"/>
      <c r="CY764" s="5"/>
      <c r="CZ764" s="5"/>
      <c r="DA764" s="5"/>
    </row>
    <row r="765">
      <c r="R765" s="8"/>
      <c r="U765" s="7"/>
      <c r="CD765" s="7"/>
      <c r="CR765" s="5"/>
      <c r="CS765" s="5"/>
      <c r="CT765" s="5"/>
      <c r="CU765" s="5"/>
      <c r="CV765" s="5"/>
      <c r="CW765" s="5"/>
      <c r="CX765" s="5"/>
      <c r="CY765" s="5"/>
      <c r="CZ765" s="5"/>
      <c r="DA765" s="5"/>
    </row>
    <row r="766">
      <c r="R766" s="8"/>
      <c r="U766" s="7"/>
      <c r="CD766" s="7"/>
      <c r="CR766" s="5"/>
      <c r="CS766" s="5"/>
      <c r="CT766" s="5"/>
      <c r="CU766" s="5"/>
      <c r="CV766" s="5"/>
      <c r="CW766" s="5"/>
      <c r="CX766" s="5"/>
      <c r="CY766" s="5"/>
      <c r="CZ766" s="5"/>
      <c r="DA766" s="5"/>
    </row>
    <row r="767">
      <c r="R767" s="8"/>
      <c r="U767" s="7"/>
      <c r="CD767" s="7"/>
      <c r="CR767" s="5"/>
      <c r="CS767" s="5"/>
      <c r="CT767" s="5"/>
      <c r="CU767" s="5"/>
      <c r="CV767" s="5"/>
      <c r="CW767" s="5"/>
      <c r="CX767" s="5"/>
      <c r="CY767" s="5"/>
      <c r="CZ767" s="5"/>
      <c r="DA767" s="5"/>
    </row>
    <row r="768">
      <c r="R768" s="8"/>
      <c r="U768" s="7"/>
      <c r="CD768" s="7"/>
      <c r="CR768" s="5"/>
      <c r="CS768" s="5"/>
      <c r="CT768" s="5"/>
      <c r="CU768" s="5"/>
      <c r="CV768" s="5"/>
      <c r="CW768" s="5"/>
      <c r="CX768" s="5"/>
      <c r="CY768" s="5"/>
      <c r="CZ768" s="5"/>
      <c r="DA768" s="5"/>
    </row>
    <row r="769">
      <c r="R769" s="8"/>
      <c r="U769" s="7"/>
      <c r="CD769" s="7"/>
      <c r="CR769" s="5"/>
      <c r="CS769" s="5"/>
      <c r="CT769" s="5"/>
      <c r="CU769" s="5"/>
      <c r="CV769" s="5"/>
      <c r="CW769" s="5"/>
      <c r="CX769" s="5"/>
      <c r="CY769" s="5"/>
      <c r="CZ769" s="5"/>
      <c r="DA769" s="5"/>
    </row>
    <row r="770">
      <c r="R770" s="8"/>
      <c r="U770" s="7"/>
      <c r="CD770" s="7"/>
      <c r="CR770" s="5"/>
      <c r="CS770" s="5"/>
      <c r="CT770" s="5"/>
      <c r="CU770" s="5"/>
      <c r="CV770" s="5"/>
      <c r="CW770" s="5"/>
      <c r="CX770" s="5"/>
      <c r="CY770" s="5"/>
      <c r="CZ770" s="5"/>
      <c r="DA770" s="5"/>
    </row>
    <row r="771">
      <c r="R771" s="8"/>
      <c r="U771" s="7"/>
      <c r="CD771" s="7"/>
      <c r="CR771" s="5"/>
      <c r="CS771" s="5"/>
      <c r="CT771" s="5"/>
      <c r="CU771" s="5"/>
      <c r="CV771" s="5"/>
      <c r="CW771" s="5"/>
      <c r="CX771" s="5"/>
      <c r="CY771" s="5"/>
      <c r="CZ771" s="5"/>
      <c r="DA771" s="5"/>
    </row>
    <row r="772">
      <c r="R772" s="8"/>
      <c r="U772" s="7"/>
      <c r="CD772" s="7"/>
      <c r="CR772" s="5"/>
      <c r="CS772" s="5"/>
      <c r="CT772" s="5"/>
      <c r="CU772" s="5"/>
      <c r="CV772" s="5"/>
      <c r="CW772" s="5"/>
      <c r="CX772" s="5"/>
      <c r="CY772" s="5"/>
      <c r="CZ772" s="5"/>
      <c r="DA772" s="5"/>
    </row>
    <row r="773">
      <c r="R773" s="8"/>
      <c r="U773" s="7"/>
      <c r="CD773" s="7"/>
      <c r="CR773" s="5"/>
      <c r="CS773" s="5"/>
      <c r="CT773" s="5"/>
      <c r="CU773" s="5"/>
      <c r="CV773" s="5"/>
      <c r="CW773" s="5"/>
      <c r="CX773" s="5"/>
      <c r="CY773" s="5"/>
      <c r="CZ773" s="5"/>
      <c r="DA773" s="5"/>
    </row>
    <row r="774">
      <c r="R774" s="8"/>
      <c r="U774" s="7"/>
      <c r="CD774" s="7"/>
      <c r="CR774" s="5"/>
      <c r="CS774" s="5"/>
      <c r="CT774" s="5"/>
      <c r="CU774" s="5"/>
      <c r="CV774" s="5"/>
      <c r="CW774" s="5"/>
      <c r="CX774" s="5"/>
      <c r="CY774" s="5"/>
      <c r="CZ774" s="5"/>
      <c r="DA774" s="5"/>
    </row>
    <row r="775">
      <c r="R775" s="8"/>
      <c r="U775" s="7"/>
      <c r="CD775" s="7"/>
      <c r="CR775" s="5"/>
      <c r="CS775" s="5"/>
      <c r="CT775" s="5"/>
      <c r="CU775" s="5"/>
      <c r="CV775" s="5"/>
      <c r="CW775" s="5"/>
      <c r="CX775" s="5"/>
      <c r="CY775" s="5"/>
      <c r="CZ775" s="5"/>
      <c r="DA775" s="5"/>
    </row>
    <row r="776">
      <c r="R776" s="8"/>
      <c r="U776" s="7"/>
      <c r="CD776" s="7"/>
      <c r="CR776" s="5"/>
      <c r="CS776" s="5"/>
      <c r="CT776" s="5"/>
      <c r="CU776" s="5"/>
      <c r="CV776" s="5"/>
      <c r="CW776" s="5"/>
      <c r="CX776" s="5"/>
      <c r="CY776" s="5"/>
      <c r="CZ776" s="5"/>
      <c r="DA776" s="5"/>
    </row>
    <row r="777">
      <c r="R777" s="8"/>
      <c r="U777" s="7"/>
      <c r="CD777" s="7"/>
      <c r="CR777" s="5"/>
      <c r="CS777" s="5"/>
      <c r="CT777" s="5"/>
      <c r="CU777" s="5"/>
      <c r="CV777" s="5"/>
      <c r="CW777" s="5"/>
      <c r="CX777" s="5"/>
      <c r="CY777" s="5"/>
      <c r="CZ777" s="5"/>
      <c r="DA777" s="5"/>
    </row>
    <row r="778">
      <c r="R778" s="8"/>
      <c r="U778" s="7"/>
      <c r="CD778" s="7"/>
      <c r="CR778" s="5"/>
      <c r="CS778" s="5"/>
      <c r="CT778" s="5"/>
      <c r="CU778" s="5"/>
      <c r="CV778" s="5"/>
      <c r="CW778" s="5"/>
      <c r="CX778" s="5"/>
      <c r="CY778" s="5"/>
      <c r="CZ778" s="5"/>
      <c r="DA778" s="5"/>
    </row>
    <row r="779">
      <c r="R779" s="8"/>
      <c r="U779" s="7"/>
      <c r="CD779" s="7"/>
      <c r="CR779" s="5"/>
      <c r="CS779" s="5"/>
      <c r="CT779" s="5"/>
      <c r="CU779" s="5"/>
      <c r="CV779" s="5"/>
      <c r="CW779" s="5"/>
      <c r="CX779" s="5"/>
      <c r="CY779" s="5"/>
      <c r="CZ779" s="5"/>
      <c r="DA779" s="5"/>
    </row>
    <row r="780">
      <c r="R780" s="8"/>
      <c r="U780" s="7"/>
      <c r="CD780" s="7"/>
      <c r="CR780" s="5"/>
      <c r="CS780" s="5"/>
      <c r="CT780" s="5"/>
      <c r="CU780" s="5"/>
      <c r="CV780" s="5"/>
      <c r="CW780" s="5"/>
      <c r="CX780" s="5"/>
      <c r="CY780" s="5"/>
      <c r="CZ780" s="5"/>
      <c r="DA780" s="5"/>
    </row>
    <row r="781">
      <c r="R781" s="8"/>
      <c r="U781" s="7"/>
      <c r="CD781" s="7"/>
      <c r="CR781" s="5"/>
      <c r="CS781" s="5"/>
      <c r="CT781" s="5"/>
      <c r="CU781" s="5"/>
      <c r="CV781" s="5"/>
      <c r="CW781" s="5"/>
      <c r="CX781" s="5"/>
      <c r="CY781" s="5"/>
      <c r="CZ781" s="5"/>
      <c r="DA781" s="5"/>
    </row>
    <row r="782">
      <c r="R782" s="8"/>
      <c r="U782" s="7"/>
      <c r="CD782" s="7"/>
      <c r="CR782" s="5"/>
      <c r="CS782" s="5"/>
      <c r="CT782" s="5"/>
      <c r="CU782" s="5"/>
      <c r="CV782" s="5"/>
      <c r="CW782" s="5"/>
      <c r="CX782" s="5"/>
      <c r="CY782" s="5"/>
      <c r="CZ782" s="5"/>
      <c r="DA782" s="5"/>
    </row>
    <row r="783">
      <c r="R783" s="8"/>
      <c r="U783" s="7"/>
      <c r="CD783" s="7"/>
      <c r="CR783" s="5"/>
      <c r="CS783" s="5"/>
      <c r="CT783" s="5"/>
      <c r="CU783" s="5"/>
      <c r="CV783" s="5"/>
      <c r="CW783" s="5"/>
      <c r="CX783" s="5"/>
      <c r="CY783" s="5"/>
      <c r="CZ783" s="5"/>
      <c r="DA783" s="5"/>
    </row>
    <row r="784">
      <c r="R784" s="8"/>
      <c r="U784" s="7"/>
      <c r="CD784" s="7"/>
      <c r="CR784" s="5"/>
      <c r="CS784" s="5"/>
      <c r="CT784" s="5"/>
      <c r="CU784" s="5"/>
      <c r="CV784" s="5"/>
      <c r="CW784" s="5"/>
      <c r="CX784" s="5"/>
      <c r="CY784" s="5"/>
      <c r="CZ784" s="5"/>
      <c r="DA784" s="5"/>
    </row>
    <row r="785">
      <c r="R785" s="8"/>
      <c r="U785" s="7"/>
      <c r="CD785" s="7"/>
      <c r="CR785" s="5"/>
      <c r="CS785" s="5"/>
      <c r="CT785" s="5"/>
      <c r="CU785" s="5"/>
      <c r="CV785" s="5"/>
      <c r="CW785" s="5"/>
      <c r="CX785" s="5"/>
      <c r="CY785" s="5"/>
      <c r="CZ785" s="5"/>
      <c r="DA785" s="5"/>
    </row>
    <row r="786">
      <c r="R786" s="8"/>
      <c r="U786" s="7"/>
      <c r="CD786" s="7"/>
      <c r="CR786" s="5"/>
      <c r="CS786" s="5"/>
      <c r="CT786" s="5"/>
      <c r="CU786" s="5"/>
      <c r="CV786" s="5"/>
      <c r="CW786" s="5"/>
      <c r="CX786" s="5"/>
      <c r="CY786" s="5"/>
      <c r="CZ786" s="5"/>
      <c r="DA786" s="5"/>
    </row>
    <row r="787">
      <c r="R787" s="8"/>
      <c r="U787" s="7"/>
      <c r="CD787" s="7"/>
      <c r="CR787" s="5"/>
      <c r="CS787" s="5"/>
      <c r="CT787" s="5"/>
      <c r="CU787" s="5"/>
      <c r="CV787" s="5"/>
      <c r="CW787" s="5"/>
      <c r="CX787" s="5"/>
      <c r="CY787" s="5"/>
      <c r="CZ787" s="5"/>
      <c r="DA787" s="5"/>
    </row>
    <row r="788">
      <c r="R788" s="8"/>
      <c r="U788" s="7"/>
      <c r="CD788" s="7"/>
      <c r="CR788" s="5"/>
      <c r="CS788" s="5"/>
      <c r="CT788" s="5"/>
      <c r="CU788" s="5"/>
      <c r="CV788" s="5"/>
      <c r="CW788" s="5"/>
      <c r="CX788" s="5"/>
      <c r="CY788" s="5"/>
      <c r="CZ788" s="5"/>
      <c r="DA788" s="5"/>
    </row>
    <row r="789">
      <c r="R789" s="8"/>
      <c r="U789" s="7"/>
      <c r="CD789" s="7"/>
      <c r="CR789" s="5"/>
      <c r="CS789" s="5"/>
      <c r="CT789" s="5"/>
      <c r="CU789" s="5"/>
      <c r="CV789" s="5"/>
      <c r="CW789" s="5"/>
      <c r="CX789" s="5"/>
      <c r="CY789" s="5"/>
      <c r="CZ789" s="5"/>
      <c r="DA789" s="5"/>
    </row>
    <row r="790">
      <c r="R790" s="8"/>
      <c r="U790" s="7"/>
      <c r="CD790" s="7"/>
      <c r="CR790" s="5"/>
      <c r="CS790" s="5"/>
      <c r="CT790" s="5"/>
      <c r="CU790" s="5"/>
      <c r="CV790" s="5"/>
      <c r="CW790" s="5"/>
      <c r="CX790" s="5"/>
      <c r="CY790" s="5"/>
      <c r="CZ790" s="5"/>
      <c r="DA790" s="5"/>
    </row>
    <row r="791">
      <c r="R791" s="8"/>
      <c r="U791" s="7"/>
      <c r="CD791" s="7"/>
      <c r="CR791" s="5"/>
      <c r="CS791" s="5"/>
      <c r="CT791" s="5"/>
      <c r="CU791" s="5"/>
      <c r="CV791" s="5"/>
      <c r="CW791" s="5"/>
      <c r="CX791" s="5"/>
      <c r="CY791" s="5"/>
      <c r="CZ791" s="5"/>
      <c r="DA791" s="5"/>
    </row>
    <row r="792">
      <c r="R792" s="8"/>
      <c r="U792" s="7"/>
      <c r="CD792" s="7"/>
      <c r="CR792" s="5"/>
      <c r="CS792" s="5"/>
      <c r="CT792" s="5"/>
      <c r="CU792" s="5"/>
      <c r="CV792" s="5"/>
      <c r="CW792" s="5"/>
      <c r="CX792" s="5"/>
      <c r="CY792" s="5"/>
      <c r="CZ792" s="5"/>
      <c r="DA792" s="5"/>
    </row>
    <row r="793">
      <c r="R793" s="8"/>
      <c r="U793" s="7"/>
      <c r="CD793" s="7"/>
      <c r="CR793" s="5"/>
      <c r="CS793" s="5"/>
      <c r="CT793" s="5"/>
      <c r="CU793" s="5"/>
      <c r="CV793" s="5"/>
      <c r="CW793" s="5"/>
      <c r="CX793" s="5"/>
      <c r="CY793" s="5"/>
      <c r="CZ793" s="5"/>
      <c r="DA793" s="5"/>
    </row>
    <row r="794">
      <c r="R794" s="8"/>
      <c r="U794" s="7"/>
      <c r="CD794" s="7"/>
      <c r="CR794" s="5"/>
      <c r="CS794" s="5"/>
      <c r="CT794" s="5"/>
      <c r="CU794" s="5"/>
      <c r="CV794" s="5"/>
      <c r="CW794" s="5"/>
      <c r="CX794" s="5"/>
      <c r="CY794" s="5"/>
      <c r="CZ794" s="5"/>
      <c r="DA794" s="5"/>
    </row>
    <row r="795">
      <c r="R795" s="8"/>
      <c r="U795" s="7"/>
      <c r="CD795" s="7"/>
      <c r="CR795" s="5"/>
      <c r="CS795" s="5"/>
      <c r="CT795" s="5"/>
      <c r="CU795" s="5"/>
      <c r="CV795" s="5"/>
      <c r="CW795" s="5"/>
      <c r="CX795" s="5"/>
      <c r="CY795" s="5"/>
      <c r="CZ795" s="5"/>
      <c r="DA795" s="5"/>
    </row>
    <row r="796">
      <c r="R796" s="8"/>
      <c r="U796" s="7"/>
      <c r="CD796" s="7"/>
      <c r="CR796" s="5"/>
      <c r="CS796" s="5"/>
      <c r="CT796" s="5"/>
      <c r="CU796" s="5"/>
      <c r="CV796" s="5"/>
      <c r="CW796" s="5"/>
      <c r="CX796" s="5"/>
      <c r="CY796" s="5"/>
      <c r="CZ796" s="5"/>
      <c r="DA796" s="5"/>
    </row>
    <row r="797">
      <c r="R797" s="8"/>
      <c r="U797" s="7"/>
      <c r="CD797" s="7"/>
      <c r="CR797" s="5"/>
      <c r="CS797" s="5"/>
      <c r="CT797" s="5"/>
      <c r="CU797" s="5"/>
      <c r="CV797" s="5"/>
      <c r="CW797" s="5"/>
      <c r="CX797" s="5"/>
      <c r="CY797" s="5"/>
      <c r="CZ797" s="5"/>
      <c r="DA797" s="5"/>
    </row>
    <row r="798">
      <c r="R798" s="8"/>
      <c r="U798" s="7"/>
      <c r="CD798" s="7"/>
      <c r="CR798" s="5"/>
      <c r="CS798" s="5"/>
      <c r="CT798" s="5"/>
      <c r="CU798" s="5"/>
      <c r="CV798" s="5"/>
      <c r="CW798" s="5"/>
      <c r="CX798" s="5"/>
      <c r="CY798" s="5"/>
      <c r="CZ798" s="5"/>
      <c r="DA798" s="5"/>
    </row>
    <row r="799">
      <c r="R799" s="8"/>
      <c r="U799" s="7"/>
      <c r="CD799" s="7"/>
      <c r="CR799" s="5"/>
      <c r="CS799" s="5"/>
      <c r="CT799" s="5"/>
      <c r="CU799" s="5"/>
      <c r="CV799" s="5"/>
      <c r="CW799" s="5"/>
      <c r="CX799" s="5"/>
      <c r="CY799" s="5"/>
      <c r="CZ799" s="5"/>
      <c r="DA799" s="5"/>
    </row>
    <row r="800">
      <c r="R800" s="8"/>
      <c r="U800" s="7"/>
      <c r="CD800" s="7"/>
      <c r="CR800" s="5"/>
      <c r="CS800" s="5"/>
      <c r="CT800" s="5"/>
      <c r="CU800" s="5"/>
      <c r="CV800" s="5"/>
      <c r="CW800" s="5"/>
      <c r="CX800" s="5"/>
      <c r="CY800" s="5"/>
      <c r="CZ800" s="5"/>
      <c r="DA800" s="5"/>
    </row>
    <row r="801">
      <c r="R801" s="8"/>
      <c r="U801" s="7"/>
      <c r="CD801" s="7"/>
      <c r="CR801" s="5"/>
      <c r="CS801" s="5"/>
      <c r="CT801" s="5"/>
      <c r="CU801" s="5"/>
      <c r="CV801" s="5"/>
      <c r="CW801" s="5"/>
      <c r="CX801" s="5"/>
      <c r="CY801" s="5"/>
      <c r="CZ801" s="5"/>
      <c r="DA801" s="5"/>
    </row>
    <row r="802">
      <c r="R802" s="8"/>
      <c r="U802" s="7"/>
      <c r="CD802" s="7"/>
      <c r="CR802" s="5"/>
      <c r="CS802" s="5"/>
      <c r="CT802" s="5"/>
      <c r="CU802" s="5"/>
      <c r="CV802" s="5"/>
      <c r="CW802" s="5"/>
      <c r="CX802" s="5"/>
      <c r="CY802" s="5"/>
      <c r="CZ802" s="5"/>
      <c r="DA802" s="5"/>
    </row>
    <row r="803">
      <c r="R803" s="8"/>
      <c r="U803" s="7"/>
      <c r="CD803" s="7"/>
      <c r="CR803" s="5"/>
      <c r="CS803" s="5"/>
      <c r="CT803" s="5"/>
      <c r="CU803" s="5"/>
      <c r="CV803" s="5"/>
      <c r="CW803" s="5"/>
      <c r="CX803" s="5"/>
      <c r="CY803" s="5"/>
      <c r="CZ803" s="5"/>
      <c r="DA803" s="5"/>
    </row>
    <row r="804">
      <c r="R804" s="8"/>
      <c r="U804" s="7"/>
      <c r="CD804" s="7"/>
      <c r="CR804" s="5"/>
      <c r="CS804" s="5"/>
      <c r="CT804" s="5"/>
      <c r="CU804" s="5"/>
      <c r="CV804" s="5"/>
      <c r="CW804" s="5"/>
      <c r="CX804" s="5"/>
      <c r="CY804" s="5"/>
      <c r="CZ804" s="5"/>
      <c r="DA804" s="5"/>
    </row>
    <row r="805">
      <c r="R805" s="8"/>
      <c r="U805" s="7"/>
      <c r="CD805" s="7"/>
      <c r="CR805" s="5"/>
      <c r="CS805" s="5"/>
      <c r="CT805" s="5"/>
      <c r="CU805" s="5"/>
      <c r="CV805" s="5"/>
      <c r="CW805" s="5"/>
      <c r="CX805" s="5"/>
      <c r="CY805" s="5"/>
      <c r="CZ805" s="5"/>
      <c r="DA805" s="5"/>
    </row>
    <row r="806">
      <c r="R806" s="8"/>
      <c r="U806" s="7"/>
      <c r="CD806" s="7"/>
      <c r="CR806" s="5"/>
      <c r="CS806" s="5"/>
      <c r="CT806" s="5"/>
      <c r="CU806" s="5"/>
      <c r="CV806" s="5"/>
      <c r="CW806" s="5"/>
      <c r="CX806" s="5"/>
      <c r="CY806" s="5"/>
      <c r="CZ806" s="5"/>
      <c r="DA806" s="5"/>
    </row>
    <row r="807">
      <c r="R807" s="8"/>
      <c r="U807" s="7"/>
      <c r="CD807" s="7"/>
      <c r="CR807" s="5"/>
      <c r="CS807" s="5"/>
      <c r="CT807" s="5"/>
      <c r="CU807" s="5"/>
      <c r="CV807" s="5"/>
      <c r="CW807" s="5"/>
      <c r="CX807" s="5"/>
      <c r="CY807" s="5"/>
      <c r="CZ807" s="5"/>
      <c r="DA807" s="5"/>
    </row>
    <row r="808">
      <c r="R808" s="8"/>
      <c r="U808" s="7"/>
      <c r="CD808" s="7"/>
      <c r="CR808" s="5"/>
      <c r="CS808" s="5"/>
      <c r="CT808" s="5"/>
      <c r="CU808" s="5"/>
      <c r="CV808" s="5"/>
      <c r="CW808" s="5"/>
      <c r="CX808" s="5"/>
      <c r="CY808" s="5"/>
      <c r="CZ808" s="5"/>
      <c r="DA808" s="5"/>
    </row>
    <row r="809">
      <c r="R809" s="8"/>
      <c r="U809" s="7"/>
      <c r="CD809" s="7"/>
      <c r="CR809" s="5"/>
      <c r="CS809" s="5"/>
      <c r="CT809" s="5"/>
      <c r="CU809" s="5"/>
      <c r="CV809" s="5"/>
      <c r="CW809" s="5"/>
      <c r="CX809" s="5"/>
      <c r="CY809" s="5"/>
      <c r="CZ809" s="5"/>
      <c r="DA809" s="5"/>
    </row>
    <row r="810">
      <c r="R810" s="8"/>
      <c r="U810" s="7"/>
      <c r="CD810" s="7"/>
      <c r="CR810" s="5"/>
      <c r="CS810" s="5"/>
      <c r="CT810" s="5"/>
      <c r="CU810" s="5"/>
      <c r="CV810" s="5"/>
      <c r="CW810" s="5"/>
      <c r="CX810" s="5"/>
      <c r="CY810" s="5"/>
      <c r="CZ810" s="5"/>
      <c r="DA810" s="5"/>
    </row>
    <row r="811">
      <c r="R811" s="8"/>
      <c r="U811" s="7"/>
      <c r="CD811" s="7"/>
      <c r="CR811" s="5"/>
      <c r="CS811" s="5"/>
      <c r="CT811" s="5"/>
      <c r="CU811" s="5"/>
      <c r="CV811" s="5"/>
      <c r="CW811" s="5"/>
      <c r="CX811" s="5"/>
      <c r="CY811" s="5"/>
      <c r="CZ811" s="5"/>
      <c r="DA811" s="5"/>
    </row>
    <row r="812">
      <c r="R812" s="8"/>
      <c r="U812" s="7"/>
      <c r="CD812" s="7"/>
      <c r="CR812" s="5"/>
      <c r="CS812" s="5"/>
      <c r="CT812" s="5"/>
      <c r="CU812" s="5"/>
      <c r="CV812" s="5"/>
      <c r="CW812" s="5"/>
      <c r="CX812" s="5"/>
      <c r="CY812" s="5"/>
      <c r="CZ812" s="5"/>
      <c r="DA812" s="5"/>
    </row>
    <row r="813">
      <c r="R813" s="8"/>
      <c r="U813" s="7"/>
      <c r="CD813" s="7"/>
      <c r="CR813" s="5"/>
      <c r="CS813" s="5"/>
      <c r="CT813" s="5"/>
      <c r="CU813" s="5"/>
      <c r="CV813" s="5"/>
      <c r="CW813" s="5"/>
      <c r="CX813" s="5"/>
      <c r="CY813" s="5"/>
      <c r="CZ813" s="5"/>
      <c r="DA813" s="5"/>
    </row>
    <row r="814">
      <c r="R814" s="8"/>
      <c r="U814" s="7"/>
      <c r="CD814" s="7"/>
      <c r="CR814" s="5"/>
      <c r="CS814" s="5"/>
      <c r="CT814" s="5"/>
      <c r="CU814" s="5"/>
      <c r="CV814" s="5"/>
      <c r="CW814" s="5"/>
      <c r="CX814" s="5"/>
      <c r="CY814" s="5"/>
      <c r="CZ814" s="5"/>
      <c r="DA814" s="5"/>
    </row>
    <row r="815">
      <c r="R815" s="8"/>
      <c r="U815" s="7"/>
      <c r="CD815" s="7"/>
      <c r="CR815" s="5"/>
      <c r="CS815" s="5"/>
      <c r="CT815" s="5"/>
      <c r="CU815" s="5"/>
      <c r="CV815" s="5"/>
      <c r="CW815" s="5"/>
      <c r="CX815" s="5"/>
      <c r="CY815" s="5"/>
      <c r="CZ815" s="5"/>
      <c r="DA815" s="5"/>
    </row>
    <row r="816">
      <c r="R816" s="8"/>
      <c r="U816" s="7"/>
      <c r="CD816" s="7"/>
      <c r="CR816" s="5"/>
      <c r="CS816" s="5"/>
      <c r="CT816" s="5"/>
      <c r="CU816" s="5"/>
      <c r="CV816" s="5"/>
      <c r="CW816" s="5"/>
      <c r="CX816" s="5"/>
      <c r="CY816" s="5"/>
      <c r="CZ816" s="5"/>
      <c r="DA816" s="5"/>
    </row>
    <row r="817">
      <c r="R817" s="8"/>
      <c r="U817" s="7"/>
      <c r="CD817" s="7"/>
      <c r="CR817" s="5"/>
      <c r="CS817" s="5"/>
      <c r="CT817" s="5"/>
      <c r="CU817" s="5"/>
      <c r="CV817" s="5"/>
      <c r="CW817" s="5"/>
      <c r="CX817" s="5"/>
      <c r="CY817" s="5"/>
      <c r="CZ817" s="5"/>
      <c r="DA817" s="5"/>
    </row>
    <row r="818">
      <c r="R818" s="8"/>
      <c r="U818" s="7"/>
      <c r="CD818" s="7"/>
      <c r="CR818" s="5"/>
      <c r="CS818" s="5"/>
      <c r="CT818" s="5"/>
      <c r="CU818" s="5"/>
      <c r="CV818" s="5"/>
      <c r="CW818" s="5"/>
      <c r="CX818" s="5"/>
      <c r="CY818" s="5"/>
      <c r="CZ818" s="5"/>
      <c r="DA818" s="5"/>
    </row>
    <row r="819">
      <c r="R819" s="8"/>
      <c r="U819" s="7"/>
      <c r="CD819" s="7"/>
      <c r="CR819" s="5"/>
      <c r="CS819" s="5"/>
      <c r="CT819" s="5"/>
      <c r="CU819" s="5"/>
      <c r="CV819" s="5"/>
      <c r="CW819" s="5"/>
      <c r="CX819" s="5"/>
      <c r="CY819" s="5"/>
      <c r="CZ819" s="5"/>
      <c r="DA819" s="5"/>
    </row>
    <row r="820">
      <c r="R820" s="8"/>
      <c r="U820" s="7"/>
      <c r="CD820" s="7"/>
      <c r="CR820" s="5"/>
      <c r="CS820" s="5"/>
      <c r="CT820" s="5"/>
      <c r="CU820" s="5"/>
      <c r="CV820" s="5"/>
      <c r="CW820" s="5"/>
      <c r="CX820" s="5"/>
      <c r="CY820" s="5"/>
      <c r="CZ820" s="5"/>
      <c r="DA820" s="5"/>
    </row>
    <row r="821">
      <c r="R821" s="8"/>
      <c r="U821" s="7"/>
      <c r="CD821" s="7"/>
      <c r="CR821" s="5"/>
      <c r="CS821" s="5"/>
      <c r="CT821" s="5"/>
      <c r="CU821" s="5"/>
      <c r="CV821" s="5"/>
      <c r="CW821" s="5"/>
      <c r="CX821" s="5"/>
      <c r="CY821" s="5"/>
      <c r="CZ821" s="5"/>
      <c r="DA821" s="5"/>
    </row>
    <row r="822">
      <c r="R822" s="8"/>
      <c r="U822" s="7"/>
      <c r="CD822" s="7"/>
      <c r="CR822" s="5"/>
      <c r="CS822" s="5"/>
      <c r="CT822" s="5"/>
      <c r="CU822" s="5"/>
      <c r="CV822" s="5"/>
      <c r="CW822" s="5"/>
      <c r="CX822" s="5"/>
      <c r="CY822" s="5"/>
      <c r="CZ822" s="5"/>
      <c r="DA822" s="5"/>
    </row>
    <row r="823">
      <c r="R823" s="8"/>
      <c r="U823" s="7"/>
      <c r="CD823" s="7"/>
      <c r="CR823" s="5"/>
      <c r="CS823" s="5"/>
      <c r="CT823" s="5"/>
      <c r="CU823" s="5"/>
      <c r="CV823" s="5"/>
      <c r="CW823" s="5"/>
      <c r="CX823" s="5"/>
      <c r="CY823" s="5"/>
      <c r="CZ823" s="5"/>
      <c r="DA823" s="5"/>
    </row>
    <row r="824">
      <c r="R824" s="8"/>
      <c r="U824" s="7"/>
      <c r="CD824" s="7"/>
      <c r="CR824" s="5"/>
      <c r="CS824" s="5"/>
      <c r="CT824" s="5"/>
      <c r="CU824" s="5"/>
      <c r="CV824" s="5"/>
      <c r="CW824" s="5"/>
      <c r="CX824" s="5"/>
      <c r="CY824" s="5"/>
      <c r="CZ824" s="5"/>
      <c r="DA824" s="5"/>
    </row>
    <row r="825">
      <c r="R825" s="8"/>
      <c r="U825" s="7"/>
      <c r="CD825" s="7"/>
      <c r="CR825" s="5"/>
      <c r="CS825" s="5"/>
      <c r="CT825" s="5"/>
      <c r="CU825" s="5"/>
      <c r="CV825" s="5"/>
      <c r="CW825" s="5"/>
      <c r="CX825" s="5"/>
      <c r="CY825" s="5"/>
      <c r="CZ825" s="5"/>
      <c r="DA825" s="5"/>
    </row>
    <row r="826">
      <c r="R826" s="8"/>
      <c r="U826" s="7"/>
      <c r="CD826" s="7"/>
      <c r="CR826" s="5"/>
      <c r="CS826" s="5"/>
      <c r="CT826" s="5"/>
      <c r="CU826" s="5"/>
      <c r="CV826" s="5"/>
      <c r="CW826" s="5"/>
      <c r="CX826" s="5"/>
      <c r="CY826" s="5"/>
      <c r="CZ826" s="5"/>
      <c r="DA826" s="5"/>
    </row>
    <row r="827">
      <c r="R827" s="8"/>
      <c r="U827" s="7"/>
      <c r="CD827" s="7"/>
      <c r="CR827" s="5"/>
      <c r="CS827" s="5"/>
      <c r="CT827" s="5"/>
      <c r="CU827" s="5"/>
      <c r="CV827" s="5"/>
      <c r="CW827" s="5"/>
      <c r="CX827" s="5"/>
      <c r="CY827" s="5"/>
      <c r="CZ827" s="5"/>
      <c r="DA827" s="5"/>
    </row>
    <row r="828">
      <c r="R828" s="8"/>
      <c r="U828" s="7"/>
      <c r="CD828" s="7"/>
      <c r="CR828" s="5"/>
      <c r="CS828" s="5"/>
      <c r="CT828" s="5"/>
      <c r="CU828" s="5"/>
      <c r="CV828" s="5"/>
      <c r="CW828" s="5"/>
      <c r="CX828" s="5"/>
      <c r="CY828" s="5"/>
      <c r="CZ828" s="5"/>
      <c r="DA828" s="5"/>
    </row>
    <row r="829">
      <c r="R829" s="8"/>
      <c r="U829" s="7"/>
      <c r="CD829" s="7"/>
      <c r="CR829" s="5"/>
      <c r="CS829" s="5"/>
      <c r="CT829" s="5"/>
      <c r="CU829" s="5"/>
      <c r="CV829" s="5"/>
      <c r="CW829" s="5"/>
      <c r="CX829" s="5"/>
      <c r="CY829" s="5"/>
      <c r="CZ829" s="5"/>
      <c r="DA829" s="5"/>
    </row>
    <row r="830">
      <c r="R830" s="8"/>
      <c r="U830" s="7"/>
      <c r="CD830" s="7"/>
      <c r="CR830" s="5"/>
      <c r="CS830" s="5"/>
      <c r="CT830" s="5"/>
      <c r="CU830" s="5"/>
      <c r="CV830" s="5"/>
      <c r="CW830" s="5"/>
      <c r="CX830" s="5"/>
      <c r="CY830" s="5"/>
      <c r="CZ830" s="5"/>
      <c r="DA830" s="5"/>
    </row>
    <row r="831">
      <c r="R831" s="8"/>
      <c r="U831" s="7"/>
      <c r="CD831" s="7"/>
      <c r="CR831" s="5"/>
      <c r="CS831" s="5"/>
      <c r="CT831" s="5"/>
      <c r="CU831" s="5"/>
      <c r="CV831" s="5"/>
      <c r="CW831" s="5"/>
      <c r="CX831" s="5"/>
      <c r="CY831" s="5"/>
      <c r="CZ831" s="5"/>
      <c r="DA831" s="5"/>
    </row>
    <row r="832">
      <c r="R832" s="8"/>
      <c r="U832" s="7"/>
      <c r="CD832" s="7"/>
      <c r="CR832" s="5"/>
      <c r="CS832" s="5"/>
      <c r="CT832" s="5"/>
      <c r="CU832" s="5"/>
      <c r="CV832" s="5"/>
      <c r="CW832" s="5"/>
      <c r="CX832" s="5"/>
      <c r="CY832" s="5"/>
      <c r="CZ832" s="5"/>
      <c r="DA832" s="5"/>
    </row>
    <row r="833">
      <c r="R833" s="8"/>
      <c r="U833" s="7"/>
      <c r="CD833" s="7"/>
      <c r="CR833" s="5"/>
      <c r="CS833" s="5"/>
      <c r="CT833" s="5"/>
      <c r="CU833" s="5"/>
      <c r="CV833" s="5"/>
      <c r="CW833" s="5"/>
      <c r="CX833" s="5"/>
      <c r="CY833" s="5"/>
      <c r="CZ833" s="5"/>
      <c r="DA833" s="5"/>
    </row>
    <row r="834">
      <c r="R834" s="8"/>
      <c r="U834" s="7"/>
      <c r="CD834" s="7"/>
      <c r="CR834" s="5"/>
      <c r="CS834" s="5"/>
      <c r="CT834" s="5"/>
      <c r="CU834" s="5"/>
      <c r="CV834" s="5"/>
      <c r="CW834" s="5"/>
      <c r="CX834" s="5"/>
      <c r="CY834" s="5"/>
      <c r="CZ834" s="5"/>
      <c r="DA834" s="5"/>
    </row>
    <row r="835">
      <c r="R835" s="8"/>
      <c r="U835" s="7"/>
      <c r="CD835" s="7"/>
      <c r="CR835" s="5"/>
      <c r="CS835" s="5"/>
      <c r="CT835" s="5"/>
      <c r="CU835" s="5"/>
      <c r="CV835" s="5"/>
      <c r="CW835" s="5"/>
      <c r="CX835" s="5"/>
      <c r="CY835" s="5"/>
      <c r="CZ835" s="5"/>
      <c r="DA835" s="5"/>
    </row>
    <row r="836">
      <c r="R836" s="8"/>
      <c r="U836" s="7"/>
      <c r="CD836" s="7"/>
      <c r="CR836" s="5"/>
      <c r="CS836" s="5"/>
      <c r="CT836" s="5"/>
      <c r="CU836" s="5"/>
      <c r="CV836" s="5"/>
      <c r="CW836" s="5"/>
      <c r="CX836" s="5"/>
      <c r="CY836" s="5"/>
      <c r="CZ836" s="5"/>
      <c r="DA836" s="5"/>
    </row>
    <row r="837">
      <c r="R837" s="8"/>
      <c r="U837" s="7"/>
      <c r="CD837" s="7"/>
      <c r="CR837" s="5"/>
      <c r="CS837" s="5"/>
      <c r="CT837" s="5"/>
      <c r="CU837" s="5"/>
      <c r="CV837" s="5"/>
      <c r="CW837" s="5"/>
      <c r="CX837" s="5"/>
      <c r="CY837" s="5"/>
      <c r="CZ837" s="5"/>
      <c r="DA837" s="5"/>
    </row>
    <row r="838">
      <c r="R838" s="8"/>
      <c r="U838" s="7"/>
      <c r="CD838" s="7"/>
      <c r="CR838" s="5"/>
      <c r="CS838" s="5"/>
      <c r="CT838" s="5"/>
      <c r="CU838" s="5"/>
      <c r="CV838" s="5"/>
      <c r="CW838" s="5"/>
      <c r="CX838" s="5"/>
      <c r="CY838" s="5"/>
      <c r="CZ838" s="5"/>
      <c r="DA838" s="5"/>
    </row>
    <row r="839">
      <c r="R839" s="8"/>
      <c r="U839" s="7"/>
      <c r="CD839" s="7"/>
      <c r="CR839" s="5"/>
      <c r="CS839" s="5"/>
      <c r="CT839" s="5"/>
      <c r="CU839" s="5"/>
      <c r="CV839" s="5"/>
      <c r="CW839" s="5"/>
      <c r="CX839" s="5"/>
      <c r="CY839" s="5"/>
      <c r="CZ839" s="5"/>
      <c r="DA839" s="5"/>
    </row>
    <row r="840">
      <c r="R840" s="8"/>
      <c r="U840" s="7"/>
      <c r="CD840" s="7"/>
      <c r="CR840" s="5"/>
      <c r="CS840" s="5"/>
      <c r="CT840" s="5"/>
      <c r="CU840" s="5"/>
      <c r="CV840" s="5"/>
      <c r="CW840" s="5"/>
      <c r="CX840" s="5"/>
      <c r="CY840" s="5"/>
      <c r="CZ840" s="5"/>
      <c r="DA840" s="5"/>
    </row>
    <row r="841">
      <c r="R841" s="8"/>
      <c r="U841" s="7"/>
      <c r="CD841" s="7"/>
      <c r="CR841" s="5"/>
      <c r="CS841" s="5"/>
      <c r="CT841" s="5"/>
      <c r="CU841" s="5"/>
      <c r="CV841" s="5"/>
      <c r="CW841" s="5"/>
      <c r="CX841" s="5"/>
      <c r="CY841" s="5"/>
      <c r="CZ841" s="5"/>
      <c r="DA841" s="5"/>
    </row>
    <row r="842">
      <c r="R842" s="8"/>
      <c r="U842" s="7"/>
      <c r="CD842" s="7"/>
      <c r="CR842" s="5"/>
      <c r="CS842" s="5"/>
      <c r="CT842" s="5"/>
      <c r="CU842" s="5"/>
      <c r="CV842" s="5"/>
      <c r="CW842" s="5"/>
      <c r="CX842" s="5"/>
      <c r="CY842" s="5"/>
      <c r="CZ842" s="5"/>
      <c r="DA842" s="5"/>
    </row>
    <row r="843">
      <c r="R843" s="8"/>
      <c r="U843" s="7"/>
      <c r="CD843" s="7"/>
      <c r="CR843" s="5"/>
      <c r="CS843" s="5"/>
      <c r="CT843" s="5"/>
      <c r="CU843" s="5"/>
      <c r="CV843" s="5"/>
      <c r="CW843" s="5"/>
      <c r="CX843" s="5"/>
      <c r="CY843" s="5"/>
      <c r="CZ843" s="5"/>
      <c r="DA843" s="5"/>
    </row>
    <row r="844">
      <c r="R844" s="8"/>
      <c r="U844" s="7"/>
      <c r="CD844" s="7"/>
      <c r="CR844" s="5"/>
      <c r="CS844" s="5"/>
      <c r="CT844" s="5"/>
      <c r="CU844" s="5"/>
      <c r="CV844" s="5"/>
      <c r="CW844" s="5"/>
      <c r="CX844" s="5"/>
      <c r="CY844" s="5"/>
      <c r="CZ844" s="5"/>
      <c r="DA844" s="5"/>
    </row>
    <row r="845">
      <c r="R845" s="8"/>
      <c r="U845" s="7"/>
      <c r="CD845" s="7"/>
      <c r="CR845" s="5"/>
      <c r="CS845" s="5"/>
      <c r="CT845" s="5"/>
      <c r="CU845" s="5"/>
      <c r="CV845" s="5"/>
      <c r="CW845" s="5"/>
      <c r="CX845" s="5"/>
      <c r="CY845" s="5"/>
      <c r="CZ845" s="5"/>
      <c r="DA845" s="5"/>
    </row>
    <row r="846">
      <c r="R846" s="8"/>
      <c r="U846" s="7"/>
      <c r="CD846" s="7"/>
      <c r="CR846" s="5"/>
      <c r="CS846" s="5"/>
      <c r="CT846" s="5"/>
      <c r="CU846" s="5"/>
      <c r="CV846" s="5"/>
      <c r="CW846" s="5"/>
      <c r="CX846" s="5"/>
      <c r="CY846" s="5"/>
      <c r="CZ846" s="5"/>
      <c r="DA846" s="5"/>
    </row>
    <row r="847">
      <c r="R847" s="8"/>
      <c r="U847" s="7"/>
      <c r="CD847" s="7"/>
      <c r="CR847" s="5"/>
      <c r="CS847" s="5"/>
      <c r="CT847" s="5"/>
      <c r="CU847" s="5"/>
      <c r="CV847" s="5"/>
      <c r="CW847" s="5"/>
      <c r="CX847" s="5"/>
      <c r="CY847" s="5"/>
      <c r="CZ847" s="5"/>
      <c r="DA847" s="5"/>
    </row>
    <row r="848">
      <c r="R848" s="8"/>
      <c r="U848" s="7"/>
      <c r="CD848" s="7"/>
      <c r="CR848" s="5"/>
      <c r="CS848" s="5"/>
      <c r="CT848" s="5"/>
      <c r="CU848" s="5"/>
      <c r="CV848" s="5"/>
      <c r="CW848" s="5"/>
      <c r="CX848" s="5"/>
      <c r="CY848" s="5"/>
      <c r="CZ848" s="5"/>
      <c r="DA848" s="5"/>
    </row>
    <row r="849">
      <c r="R849" s="8"/>
      <c r="U849" s="7"/>
      <c r="CD849" s="7"/>
      <c r="CR849" s="5"/>
      <c r="CS849" s="5"/>
      <c r="CT849" s="5"/>
      <c r="CU849" s="5"/>
      <c r="CV849" s="5"/>
      <c r="CW849" s="5"/>
      <c r="CX849" s="5"/>
      <c r="CY849" s="5"/>
      <c r="CZ849" s="5"/>
      <c r="DA849" s="5"/>
    </row>
    <row r="850">
      <c r="R850" s="8"/>
      <c r="U850" s="7"/>
      <c r="CD850" s="7"/>
      <c r="CR850" s="5"/>
      <c r="CS850" s="5"/>
      <c r="CT850" s="5"/>
      <c r="CU850" s="5"/>
      <c r="CV850" s="5"/>
      <c r="CW850" s="5"/>
      <c r="CX850" s="5"/>
      <c r="CY850" s="5"/>
      <c r="CZ850" s="5"/>
      <c r="DA850" s="5"/>
    </row>
    <row r="851">
      <c r="R851" s="8"/>
      <c r="U851" s="7"/>
      <c r="CD851" s="7"/>
      <c r="CR851" s="5"/>
      <c r="CS851" s="5"/>
      <c r="CT851" s="5"/>
      <c r="CU851" s="5"/>
      <c r="CV851" s="5"/>
      <c r="CW851" s="5"/>
      <c r="CX851" s="5"/>
      <c r="CY851" s="5"/>
      <c r="CZ851" s="5"/>
      <c r="DA851" s="5"/>
    </row>
    <row r="852">
      <c r="R852" s="8"/>
      <c r="U852" s="7"/>
      <c r="CD852" s="7"/>
      <c r="CR852" s="5"/>
      <c r="CS852" s="5"/>
      <c r="CT852" s="5"/>
      <c r="CU852" s="5"/>
      <c r="CV852" s="5"/>
      <c r="CW852" s="5"/>
      <c r="CX852" s="5"/>
      <c r="CY852" s="5"/>
      <c r="CZ852" s="5"/>
      <c r="DA852" s="5"/>
    </row>
    <row r="853">
      <c r="R853" s="8"/>
      <c r="U853" s="7"/>
      <c r="CD853" s="7"/>
      <c r="CR853" s="5"/>
      <c r="CS853" s="5"/>
      <c r="CT853" s="5"/>
      <c r="CU853" s="5"/>
      <c r="CV853" s="5"/>
      <c r="CW853" s="5"/>
      <c r="CX853" s="5"/>
      <c r="CY853" s="5"/>
      <c r="CZ853" s="5"/>
      <c r="DA853" s="5"/>
    </row>
    <row r="854">
      <c r="R854" s="8"/>
      <c r="U854" s="7"/>
      <c r="CD854" s="7"/>
      <c r="CR854" s="5"/>
      <c r="CS854" s="5"/>
      <c r="CT854" s="5"/>
      <c r="CU854" s="5"/>
      <c r="CV854" s="5"/>
      <c r="CW854" s="5"/>
      <c r="CX854" s="5"/>
      <c r="CY854" s="5"/>
      <c r="CZ854" s="5"/>
      <c r="DA854" s="5"/>
    </row>
    <row r="855">
      <c r="R855" s="8"/>
      <c r="U855" s="7"/>
      <c r="CD855" s="7"/>
      <c r="CR855" s="5"/>
      <c r="CS855" s="5"/>
      <c r="CT855" s="5"/>
      <c r="CU855" s="5"/>
      <c r="CV855" s="5"/>
      <c r="CW855" s="5"/>
      <c r="CX855" s="5"/>
      <c r="CY855" s="5"/>
      <c r="CZ855" s="5"/>
      <c r="DA855" s="5"/>
    </row>
    <row r="856">
      <c r="R856" s="8"/>
      <c r="U856" s="7"/>
      <c r="CD856" s="7"/>
      <c r="CR856" s="5"/>
      <c r="CS856" s="5"/>
      <c r="CT856" s="5"/>
      <c r="CU856" s="5"/>
      <c r="CV856" s="5"/>
      <c r="CW856" s="5"/>
      <c r="CX856" s="5"/>
      <c r="CY856" s="5"/>
      <c r="CZ856" s="5"/>
      <c r="DA856" s="5"/>
    </row>
    <row r="857">
      <c r="R857" s="8"/>
      <c r="U857" s="7"/>
      <c r="CD857" s="7"/>
      <c r="CR857" s="5"/>
      <c r="CS857" s="5"/>
      <c r="CT857" s="5"/>
      <c r="CU857" s="5"/>
      <c r="CV857" s="5"/>
      <c r="CW857" s="5"/>
      <c r="CX857" s="5"/>
      <c r="CY857" s="5"/>
      <c r="CZ857" s="5"/>
      <c r="DA857" s="5"/>
    </row>
    <row r="858">
      <c r="R858" s="8"/>
      <c r="U858" s="7"/>
      <c r="CD858" s="7"/>
      <c r="CR858" s="5"/>
      <c r="CS858" s="5"/>
      <c r="CT858" s="5"/>
      <c r="CU858" s="5"/>
      <c r="CV858" s="5"/>
      <c r="CW858" s="5"/>
      <c r="CX858" s="5"/>
      <c r="CY858" s="5"/>
      <c r="CZ858" s="5"/>
      <c r="DA858" s="5"/>
    </row>
    <row r="859">
      <c r="R859" s="8"/>
      <c r="U859" s="7"/>
      <c r="CD859" s="7"/>
      <c r="CR859" s="5"/>
      <c r="CS859" s="5"/>
      <c r="CT859" s="5"/>
      <c r="CU859" s="5"/>
      <c r="CV859" s="5"/>
      <c r="CW859" s="5"/>
      <c r="CX859" s="5"/>
      <c r="CY859" s="5"/>
      <c r="CZ859" s="5"/>
      <c r="DA859" s="5"/>
    </row>
    <row r="860">
      <c r="R860" s="8"/>
      <c r="U860" s="7"/>
      <c r="CD860" s="7"/>
      <c r="CR860" s="5"/>
      <c r="CS860" s="5"/>
      <c r="CT860" s="5"/>
      <c r="CU860" s="5"/>
      <c r="CV860" s="5"/>
      <c r="CW860" s="5"/>
      <c r="CX860" s="5"/>
      <c r="CY860" s="5"/>
      <c r="CZ860" s="5"/>
      <c r="DA860" s="5"/>
    </row>
    <row r="861">
      <c r="R861" s="8"/>
      <c r="U861" s="7"/>
      <c r="CD861" s="7"/>
      <c r="CR861" s="5"/>
      <c r="CS861" s="5"/>
      <c r="CT861" s="5"/>
      <c r="CU861" s="5"/>
      <c r="CV861" s="5"/>
      <c r="CW861" s="5"/>
      <c r="CX861" s="5"/>
      <c r="CY861" s="5"/>
      <c r="CZ861" s="5"/>
      <c r="DA861" s="5"/>
    </row>
    <row r="862">
      <c r="R862" s="8"/>
      <c r="U862" s="7"/>
      <c r="CD862" s="7"/>
      <c r="CR862" s="5"/>
      <c r="CS862" s="5"/>
      <c r="CT862" s="5"/>
      <c r="CU862" s="5"/>
      <c r="CV862" s="5"/>
      <c r="CW862" s="5"/>
      <c r="CX862" s="5"/>
      <c r="CY862" s="5"/>
      <c r="CZ862" s="5"/>
      <c r="DA862" s="5"/>
    </row>
    <row r="863">
      <c r="R863" s="8"/>
      <c r="U863" s="7"/>
      <c r="CD863" s="7"/>
      <c r="CR863" s="5"/>
      <c r="CS863" s="5"/>
      <c r="CT863" s="5"/>
      <c r="CU863" s="5"/>
      <c r="CV863" s="5"/>
      <c r="CW863" s="5"/>
      <c r="CX863" s="5"/>
      <c r="CY863" s="5"/>
      <c r="CZ863" s="5"/>
      <c r="DA863" s="5"/>
    </row>
    <row r="864">
      <c r="R864" s="8"/>
      <c r="U864" s="7"/>
      <c r="CD864" s="7"/>
      <c r="CR864" s="5"/>
      <c r="CS864" s="5"/>
      <c r="CT864" s="5"/>
      <c r="CU864" s="5"/>
      <c r="CV864" s="5"/>
      <c r="CW864" s="5"/>
      <c r="CX864" s="5"/>
      <c r="CY864" s="5"/>
      <c r="CZ864" s="5"/>
      <c r="DA864" s="5"/>
    </row>
    <row r="865">
      <c r="R865" s="8"/>
      <c r="U865" s="7"/>
      <c r="CD865" s="7"/>
      <c r="CR865" s="5"/>
      <c r="CS865" s="5"/>
      <c r="CT865" s="5"/>
      <c r="CU865" s="5"/>
      <c r="CV865" s="5"/>
      <c r="CW865" s="5"/>
      <c r="CX865" s="5"/>
      <c r="CY865" s="5"/>
      <c r="CZ865" s="5"/>
      <c r="DA865" s="5"/>
    </row>
    <row r="866">
      <c r="R866" s="8"/>
      <c r="U866" s="7"/>
      <c r="CD866" s="7"/>
      <c r="CR866" s="5"/>
      <c r="CS866" s="5"/>
      <c r="CT866" s="5"/>
      <c r="CU866" s="5"/>
      <c r="CV866" s="5"/>
      <c r="CW866" s="5"/>
      <c r="CX866" s="5"/>
      <c r="CY866" s="5"/>
      <c r="CZ866" s="5"/>
      <c r="DA866" s="5"/>
    </row>
    <row r="867">
      <c r="R867" s="8"/>
      <c r="U867" s="7"/>
      <c r="CD867" s="7"/>
      <c r="CR867" s="5"/>
      <c r="CS867" s="5"/>
      <c r="CT867" s="5"/>
      <c r="CU867" s="5"/>
      <c r="CV867" s="5"/>
      <c r="CW867" s="5"/>
      <c r="CX867" s="5"/>
      <c r="CY867" s="5"/>
      <c r="CZ867" s="5"/>
      <c r="DA867" s="5"/>
    </row>
    <row r="868">
      <c r="R868" s="8"/>
      <c r="U868" s="7"/>
      <c r="CD868" s="7"/>
      <c r="CR868" s="5"/>
      <c r="CS868" s="5"/>
      <c r="CT868" s="5"/>
      <c r="CU868" s="5"/>
      <c r="CV868" s="5"/>
      <c r="CW868" s="5"/>
      <c r="CX868" s="5"/>
      <c r="CY868" s="5"/>
      <c r="CZ868" s="5"/>
      <c r="DA868" s="5"/>
    </row>
    <row r="869">
      <c r="R869" s="8"/>
      <c r="U869" s="7"/>
      <c r="CD869" s="7"/>
      <c r="CR869" s="5"/>
      <c r="CS869" s="5"/>
      <c r="CT869" s="5"/>
      <c r="CU869" s="5"/>
      <c r="CV869" s="5"/>
      <c r="CW869" s="5"/>
      <c r="CX869" s="5"/>
      <c r="CY869" s="5"/>
      <c r="CZ869" s="5"/>
      <c r="DA869" s="5"/>
    </row>
    <row r="870">
      <c r="R870" s="8"/>
      <c r="U870" s="7"/>
      <c r="CD870" s="7"/>
      <c r="CR870" s="5"/>
      <c r="CS870" s="5"/>
      <c r="CT870" s="5"/>
      <c r="CU870" s="5"/>
      <c r="CV870" s="5"/>
      <c r="CW870" s="5"/>
      <c r="CX870" s="5"/>
      <c r="CY870" s="5"/>
      <c r="CZ870" s="5"/>
      <c r="DA870" s="5"/>
    </row>
    <row r="871">
      <c r="R871" s="8"/>
      <c r="U871" s="7"/>
      <c r="CD871" s="7"/>
      <c r="CR871" s="5"/>
      <c r="CS871" s="5"/>
      <c r="CT871" s="5"/>
      <c r="CU871" s="5"/>
      <c r="CV871" s="5"/>
      <c r="CW871" s="5"/>
      <c r="CX871" s="5"/>
      <c r="CY871" s="5"/>
      <c r="CZ871" s="5"/>
      <c r="DA871" s="5"/>
    </row>
    <row r="872">
      <c r="R872" s="8"/>
      <c r="U872" s="7"/>
      <c r="CD872" s="7"/>
      <c r="CR872" s="5"/>
      <c r="CS872" s="5"/>
      <c r="CT872" s="5"/>
      <c r="CU872" s="5"/>
      <c r="CV872" s="5"/>
      <c r="CW872" s="5"/>
      <c r="CX872" s="5"/>
      <c r="CY872" s="5"/>
      <c r="CZ872" s="5"/>
      <c r="DA872" s="5"/>
    </row>
    <row r="873">
      <c r="R873" s="8"/>
      <c r="U873" s="7"/>
      <c r="CD873" s="7"/>
      <c r="CR873" s="5"/>
      <c r="CS873" s="5"/>
      <c r="CT873" s="5"/>
      <c r="CU873" s="5"/>
      <c r="CV873" s="5"/>
      <c r="CW873" s="5"/>
      <c r="CX873" s="5"/>
      <c r="CY873" s="5"/>
      <c r="CZ873" s="5"/>
      <c r="DA873" s="5"/>
    </row>
    <row r="874">
      <c r="R874" s="8"/>
      <c r="U874" s="7"/>
      <c r="CD874" s="7"/>
      <c r="CR874" s="5"/>
      <c r="CS874" s="5"/>
      <c r="CT874" s="5"/>
      <c r="CU874" s="5"/>
      <c r="CV874" s="5"/>
      <c r="CW874" s="5"/>
      <c r="CX874" s="5"/>
      <c r="CY874" s="5"/>
      <c r="CZ874" s="5"/>
      <c r="DA874" s="5"/>
    </row>
    <row r="875">
      <c r="R875" s="8"/>
      <c r="U875" s="7"/>
      <c r="CD875" s="7"/>
      <c r="CR875" s="5"/>
      <c r="CS875" s="5"/>
      <c r="CT875" s="5"/>
      <c r="CU875" s="5"/>
      <c r="CV875" s="5"/>
      <c r="CW875" s="5"/>
      <c r="CX875" s="5"/>
      <c r="CY875" s="5"/>
      <c r="CZ875" s="5"/>
      <c r="DA875" s="5"/>
    </row>
    <row r="876">
      <c r="R876" s="8"/>
      <c r="U876" s="7"/>
      <c r="CD876" s="7"/>
      <c r="CR876" s="5"/>
      <c r="CS876" s="5"/>
      <c r="CT876" s="5"/>
      <c r="CU876" s="5"/>
      <c r="CV876" s="5"/>
      <c r="CW876" s="5"/>
      <c r="CX876" s="5"/>
      <c r="CY876" s="5"/>
      <c r="CZ876" s="5"/>
      <c r="DA876" s="5"/>
    </row>
    <row r="877">
      <c r="R877" s="8"/>
      <c r="U877" s="7"/>
      <c r="CD877" s="7"/>
      <c r="CR877" s="5"/>
      <c r="CS877" s="5"/>
      <c r="CT877" s="5"/>
      <c r="CU877" s="5"/>
      <c r="CV877" s="5"/>
      <c r="CW877" s="5"/>
      <c r="CX877" s="5"/>
      <c r="CY877" s="5"/>
      <c r="CZ877" s="5"/>
      <c r="DA877" s="5"/>
    </row>
    <row r="878">
      <c r="R878" s="8"/>
      <c r="U878" s="7"/>
      <c r="CD878" s="7"/>
      <c r="CR878" s="5"/>
      <c r="CS878" s="5"/>
      <c r="CT878" s="5"/>
      <c r="CU878" s="5"/>
      <c r="CV878" s="5"/>
      <c r="CW878" s="5"/>
      <c r="CX878" s="5"/>
      <c r="CY878" s="5"/>
      <c r="CZ878" s="5"/>
      <c r="DA878" s="5"/>
    </row>
    <row r="879">
      <c r="R879" s="8"/>
      <c r="U879" s="7"/>
      <c r="CD879" s="7"/>
      <c r="CR879" s="5"/>
      <c r="CS879" s="5"/>
      <c r="CT879" s="5"/>
      <c r="CU879" s="5"/>
      <c r="CV879" s="5"/>
      <c r="CW879" s="5"/>
      <c r="CX879" s="5"/>
      <c r="CY879" s="5"/>
      <c r="CZ879" s="5"/>
      <c r="DA879" s="5"/>
    </row>
    <row r="880">
      <c r="R880" s="8"/>
      <c r="U880" s="7"/>
      <c r="CD880" s="7"/>
      <c r="CR880" s="5"/>
      <c r="CS880" s="5"/>
      <c r="CT880" s="5"/>
      <c r="CU880" s="5"/>
      <c r="CV880" s="5"/>
      <c r="CW880" s="5"/>
      <c r="CX880" s="5"/>
      <c r="CY880" s="5"/>
      <c r="CZ880" s="5"/>
      <c r="DA880" s="5"/>
    </row>
    <row r="881">
      <c r="R881" s="8"/>
      <c r="U881" s="7"/>
      <c r="CD881" s="7"/>
      <c r="CR881" s="5"/>
      <c r="CS881" s="5"/>
      <c r="CT881" s="5"/>
      <c r="CU881" s="5"/>
      <c r="CV881" s="5"/>
      <c r="CW881" s="5"/>
      <c r="CX881" s="5"/>
      <c r="CY881" s="5"/>
      <c r="CZ881" s="5"/>
      <c r="DA881" s="5"/>
    </row>
    <row r="882">
      <c r="R882" s="8"/>
      <c r="U882" s="7"/>
      <c r="CD882" s="7"/>
      <c r="CR882" s="5"/>
      <c r="CS882" s="5"/>
      <c r="CT882" s="5"/>
      <c r="CU882" s="5"/>
      <c r="CV882" s="5"/>
      <c r="CW882" s="5"/>
      <c r="CX882" s="5"/>
      <c r="CY882" s="5"/>
      <c r="CZ882" s="5"/>
      <c r="DA882" s="5"/>
    </row>
    <row r="883">
      <c r="R883" s="8"/>
      <c r="U883" s="7"/>
      <c r="CD883" s="7"/>
      <c r="CR883" s="5"/>
      <c r="CS883" s="5"/>
      <c r="CT883" s="5"/>
      <c r="CU883" s="5"/>
      <c r="CV883" s="5"/>
      <c r="CW883" s="5"/>
      <c r="CX883" s="5"/>
      <c r="CY883" s="5"/>
      <c r="CZ883" s="5"/>
      <c r="DA883" s="5"/>
    </row>
    <row r="884">
      <c r="R884" s="8"/>
      <c r="U884" s="7"/>
      <c r="CD884" s="7"/>
      <c r="CR884" s="5"/>
      <c r="CS884" s="5"/>
      <c r="CT884" s="5"/>
      <c r="CU884" s="5"/>
      <c r="CV884" s="5"/>
      <c r="CW884" s="5"/>
      <c r="CX884" s="5"/>
      <c r="CY884" s="5"/>
      <c r="CZ884" s="5"/>
      <c r="DA884" s="5"/>
    </row>
    <row r="885">
      <c r="R885" s="8"/>
      <c r="U885" s="7"/>
      <c r="CD885" s="7"/>
      <c r="CR885" s="5"/>
      <c r="CS885" s="5"/>
      <c r="CT885" s="5"/>
      <c r="CU885" s="5"/>
      <c r="CV885" s="5"/>
      <c r="CW885" s="5"/>
      <c r="CX885" s="5"/>
      <c r="CY885" s="5"/>
      <c r="CZ885" s="5"/>
      <c r="DA885" s="5"/>
    </row>
    <row r="886">
      <c r="R886" s="8"/>
      <c r="U886" s="7"/>
      <c r="CD886" s="7"/>
      <c r="CR886" s="5"/>
      <c r="CS886" s="5"/>
      <c r="CT886" s="5"/>
      <c r="CU886" s="5"/>
      <c r="CV886" s="5"/>
      <c r="CW886" s="5"/>
      <c r="CX886" s="5"/>
      <c r="CY886" s="5"/>
      <c r="CZ886" s="5"/>
      <c r="DA886" s="5"/>
    </row>
    <row r="887">
      <c r="R887" s="8"/>
      <c r="U887" s="7"/>
      <c r="CD887" s="7"/>
      <c r="CR887" s="5"/>
      <c r="CS887" s="5"/>
      <c r="CT887" s="5"/>
      <c r="CU887" s="5"/>
      <c r="CV887" s="5"/>
      <c r="CW887" s="5"/>
      <c r="CX887" s="5"/>
      <c r="CY887" s="5"/>
      <c r="CZ887" s="5"/>
      <c r="DA887" s="5"/>
    </row>
    <row r="888">
      <c r="R888" s="8"/>
      <c r="U888" s="7"/>
      <c r="CD888" s="7"/>
      <c r="CR888" s="5"/>
      <c r="CS888" s="5"/>
      <c r="CT888" s="5"/>
      <c r="CU888" s="5"/>
      <c r="CV888" s="5"/>
      <c r="CW888" s="5"/>
      <c r="CX888" s="5"/>
      <c r="CY888" s="5"/>
      <c r="CZ888" s="5"/>
      <c r="DA888" s="5"/>
    </row>
    <row r="889">
      <c r="R889" s="8"/>
      <c r="U889" s="7"/>
      <c r="CD889" s="7"/>
      <c r="CR889" s="5"/>
      <c r="CS889" s="5"/>
      <c r="CT889" s="5"/>
      <c r="CU889" s="5"/>
      <c r="CV889" s="5"/>
      <c r="CW889" s="5"/>
      <c r="CX889" s="5"/>
      <c r="CY889" s="5"/>
      <c r="CZ889" s="5"/>
      <c r="DA889" s="5"/>
    </row>
    <row r="890">
      <c r="R890" s="8"/>
      <c r="U890" s="7"/>
      <c r="CD890" s="7"/>
      <c r="CR890" s="5"/>
      <c r="CS890" s="5"/>
      <c r="CT890" s="5"/>
      <c r="CU890" s="5"/>
      <c r="CV890" s="5"/>
      <c r="CW890" s="5"/>
      <c r="CX890" s="5"/>
      <c r="CY890" s="5"/>
      <c r="CZ890" s="5"/>
      <c r="DA890" s="5"/>
    </row>
    <row r="891">
      <c r="R891" s="8"/>
      <c r="U891" s="7"/>
      <c r="CD891" s="7"/>
      <c r="CR891" s="5"/>
      <c r="CS891" s="5"/>
      <c r="CT891" s="5"/>
      <c r="CU891" s="5"/>
      <c r="CV891" s="5"/>
      <c r="CW891" s="5"/>
      <c r="CX891" s="5"/>
      <c r="CY891" s="5"/>
      <c r="CZ891" s="5"/>
      <c r="DA891" s="5"/>
    </row>
    <row r="892">
      <c r="R892" s="8"/>
      <c r="U892" s="7"/>
      <c r="CD892" s="7"/>
      <c r="CR892" s="5"/>
      <c r="CS892" s="5"/>
      <c r="CT892" s="5"/>
      <c r="CU892" s="5"/>
      <c r="CV892" s="5"/>
      <c r="CW892" s="5"/>
      <c r="CX892" s="5"/>
      <c r="CY892" s="5"/>
      <c r="CZ892" s="5"/>
      <c r="DA892" s="5"/>
    </row>
    <row r="893">
      <c r="R893" s="8"/>
      <c r="U893" s="7"/>
      <c r="CD893" s="7"/>
      <c r="CR893" s="5"/>
      <c r="CS893" s="5"/>
      <c r="CT893" s="5"/>
      <c r="CU893" s="5"/>
      <c r="CV893" s="5"/>
      <c r="CW893" s="5"/>
      <c r="CX893" s="5"/>
      <c r="CY893" s="5"/>
      <c r="CZ893" s="5"/>
      <c r="DA893" s="5"/>
    </row>
    <row r="894">
      <c r="R894" s="8"/>
      <c r="U894" s="7"/>
      <c r="CD894" s="7"/>
      <c r="CR894" s="5"/>
      <c r="CS894" s="5"/>
      <c r="CT894" s="5"/>
      <c r="CU894" s="5"/>
      <c r="CV894" s="5"/>
      <c r="CW894" s="5"/>
      <c r="CX894" s="5"/>
      <c r="CY894" s="5"/>
      <c r="CZ894" s="5"/>
      <c r="DA894" s="5"/>
    </row>
    <row r="895">
      <c r="R895" s="8"/>
      <c r="U895" s="7"/>
      <c r="CD895" s="7"/>
      <c r="CR895" s="5"/>
      <c r="CS895" s="5"/>
      <c r="CT895" s="5"/>
      <c r="CU895" s="5"/>
      <c r="CV895" s="5"/>
      <c r="CW895" s="5"/>
      <c r="CX895" s="5"/>
      <c r="CY895" s="5"/>
      <c r="CZ895" s="5"/>
      <c r="DA895" s="5"/>
    </row>
    <row r="896">
      <c r="R896" s="8"/>
      <c r="U896" s="7"/>
      <c r="CD896" s="7"/>
      <c r="CR896" s="5"/>
      <c r="CS896" s="5"/>
      <c r="CT896" s="5"/>
      <c r="CU896" s="5"/>
      <c r="CV896" s="5"/>
      <c r="CW896" s="5"/>
      <c r="CX896" s="5"/>
      <c r="CY896" s="5"/>
      <c r="CZ896" s="5"/>
      <c r="DA896" s="5"/>
    </row>
    <row r="897">
      <c r="R897" s="8"/>
      <c r="U897" s="7"/>
      <c r="CD897" s="7"/>
      <c r="CR897" s="5"/>
      <c r="CS897" s="5"/>
      <c r="CT897" s="5"/>
      <c r="CU897" s="5"/>
      <c r="CV897" s="5"/>
      <c r="CW897" s="5"/>
      <c r="CX897" s="5"/>
      <c r="CY897" s="5"/>
      <c r="CZ897" s="5"/>
      <c r="DA897" s="5"/>
    </row>
    <row r="898">
      <c r="R898" s="8"/>
      <c r="U898" s="7"/>
      <c r="CD898" s="7"/>
      <c r="CR898" s="5"/>
      <c r="CS898" s="5"/>
      <c r="CT898" s="5"/>
      <c r="CU898" s="5"/>
      <c r="CV898" s="5"/>
      <c r="CW898" s="5"/>
      <c r="CX898" s="5"/>
      <c r="CY898" s="5"/>
      <c r="CZ898" s="5"/>
      <c r="DA898" s="5"/>
    </row>
    <row r="899">
      <c r="R899" s="8"/>
      <c r="U899" s="7"/>
      <c r="CD899" s="7"/>
      <c r="CR899" s="5"/>
      <c r="CS899" s="5"/>
      <c r="CT899" s="5"/>
      <c r="CU899" s="5"/>
      <c r="CV899" s="5"/>
      <c r="CW899" s="5"/>
      <c r="CX899" s="5"/>
      <c r="CY899" s="5"/>
      <c r="CZ899" s="5"/>
      <c r="DA899" s="5"/>
    </row>
    <row r="900">
      <c r="R900" s="8"/>
      <c r="U900" s="7"/>
      <c r="CD900" s="7"/>
      <c r="CR900" s="5"/>
      <c r="CS900" s="5"/>
      <c r="CT900" s="5"/>
      <c r="CU900" s="5"/>
      <c r="CV900" s="5"/>
      <c r="CW900" s="5"/>
      <c r="CX900" s="5"/>
      <c r="CY900" s="5"/>
      <c r="CZ900" s="5"/>
      <c r="DA900" s="5"/>
    </row>
    <row r="901">
      <c r="R901" s="8"/>
      <c r="U901" s="7"/>
      <c r="CD901" s="7"/>
      <c r="CR901" s="5"/>
      <c r="CS901" s="5"/>
      <c r="CT901" s="5"/>
      <c r="CU901" s="5"/>
      <c r="CV901" s="5"/>
      <c r="CW901" s="5"/>
      <c r="CX901" s="5"/>
      <c r="CY901" s="5"/>
      <c r="CZ901" s="5"/>
      <c r="DA901" s="5"/>
    </row>
    <row r="902">
      <c r="R902" s="8"/>
      <c r="U902" s="7"/>
      <c r="CD902" s="7"/>
      <c r="CR902" s="5"/>
      <c r="CS902" s="5"/>
      <c r="CT902" s="5"/>
      <c r="CU902" s="5"/>
      <c r="CV902" s="5"/>
      <c r="CW902" s="5"/>
      <c r="CX902" s="5"/>
      <c r="CY902" s="5"/>
      <c r="CZ902" s="5"/>
      <c r="DA902" s="5"/>
    </row>
    <row r="903">
      <c r="R903" s="8"/>
      <c r="U903" s="7"/>
      <c r="CD903" s="7"/>
      <c r="CR903" s="5"/>
      <c r="CS903" s="5"/>
      <c r="CT903" s="5"/>
      <c r="CU903" s="5"/>
      <c r="CV903" s="5"/>
      <c r="CW903" s="5"/>
      <c r="CX903" s="5"/>
      <c r="CY903" s="5"/>
      <c r="CZ903" s="5"/>
      <c r="DA903" s="5"/>
    </row>
    <row r="904">
      <c r="R904" s="8"/>
      <c r="U904" s="7"/>
      <c r="CD904" s="7"/>
      <c r="CR904" s="5"/>
      <c r="CS904" s="5"/>
      <c r="CT904" s="5"/>
      <c r="CU904" s="5"/>
      <c r="CV904" s="5"/>
      <c r="CW904" s="5"/>
      <c r="CX904" s="5"/>
      <c r="CY904" s="5"/>
      <c r="CZ904" s="5"/>
      <c r="DA904" s="5"/>
    </row>
    <row r="905">
      <c r="R905" s="8"/>
      <c r="U905" s="7"/>
      <c r="CD905" s="7"/>
      <c r="CR905" s="5"/>
      <c r="CS905" s="5"/>
      <c r="CT905" s="5"/>
      <c r="CU905" s="5"/>
      <c r="CV905" s="5"/>
      <c r="CW905" s="5"/>
      <c r="CX905" s="5"/>
      <c r="CY905" s="5"/>
      <c r="CZ905" s="5"/>
      <c r="DA905" s="5"/>
    </row>
    <row r="906">
      <c r="R906" s="8"/>
      <c r="U906" s="7"/>
      <c r="CD906" s="7"/>
      <c r="CR906" s="5"/>
      <c r="CS906" s="5"/>
      <c r="CT906" s="5"/>
      <c r="CU906" s="5"/>
      <c r="CV906" s="5"/>
      <c r="CW906" s="5"/>
      <c r="CX906" s="5"/>
      <c r="CY906" s="5"/>
      <c r="CZ906" s="5"/>
      <c r="DA906" s="5"/>
    </row>
    <row r="907">
      <c r="R907" s="8"/>
      <c r="U907" s="7"/>
      <c r="CD907" s="7"/>
      <c r="CR907" s="5"/>
      <c r="CS907" s="5"/>
      <c r="CT907" s="5"/>
      <c r="CU907" s="5"/>
      <c r="CV907" s="5"/>
      <c r="CW907" s="5"/>
      <c r="CX907" s="5"/>
      <c r="CY907" s="5"/>
      <c r="CZ907" s="5"/>
      <c r="DA907" s="5"/>
    </row>
    <row r="908">
      <c r="R908" s="8"/>
      <c r="U908" s="7"/>
      <c r="CD908" s="7"/>
      <c r="CR908" s="5"/>
      <c r="CS908" s="5"/>
      <c r="CT908" s="5"/>
      <c r="CU908" s="5"/>
      <c r="CV908" s="5"/>
      <c r="CW908" s="5"/>
      <c r="CX908" s="5"/>
      <c r="CY908" s="5"/>
      <c r="CZ908" s="5"/>
      <c r="DA908" s="5"/>
    </row>
    <row r="909">
      <c r="R909" s="8"/>
      <c r="U909" s="7"/>
      <c r="CD909" s="7"/>
      <c r="CR909" s="5"/>
      <c r="CS909" s="5"/>
      <c r="CT909" s="5"/>
      <c r="CU909" s="5"/>
      <c r="CV909" s="5"/>
      <c r="CW909" s="5"/>
      <c r="CX909" s="5"/>
      <c r="CY909" s="5"/>
      <c r="CZ909" s="5"/>
      <c r="DA909" s="5"/>
    </row>
    <row r="910">
      <c r="R910" s="8"/>
      <c r="U910" s="7"/>
      <c r="CD910" s="7"/>
      <c r="CR910" s="5"/>
      <c r="CS910" s="5"/>
      <c r="CT910" s="5"/>
      <c r="CU910" s="5"/>
      <c r="CV910" s="5"/>
      <c r="CW910" s="5"/>
      <c r="CX910" s="5"/>
      <c r="CY910" s="5"/>
      <c r="CZ910" s="5"/>
      <c r="DA910" s="5"/>
    </row>
    <row r="911">
      <c r="R911" s="8"/>
      <c r="U911" s="7"/>
      <c r="CD911" s="7"/>
      <c r="CR911" s="5"/>
      <c r="CS911" s="5"/>
      <c r="CT911" s="5"/>
      <c r="CU911" s="5"/>
      <c r="CV911" s="5"/>
      <c r="CW911" s="5"/>
      <c r="CX911" s="5"/>
      <c r="CY911" s="5"/>
      <c r="CZ911" s="5"/>
      <c r="DA911" s="5"/>
    </row>
    <row r="912">
      <c r="R912" s="8"/>
      <c r="U912" s="7"/>
      <c r="CD912" s="7"/>
      <c r="CR912" s="5"/>
      <c r="CS912" s="5"/>
      <c r="CT912" s="5"/>
      <c r="CU912" s="5"/>
      <c r="CV912" s="5"/>
      <c r="CW912" s="5"/>
      <c r="CX912" s="5"/>
      <c r="CY912" s="5"/>
      <c r="CZ912" s="5"/>
      <c r="DA912" s="5"/>
    </row>
    <row r="913">
      <c r="R913" s="8"/>
      <c r="U913" s="7"/>
      <c r="CD913" s="7"/>
      <c r="CR913" s="5"/>
      <c r="CS913" s="5"/>
      <c r="CT913" s="5"/>
      <c r="CU913" s="5"/>
      <c r="CV913" s="5"/>
      <c r="CW913" s="5"/>
      <c r="CX913" s="5"/>
      <c r="CY913" s="5"/>
      <c r="CZ913" s="5"/>
      <c r="DA913" s="5"/>
    </row>
    <row r="914">
      <c r="R914" s="8"/>
      <c r="U914" s="7"/>
      <c r="CD914" s="7"/>
      <c r="CR914" s="5"/>
      <c r="CS914" s="5"/>
      <c r="CT914" s="5"/>
      <c r="CU914" s="5"/>
      <c r="CV914" s="5"/>
      <c r="CW914" s="5"/>
      <c r="CX914" s="5"/>
      <c r="CY914" s="5"/>
      <c r="CZ914" s="5"/>
      <c r="DA914" s="5"/>
    </row>
    <row r="915">
      <c r="R915" s="8"/>
      <c r="U915" s="7"/>
      <c r="CD915" s="7"/>
      <c r="CR915" s="5"/>
      <c r="CS915" s="5"/>
      <c r="CT915" s="5"/>
      <c r="CU915" s="5"/>
      <c r="CV915" s="5"/>
      <c r="CW915" s="5"/>
      <c r="CX915" s="5"/>
      <c r="CY915" s="5"/>
      <c r="CZ915" s="5"/>
      <c r="DA915" s="5"/>
    </row>
    <row r="916">
      <c r="R916" s="8"/>
      <c r="U916" s="7"/>
      <c r="CD916" s="7"/>
      <c r="CR916" s="5"/>
      <c r="CS916" s="5"/>
      <c r="CT916" s="5"/>
      <c r="CU916" s="5"/>
      <c r="CV916" s="5"/>
      <c r="CW916" s="5"/>
      <c r="CX916" s="5"/>
      <c r="CY916" s="5"/>
      <c r="CZ916" s="5"/>
      <c r="DA916" s="5"/>
    </row>
    <row r="917">
      <c r="R917" s="8"/>
      <c r="U917" s="7"/>
      <c r="CD917" s="7"/>
      <c r="CR917" s="5"/>
      <c r="CS917" s="5"/>
      <c r="CT917" s="5"/>
      <c r="CU917" s="5"/>
      <c r="CV917" s="5"/>
      <c r="CW917" s="5"/>
      <c r="CX917" s="5"/>
      <c r="CY917" s="5"/>
      <c r="CZ917" s="5"/>
      <c r="DA917" s="5"/>
    </row>
    <row r="918">
      <c r="R918" s="8"/>
      <c r="U918" s="7"/>
      <c r="CD918" s="7"/>
      <c r="CR918" s="5"/>
      <c r="CS918" s="5"/>
      <c r="CT918" s="5"/>
      <c r="CU918" s="5"/>
      <c r="CV918" s="5"/>
      <c r="CW918" s="5"/>
      <c r="CX918" s="5"/>
      <c r="CY918" s="5"/>
      <c r="CZ918" s="5"/>
      <c r="DA918" s="5"/>
    </row>
    <row r="919">
      <c r="R919" s="8"/>
      <c r="U919" s="7"/>
      <c r="CD919" s="7"/>
      <c r="CR919" s="5"/>
      <c r="CS919" s="5"/>
      <c r="CT919" s="5"/>
      <c r="CU919" s="5"/>
      <c r="CV919" s="5"/>
      <c r="CW919" s="5"/>
      <c r="CX919" s="5"/>
      <c r="CY919" s="5"/>
      <c r="CZ919" s="5"/>
      <c r="DA919" s="5"/>
    </row>
    <row r="920">
      <c r="R920" s="8"/>
      <c r="U920" s="7"/>
      <c r="CD920" s="7"/>
      <c r="CR920" s="5"/>
      <c r="CS920" s="5"/>
      <c r="CT920" s="5"/>
      <c r="CU920" s="5"/>
      <c r="CV920" s="5"/>
      <c r="CW920" s="5"/>
      <c r="CX920" s="5"/>
      <c r="CY920" s="5"/>
      <c r="CZ920" s="5"/>
      <c r="DA920" s="5"/>
    </row>
    <row r="921">
      <c r="R921" s="8"/>
      <c r="U921" s="7"/>
      <c r="CD921" s="7"/>
      <c r="CR921" s="5"/>
      <c r="CS921" s="5"/>
      <c r="CT921" s="5"/>
      <c r="CU921" s="5"/>
      <c r="CV921" s="5"/>
      <c r="CW921" s="5"/>
      <c r="CX921" s="5"/>
      <c r="CY921" s="5"/>
      <c r="CZ921" s="5"/>
      <c r="DA921" s="5"/>
    </row>
    <row r="922">
      <c r="R922" s="8"/>
      <c r="U922" s="7"/>
      <c r="CD922" s="7"/>
      <c r="CR922" s="5"/>
      <c r="CS922" s="5"/>
      <c r="CT922" s="5"/>
      <c r="CU922" s="5"/>
      <c r="CV922" s="5"/>
      <c r="CW922" s="5"/>
      <c r="CX922" s="5"/>
      <c r="CY922" s="5"/>
      <c r="CZ922" s="5"/>
      <c r="DA922" s="5"/>
    </row>
    <row r="923">
      <c r="R923" s="8"/>
      <c r="U923" s="7"/>
      <c r="CD923" s="7"/>
      <c r="CR923" s="5"/>
      <c r="CS923" s="5"/>
      <c r="CT923" s="5"/>
      <c r="CU923" s="5"/>
      <c r="CV923" s="5"/>
      <c r="CW923" s="5"/>
      <c r="CX923" s="5"/>
      <c r="CY923" s="5"/>
      <c r="CZ923" s="5"/>
      <c r="DA923" s="5"/>
    </row>
    <row r="924">
      <c r="R924" s="8"/>
      <c r="U924" s="7"/>
      <c r="CD924" s="7"/>
      <c r="CR924" s="5"/>
      <c r="CS924" s="5"/>
      <c r="CT924" s="5"/>
      <c r="CU924" s="5"/>
      <c r="CV924" s="5"/>
      <c r="CW924" s="5"/>
      <c r="CX924" s="5"/>
      <c r="CY924" s="5"/>
      <c r="CZ924" s="5"/>
      <c r="DA924" s="5"/>
    </row>
    <row r="925">
      <c r="R925" s="8"/>
      <c r="U925" s="7"/>
      <c r="CD925" s="7"/>
      <c r="CR925" s="5"/>
      <c r="CS925" s="5"/>
      <c r="CT925" s="5"/>
      <c r="CU925" s="5"/>
      <c r="CV925" s="5"/>
      <c r="CW925" s="5"/>
      <c r="CX925" s="5"/>
      <c r="CY925" s="5"/>
      <c r="CZ925" s="5"/>
      <c r="DA925" s="5"/>
    </row>
    <row r="926">
      <c r="R926" s="8"/>
      <c r="U926" s="7"/>
      <c r="CD926" s="7"/>
      <c r="CR926" s="5"/>
      <c r="CS926" s="5"/>
      <c r="CT926" s="5"/>
      <c r="CU926" s="5"/>
      <c r="CV926" s="5"/>
      <c r="CW926" s="5"/>
      <c r="CX926" s="5"/>
      <c r="CY926" s="5"/>
      <c r="CZ926" s="5"/>
      <c r="DA926" s="5"/>
    </row>
    <row r="927">
      <c r="R927" s="8"/>
      <c r="U927" s="7"/>
      <c r="CD927" s="7"/>
      <c r="CR927" s="5"/>
      <c r="CS927" s="5"/>
      <c r="CT927" s="5"/>
      <c r="CU927" s="5"/>
      <c r="CV927" s="5"/>
      <c r="CW927" s="5"/>
      <c r="CX927" s="5"/>
      <c r="CY927" s="5"/>
      <c r="CZ927" s="5"/>
      <c r="DA927" s="5"/>
    </row>
    <row r="928">
      <c r="R928" s="8"/>
      <c r="U928" s="7"/>
      <c r="CD928" s="7"/>
      <c r="CR928" s="5"/>
      <c r="CS928" s="5"/>
      <c r="CT928" s="5"/>
      <c r="CU928" s="5"/>
      <c r="CV928" s="5"/>
      <c r="CW928" s="5"/>
      <c r="CX928" s="5"/>
      <c r="CY928" s="5"/>
      <c r="CZ928" s="5"/>
      <c r="DA928" s="5"/>
    </row>
    <row r="929">
      <c r="R929" s="8"/>
      <c r="U929" s="7"/>
      <c r="CD929" s="7"/>
      <c r="CR929" s="5"/>
      <c r="CS929" s="5"/>
      <c r="CT929" s="5"/>
      <c r="CU929" s="5"/>
      <c r="CV929" s="5"/>
      <c r="CW929" s="5"/>
      <c r="CX929" s="5"/>
      <c r="CY929" s="5"/>
      <c r="CZ929" s="5"/>
      <c r="DA929" s="5"/>
    </row>
    <row r="930">
      <c r="R930" s="8"/>
      <c r="U930" s="7"/>
      <c r="CD930" s="7"/>
      <c r="CR930" s="5"/>
      <c r="CS930" s="5"/>
      <c r="CT930" s="5"/>
      <c r="CU930" s="5"/>
      <c r="CV930" s="5"/>
      <c r="CW930" s="5"/>
      <c r="CX930" s="5"/>
      <c r="CY930" s="5"/>
      <c r="CZ930" s="5"/>
      <c r="DA930" s="5"/>
    </row>
    <row r="931">
      <c r="R931" s="8"/>
      <c r="U931" s="7"/>
      <c r="CD931" s="7"/>
      <c r="CR931" s="5"/>
      <c r="CS931" s="5"/>
      <c r="CT931" s="5"/>
      <c r="CU931" s="5"/>
      <c r="CV931" s="5"/>
      <c r="CW931" s="5"/>
      <c r="CX931" s="5"/>
      <c r="CY931" s="5"/>
      <c r="CZ931" s="5"/>
      <c r="DA931" s="5"/>
    </row>
    <row r="932">
      <c r="R932" s="8"/>
      <c r="U932" s="7"/>
      <c r="CD932" s="7"/>
      <c r="CR932" s="5"/>
      <c r="CS932" s="5"/>
      <c r="CT932" s="5"/>
      <c r="CU932" s="5"/>
      <c r="CV932" s="5"/>
      <c r="CW932" s="5"/>
      <c r="CX932" s="5"/>
      <c r="CY932" s="5"/>
      <c r="CZ932" s="5"/>
      <c r="DA932" s="5"/>
    </row>
    <row r="933">
      <c r="R933" s="8"/>
      <c r="U933" s="7"/>
      <c r="CD933" s="7"/>
      <c r="CR933" s="5"/>
      <c r="CS933" s="5"/>
      <c r="CT933" s="5"/>
      <c r="CU933" s="5"/>
      <c r="CV933" s="5"/>
      <c r="CW933" s="5"/>
      <c r="CX933" s="5"/>
      <c r="CY933" s="5"/>
      <c r="CZ933" s="5"/>
      <c r="DA933" s="5"/>
    </row>
    <row r="934">
      <c r="R934" s="8"/>
      <c r="U934" s="7"/>
      <c r="CD934" s="7"/>
      <c r="CR934" s="5"/>
      <c r="CS934" s="5"/>
      <c r="CT934" s="5"/>
      <c r="CU934" s="5"/>
      <c r="CV934" s="5"/>
      <c r="CW934" s="5"/>
      <c r="CX934" s="5"/>
      <c r="CY934" s="5"/>
      <c r="CZ934" s="5"/>
      <c r="DA934" s="5"/>
    </row>
    <row r="935">
      <c r="R935" s="8"/>
      <c r="U935" s="7"/>
      <c r="CD935" s="7"/>
      <c r="CR935" s="5"/>
      <c r="CS935" s="5"/>
      <c r="CT935" s="5"/>
      <c r="CU935" s="5"/>
      <c r="CV935" s="5"/>
      <c r="CW935" s="5"/>
      <c r="CX935" s="5"/>
      <c r="CY935" s="5"/>
      <c r="CZ935" s="5"/>
      <c r="DA935" s="5"/>
    </row>
    <row r="936">
      <c r="R936" s="8"/>
      <c r="U936" s="7"/>
      <c r="CD936" s="7"/>
      <c r="CR936" s="5"/>
      <c r="CS936" s="5"/>
      <c r="CT936" s="5"/>
      <c r="CU936" s="5"/>
      <c r="CV936" s="5"/>
      <c r="CW936" s="5"/>
      <c r="CX936" s="5"/>
      <c r="CY936" s="5"/>
      <c r="CZ936" s="5"/>
      <c r="DA936" s="5"/>
    </row>
    <row r="937">
      <c r="R937" s="8"/>
      <c r="U937" s="7"/>
      <c r="CD937" s="7"/>
      <c r="CR937" s="5"/>
      <c r="CS937" s="5"/>
      <c r="CT937" s="5"/>
      <c r="CU937" s="5"/>
      <c r="CV937" s="5"/>
      <c r="CW937" s="5"/>
      <c r="CX937" s="5"/>
      <c r="CY937" s="5"/>
      <c r="CZ937" s="5"/>
      <c r="DA937" s="5"/>
    </row>
    <row r="938">
      <c r="R938" s="8"/>
      <c r="U938" s="7"/>
      <c r="CD938" s="7"/>
      <c r="CR938" s="5"/>
      <c r="CS938" s="5"/>
      <c r="CT938" s="5"/>
      <c r="CU938" s="5"/>
      <c r="CV938" s="5"/>
      <c r="CW938" s="5"/>
      <c r="CX938" s="5"/>
      <c r="CY938" s="5"/>
      <c r="CZ938" s="5"/>
      <c r="DA938" s="5"/>
    </row>
    <row r="939">
      <c r="R939" s="8"/>
      <c r="U939" s="7"/>
      <c r="CD939" s="7"/>
      <c r="CR939" s="5"/>
      <c r="CS939" s="5"/>
      <c r="CT939" s="5"/>
      <c r="CU939" s="5"/>
      <c r="CV939" s="5"/>
      <c r="CW939" s="5"/>
      <c r="CX939" s="5"/>
      <c r="CY939" s="5"/>
      <c r="CZ939" s="5"/>
      <c r="DA939" s="5"/>
    </row>
    <row r="940">
      <c r="R940" s="8"/>
      <c r="U940" s="7"/>
      <c r="CD940" s="7"/>
      <c r="CR940" s="5"/>
      <c r="CS940" s="5"/>
      <c r="CT940" s="5"/>
      <c r="CU940" s="5"/>
      <c r="CV940" s="5"/>
      <c r="CW940" s="5"/>
      <c r="CX940" s="5"/>
      <c r="CY940" s="5"/>
      <c r="CZ940" s="5"/>
      <c r="DA940" s="5"/>
    </row>
    <row r="941">
      <c r="R941" s="8"/>
      <c r="U941" s="7"/>
      <c r="CD941" s="7"/>
      <c r="CR941" s="5"/>
      <c r="CS941" s="5"/>
      <c r="CT941" s="5"/>
      <c r="CU941" s="5"/>
      <c r="CV941" s="5"/>
      <c r="CW941" s="5"/>
      <c r="CX941" s="5"/>
      <c r="CY941" s="5"/>
      <c r="CZ941" s="5"/>
      <c r="DA941" s="5"/>
    </row>
    <row r="942">
      <c r="R942" s="8"/>
      <c r="U942" s="7"/>
      <c r="CD942" s="7"/>
      <c r="CR942" s="5"/>
      <c r="CS942" s="5"/>
      <c r="CT942" s="5"/>
      <c r="CU942" s="5"/>
      <c r="CV942" s="5"/>
      <c r="CW942" s="5"/>
      <c r="CX942" s="5"/>
      <c r="CY942" s="5"/>
      <c r="CZ942" s="5"/>
      <c r="DA942" s="5"/>
    </row>
    <row r="943">
      <c r="R943" s="8"/>
      <c r="U943" s="7"/>
      <c r="CD943" s="7"/>
      <c r="CR943" s="5"/>
      <c r="CS943" s="5"/>
      <c r="CT943" s="5"/>
      <c r="CU943" s="5"/>
      <c r="CV943" s="5"/>
      <c r="CW943" s="5"/>
      <c r="CX943" s="5"/>
      <c r="CY943" s="5"/>
      <c r="CZ943" s="5"/>
      <c r="DA943" s="5"/>
    </row>
    <row r="944">
      <c r="R944" s="8"/>
      <c r="U944" s="7"/>
      <c r="CD944" s="7"/>
      <c r="CR944" s="5"/>
      <c r="CS944" s="5"/>
      <c r="CT944" s="5"/>
      <c r="CU944" s="5"/>
      <c r="CV944" s="5"/>
      <c r="CW944" s="5"/>
      <c r="CX944" s="5"/>
      <c r="CY944" s="5"/>
      <c r="CZ944" s="5"/>
      <c r="DA944" s="5"/>
    </row>
    <row r="945">
      <c r="R945" s="8"/>
      <c r="U945" s="7"/>
      <c r="CD945" s="7"/>
      <c r="CR945" s="5"/>
      <c r="CS945" s="5"/>
      <c r="CT945" s="5"/>
      <c r="CU945" s="5"/>
      <c r="CV945" s="5"/>
      <c r="CW945" s="5"/>
      <c r="CX945" s="5"/>
      <c r="CY945" s="5"/>
      <c r="CZ945" s="5"/>
      <c r="DA945" s="5"/>
    </row>
    <row r="946">
      <c r="R946" s="8"/>
      <c r="U946" s="7"/>
      <c r="CD946" s="7"/>
      <c r="CR946" s="5"/>
      <c r="CS946" s="5"/>
      <c r="CT946" s="5"/>
      <c r="CU946" s="5"/>
      <c r="CV946" s="5"/>
      <c r="CW946" s="5"/>
      <c r="CX946" s="5"/>
      <c r="CY946" s="5"/>
      <c r="CZ946" s="5"/>
      <c r="DA946" s="5"/>
    </row>
    <row r="947">
      <c r="R947" s="8"/>
      <c r="U947" s="7"/>
      <c r="CD947" s="7"/>
      <c r="CR947" s="5"/>
      <c r="CS947" s="5"/>
      <c r="CT947" s="5"/>
      <c r="CU947" s="5"/>
      <c r="CV947" s="5"/>
      <c r="CW947" s="5"/>
      <c r="CX947" s="5"/>
      <c r="CY947" s="5"/>
      <c r="CZ947" s="5"/>
      <c r="DA947" s="5"/>
    </row>
    <row r="948">
      <c r="R948" s="8"/>
      <c r="U948" s="7"/>
      <c r="CD948" s="7"/>
      <c r="CR948" s="5"/>
      <c r="CS948" s="5"/>
      <c r="CT948" s="5"/>
      <c r="CU948" s="5"/>
      <c r="CV948" s="5"/>
      <c r="CW948" s="5"/>
      <c r="CX948" s="5"/>
      <c r="CY948" s="5"/>
      <c r="CZ948" s="5"/>
      <c r="DA948" s="5"/>
    </row>
    <row r="949">
      <c r="R949" s="8"/>
      <c r="U949" s="7"/>
      <c r="CD949" s="7"/>
      <c r="CR949" s="5"/>
      <c r="CS949" s="5"/>
      <c r="CT949" s="5"/>
      <c r="CU949" s="5"/>
      <c r="CV949" s="5"/>
      <c r="CW949" s="5"/>
      <c r="CX949" s="5"/>
      <c r="CY949" s="5"/>
      <c r="CZ949" s="5"/>
      <c r="DA949" s="5"/>
    </row>
    <row r="950">
      <c r="R950" s="8"/>
      <c r="U950" s="7"/>
      <c r="CD950" s="7"/>
      <c r="CR950" s="5"/>
      <c r="CS950" s="5"/>
      <c r="CT950" s="5"/>
      <c r="CU950" s="5"/>
      <c r="CV950" s="5"/>
      <c r="CW950" s="5"/>
      <c r="CX950" s="5"/>
      <c r="CY950" s="5"/>
      <c r="CZ950" s="5"/>
      <c r="DA950" s="5"/>
    </row>
    <row r="951">
      <c r="R951" s="8"/>
      <c r="U951" s="7"/>
      <c r="CD951" s="7"/>
      <c r="CR951" s="5"/>
      <c r="CS951" s="5"/>
      <c r="CT951" s="5"/>
      <c r="CU951" s="5"/>
      <c r="CV951" s="5"/>
      <c r="CW951" s="5"/>
      <c r="CX951" s="5"/>
      <c r="CY951" s="5"/>
      <c r="CZ951" s="5"/>
      <c r="DA951" s="5"/>
    </row>
    <row r="952">
      <c r="R952" s="8"/>
      <c r="U952" s="7"/>
      <c r="CD952" s="7"/>
      <c r="CR952" s="5"/>
      <c r="CS952" s="5"/>
      <c r="CT952" s="5"/>
      <c r="CU952" s="5"/>
      <c r="CV952" s="5"/>
      <c r="CW952" s="5"/>
      <c r="CX952" s="5"/>
      <c r="CY952" s="5"/>
      <c r="CZ952" s="5"/>
      <c r="DA952" s="5"/>
    </row>
    <row r="953">
      <c r="R953" s="8"/>
      <c r="U953" s="7"/>
      <c r="CD953" s="7"/>
      <c r="CR953" s="5"/>
      <c r="CS953" s="5"/>
      <c r="CT953" s="5"/>
      <c r="CU953" s="5"/>
      <c r="CV953" s="5"/>
      <c r="CW953" s="5"/>
      <c r="CX953" s="5"/>
      <c r="CY953" s="5"/>
      <c r="CZ953" s="5"/>
      <c r="DA953" s="5"/>
    </row>
    <row r="954">
      <c r="R954" s="8"/>
      <c r="U954" s="7"/>
      <c r="CD954" s="7"/>
      <c r="CR954" s="5"/>
      <c r="CS954" s="5"/>
      <c r="CT954" s="5"/>
      <c r="CU954" s="5"/>
      <c r="CV954" s="5"/>
      <c r="CW954" s="5"/>
      <c r="CX954" s="5"/>
      <c r="CY954" s="5"/>
      <c r="CZ954" s="5"/>
      <c r="DA954" s="5"/>
    </row>
    <row r="955">
      <c r="R955" s="8"/>
      <c r="U955" s="7"/>
      <c r="CD955" s="7"/>
      <c r="CR955" s="5"/>
      <c r="CS955" s="5"/>
      <c r="CT955" s="5"/>
      <c r="CU955" s="5"/>
      <c r="CV955" s="5"/>
      <c r="CW955" s="5"/>
      <c r="CX955" s="5"/>
      <c r="CY955" s="5"/>
      <c r="CZ955" s="5"/>
      <c r="DA955" s="5"/>
    </row>
    <row r="956">
      <c r="R956" s="8"/>
      <c r="U956" s="7"/>
      <c r="CD956" s="7"/>
      <c r="CR956" s="5"/>
      <c r="CS956" s="5"/>
      <c r="CT956" s="5"/>
      <c r="CU956" s="5"/>
      <c r="CV956" s="5"/>
      <c r="CW956" s="5"/>
      <c r="CX956" s="5"/>
      <c r="CY956" s="5"/>
      <c r="CZ956" s="5"/>
      <c r="DA956" s="5"/>
    </row>
    <row r="957">
      <c r="R957" s="8"/>
      <c r="U957" s="7"/>
      <c r="CD957" s="7"/>
      <c r="CR957" s="5"/>
      <c r="CS957" s="5"/>
      <c r="CT957" s="5"/>
      <c r="CU957" s="5"/>
      <c r="CV957" s="5"/>
      <c r="CW957" s="5"/>
      <c r="CX957" s="5"/>
      <c r="CY957" s="5"/>
      <c r="CZ957" s="5"/>
      <c r="DA957" s="5"/>
    </row>
    <row r="958">
      <c r="R958" s="8"/>
      <c r="U958" s="7"/>
      <c r="CD958" s="7"/>
      <c r="CR958" s="5"/>
      <c r="CS958" s="5"/>
      <c r="CT958" s="5"/>
      <c r="CU958" s="5"/>
      <c r="CV958" s="5"/>
      <c r="CW958" s="5"/>
      <c r="CX958" s="5"/>
      <c r="CY958" s="5"/>
      <c r="CZ958" s="5"/>
      <c r="DA958" s="5"/>
    </row>
    <row r="959">
      <c r="R959" s="8"/>
      <c r="U959" s="7"/>
      <c r="CD959" s="7"/>
      <c r="CR959" s="5"/>
      <c r="CS959" s="5"/>
      <c r="CT959" s="5"/>
      <c r="CU959" s="5"/>
      <c r="CV959" s="5"/>
      <c r="CW959" s="5"/>
      <c r="CX959" s="5"/>
      <c r="CY959" s="5"/>
      <c r="CZ959" s="5"/>
      <c r="DA959" s="5"/>
    </row>
    <row r="960">
      <c r="R960" s="8"/>
      <c r="U960" s="7"/>
      <c r="CD960" s="7"/>
      <c r="CR960" s="5"/>
      <c r="CS960" s="5"/>
      <c r="CT960" s="5"/>
      <c r="CU960" s="5"/>
      <c r="CV960" s="5"/>
      <c r="CW960" s="5"/>
      <c r="CX960" s="5"/>
      <c r="CY960" s="5"/>
      <c r="CZ960" s="5"/>
      <c r="DA960" s="5"/>
    </row>
    <row r="961">
      <c r="R961" s="8"/>
      <c r="U961" s="7"/>
      <c r="CD961" s="7"/>
      <c r="CR961" s="5"/>
      <c r="CS961" s="5"/>
      <c r="CT961" s="5"/>
      <c r="CU961" s="5"/>
      <c r="CV961" s="5"/>
      <c r="CW961" s="5"/>
      <c r="CX961" s="5"/>
      <c r="CY961" s="5"/>
      <c r="CZ961" s="5"/>
      <c r="DA961" s="5"/>
    </row>
    <row r="962">
      <c r="R962" s="8"/>
      <c r="U962" s="7"/>
      <c r="CD962" s="7"/>
      <c r="CR962" s="5"/>
      <c r="CS962" s="5"/>
      <c r="CT962" s="5"/>
      <c r="CU962" s="5"/>
      <c r="CV962" s="5"/>
      <c r="CW962" s="5"/>
      <c r="CX962" s="5"/>
      <c r="CY962" s="5"/>
      <c r="CZ962" s="5"/>
      <c r="DA962" s="5"/>
    </row>
    <row r="963">
      <c r="R963" s="8"/>
      <c r="U963" s="7"/>
      <c r="CD963" s="7"/>
      <c r="CR963" s="5"/>
      <c r="CS963" s="5"/>
      <c r="CT963" s="5"/>
      <c r="CU963" s="5"/>
      <c r="CV963" s="5"/>
      <c r="CW963" s="5"/>
      <c r="CX963" s="5"/>
      <c r="CY963" s="5"/>
      <c r="CZ963" s="5"/>
      <c r="DA963" s="5"/>
    </row>
    <row r="964">
      <c r="R964" s="8"/>
      <c r="U964" s="7"/>
      <c r="CD964" s="7"/>
      <c r="CR964" s="5"/>
      <c r="CS964" s="5"/>
      <c r="CT964" s="5"/>
      <c r="CU964" s="5"/>
      <c r="CV964" s="5"/>
      <c r="CW964" s="5"/>
      <c r="CX964" s="5"/>
      <c r="CY964" s="5"/>
      <c r="CZ964" s="5"/>
      <c r="DA964" s="5"/>
    </row>
    <row r="965">
      <c r="R965" s="8"/>
      <c r="U965" s="7"/>
      <c r="CD965" s="7"/>
      <c r="CR965" s="5"/>
      <c r="CS965" s="5"/>
      <c r="CT965" s="5"/>
      <c r="CU965" s="5"/>
      <c r="CV965" s="5"/>
      <c r="CW965" s="5"/>
      <c r="CX965" s="5"/>
      <c r="CY965" s="5"/>
      <c r="CZ965" s="5"/>
      <c r="DA965" s="5"/>
    </row>
    <row r="966">
      <c r="R966" s="8"/>
      <c r="U966" s="7"/>
      <c r="CD966" s="7"/>
      <c r="CR966" s="5"/>
      <c r="CS966" s="5"/>
      <c r="CT966" s="5"/>
      <c r="CU966" s="5"/>
      <c r="CV966" s="5"/>
      <c r="CW966" s="5"/>
      <c r="CX966" s="5"/>
      <c r="CY966" s="5"/>
      <c r="CZ966" s="5"/>
      <c r="DA966" s="5"/>
    </row>
    <row r="967">
      <c r="R967" s="8"/>
      <c r="U967" s="7"/>
      <c r="CD967" s="7"/>
      <c r="CR967" s="5"/>
      <c r="CS967" s="5"/>
      <c r="CT967" s="5"/>
      <c r="CU967" s="5"/>
      <c r="CV967" s="5"/>
      <c r="CW967" s="5"/>
      <c r="CX967" s="5"/>
      <c r="CY967" s="5"/>
      <c r="CZ967" s="5"/>
      <c r="DA967" s="5"/>
    </row>
    <row r="968">
      <c r="R968" s="8"/>
      <c r="U968" s="7"/>
      <c r="CD968" s="7"/>
      <c r="CR968" s="5"/>
      <c r="CS968" s="5"/>
      <c r="CT968" s="5"/>
      <c r="CU968" s="5"/>
      <c r="CV968" s="5"/>
      <c r="CW968" s="5"/>
      <c r="CX968" s="5"/>
      <c r="CY968" s="5"/>
      <c r="CZ968" s="5"/>
      <c r="DA968" s="5"/>
    </row>
    <row r="969">
      <c r="R969" s="8"/>
      <c r="U969" s="7"/>
      <c r="CD969" s="7"/>
      <c r="CR969" s="5"/>
      <c r="CS969" s="5"/>
      <c r="CT969" s="5"/>
      <c r="CU969" s="5"/>
      <c r="CV969" s="5"/>
      <c r="CW969" s="5"/>
      <c r="CX969" s="5"/>
      <c r="CY969" s="5"/>
      <c r="CZ969" s="5"/>
      <c r="DA969" s="5"/>
    </row>
    <row r="970">
      <c r="R970" s="8"/>
      <c r="U970" s="7"/>
      <c r="CD970" s="7"/>
      <c r="CR970" s="5"/>
      <c r="CS970" s="5"/>
      <c r="CT970" s="5"/>
      <c r="CU970" s="5"/>
      <c r="CV970" s="5"/>
      <c r="CW970" s="5"/>
      <c r="CX970" s="5"/>
      <c r="CY970" s="5"/>
      <c r="CZ970" s="5"/>
      <c r="DA970" s="5"/>
    </row>
    <row r="971">
      <c r="R971" s="8"/>
      <c r="U971" s="7"/>
      <c r="CD971" s="7"/>
      <c r="CR971" s="5"/>
      <c r="CS971" s="5"/>
      <c r="CT971" s="5"/>
      <c r="CU971" s="5"/>
      <c r="CV971" s="5"/>
      <c r="CW971" s="5"/>
      <c r="CX971" s="5"/>
      <c r="CY971" s="5"/>
      <c r="CZ971" s="5"/>
      <c r="DA971" s="5"/>
    </row>
    <row r="972">
      <c r="R972" s="8"/>
      <c r="U972" s="7"/>
      <c r="CD972" s="7"/>
      <c r="CR972" s="5"/>
      <c r="CS972" s="5"/>
      <c r="CT972" s="5"/>
      <c r="CU972" s="5"/>
      <c r="CV972" s="5"/>
      <c r="CW972" s="5"/>
      <c r="CX972" s="5"/>
      <c r="CY972" s="5"/>
      <c r="CZ972" s="5"/>
      <c r="DA972" s="5"/>
    </row>
    <row r="973">
      <c r="R973" s="8"/>
      <c r="U973" s="7"/>
      <c r="CD973" s="7"/>
      <c r="CR973" s="5"/>
      <c r="CS973" s="5"/>
      <c r="CT973" s="5"/>
      <c r="CU973" s="5"/>
      <c r="CV973" s="5"/>
      <c r="CW973" s="5"/>
      <c r="CX973" s="5"/>
      <c r="CY973" s="5"/>
      <c r="CZ973" s="5"/>
      <c r="DA973" s="5"/>
    </row>
    <row r="974">
      <c r="R974" s="8"/>
      <c r="U974" s="7"/>
      <c r="CD974" s="7"/>
      <c r="CR974" s="5"/>
      <c r="CS974" s="5"/>
      <c r="CT974" s="5"/>
      <c r="CU974" s="5"/>
      <c r="CV974" s="5"/>
      <c r="CW974" s="5"/>
      <c r="CX974" s="5"/>
      <c r="CY974" s="5"/>
      <c r="CZ974" s="5"/>
      <c r="DA974" s="5"/>
    </row>
    <row r="975">
      <c r="R975" s="8"/>
      <c r="U975" s="7"/>
      <c r="CD975" s="7"/>
      <c r="CR975" s="5"/>
      <c r="CS975" s="5"/>
      <c r="CT975" s="5"/>
      <c r="CU975" s="5"/>
      <c r="CV975" s="5"/>
      <c r="CW975" s="5"/>
      <c r="CX975" s="5"/>
      <c r="CY975" s="5"/>
      <c r="CZ975" s="5"/>
      <c r="DA975" s="5"/>
    </row>
    <row r="976">
      <c r="R976" s="8"/>
      <c r="U976" s="7"/>
      <c r="CD976" s="7"/>
      <c r="CR976" s="5"/>
      <c r="CS976" s="5"/>
      <c r="CT976" s="5"/>
      <c r="CU976" s="5"/>
      <c r="CV976" s="5"/>
      <c r="CW976" s="5"/>
      <c r="CX976" s="5"/>
      <c r="CY976" s="5"/>
      <c r="CZ976" s="5"/>
      <c r="DA976" s="5"/>
    </row>
    <row r="977">
      <c r="R977" s="8"/>
      <c r="U977" s="7"/>
      <c r="CD977" s="7"/>
      <c r="CR977" s="5"/>
      <c r="CS977" s="5"/>
      <c r="CT977" s="5"/>
      <c r="CU977" s="5"/>
      <c r="CV977" s="5"/>
      <c r="CW977" s="5"/>
      <c r="CX977" s="5"/>
      <c r="CY977" s="5"/>
      <c r="CZ977" s="5"/>
      <c r="DA977" s="5"/>
    </row>
    <row r="978">
      <c r="R978" s="8"/>
      <c r="U978" s="7"/>
      <c r="CD978" s="7"/>
      <c r="CR978" s="5"/>
      <c r="CS978" s="5"/>
      <c r="CT978" s="5"/>
      <c r="CU978" s="5"/>
      <c r="CV978" s="5"/>
      <c r="CW978" s="5"/>
      <c r="CX978" s="5"/>
      <c r="CY978" s="5"/>
      <c r="CZ978" s="5"/>
      <c r="DA978" s="5"/>
    </row>
    <row r="979">
      <c r="R979" s="8"/>
      <c r="U979" s="7"/>
      <c r="CD979" s="7"/>
      <c r="CR979" s="5"/>
      <c r="CS979" s="5"/>
      <c r="CT979" s="5"/>
      <c r="CU979" s="5"/>
      <c r="CV979" s="5"/>
      <c r="CW979" s="5"/>
      <c r="CX979" s="5"/>
      <c r="CY979" s="5"/>
      <c r="CZ979" s="5"/>
      <c r="DA979" s="5"/>
    </row>
    <row r="980">
      <c r="R980" s="8"/>
      <c r="U980" s="7"/>
      <c r="CD980" s="7"/>
      <c r="CR980" s="5"/>
      <c r="CS980" s="5"/>
      <c r="CT980" s="5"/>
      <c r="CU980" s="5"/>
      <c r="CV980" s="5"/>
      <c r="CW980" s="5"/>
      <c r="CX980" s="5"/>
      <c r="CY980" s="5"/>
      <c r="CZ980" s="5"/>
      <c r="DA980" s="5"/>
    </row>
    <row r="981">
      <c r="R981" s="8"/>
      <c r="U981" s="7"/>
      <c r="CD981" s="7"/>
      <c r="CR981" s="5"/>
      <c r="CS981" s="5"/>
      <c r="CT981" s="5"/>
      <c r="CU981" s="5"/>
      <c r="CV981" s="5"/>
      <c r="CW981" s="5"/>
      <c r="CX981" s="5"/>
      <c r="CY981" s="5"/>
      <c r="CZ981" s="5"/>
      <c r="DA981" s="5"/>
    </row>
    <row r="982">
      <c r="R982" s="8"/>
      <c r="U982" s="7"/>
      <c r="CD982" s="7"/>
      <c r="CR982" s="5"/>
      <c r="CS982" s="5"/>
      <c r="CT982" s="5"/>
      <c r="CU982" s="5"/>
      <c r="CV982" s="5"/>
      <c r="CW982" s="5"/>
      <c r="CX982" s="5"/>
      <c r="CY982" s="5"/>
      <c r="CZ982" s="5"/>
      <c r="DA982" s="5"/>
    </row>
    <row r="983">
      <c r="R983" s="8"/>
      <c r="U983" s="7"/>
      <c r="CD983" s="7"/>
      <c r="CR983" s="5"/>
      <c r="CS983" s="5"/>
      <c r="CT983" s="5"/>
      <c r="CU983" s="5"/>
      <c r="CV983" s="5"/>
      <c r="CW983" s="5"/>
      <c r="CX983" s="5"/>
      <c r="CY983" s="5"/>
      <c r="CZ983" s="5"/>
      <c r="DA983" s="5"/>
    </row>
    <row r="984">
      <c r="R984" s="8"/>
      <c r="U984" s="7"/>
      <c r="CD984" s="7"/>
      <c r="CR984" s="5"/>
      <c r="CS984" s="5"/>
      <c r="CT984" s="5"/>
      <c r="CU984" s="5"/>
      <c r="CV984" s="5"/>
      <c r="CW984" s="5"/>
      <c r="CX984" s="5"/>
      <c r="CY984" s="5"/>
      <c r="CZ984" s="5"/>
      <c r="DA984" s="5"/>
    </row>
    <row r="985">
      <c r="R985" s="8"/>
      <c r="U985" s="7"/>
      <c r="CD985" s="7"/>
      <c r="CR985" s="5"/>
      <c r="CS985" s="5"/>
      <c r="CT985" s="5"/>
      <c r="CU985" s="5"/>
      <c r="CV985" s="5"/>
      <c r="CW985" s="5"/>
      <c r="CX985" s="5"/>
      <c r="CY985" s="5"/>
      <c r="CZ985" s="5"/>
      <c r="DA985" s="5"/>
    </row>
    <row r="986">
      <c r="R986" s="8"/>
      <c r="U986" s="7"/>
      <c r="CD986" s="7"/>
      <c r="CR986" s="5"/>
      <c r="CS986" s="5"/>
      <c r="CT986" s="5"/>
      <c r="CU986" s="5"/>
      <c r="CV986" s="5"/>
      <c r="CW986" s="5"/>
      <c r="CX986" s="5"/>
      <c r="CY986" s="5"/>
      <c r="CZ986" s="5"/>
      <c r="DA986" s="5"/>
    </row>
    <row r="987">
      <c r="R987" s="8"/>
      <c r="U987" s="7"/>
      <c r="CD987" s="7"/>
      <c r="CR987" s="5"/>
      <c r="CS987" s="5"/>
      <c r="CT987" s="5"/>
      <c r="CU987" s="5"/>
      <c r="CV987" s="5"/>
      <c r="CW987" s="5"/>
      <c r="CX987" s="5"/>
      <c r="CY987" s="5"/>
      <c r="CZ987" s="5"/>
      <c r="DA987" s="5"/>
    </row>
    <row r="988">
      <c r="R988" s="8"/>
      <c r="U988" s="7"/>
      <c r="CD988" s="7"/>
      <c r="CR988" s="5"/>
      <c r="CS988" s="5"/>
      <c r="CT988" s="5"/>
      <c r="CU988" s="5"/>
      <c r="CV988" s="5"/>
      <c r="CW988" s="5"/>
      <c r="CX988" s="5"/>
      <c r="CY988" s="5"/>
      <c r="CZ988" s="5"/>
      <c r="DA988" s="5"/>
    </row>
    <row r="989">
      <c r="R989" s="8"/>
      <c r="U989" s="7"/>
      <c r="CD989" s="7"/>
      <c r="CR989" s="5"/>
      <c r="CS989" s="5"/>
      <c r="CT989" s="5"/>
      <c r="CU989" s="5"/>
      <c r="CV989" s="5"/>
      <c r="CW989" s="5"/>
      <c r="CX989" s="5"/>
      <c r="CY989" s="5"/>
      <c r="CZ989" s="5"/>
      <c r="DA989" s="5"/>
    </row>
    <row r="990">
      <c r="R990" s="8"/>
      <c r="U990" s="7"/>
      <c r="CD990" s="7"/>
      <c r="CR990" s="5"/>
      <c r="CS990" s="5"/>
      <c r="CT990" s="5"/>
      <c r="CU990" s="5"/>
      <c r="CV990" s="5"/>
      <c r="CW990" s="5"/>
      <c r="CX990" s="5"/>
      <c r="CY990" s="5"/>
      <c r="CZ990" s="5"/>
      <c r="DA990" s="5"/>
    </row>
    <row r="991">
      <c r="R991" s="8"/>
      <c r="U991" s="7"/>
      <c r="CD991" s="7"/>
      <c r="CR991" s="5"/>
      <c r="CS991" s="5"/>
      <c r="CT991" s="5"/>
      <c r="CU991" s="5"/>
      <c r="CV991" s="5"/>
      <c r="CW991" s="5"/>
      <c r="CX991" s="5"/>
      <c r="CY991" s="5"/>
      <c r="CZ991" s="5"/>
      <c r="DA991" s="5"/>
    </row>
    <row r="992">
      <c r="R992" s="8"/>
      <c r="U992" s="7"/>
      <c r="CD992" s="7"/>
      <c r="CR992" s="5"/>
      <c r="CS992" s="5"/>
      <c r="CT992" s="5"/>
      <c r="CU992" s="5"/>
      <c r="CV992" s="5"/>
      <c r="CW992" s="5"/>
      <c r="CX992" s="5"/>
      <c r="CY992" s="5"/>
      <c r="CZ992" s="5"/>
      <c r="DA992" s="5"/>
    </row>
    <row r="993">
      <c r="R993" s="8"/>
      <c r="U993" s="7"/>
      <c r="CD993" s="7"/>
      <c r="CR993" s="5"/>
      <c r="CS993" s="5"/>
      <c r="CT993" s="5"/>
      <c r="CU993" s="5"/>
      <c r="CV993" s="5"/>
      <c r="CW993" s="5"/>
      <c r="CX993" s="5"/>
      <c r="CY993" s="5"/>
      <c r="CZ993" s="5"/>
      <c r="DA993" s="5"/>
    </row>
    <row r="994">
      <c r="R994" s="8"/>
      <c r="U994" s="7"/>
      <c r="CD994" s="7"/>
      <c r="CR994" s="5"/>
      <c r="CS994" s="5"/>
      <c r="CT994" s="5"/>
      <c r="CU994" s="5"/>
      <c r="CV994" s="5"/>
      <c r="CW994" s="5"/>
      <c r="CX994" s="5"/>
      <c r="CY994" s="5"/>
      <c r="CZ994" s="5"/>
      <c r="DA994" s="5"/>
    </row>
    <row r="995">
      <c r="R995" s="8"/>
      <c r="U995" s="7"/>
      <c r="CD995" s="7"/>
      <c r="CR995" s="5"/>
      <c r="CS995" s="5"/>
      <c r="CT995" s="5"/>
      <c r="CU995" s="5"/>
      <c r="CV995" s="5"/>
      <c r="CW995" s="5"/>
      <c r="CX995" s="5"/>
      <c r="CY995" s="5"/>
      <c r="CZ995" s="5"/>
      <c r="DA995" s="5"/>
    </row>
    <row r="996">
      <c r="R996" s="8"/>
      <c r="U996" s="7"/>
      <c r="CD996" s="7"/>
      <c r="CR996" s="5"/>
      <c r="CS996" s="5"/>
      <c r="CT996" s="5"/>
      <c r="CU996" s="5"/>
      <c r="CV996" s="5"/>
      <c r="CW996" s="5"/>
      <c r="CX996" s="5"/>
      <c r="CY996" s="5"/>
      <c r="CZ996" s="5"/>
      <c r="DA996" s="5"/>
    </row>
    <row r="997">
      <c r="R997" s="8"/>
      <c r="U997" s="7"/>
      <c r="CD997" s="7"/>
      <c r="CR997" s="5"/>
      <c r="CS997" s="5"/>
      <c r="CT997" s="5"/>
      <c r="CU997" s="5"/>
      <c r="CV997" s="5"/>
      <c r="CW997" s="5"/>
      <c r="CX997" s="5"/>
      <c r="CY997" s="5"/>
      <c r="CZ997" s="5"/>
      <c r="DA997" s="5"/>
    </row>
    <row r="998">
      <c r="R998" s="8"/>
      <c r="U998" s="7"/>
      <c r="CD998" s="7"/>
      <c r="CR998" s="5"/>
      <c r="CS998" s="5"/>
      <c r="CT998" s="5"/>
      <c r="CU998" s="5"/>
      <c r="CV998" s="5"/>
      <c r="CW998" s="5"/>
      <c r="CX998" s="5"/>
      <c r="CY998" s="5"/>
      <c r="CZ998" s="5"/>
      <c r="DA998" s="5"/>
    </row>
    <row r="999">
      <c r="R999" s="8"/>
      <c r="U999" s="7"/>
      <c r="CD999" s="7"/>
      <c r="CR999" s="5"/>
      <c r="CS999" s="5"/>
      <c r="CT999" s="5"/>
      <c r="CU999" s="5"/>
      <c r="CV999" s="5"/>
      <c r="CW999" s="5"/>
      <c r="CX999" s="5"/>
      <c r="CY999" s="5"/>
      <c r="CZ999" s="5"/>
      <c r="DA999" s="5"/>
    </row>
    <row r="1000">
      <c r="R1000" s="8"/>
      <c r="U1000" s="7"/>
      <c r="CD1000" s="7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</row>
    <row r="1001">
      <c r="R1001" s="8"/>
      <c r="U1001" s="7"/>
      <c r="CD1001" s="7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</row>
    <row r="1002">
      <c r="R1002" s="8"/>
      <c r="U1002" s="7"/>
      <c r="CD1002" s="7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</row>
    <row r="1003">
      <c r="R1003" s="8"/>
      <c r="U1003" s="7"/>
      <c r="CD1003" s="7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</row>
    <row r="1004">
      <c r="R1004" s="8"/>
      <c r="U1004" s="7"/>
      <c r="CD1004" s="7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</row>
    <row r="1005">
      <c r="R1005" s="8"/>
      <c r="U1005" s="7"/>
      <c r="CD1005" s="7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</row>
    <row r="1006">
      <c r="R1006" s="8"/>
      <c r="U1006" s="7"/>
      <c r="CD1006" s="7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</row>
    <row r="1007">
      <c r="R1007" s="8"/>
      <c r="U1007" s="7"/>
      <c r="CD1007" s="7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</row>
    <row r="1008">
      <c r="R1008" s="8"/>
      <c r="U1008" s="7"/>
      <c r="CD1008" s="7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</row>
    <row r="1009">
      <c r="R1009" s="8"/>
      <c r="U1009" s="7"/>
      <c r="CD1009" s="7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</row>
    <row r="1010">
      <c r="R1010" s="8"/>
      <c r="U1010" s="7"/>
      <c r="CD1010" s="7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</row>
    <row r="1011">
      <c r="R1011" s="8"/>
      <c r="U1011" s="7"/>
      <c r="CD1011" s="7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</row>
    <row r="1012">
      <c r="R1012" s="8"/>
      <c r="U1012" s="7"/>
      <c r="CD1012" s="7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</row>
    <row r="1013">
      <c r="R1013" s="8"/>
      <c r="U1013" s="7"/>
      <c r="CD1013" s="7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</row>
    <row r="1014">
      <c r="R1014" s="8"/>
      <c r="U1014" s="7"/>
      <c r="CD1014" s="7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</row>
    <row r="1015">
      <c r="R1015" s="8"/>
      <c r="U1015" s="7"/>
      <c r="CD1015" s="7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</row>
    <row r="1016">
      <c r="R1016" s="8"/>
      <c r="U1016" s="7"/>
      <c r="CD1016" s="7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</row>
    <row r="1017">
      <c r="R1017" s="8"/>
      <c r="U1017" s="7"/>
      <c r="CD1017" s="7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</row>
    <row r="1018">
      <c r="R1018" s="8"/>
      <c r="U1018" s="7"/>
      <c r="CD1018" s="7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</row>
    <row r="1019">
      <c r="R1019" s="8"/>
      <c r="U1019" s="7"/>
      <c r="CD1019" s="7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</row>
    <row r="1020">
      <c r="R1020" s="8"/>
      <c r="U1020" s="7"/>
      <c r="CD1020" s="7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</row>
    <row r="1021">
      <c r="R1021" s="8"/>
      <c r="U1021" s="7"/>
      <c r="CD1021" s="7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</row>
    <row r="1022">
      <c r="R1022" s="8"/>
      <c r="U1022" s="7"/>
      <c r="CD1022" s="7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</row>
    <row r="1023">
      <c r="R1023" s="8"/>
      <c r="U1023" s="7"/>
      <c r="CD1023" s="7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</row>
    <row r="1024">
      <c r="R1024" s="8"/>
      <c r="U1024" s="7"/>
      <c r="CD1024" s="7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</row>
    <row r="1025">
      <c r="R1025" s="8"/>
      <c r="U1025" s="7"/>
      <c r="CD1025" s="7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</row>
    <row r="1026">
      <c r="R1026" s="8"/>
      <c r="U1026" s="7"/>
      <c r="CD1026" s="7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</row>
    <row r="1027">
      <c r="R1027" s="8"/>
      <c r="U1027" s="7"/>
      <c r="CD1027" s="7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</row>
    <row r="1028">
      <c r="R1028" s="8"/>
      <c r="U1028" s="7"/>
      <c r="CD1028" s="7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</row>
    <row r="1029">
      <c r="R1029" s="8"/>
      <c r="U1029" s="7"/>
      <c r="CD1029" s="7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</row>
    <row r="1030">
      <c r="R1030" s="8"/>
      <c r="U1030" s="7"/>
      <c r="CD1030" s="7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</row>
    <row r="1031">
      <c r="R1031" s="8"/>
      <c r="U1031" s="7"/>
      <c r="CD1031" s="7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</row>
    <row r="1032">
      <c r="R1032" s="8"/>
      <c r="U1032" s="7"/>
      <c r="CD1032" s="7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</row>
    <row r="1033">
      <c r="R1033" s="8"/>
      <c r="U1033" s="7"/>
      <c r="CD1033" s="7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</row>
    <row r="1034">
      <c r="R1034" s="8"/>
      <c r="U1034" s="7"/>
      <c r="CD1034" s="7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</row>
    <row r="1035">
      <c r="R1035" s="8"/>
      <c r="U1035" s="7"/>
      <c r="CD1035" s="7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</row>
    <row r="1036">
      <c r="R1036" s="8"/>
      <c r="U1036" s="7"/>
      <c r="CD1036" s="7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</row>
    <row r="1037">
      <c r="R1037" s="8"/>
      <c r="U1037" s="7"/>
      <c r="CD1037" s="7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</row>
    <row r="1038">
      <c r="R1038" s="8"/>
      <c r="U1038" s="7"/>
      <c r="CD1038" s="7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</row>
    <row r="1039">
      <c r="R1039" s="8"/>
      <c r="U1039" s="7"/>
      <c r="CD1039" s="7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</row>
    <row r="1040">
      <c r="R1040" s="8"/>
      <c r="U1040" s="7"/>
      <c r="CD1040" s="7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</row>
    <row r="1041">
      <c r="R1041" s="8"/>
      <c r="U1041" s="7"/>
      <c r="CD1041" s="7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</row>
    <row r="1042">
      <c r="R1042" s="8"/>
      <c r="U1042" s="7"/>
      <c r="CD1042" s="7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</row>
    <row r="1043">
      <c r="R1043" s="8"/>
      <c r="U1043" s="7"/>
      <c r="CD1043" s="7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</row>
    <row r="1044">
      <c r="R1044" s="8"/>
      <c r="U1044" s="7"/>
      <c r="CD1044" s="7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</row>
    <row r="1045">
      <c r="R1045" s="8"/>
      <c r="U1045" s="7"/>
      <c r="CD1045" s="7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</row>
    <row r="1046">
      <c r="R1046" s="8"/>
      <c r="U1046" s="7"/>
      <c r="CD1046" s="7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</row>
    <row r="1047">
      <c r="R1047" s="8"/>
      <c r="U1047" s="7"/>
      <c r="CD1047" s="7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</row>
    <row r="1048">
      <c r="R1048" s="8"/>
      <c r="U1048" s="7"/>
      <c r="CD1048" s="7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</row>
    <row r="1049">
      <c r="R1049" s="8"/>
      <c r="U1049" s="7"/>
      <c r="CD1049" s="7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</row>
    <row r="1050">
      <c r="R1050" s="8"/>
      <c r="U1050" s="7"/>
      <c r="CD1050" s="7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</row>
    <row r="1051">
      <c r="R1051" s="8"/>
      <c r="U1051" s="7"/>
      <c r="CD1051" s="7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</row>
    <row r="1052">
      <c r="R1052" s="8"/>
      <c r="U1052" s="7"/>
      <c r="CD1052" s="7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</row>
    <row r="1053">
      <c r="R1053" s="8"/>
      <c r="U1053" s="7"/>
      <c r="CD1053" s="7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</row>
    <row r="1054">
      <c r="R1054" s="8"/>
      <c r="U1054" s="7"/>
      <c r="CD1054" s="7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</row>
    <row r="1055">
      <c r="R1055" s="8"/>
      <c r="U1055" s="7"/>
      <c r="CD1055" s="7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</row>
    <row r="1056">
      <c r="R1056" s="8"/>
      <c r="U1056" s="7"/>
      <c r="CD1056" s="7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</row>
    <row r="1057">
      <c r="R1057" s="8"/>
      <c r="U1057" s="7"/>
      <c r="CD1057" s="7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</row>
    <row r="1058">
      <c r="R1058" s="8"/>
      <c r="U1058" s="7"/>
      <c r="CD1058" s="7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</row>
    <row r="1059">
      <c r="R1059" s="8"/>
      <c r="U1059" s="7"/>
      <c r="CD1059" s="7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</row>
    <row r="1060">
      <c r="R1060" s="8"/>
      <c r="U1060" s="7"/>
      <c r="CD1060" s="7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</row>
    <row r="1061">
      <c r="R1061" s="8"/>
      <c r="U1061" s="7"/>
      <c r="CD1061" s="7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</row>
    <row r="1062">
      <c r="R1062" s="8"/>
      <c r="U1062" s="7"/>
      <c r="CD1062" s="7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</row>
    <row r="1063">
      <c r="R1063" s="8"/>
      <c r="U1063" s="7"/>
      <c r="CD1063" s="7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</row>
    <row r="1064">
      <c r="R1064" s="8"/>
      <c r="U1064" s="7"/>
      <c r="CD1064" s="7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</row>
    <row r="1065">
      <c r="R1065" s="8"/>
      <c r="U1065" s="7"/>
      <c r="CD1065" s="7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</row>
    <row r="1066">
      <c r="R1066" s="8"/>
      <c r="U1066" s="7"/>
      <c r="CD1066" s="7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</row>
    <row r="1067">
      <c r="R1067" s="8"/>
      <c r="U1067" s="7"/>
      <c r="CD1067" s="7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</row>
    <row r="1068">
      <c r="R1068" s="8"/>
      <c r="U1068" s="7"/>
      <c r="CD1068" s="7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</row>
    <row r="1069">
      <c r="R1069" s="8"/>
      <c r="U1069" s="7"/>
      <c r="CD1069" s="7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</row>
    <row r="1070">
      <c r="R1070" s="8"/>
      <c r="U1070" s="7"/>
      <c r="CD1070" s="7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</row>
    <row r="1071">
      <c r="R1071" s="8"/>
      <c r="U1071" s="7"/>
      <c r="CD1071" s="7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</row>
    <row r="1072">
      <c r="R1072" s="8"/>
      <c r="U1072" s="7"/>
      <c r="CD1072" s="7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</row>
    <row r="1073">
      <c r="R1073" s="8"/>
      <c r="U1073" s="7"/>
      <c r="CD1073" s="7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</row>
    <row r="1074">
      <c r="R1074" s="8"/>
      <c r="U1074" s="7"/>
      <c r="CD1074" s="7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</row>
    <row r="1075">
      <c r="R1075" s="8"/>
      <c r="U1075" s="7"/>
      <c r="CD1075" s="7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</row>
    <row r="1076">
      <c r="R1076" s="8"/>
      <c r="U1076" s="7"/>
      <c r="CD1076" s="7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</row>
    <row r="1077">
      <c r="R1077" s="8"/>
      <c r="U1077" s="7"/>
      <c r="CD1077" s="7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</row>
    <row r="1078">
      <c r="R1078" s="8"/>
      <c r="U1078" s="7"/>
      <c r="CD1078" s="7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</row>
    <row r="1079">
      <c r="R1079" s="8"/>
      <c r="U1079" s="7"/>
      <c r="CD1079" s="7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</row>
    <row r="1080">
      <c r="R1080" s="8"/>
      <c r="U1080" s="7"/>
      <c r="CD1080" s="7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</row>
    <row r="1081">
      <c r="R1081" s="8"/>
      <c r="U1081" s="7"/>
      <c r="CD1081" s="7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</row>
    <row r="1082">
      <c r="R1082" s="8"/>
      <c r="U1082" s="7"/>
      <c r="CD1082" s="7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</row>
    <row r="1083">
      <c r="R1083" s="8"/>
      <c r="U1083" s="7"/>
      <c r="CD1083" s="7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</row>
    <row r="1084">
      <c r="R1084" s="8"/>
      <c r="U1084" s="7"/>
      <c r="CD1084" s="7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</row>
    <row r="1085">
      <c r="R1085" s="8"/>
      <c r="U1085" s="7"/>
      <c r="CD1085" s="7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</row>
    <row r="1086">
      <c r="R1086" s="8"/>
      <c r="U1086" s="7"/>
      <c r="CD1086" s="7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</row>
    <row r="1087">
      <c r="R1087" s="8"/>
      <c r="U1087" s="7"/>
      <c r="CD1087" s="7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</row>
    <row r="1088">
      <c r="R1088" s="8"/>
      <c r="U1088" s="7"/>
      <c r="CD1088" s="7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</row>
    <row r="1089">
      <c r="R1089" s="8"/>
      <c r="U1089" s="7"/>
      <c r="CD1089" s="7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</row>
    <row r="1090">
      <c r="R1090" s="8"/>
      <c r="U1090" s="7"/>
      <c r="CD1090" s="7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</row>
    <row r="1091">
      <c r="R1091" s="8"/>
      <c r="U1091" s="7"/>
      <c r="CD1091" s="7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</row>
    <row r="1092">
      <c r="R1092" s="8"/>
      <c r="U1092" s="7"/>
      <c r="CD1092" s="7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</row>
    <row r="1093">
      <c r="R1093" s="8"/>
      <c r="U1093" s="7"/>
      <c r="CD1093" s="7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</row>
    <row r="1094">
      <c r="R1094" s="8"/>
      <c r="U1094" s="7"/>
      <c r="CD1094" s="7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</row>
    <row r="1095">
      <c r="R1095" s="8"/>
      <c r="U1095" s="7"/>
      <c r="CD1095" s="7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</row>
    <row r="1096">
      <c r="R1096" s="8"/>
      <c r="U1096" s="7"/>
      <c r="CD1096" s="7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</row>
    <row r="1097">
      <c r="R1097" s="8"/>
      <c r="U1097" s="7"/>
      <c r="CD1097" s="7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</row>
    <row r="1098">
      <c r="R1098" s="8"/>
      <c r="U1098" s="7"/>
      <c r="CD1098" s="7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</row>
    <row r="1099">
      <c r="R1099" s="8"/>
      <c r="U1099" s="7"/>
      <c r="CD1099" s="7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</row>
    <row r="1100">
      <c r="R1100" s="8"/>
      <c r="U1100" s="7"/>
      <c r="CD1100" s="7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</row>
    <row r="1101">
      <c r="R1101" s="8"/>
      <c r="U1101" s="7"/>
      <c r="CD1101" s="7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</row>
    <row r="1102">
      <c r="R1102" s="8"/>
      <c r="U1102" s="7"/>
      <c r="CD1102" s="7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</row>
    <row r="1103">
      <c r="R1103" s="8"/>
      <c r="U1103" s="7"/>
      <c r="CD1103" s="7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</row>
    <row r="1104">
      <c r="R1104" s="8"/>
      <c r="U1104" s="7"/>
      <c r="CD1104" s="7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</row>
    <row r="1105">
      <c r="R1105" s="8"/>
      <c r="U1105" s="7"/>
      <c r="CD1105" s="7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</row>
    <row r="1106">
      <c r="R1106" s="8"/>
      <c r="U1106" s="7"/>
      <c r="CD1106" s="7"/>
      <c r="CR1106" s="5"/>
      <c r="CS1106" s="5"/>
      <c r="CT1106" s="5"/>
      <c r="CU1106" s="5"/>
      <c r="CV1106" s="5"/>
      <c r="CW1106" s="5"/>
      <c r="CX1106" s="5"/>
      <c r="CY1106" s="5"/>
      <c r="CZ1106" s="5"/>
      <c r="DA1106" s="5"/>
    </row>
    <row r="1107">
      <c r="R1107" s="8"/>
      <c r="U1107" s="7"/>
      <c r="CD1107" s="7"/>
      <c r="CR1107" s="5"/>
      <c r="CS1107" s="5"/>
      <c r="CT1107" s="5"/>
      <c r="CU1107" s="5"/>
      <c r="CV1107" s="5"/>
      <c r="CW1107" s="5"/>
      <c r="CX1107" s="5"/>
      <c r="CY1107" s="5"/>
      <c r="CZ1107" s="5"/>
      <c r="DA1107" s="5"/>
    </row>
    <row r="1108">
      <c r="R1108" s="8"/>
      <c r="U1108" s="7"/>
      <c r="CD1108" s="7"/>
      <c r="CR1108" s="5"/>
      <c r="CS1108" s="5"/>
      <c r="CT1108" s="5"/>
      <c r="CU1108" s="5"/>
      <c r="CV1108" s="5"/>
      <c r="CW1108" s="5"/>
      <c r="CX1108" s="5"/>
      <c r="CY1108" s="5"/>
      <c r="CZ1108" s="5"/>
      <c r="DA1108" s="5"/>
    </row>
    <row r="1109">
      <c r="R1109" s="8"/>
      <c r="U1109" s="7"/>
      <c r="CD1109" s="7"/>
      <c r="CR1109" s="5"/>
      <c r="CS1109" s="5"/>
      <c r="CT1109" s="5"/>
      <c r="CU1109" s="5"/>
      <c r="CV1109" s="5"/>
      <c r="CW1109" s="5"/>
      <c r="CX1109" s="5"/>
      <c r="CY1109" s="5"/>
      <c r="CZ1109" s="5"/>
      <c r="DA1109" s="5"/>
    </row>
    <row r="1110">
      <c r="R1110" s="8"/>
      <c r="U1110" s="7"/>
      <c r="CD1110" s="7"/>
      <c r="CR1110" s="5"/>
      <c r="CS1110" s="5"/>
      <c r="CT1110" s="5"/>
      <c r="CU1110" s="5"/>
      <c r="CV1110" s="5"/>
      <c r="CW1110" s="5"/>
      <c r="CX1110" s="5"/>
      <c r="CY1110" s="5"/>
      <c r="CZ1110" s="5"/>
      <c r="DA1110" s="5"/>
    </row>
    <row r="1111">
      <c r="R1111" s="8"/>
      <c r="U1111" s="7"/>
      <c r="CD1111" s="7"/>
      <c r="CR1111" s="5"/>
      <c r="CS1111" s="5"/>
      <c r="CT1111" s="5"/>
      <c r="CU1111" s="5"/>
      <c r="CV1111" s="5"/>
      <c r="CW1111" s="5"/>
      <c r="CX1111" s="5"/>
      <c r="CY1111" s="5"/>
      <c r="CZ1111" s="5"/>
      <c r="DA1111" s="5"/>
    </row>
    <row r="1112">
      <c r="R1112" s="8"/>
      <c r="U1112" s="7"/>
      <c r="CD1112" s="7"/>
      <c r="CR1112" s="5"/>
      <c r="CS1112" s="5"/>
      <c r="CT1112" s="5"/>
      <c r="CU1112" s="5"/>
      <c r="CV1112" s="5"/>
      <c r="CW1112" s="5"/>
      <c r="CX1112" s="5"/>
      <c r="CY1112" s="5"/>
      <c r="CZ1112" s="5"/>
      <c r="DA1112" s="5"/>
    </row>
    <row r="1113">
      <c r="R1113" s="8"/>
      <c r="U1113" s="7"/>
      <c r="CD1113" s="7"/>
      <c r="CR1113" s="5"/>
      <c r="CS1113" s="5"/>
      <c r="CT1113" s="5"/>
      <c r="CU1113" s="5"/>
      <c r="CV1113" s="5"/>
      <c r="CW1113" s="5"/>
      <c r="CX1113" s="5"/>
      <c r="CY1113" s="5"/>
      <c r="CZ1113" s="5"/>
      <c r="DA1113" s="5"/>
    </row>
    <row r="1114">
      <c r="R1114" s="8"/>
      <c r="U1114" s="7"/>
      <c r="CD1114" s="7"/>
      <c r="CR1114" s="5"/>
      <c r="CS1114" s="5"/>
      <c r="CT1114" s="5"/>
      <c r="CU1114" s="5"/>
      <c r="CV1114" s="5"/>
      <c r="CW1114" s="5"/>
      <c r="CX1114" s="5"/>
      <c r="CY1114" s="5"/>
      <c r="CZ1114" s="5"/>
      <c r="DA1114" s="5"/>
    </row>
    <row r="1115">
      <c r="R1115" s="8"/>
      <c r="U1115" s="7"/>
      <c r="CD1115" s="7"/>
      <c r="CR1115" s="5"/>
      <c r="CS1115" s="5"/>
      <c r="CT1115" s="5"/>
      <c r="CU1115" s="5"/>
      <c r="CV1115" s="5"/>
      <c r="CW1115" s="5"/>
      <c r="CX1115" s="5"/>
      <c r="CY1115" s="5"/>
      <c r="CZ1115" s="5"/>
      <c r="DA1115" s="5"/>
    </row>
    <row r="1116">
      <c r="R1116" s="8"/>
      <c r="U1116" s="7"/>
      <c r="CD1116" s="7"/>
      <c r="CR1116" s="5"/>
      <c r="CS1116" s="5"/>
      <c r="CT1116" s="5"/>
      <c r="CU1116" s="5"/>
      <c r="CV1116" s="5"/>
      <c r="CW1116" s="5"/>
      <c r="CX1116" s="5"/>
      <c r="CY1116" s="5"/>
      <c r="CZ1116" s="5"/>
      <c r="DA1116" s="5"/>
    </row>
    <row r="1117">
      <c r="R1117" s="8"/>
      <c r="U1117" s="7"/>
      <c r="CD1117" s="7"/>
      <c r="CR1117" s="5"/>
      <c r="CS1117" s="5"/>
      <c r="CT1117" s="5"/>
      <c r="CU1117" s="5"/>
      <c r="CV1117" s="5"/>
      <c r="CW1117" s="5"/>
      <c r="CX1117" s="5"/>
      <c r="CY1117" s="5"/>
      <c r="CZ1117" s="5"/>
      <c r="DA1117" s="5"/>
    </row>
    <row r="1118">
      <c r="R1118" s="8"/>
      <c r="U1118" s="7"/>
      <c r="CD1118" s="7"/>
      <c r="CR1118" s="5"/>
      <c r="CS1118" s="5"/>
      <c r="CT1118" s="5"/>
      <c r="CU1118" s="5"/>
      <c r="CV1118" s="5"/>
      <c r="CW1118" s="5"/>
      <c r="CX1118" s="5"/>
      <c r="CY1118" s="5"/>
      <c r="CZ1118" s="5"/>
      <c r="DA1118" s="5"/>
    </row>
    <row r="1119">
      <c r="R1119" s="8"/>
      <c r="U1119" s="7"/>
      <c r="CD1119" s="7"/>
      <c r="CR1119" s="5"/>
      <c r="CS1119" s="5"/>
      <c r="CT1119" s="5"/>
      <c r="CU1119" s="5"/>
      <c r="CV1119" s="5"/>
      <c r="CW1119" s="5"/>
      <c r="CX1119" s="5"/>
      <c r="CY1119" s="5"/>
      <c r="CZ1119" s="5"/>
      <c r="DA1119" s="5"/>
    </row>
    <row r="1120">
      <c r="R1120" s="8"/>
      <c r="U1120" s="7"/>
      <c r="CD1120" s="7"/>
      <c r="CR1120" s="5"/>
      <c r="CS1120" s="5"/>
      <c r="CT1120" s="5"/>
      <c r="CU1120" s="5"/>
      <c r="CV1120" s="5"/>
      <c r="CW1120" s="5"/>
      <c r="CX1120" s="5"/>
      <c r="CY1120" s="5"/>
      <c r="CZ1120" s="5"/>
      <c r="DA1120" s="5"/>
    </row>
  </sheetData>
  <conditionalFormatting sqref="CW2:CW1000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T2:CT1000">
    <cfRule type="colorScale" priority="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V1:CV1120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U1:CU1120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X1:CX1120">
    <cfRule type="colorScale" priority="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Y1:CY1120">
    <cfRule type="colorScale" priority="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Z1:CZ1120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S1:CS1120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5</v>
      </c>
      <c r="D1" s="1" t="s">
        <v>8</v>
      </c>
      <c r="E1" s="1" t="s">
        <v>319</v>
      </c>
      <c r="F1" s="1" t="s">
        <v>9</v>
      </c>
      <c r="G1" s="1" t="s">
        <v>320</v>
      </c>
      <c r="H1" s="1" t="s">
        <v>321</v>
      </c>
      <c r="I1" s="1" t="s">
        <v>322</v>
      </c>
      <c r="J1" s="1" t="s">
        <v>26</v>
      </c>
      <c r="K1" s="1" t="s">
        <v>323</v>
      </c>
      <c r="L1" s="1" t="s">
        <v>324</v>
      </c>
      <c r="M1" s="1" t="s">
        <v>325</v>
      </c>
      <c r="N1" s="1" t="s">
        <v>28</v>
      </c>
      <c r="O1" s="1" t="s">
        <v>326</v>
      </c>
      <c r="P1" s="1" t="s">
        <v>327</v>
      </c>
      <c r="Q1" s="1" t="s">
        <v>328</v>
      </c>
      <c r="R1" s="1" t="s">
        <v>329</v>
      </c>
      <c r="S1" s="1" t="s">
        <v>330</v>
      </c>
      <c r="T1" s="1" t="s">
        <v>331</v>
      </c>
      <c r="U1" s="1" t="s">
        <v>332</v>
      </c>
      <c r="V1" s="1" t="s">
        <v>333</v>
      </c>
      <c r="W1" s="1" t="s">
        <v>334</v>
      </c>
      <c r="X1" s="1" t="s">
        <v>335</v>
      </c>
      <c r="Y1" s="1" t="s">
        <v>336</v>
      </c>
      <c r="Z1" s="1" t="s">
        <v>337</v>
      </c>
      <c r="AA1" s="1" t="s">
        <v>338</v>
      </c>
      <c r="AB1" s="1" t="s">
        <v>339</v>
      </c>
      <c r="AC1" s="1" t="s">
        <v>340</v>
      </c>
      <c r="AD1" s="1" t="s">
        <v>341</v>
      </c>
      <c r="AE1" s="1" t="s">
        <v>342</v>
      </c>
      <c r="AF1" s="1" t="s">
        <v>343</v>
      </c>
      <c r="AG1" s="1" t="s">
        <v>344</v>
      </c>
      <c r="AH1" s="1" t="s">
        <v>345</v>
      </c>
      <c r="AI1" s="1" t="s">
        <v>346</v>
      </c>
      <c r="AJ1" s="1" t="s">
        <v>347</v>
      </c>
      <c r="AK1" s="9" t="s">
        <v>348</v>
      </c>
      <c r="AL1" s="1" t="s">
        <v>349</v>
      </c>
    </row>
    <row r="2">
      <c r="A2" s="1" t="s">
        <v>350</v>
      </c>
      <c r="B2" s="1">
        <v>11.0</v>
      </c>
      <c r="C2" s="1" t="s">
        <v>351</v>
      </c>
      <c r="E2" s="1">
        <v>0.833</v>
      </c>
      <c r="F2" s="1">
        <v>2.4</v>
      </c>
      <c r="G2" s="1">
        <v>5.0</v>
      </c>
      <c r="H2" s="1">
        <v>60.0</v>
      </c>
      <c r="I2" s="1">
        <v>0.5</v>
      </c>
      <c r="J2" s="1">
        <v>0.81</v>
      </c>
      <c r="K2" s="1">
        <v>0.35</v>
      </c>
      <c r="L2" s="1">
        <v>2.5</v>
      </c>
      <c r="M2" s="1">
        <v>0.19</v>
      </c>
      <c r="N2" s="1">
        <v>218.0</v>
      </c>
      <c r="O2" s="1">
        <v>79.0</v>
      </c>
      <c r="P2" s="1">
        <v>13.0</v>
      </c>
      <c r="Q2" s="1">
        <v>45.0</v>
      </c>
      <c r="R2" s="1">
        <v>0.0</v>
      </c>
      <c r="S2" s="1">
        <v>0.0</v>
      </c>
      <c r="T2" s="1">
        <v>81.0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654.0</v>
      </c>
      <c r="AC2" s="1">
        <v>218.0</v>
      </c>
      <c r="AD2" s="1">
        <v>7.0</v>
      </c>
      <c r="AE2" s="1">
        <v>872.0</v>
      </c>
      <c r="AF2" s="1">
        <v>0.4</v>
      </c>
      <c r="AG2" s="1">
        <v>872.0</v>
      </c>
      <c r="AH2" s="1">
        <v>872.0</v>
      </c>
      <c r="AI2" s="1">
        <v>8.0</v>
      </c>
      <c r="AJ2" s="1">
        <v>218.0</v>
      </c>
      <c r="AK2" s="9" t="s">
        <v>352</v>
      </c>
      <c r="AL2" s="1" t="s">
        <v>353</v>
      </c>
    </row>
    <row r="3">
      <c r="A3" s="1" t="s">
        <v>354</v>
      </c>
      <c r="B3" s="1">
        <v>7.0</v>
      </c>
      <c r="C3" s="1" t="s">
        <v>351</v>
      </c>
      <c r="E3" s="1">
        <v>0.917</v>
      </c>
      <c r="F3" s="1">
        <v>2.5</v>
      </c>
      <c r="G3" s="1">
        <v>5.0</v>
      </c>
      <c r="H3" s="1">
        <v>60.0</v>
      </c>
      <c r="I3" s="1">
        <v>0.5</v>
      </c>
      <c r="J3" s="1">
        <v>1.31</v>
      </c>
      <c r="K3" s="1">
        <v>0.05</v>
      </c>
      <c r="L3" s="1">
        <v>2.0</v>
      </c>
      <c r="M3" s="1">
        <v>0.45</v>
      </c>
      <c r="N3" s="1">
        <v>216.0</v>
      </c>
      <c r="O3" s="1">
        <v>12.0</v>
      </c>
      <c r="P3" s="1">
        <v>38.0</v>
      </c>
      <c r="Q3" s="1">
        <v>66.0</v>
      </c>
      <c r="R3" s="1">
        <v>0.0</v>
      </c>
      <c r="S3" s="1">
        <v>100.0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648.0</v>
      </c>
      <c r="AC3" s="1">
        <v>216.0</v>
      </c>
      <c r="AD3" s="1">
        <v>7.0</v>
      </c>
      <c r="AE3" s="1">
        <v>864.0</v>
      </c>
      <c r="AF3" s="1">
        <v>0.4</v>
      </c>
      <c r="AG3" s="1">
        <v>864.0</v>
      </c>
      <c r="AH3" s="1">
        <v>864.0</v>
      </c>
      <c r="AI3" s="1">
        <v>8.0</v>
      </c>
      <c r="AJ3" s="1">
        <v>216.0</v>
      </c>
      <c r="AK3" s="9" t="s">
        <v>352</v>
      </c>
      <c r="AL3" s="1" t="s">
        <v>355</v>
      </c>
    </row>
    <row r="4">
      <c r="A4" s="1" t="s">
        <v>356</v>
      </c>
      <c r="B4" s="1">
        <v>8.0</v>
      </c>
      <c r="C4" s="1" t="s">
        <v>351</v>
      </c>
      <c r="E4" s="1">
        <v>1.08</v>
      </c>
      <c r="F4" s="1">
        <v>2.5</v>
      </c>
      <c r="G4" s="1">
        <v>5.0</v>
      </c>
      <c r="H4" s="1">
        <v>60.0</v>
      </c>
      <c r="I4" s="1">
        <v>0.5</v>
      </c>
      <c r="J4" s="1">
        <v>0.95</v>
      </c>
      <c r="K4" s="1">
        <v>0.19</v>
      </c>
      <c r="L4" s="1">
        <v>2.0</v>
      </c>
      <c r="M4" s="1">
        <v>0.25</v>
      </c>
      <c r="N4" s="1">
        <v>177.1</v>
      </c>
      <c r="O4" s="1">
        <v>53.1</v>
      </c>
      <c r="P4" s="1">
        <v>44.3</v>
      </c>
      <c r="Q4" s="1">
        <v>79.7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531.0</v>
      </c>
      <c r="AC4" s="1">
        <v>177.0</v>
      </c>
      <c r="AD4" s="1">
        <v>7.0</v>
      </c>
      <c r="AE4" s="1">
        <v>708.0</v>
      </c>
      <c r="AF4" s="1">
        <v>0.4</v>
      </c>
      <c r="AG4" s="1">
        <v>708.0</v>
      </c>
      <c r="AH4" s="1">
        <v>708.0</v>
      </c>
      <c r="AI4" s="1">
        <v>8.0</v>
      </c>
      <c r="AJ4" s="1">
        <v>177.0</v>
      </c>
      <c r="AK4" s="9" t="s">
        <v>352</v>
      </c>
      <c r="AL4" s="1" t="s">
        <v>357</v>
      </c>
    </row>
    <row r="5">
      <c r="A5" s="1" t="s">
        <v>358</v>
      </c>
      <c r="B5" s="1">
        <v>5.0</v>
      </c>
      <c r="C5" s="1" t="s">
        <v>359</v>
      </c>
      <c r="E5" s="1">
        <v>0.883</v>
      </c>
      <c r="F5" s="1">
        <v>1.75</v>
      </c>
      <c r="G5" s="1">
        <v>5.0</v>
      </c>
      <c r="H5" s="1">
        <v>55.0</v>
      </c>
      <c r="I5" s="1">
        <v>0.8</v>
      </c>
      <c r="J5" s="1">
        <v>1.38</v>
      </c>
      <c r="K5" s="1">
        <v>0.2</v>
      </c>
      <c r="L5" s="1">
        <v>2.0</v>
      </c>
      <c r="M5" s="1">
        <v>0.15</v>
      </c>
      <c r="N5" s="1">
        <v>173.1</v>
      </c>
      <c r="O5" s="1">
        <v>8.7</v>
      </c>
      <c r="P5" s="1">
        <v>17.3</v>
      </c>
      <c r="Q5" s="1">
        <v>147.1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519.0</v>
      </c>
      <c r="AC5" s="1">
        <v>173.0</v>
      </c>
      <c r="AD5" s="1">
        <v>6.0</v>
      </c>
      <c r="AE5" s="1">
        <v>865.0</v>
      </c>
      <c r="AF5" s="1">
        <v>0.6</v>
      </c>
      <c r="AG5" s="1">
        <v>692.0</v>
      </c>
      <c r="AH5" s="1">
        <v>692.0</v>
      </c>
      <c r="AI5" s="1">
        <v>7.0</v>
      </c>
      <c r="AJ5" s="1">
        <v>519.0</v>
      </c>
      <c r="AK5" s="9" t="s">
        <v>352</v>
      </c>
      <c r="AL5" s="1" t="s">
        <v>360</v>
      </c>
    </row>
    <row r="6">
      <c r="A6" s="1" t="s">
        <v>361</v>
      </c>
      <c r="B6" s="1">
        <v>4.0</v>
      </c>
      <c r="C6" s="1" t="s">
        <v>359</v>
      </c>
      <c r="E6" s="1">
        <v>1.0</v>
      </c>
      <c r="F6" s="1">
        <v>1.75</v>
      </c>
      <c r="G6" s="1">
        <v>5.0</v>
      </c>
      <c r="H6" s="1">
        <v>55.0</v>
      </c>
      <c r="I6" s="1">
        <v>0.8</v>
      </c>
      <c r="J6" s="1">
        <v>0.5</v>
      </c>
      <c r="K6" s="1">
        <v>0.15</v>
      </c>
      <c r="L6" s="1">
        <v>2.0</v>
      </c>
      <c r="M6" s="1">
        <v>0.15</v>
      </c>
      <c r="N6" s="1">
        <v>140.0</v>
      </c>
      <c r="O6" s="1">
        <v>7.0</v>
      </c>
      <c r="P6" s="1">
        <v>35.0</v>
      </c>
      <c r="Q6" s="1">
        <v>98.0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420.0</v>
      </c>
      <c r="AC6" s="1">
        <v>140.0</v>
      </c>
      <c r="AD6" s="1">
        <v>6.0</v>
      </c>
      <c r="AE6" s="1">
        <v>700.0</v>
      </c>
      <c r="AF6" s="1">
        <v>0.6</v>
      </c>
      <c r="AG6" s="1">
        <v>560.0</v>
      </c>
      <c r="AH6" s="1">
        <v>560.0</v>
      </c>
      <c r="AI6" s="1">
        <v>7.0</v>
      </c>
      <c r="AJ6" s="1">
        <v>420.0</v>
      </c>
      <c r="AK6" s="9" t="s">
        <v>352</v>
      </c>
    </row>
    <row r="7">
      <c r="A7" s="1" t="s">
        <v>362</v>
      </c>
      <c r="B7" s="1">
        <v>14.0</v>
      </c>
      <c r="C7" s="1" t="s">
        <v>359</v>
      </c>
      <c r="E7" s="1">
        <v>1.05</v>
      </c>
      <c r="F7" s="1">
        <v>1.8</v>
      </c>
      <c r="G7" s="1">
        <v>5.0</v>
      </c>
      <c r="H7" s="1">
        <v>55.0</v>
      </c>
      <c r="I7" s="1">
        <v>0.8</v>
      </c>
      <c r="J7" s="1">
        <v>0.5</v>
      </c>
      <c r="K7" s="1">
        <v>0.32</v>
      </c>
      <c r="L7" s="1">
        <v>2.6</v>
      </c>
      <c r="M7" s="1">
        <v>0.24</v>
      </c>
      <c r="N7" s="1">
        <v>188.0</v>
      </c>
      <c r="O7" s="1">
        <v>9.4</v>
      </c>
      <c r="P7" s="1">
        <v>37.6</v>
      </c>
      <c r="Q7" s="1">
        <v>141.0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564.0</v>
      </c>
      <c r="AC7" s="1">
        <v>188.0</v>
      </c>
      <c r="AD7" s="1">
        <v>6.0</v>
      </c>
      <c r="AE7" s="1">
        <v>940.0</v>
      </c>
      <c r="AF7" s="1">
        <v>0.6</v>
      </c>
      <c r="AG7" s="1">
        <v>752.0</v>
      </c>
      <c r="AH7" s="1">
        <v>752.0</v>
      </c>
      <c r="AI7" s="1">
        <v>7.0</v>
      </c>
      <c r="AJ7" s="1">
        <v>564.0</v>
      </c>
      <c r="AK7" s="9" t="s">
        <v>352</v>
      </c>
      <c r="AL7" s="1" t="s">
        <v>363</v>
      </c>
    </row>
    <row r="8">
      <c r="A8" s="1" t="s">
        <v>364</v>
      </c>
      <c r="B8" s="1">
        <v>3.0</v>
      </c>
      <c r="C8" s="1" t="s">
        <v>365</v>
      </c>
      <c r="E8" s="1">
        <v>1.0</v>
      </c>
      <c r="F8" s="1">
        <v>1.8</v>
      </c>
      <c r="G8" s="1">
        <v>5.0</v>
      </c>
      <c r="H8" s="1">
        <v>45.0</v>
      </c>
      <c r="I8" s="1">
        <v>0.9</v>
      </c>
      <c r="J8" s="1">
        <v>1.43</v>
      </c>
      <c r="K8" s="1">
        <v>0.1</v>
      </c>
      <c r="L8" s="1">
        <v>1.5</v>
      </c>
      <c r="M8" s="1">
        <v>0.2</v>
      </c>
      <c r="N8" s="1">
        <v>140.0</v>
      </c>
      <c r="O8" s="1">
        <v>14.0</v>
      </c>
      <c r="P8" s="1">
        <v>126.0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280.0</v>
      </c>
      <c r="AC8" s="1">
        <v>140.0</v>
      </c>
      <c r="AD8" s="1">
        <v>5.0</v>
      </c>
      <c r="AE8" s="1">
        <v>280.0</v>
      </c>
      <c r="AF8" s="1">
        <v>0.4</v>
      </c>
      <c r="AG8" s="1">
        <v>560.0</v>
      </c>
      <c r="AH8" s="1">
        <v>560.0</v>
      </c>
      <c r="AI8" s="1">
        <v>6.0</v>
      </c>
      <c r="AJ8" s="1">
        <v>280.0</v>
      </c>
      <c r="AK8" s="9" t="s">
        <v>352</v>
      </c>
    </row>
    <row r="9">
      <c r="A9" s="1" t="s">
        <v>366</v>
      </c>
      <c r="B9" s="1">
        <v>2.0</v>
      </c>
      <c r="C9" s="1" t="s">
        <v>365</v>
      </c>
      <c r="E9" s="1">
        <v>0.917</v>
      </c>
      <c r="F9" s="1">
        <v>1.75</v>
      </c>
      <c r="G9" s="1">
        <v>5.0</v>
      </c>
      <c r="H9" s="1">
        <v>45.0</v>
      </c>
      <c r="I9" s="1">
        <v>0.9</v>
      </c>
      <c r="J9" s="1">
        <v>0.52</v>
      </c>
      <c r="K9" s="1">
        <v>8.0</v>
      </c>
      <c r="L9" s="1">
        <v>1.5</v>
      </c>
      <c r="M9" s="1">
        <v>0.22</v>
      </c>
      <c r="N9" s="1">
        <v>154.0</v>
      </c>
      <c r="O9" s="1">
        <v>0.0</v>
      </c>
      <c r="P9" s="1">
        <v>58.0</v>
      </c>
      <c r="Q9" s="1">
        <v>36.0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60.0</v>
      </c>
      <c r="AA9" s="1">
        <v>0.0</v>
      </c>
      <c r="AB9" s="1">
        <v>308.0</v>
      </c>
      <c r="AC9" s="1">
        <v>154.0</v>
      </c>
      <c r="AD9" s="1">
        <v>5.0</v>
      </c>
      <c r="AE9" s="1">
        <v>308.0</v>
      </c>
      <c r="AF9" s="1">
        <v>0.4</v>
      </c>
      <c r="AG9" s="1">
        <v>616.0</v>
      </c>
      <c r="AH9" s="1">
        <v>616.0</v>
      </c>
      <c r="AI9" s="1">
        <v>6.0</v>
      </c>
      <c r="AJ9" s="1">
        <v>308.0</v>
      </c>
      <c r="AK9" s="9" t="s">
        <v>367</v>
      </c>
      <c r="AL9" s="1" t="s">
        <v>368</v>
      </c>
    </row>
    <row r="10">
      <c r="A10" s="1" t="s">
        <v>369</v>
      </c>
      <c r="B10" s="1">
        <v>3.0</v>
      </c>
      <c r="C10" s="1" t="s">
        <v>365</v>
      </c>
      <c r="E10" s="1">
        <v>0.75</v>
      </c>
      <c r="F10" s="1">
        <v>1.75</v>
      </c>
      <c r="G10" s="1">
        <v>5.0</v>
      </c>
      <c r="H10" s="1">
        <v>45.0</v>
      </c>
      <c r="I10" s="1">
        <v>0.9</v>
      </c>
      <c r="J10" s="1">
        <v>1.44</v>
      </c>
      <c r="K10" s="1">
        <v>0.14</v>
      </c>
      <c r="L10" s="1">
        <v>1.6</v>
      </c>
      <c r="M10" s="1">
        <v>0.14</v>
      </c>
      <c r="N10" s="1">
        <v>198.0</v>
      </c>
      <c r="O10" s="1">
        <v>14.0</v>
      </c>
      <c r="P10" s="1">
        <v>76.0</v>
      </c>
      <c r="Q10" s="1">
        <v>46.0</v>
      </c>
      <c r="R10" s="1">
        <v>0.0</v>
      </c>
      <c r="S10" s="1">
        <v>0.0</v>
      </c>
      <c r="T10" s="1">
        <v>62.0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416.0</v>
      </c>
      <c r="AC10" s="1">
        <v>208.0</v>
      </c>
      <c r="AD10" s="1">
        <v>5.0</v>
      </c>
      <c r="AE10" s="1">
        <v>416.0</v>
      </c>
      <c r="AF10" s="1">
        <v>0.4</v>
      </c>
      <c r="AG10" s="1">
        <v>832.0</v>
      </c>
      <c r="AH10" s="1">
        <v>832.0</v>
      </c>
      <c r="AI10" s="1">
        <v>6.0</v>
      </c>
      <c r="AJ10" s="1">
        <v>416.0</v>
      </c>
      <c r="AK10" s="9" t="s">
        <v>352</v>
      </c>
      <c r="AL10" s="1" t="s">
        <v>370</v>
      </c>
    </row>
    <row r="11">
      <c r="A11" s="1" t="s">
        <v>371</v>
      </c>
      <c r="B11" s="1">
        <v>6.0</v>
      </c>
      <c r="C11" s="1" t="s">
        <v>365</v>
      </c>
      <c r="E11" s="1">
        <v>0.75</v>
      </c>
      <c r="F11" s="1">
        <v>1.75</v>
      </c>
      <c r="G11" s="1">
        <v>5.0</v>
      </c>
      <c r="H11" s="1">
        <v>45.0</v>
      </c>
      <c r="I11" s="1">
        <v>0.9</v>
      </c>
      <c r="J11" s="1">
        <v>1.29</v>
      </c>
      <c r="K11" s="1">
        <v>0.1</v>
      </c>
      <c r="L11" s="1">
        <v>2.0</v>
      </c>
      <c r="M11" s="1">
        <v>0.26</v>
      </c>
      <c r="N11" s="1">
        <v>273.0</v>
      </c>
      <c r="O11" s="1">
        <v>30.0</v>
      </c>
      <c r="P11" s="1">
        <v>84.0</v>
      </c>
      <c r="Q11" s="1">
        <v>72.0</v>
      </c>
      <c r="R11" s="1">
        <v>0.0</v>
      </c>
      <c r="S11" s="1">
        <v>0.0</v>
      </c>
      <c r="T11" s="1">
        <v>0.0</v>
      </c>
      <c r="U11" s="1">
        <v>87.0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546.0</v>
      </c>
      <c r="AC11" s="1">
        <v>273.0</v>
      </c>
      <c r="AD11" s="1">
        <v>5.0</v>
      </c>
      <c r="AE11" s="1">
        <v>546.0</v>
      </c>
      <c r="AF11" s="1">
        <v>0.4</v>
      </c>
      <c r="AG11" s="1">
        <v>1092.0</v>
      </c>
      <c r="AH11" s="1">
        <v>1092.0</v>
      </c>
      <c r="AI11" s="1">
        <v>6.0</v>
      </c>
      <c r="AJ11" s="1">
        <v>546.0</v>
      </c>
      <c r="AK11" s="9" t="s">
        <v>352</v>
      </c>
      <c r="AL11" s="1" t="s">
        <v>372</v>
      </c>
    </row>
    <row r="12">
      <c r="A12" s="1" t="s">
        <v>373</v>
      </c>
      <c r="B12" s="1">
        <v>8.0</v>
      </c>
      <c r="C12" s="1" t="s">
        <v>365</v>
      </c>
      <c r="E12" s="1">
        <v>1.0</v>
      </c>
      <c r="F12" s="1">
        <v>1.75</v>
      </c>
      <c r="G12" s="1">
        <v>5.0</v>
      </c>
      <c r="H12" s="1">
        <v>45.0</v>
      </c>
      <c r="I12" s="1">
        <v>0.9</v>
      </c>
      <c r="J12" s="1">
        <v>0.52</v>
      </c>
      <c r="K12" s="1">
        <v>0.12</v>
      </c>
      <c r="L12" s="1">
        <v>1.8</v>
      </c>
      <c r="M12" s="1">
        <v>0.3</v>
      </c>
      <c r="N12" s="1">
        <v>246.0</v>
      </c>
      <c r="O12" s="1">
        <v>0.0</v>
      </c>
      <c r="P12" s="1">
        <v>88.0</v>
      </c>
      <c r="Q12" s="1">
        <v>62.0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96.0</v>
      </c>
      <c r="AA12" s="1">
        <v>0.0</v>
      </c>
      <c r="AB12" s="1">
        <v>492.0</v>
      </c>
      <c r="AC12" s="1">
        <v>246.0</v>
      </c>
      <c r="AD12" s="1">
        <v>5.0</v>
      </c>
      <c r="AE12" s="1">
        <v>492.0</v>
      </c>
      <c r="AF12" s="1">
        <v>0.4</v>
      </c>
      <c r="AG12" s="1">
        <v>984.0</v>
      </c>
      <c r="AH12" s="1">
        <v>984.0</v>
      </c>
      <c r="AI12" s="1">
        <v>6.0</v>
      </c>
      <c r="AJ12" s="1">
        <v>492.0</v>
      </c>
      <c r="AK12" s="9" t="s">
        <v>352</v>
      </c>
      <c r="AL12" s="1" t="s">
        <v>374</v>
      </c>
    </row>
    <row r="13">
      <c r="A13" s="1" t="s">
        <v>375</v>
      </c>
      <c r="B13" s="1">
        <v>5.0</v>
      </c>
      <c r="C13" s="1" t="s">
        <v>365</v>
      </c>
      <c r="E13" s="1">
        <v>0.667</v>
      </c>
      <c r="F13" s="1">
        <v>1.7</v>
      </c>
      <c r="G13" s="1">
        <v>5.0</v>
      </c>
      <c r="H13" s="1">
        <v>45.0</v>
      </c>
      <c r="I13" s="1">
        <v>0.9</v>
      </c>
      <c r="J13" s="1">
        <v>1.25</v>
      </c>
      <c r="K13" s="1">
        <v>0.13</v>
      </c>
      <c r="L13" s="1">
        <v>2.1</v>
      </c>
      <c r="M13" s="1">
        <v>0.25</v>
      </c>
      <c r="N13" s="1">
        <v>270.0</v>
      </c>
      <c r="O13" s="1">
        <v>13.5</v>
      </c>
      <c r="P13" s="1">
        <v>13.5</v>
      </c>
      <c r="Q13" s="1">
        <v>243.0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540.0</v>
      </c>
      <c r="AC13" s="1">
        <v>270.0</v>
      </c>
      <c r="AD13" s="1">
        <v>5.0</v>
      </c>
      <c r="AE13" s="1">
        <v>540.0</v>
      </c>
      <c r="AF13" s="1">
        <v>0.4</v>
      </c>
      <c r="AG13" s="1">
        <v>1080.0</v>
      </c>
      <c r="AH13" s="1">
        <v>1080.0</v>
      </c>
      <c r="AI13" s="1">
        <v>6.0</v>
      </c>
      <c r="AJ13" s="1">
        <v>540.0</v>
      </c>
      <c r="AK13" s="9" t="s">
        <v>352</v>
      </c>
      <c r="AL13" s="1" t="s">
        <v>376</v>
      </c>
    </row>
    <row r="14">
      <c r="A14" s="1" t="s">
        <v>377</v>
      </c>
      <c r="B14" s="1">
        <v>6.0</v>
      </c>
      <c r="C14" s="1" t="s">
        <v>378</v>
      </c>
      <c r="E14" s="1">
        <v>0.833</v>
      </c>
      <c r="F14" s="1">
        <v>1.75</v>
      </c>
      <c r="G14" s="1">
        <v>5.0</v>
      </c>
      <c r="H14" s="1">
        <v>50.0</v>
      </c>
      <c r="I14" s="1">
        <v>0.8</v>
      </c>
      <c r="J14" s="1">
        <v>1.49</v>
      </c>
      <c r="K14" s="1">
        <v>0.1</v>
      </c>
      <c r="L14" s="1">
        <v>1.8</v>
      </c>
      <c r="M14" s="1">
        <v>0.3</v>
      </c>
      <c r="N14" s="1">
        <v>224.0</v>
      </c>
      <c r="O14" s="1">
        <v>33.6</v>
      </c>
      <c r="P14" s="1">
        <v>33.6</v>
      </c>
      <c r="Q14" s="1">
        <v>156.8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448.0</v>
      </c>
      <c r="AC14" s="1">
        <v>224.0</v>
      </c>
      <c r="AD14" s="1">
        <v>6.0</v>
      </c>
      <c r="AE14" s="1">
        <v>448.0</v>
      </c>
      <c r="AF14" s="1">
        <v>0.5</v>
      </c>
      <c r="AG14" s="1">
        <v>896.0</v>
      </c>
      <c r="AH14" s="1">
        <v>896.0</v>
      </c>
      <c r="AI14" s="1">
        <v>7.0</v>
      </c>
      <c r="AJ14" s="1">
        <v>448.0</v>
      </c>
      <c r="AK14" s="10" t="s">
        <v>379</v>
      </c>
    </row>
    <row r="15">
      <c r="A15" s="1" t="s">
        <v>380</v>
      </c>
      <c r="B15" s="1">
        <v>0.0</v>
      </c>
      <c r="C15" s="1" t="s">
        <v>378</v>
      </c>
      <c r="E15" s="1">
        <v>0.917</v>
      </c>
      <c r="F15" s="1">
        <v>1.65</v>
      </c>
      <c r="G15" s="1">
        <v>5.0</v>
      </c>
      <c r="H15" s="1">
        <v>50.0</v>
      </c>
      <c r="I15" s="1">
        <v>0.8</v>
      </c>
      <c r="J15" s="1">
        <v>1.36</v>
      </c>
      <c r="K15" s="1">
        <v>0.08</v>
      </c>
      <c r="L15" s="1">
        <v>1.5</v>
      </c>
      <c r="M15" s="1">
        <v>0.16</v>
      </c>
      <c r="N15" s="1">
        <v>108.0</v>
      </c>
      <c r="O15" s="1">
        <v>16.2</v>
      </c>
      <c r="P15" s="1">
        <v>75.6</v>
      </c>
      <c r="Q15" s="1">
        <v>16.2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216.0</v>
      </c>
      <c r="AC15" s="1">
        <v>108.0</v>
      </c>
      <c r="AD15" s="1">
        <v>6.0</v>
      </c>
      <c r="AE15" s="1">
        <v>216.0</v>
      </c>
      <c r="AF15" s="1">
        <v>0.5</v>
      </c>
      <c r="AG15" s="1">
        <v>432.0</v>
      </c>
      <c r="AH15" s="1">
        <v>432.0</v>
      </c>
      <c r="AI15" s="1">
        <v>7.0</v>
      </c>
      <c r="AJ15" s="1">
        <v>216.0</v>
      </c>
      <c r="AK15" s="9" t="s">
        <v>367</v>
      </c>
    </row>
    <row r="16">
      <c r="A16" s="1" t="s">
        <v>381</v>
      </c>
      <c r="B16" s="1">
        <v>10.0</v>
      </c>
      <c r="C16" s="1" t="s">
        <v>378</v>
      </c>
      <c r="E16" s="1">
        <v>1.0</v>
      </c>
      <c r="F16" s="1">
        <v>1.75</v>
      </c>
      <c r="G16" s="1">
        <v>5.0</v>
      </c>
      <c r="H16" s="1">
        <v>50.0</v>
      </c>
      <c r="I16" s="1">
        <v>0.8</v>
      </c>
      <c r="J16" s="1">
        <v>1.36</v>
      </c>
      <c r="K16" s="1">
        <v>0.26</v>
      </c>
      <c r="L16" s="1">
        <v>2.6</v>
      </c>
      <c r="M16" s="1">
        <v>0.26</v>
      </c>
      <c r="N16" s="1">
        <v>178.0</v>
      </c>
      <c r="O16" s="1">
        <v>26.7</v>
      </c>
      <c r="P16" s="1">
        <v>124.6</v>
      </c>
      <c r="Q16" s="1">
        <v>26.7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356.0</v>
      </c>
      <c r="AC16" s="1">
        <v>178.0</v>
      </c>
      <c r="AD16" s="1">
        <v>6.0</v>
      </c>
      <c r="AE16" s="1">
        <v>356.0</v>
      </c>
      <c r="AF16" s="1">
        <v>0.5</v>
      </c>
      <c r="AG16" s="1">
        <v>712.0</v>
      </c>
      <c r="AH16" s="1">
        <v>712.0</v>
      </c>
      <c r="AI16" s="1">
        <v>7.0</v>
      </c>
      <c r="AJ16" s="1">
        <v>356.0</v>
      </c>
      <c r="AK16" s="9" t="s">
        <v>367</v>
      </c>
    </row>
    <row r="17">
      <c r="A17" s="1" t="s">
        <v>382</v>
      </c>
      <c r="B17" s="1">
        <v>5.0</v>
      </c>
      <c r="C17" s="1" t="s">
        <v>378</v>
      </c>
      <c r="E17" s="1">
        <v>1.08</v>
      </c>
      <c r="F17" s="1">
        <v>1.7</v>
      </c>
      <c r="G17" s="1">
        <v>5.0</v>
      </c>
      <c r="H17" s="1">
        <v>50.0</v>
      </c>
      <c r="I17" s="1">
        <v>0.8</v>
      </c>
      <c r="J17" s="1">
        <v>1.31</v>
      </c>
      <c r="K17" s="1">
        <v>0.192</v>
      </c>
      <c r="L17" s="1">
        <v>2.0</v>
      </c>
      <c r="M17" s="1">
        <v>0.2</v>
      </c>
      <c r="N17" s="1">
        <v>140.0</v>
      </c>
      <c r="O17" s="1">
        <v>7.0</v>
      </c>
      <c r="P17" s="1">
        <v>63.0</v>
      </c>
      <c r="Q17" s="1">
        <v>70.0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280.0</v>
      </c>
      <c r="AC17" s="1">
        <v>140.0</v>
      </c>
      <c r="AD17" s="1">
        <v>6.0</v>
      </c>
      <c r="AE17" s="1">
        <v>280.0</v>
      </c>
      <c r="AF17" s="1">
        <v>0.5</v>
      </c>
      <c r="AG17" s="1">
        <v>560.0</v>
      </c>
      <c r="AH17" s="1">
        <v>560.0</v>
      </c>
      <c r="AI17" s="1">
        <v>7.0</v>
      </c>
      <c r="AJ17" s="1">
        <v>280.0</v>
      </c>
      <c r="AK17" s="9" t="s">
        <v>383</v>
      </c>
    </row>
    <row r="18">
      <c r="A18" s="1" t="s">
        <v>384</v>
      </c>
      <c r="B18" s="1">
        <v>5.0</v>
      </c>
      <c r="C18" s="1" t="s">
        <v>385</v>
      </c>
      <c r="E18" s="1">
        <v>1.17</v>
      </c>
      <c r="F18" s="1">
        <v>2.4</v>
      </c>
      <c r="G18" s="1">
        <v>5.0</v>
      </c>
      <c r="H18" s="1">
        <v>60.0</v>
      </c>
      <c r="I18" s="1">
        <v>0.5</v>
      </c>
      <c r="J18" s="1">
        <v>1.21</v>
      </c>
      <c r="K18" s="1">
        <v>0.25</v>
      </c>
      <c r="L18" s="1">
        <v>2.5</v>
      </c>
      <c r="M18" s="1">
        <v>0.15</v>
      </c>
      <c r="N18" s="1">
        <v>116.0</v>
      </c>
      <c r="O18" s="1">
        <v>0.0</v>
      </c>
      <c r="P18" s="1">
        <v>56.0</v>
      </c>
      <c r="Q18" s="1">
        <v>28.0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32.0</v>
      </c>
      <c r="AA18" s="1">
        <v>0.0</v>
      </c>
      <c r="AB18" s="1">
        <v>232.0</v>
      </c>
      <c r="AC18" s="1">
        <v>116.0</v>
      </c>
      <c r="AD18" s="1">
        <v>8.0</v>
      </c>
      <c r="AE18" s="1">
        <v>464.0</v>
      </c>
      <c r="AF18" s="1">
        <v>0.7</v>
      </c>
      <c r="AG18" s="1">
        <v>464.0</v>
      </c>
      <c r="AH18" s="1">
        <v>464.0</v>
      </c>
      <c r="AI18" s="1">
        <v>9.0</v>
      </c>
      <c r="AJ18" s="1">
        <v>232.0</v>
      </c>
      <c r="AK18" s="10" t="s">
        <v>379</v>
      </c>
      <c r="AL18" s="1" t="s">
        <v>386</v>
      </c>
    </row>
    <row r="19">
      <c r="A19" s="1" t="s">
        <v>387</v>
      </c>
      <c r="B19" s="1">
        <v>6.0</v>
      </c>
      <c r="C19" s="1" t="s">
        <v>385</v>
      </c>
      <c r="E19" s="1">
        <v>0.883</v>
      </c>
      <c r="F19" s="1">
        <v>2.5</v>
      </c>
      <c r="G19" s="1">
        <v>5.0</v>
      </c>
      <c r="H19" s="1">
        <v>60.0</v>
      </c>
      <c r="I19" s="1">
        <v>0.5</v>
      </c>
      <c r="J19" s="1">
        <v>1.15</v>
      </c>
      <c r="K19" s="1">
        <v>0.16</v>
      </c>
      <c r="L19" s="1">
        <v>2.0</v>
      </c>
      <c r="M19" s="1">
        <v>0.24</v>
      </c>
      <c r="N19" s="1">
        <v>142.0</v>
      </c>
      <c r="O19" s="1">
        <v>14.2</v>
      </c>
      <c r="P19" s="1">
        <v>14.2</v>
      </c>
      <c r="Q19" s="1">
        <v>113.6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284.0</v>
      </c>
      <c r="AC19" s="1">
        <v>142.0</v>
      </c>
      <c r="AD19" s="1">
        <v>8.0</v>
      </c>
      <c r="AE19" s="1">
        <v>568.0</v>
      </c>
      <c r="AF19" s="1">
        <v>0.7</v>
      </c>
      <c r="AG19" s="1">
        <v>568.0</v>
      </c>
      <c r="AH19" s="1">
        <v>568.0</v>
      </c>
      <c r="AI19" s="1">
        <v>9.0</v>
      </c>
      <c r="AJ19" s="1">
        <v>284.0</v>
      </c>
      <c r="AK19" s="10" t="s">
        <v>379</v>
      </c>
      <c r="AL19" s="1" t="s">
        <v>388</v>
      </c>
    </row>
    <row r="20">
      <c r="A20" s="1" t="s">
        <v>389</v>
      </c>
      <c r="B20" s="1">
        <v>5.0</v>
      </c>
      <c r="C20" s="1" t="s">
        <v>385</v>
      </c>
      <c r="E20" s="1">
        <v>0.833</v>
      </c>
      <c r="F20" s="1">
        <v>1.7</v>
      </c>
      <c r="G20" s="1">
        <v>5.0</v>
      </c>
      <c r="H20" s="1">
        <v>60.0</v>
      </c>
      <c r="I20" s="1">
        <v>0.5</v>
      </c>
      <c r="J20" s="1">
        <v>1.0</v>
      </c>
      <c r="K20" s="1">
        <v>0.25</v>
      </c>
      <c r="L20" s="1">
        <v>3.0</v>
      </c>
      <c r="M20" s="1">
        <v>0.1</v>
      </c>
      <c r="N20" s="1">
        <v>157.1</v>
      </c>
      <c r="O20" s="1">
        <v>23.6</v>
      </c>
      <c r="P20" s="1">
        <v>23.6</v>
      </c>
      <c r="Q20" s="1">
        <v>109.9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314.0</v>
      </c>
      <c r="AC20" s="1">
        <v>157.0</v>
      </c>
      <c r="AD20" s="1">
        <v>8.0</v>
      </c>
      <c r="AE20" s="1">
        <v>628.0</v>
      </c>
      <c r="AF20" s="1">
        <v>0.7</v>
      </c>
      <c r="AG20" s="1">
        <v>628.0</v>
      </c>
      <c r="AH20" s="1">
        <v>628.0</v>
      </c>
      <c r="AI20" s="1">
        <v>9.0</v>
      </c>
      <c r="AJ20" s="1">
        <v>314.0</v>
      </c>
      <c r="AK20" s="9" t="s">
        <v>390</v>
      </c>
      <c r="AL20" s="1" t="s">
        <v>391</v>
      </c>
    </row>
    <row r="21">
      <c r="A21" s="1" t="s">
        <v>392</v>
      </c>
      <c r="B21" s="1">
        <v>8.0</v>
      </c>
      <c r="C21" s="1" t="s">
        <v>385</v>
      </c>
      <c r="E21" s="1">
        <v>1.0</v>
      </c>
      <c r="F21" s="1">
        <v>2.5</v>
      </c>
      <c r="G21" s="1">
        <v>5.0</v>
      </c>
      <c r="H21" s="1">
        <v>60.0</v>
      </c>
      <c r="I21" s="1">
        <v>0.5</v>
      </c>
      <c r="J21" s="1">
        <v>1.45</v>
      </c>
      <c r="K21" s="1">
        <v>0.2</v>
      </c>
      <c r="L21" s="1">
        <v>2.0</v>
      </c>
      <c r="M21" s="1">
        <v>0.28</v>
      </c>
      <c r="N21" s="1">
        <v>180.0</v>
      </c>
      <c r="O21" s="1">
        <v>27.0</v>
      </c>
      <c r="P21" s="1">
        <v>27.0</v>
      </c>
      <c r="Q21" s="1">
        <v>126.0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360.0</v>
      </c>
      <c r="AC21" s="1">
        <v>180.0</v>
      </c>
      <c r="AD21" s="1">
        <v>8.0</v>
      </c>
      <c r="AE21" s="1">
        <v>720.0</v>
      </c>
      <c r="AF21" s="1">
        <v>0.7</v>
      </c>
      <c r="AG21" s="1">
        <v>720.0</v>
      </c>
      <c r="AH21" s="1">
        <v>720.0</v>
      </c>
      <c r="AI21" s="1">
        <v>9.0</v>
      </c>
      <c r="AJ21" s="1">
        <v>360.0</v>
      </c>
      <c r="AK21" s="10" t="s">
        <v>379</v>
      </c>
    </row>
    <row r="22">
      <c r="A22" s="1" t="s">
        <v>393</v>
      </c>
      <c r="B22" s="1">
        <v>3.0</v>
      </c>
      <c r="C22" s="1" t="s">
        <v>385</v>
      </c>
      <c r="E22" s="1">
        <v>0.917</v>
      </c>
      <c r="F22" s="1">
        <v>2.5</v>
      </c>
      <c r="G22" s="1">
        <v>5.0</v>
      </c>
      <c r="H22" s="1">
        <v>60.0</v>
      </c>
      <c r="I22" s="1">
        <v>0.5</v>
      </c>
      <c r="J22" s="1">
        <v>1.44</v>
      </c>
      <c r="K22" s="1">
        <v>0.05</v>
      </c>
      <c r="L22" s="1">
        <v>1.5</v>
      </c>
      <c r="M22" s="1">
        <v>0.2</v>
      </c>
      <c r="N22" s="1">
        <v>147.1</v>
      </c>
      <c r="O22" s="1">
        <v>22.1</v>
      </c>
      <c r="P22" s="1">
        <v>22.1</v>
      </c>
      <c r="Q22" s="1">
        <v>102.9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294.0</v>
      </c>
      <c r="AC22" s="1">
        <v>147.0</v>
      </c>
      <c r="AD22" s="1">
        <v>8.0</v>
      </c>
      <c r="AE22" s="1">
        <v>588.0</v>
      </c>
      <c r="AF22" s="1">
        <v>0.7</v>
      </c>
      <c r="AG22" s="1">
        <v>588.0</v>
      </c>
      <c r="AH22" s="1">
        <v>588.0</v>
      </c>
      <c r="AI22" s="1">
        <v>9.0</v>
      </c>
      <c r="AJ22" s="1">
        <v>294.0</v>
      </c>
      <c r="AK22" s="9" t="s">
        <v>390</v>
      </c>
      <c r="AL22" s="1" t="s">
        <v>394</v>
      </c>
    </row>
    <row r="23">
      <c r="A23" s="1" t="s">
        <v>395</v>
      </c>
      <c r="B23" s="1">
        <v>6.0</v>
      </c>
      <c r="C23" s="1" t="s">
        <v>385</v>
      </c>
      <c r="E23" s="1">
        <v>1.08</v>
      </c>
      <c r="F23" s="1">
        <v>2.3</v>
      </c>
      <c r="G23" s="1">
        <v>5.0</v>
      </c>
      <c r="H23" s="1">
        <v>60.0</v>
      </c>
      <c r="I23" s="1">
        <v>0.5</v>
      </c>
      <c r="J23" s="1">
        <v>1.16</v>
      </c>
      <c r="K23" s="1">
        <v>0.25</v>
      </c>
      <c r="L23" s="1">
        <v>3.0</v>
      </c>
      <c r="M23" s="1">
        <v>0.15</v>
      </c>
      <c r="N23" s="1">
        <v>122.0</v>
      </c>
      <c r="O23" s="1">
        <v>19.0</v>
      </c>
      <c r="P23" s="1">
        <v>11.0</v>
      </c>
      <c r="Q23" s="1">
        <v>45.0</v>
      </c>
      <c r="R23" s="1">
        <v>0.0</v>
      </c>
      <c r="S23" s="1">
        <v>0.0</v>
      </c>
      <c r="T23" s="1">
        <v>0.0</v>
      </c>
      <c r="U23" s="1">
        <v>47.0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244.0</v>
      </c>
      <c r="AC23" s="1">
        <v>122.0</v>
      </c>
      <c r="AD23" s="1">
        <v>8.0</v>
      </c>
      <c r="AE23" s="1">
        <v>488.0</v>
      </c>
      <c r="AF23" s="1">
        <v>0.7</v>
      </c>
      <c r="AG23" s="1">
        <v>488.0</v>
      </c>
      <c r="AH23" s="1">
        <v>488.0</v>
      </c>
      <c r="AI23" s="1">
        <v>9.0</v>
      </c>
      <c r="AJ23" s="1">
        <v>244.0</v>
      </c>
      <c r="AK23" s="10" t="s">
        <v>379</v>
      </c>
    </row>
    <row r="24">
      <c r="A24" s="1" t="s">
        <v>396</v>
      </c>
      <c r="B24" s="1">
        <v>1.0</v>
      </c>
      <c r="C24" s="1" t="s">
        <v>385</v>
      </c>
      <c r="E24" s="1">
        <v>1.17</v>
      </c>
      <c r="F24" s="1">
        <v>2.4</v>
      </c>
      <c r="G24" s="1">
        <v>5.0</v>
      </c>
      <c r="H24" s="1">
        <v>60.0</v>
      </c>
      <c r="I24" s="1">
        <v>0.5</v>
      </c>
      <c r="J24" s="1">
        <v>0.81</v>
      </c>
      <c r="K24" s="1">
        <v>0.1</v>
      </c>
      <c r="L24" s="1">
        <v>1.5</v>
      </c>
      <c r="M24" s="1">
        <v>0.15</v>
      </c>
      <c r="N24" s="1">
        <v>96.0</v>
      </c>
      <c r="O24" s="1">
        <v>4.8</v>
      </c>
      <c r="P24" s="1">
        <v>9.6</v>
      </c>
      <c r="Q24" s="1">
        <v>81.6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192.0</v>
      </c>
      <c r="AC24" s="1">
        <v>96.0</v>
      </c>
      <c r="AD24" s="1">
        <v>8.0</v>
      </c>
      <c r="AE24" s="1">
        <v>384.0</v>
      </c>
      <c r="AF24" s="1">
        <v>0.7</v>
      </c>
      <c r="AG24" s="1">
        <v>384.0</v>
      </c>
      <c r="AH24" s="1">
        <v>384.0</v>
      </c>
      <c r="AI24" s="1">
        <v>9.0</v>
      </c>
      <c r="AJ24" s="1">
        <v>192.0</v>
      </c>
      <c r="AK24" s="9" t="s">
        <v>390</v>
      </c>
    </row>
    <row r="25">
      <c r="A25" s="1" t="s">
        <v>397</v>
      </c>
      <c r="B25" s="1">
        <v>8.0</v>
      </c>
      <c r="C25" s="1" t="s">
        <v>385</v>
      </c>
      <c r="E25" s="1">
        <v>1.17</v>
      </c>
      <c r="F25" s="1">
        <v>2.4</v>
      </c>
      <c r="G25" s="1">
        <v>5.0</v>
      </c>
      <c r="H25" s="1">
        <v>60.0</v>
      </c>
      <c r="I25" s="1">
        <v>0.5</v>
      </c>
      <c r="J25" s="1">
        <v>0.81</v>
      </c>
      <c r="K25" s="1">
        <v>0.2</v>
      </c>
      <c r="L25" s="1">
        <v>2.0</v>
      </c>
      <c r="M25" s="1">
        <v>0.25</v>
      </c>
      <c r="N25" s="1">
        <v>160.0</v>
      </c>
      <c r="O25" s="1">
        <v>8.0</v>
      </c>
      <c r="P25" s="1">
        <v>32.0</v>
      </c>
      <c r="Q25" s="1">
        <v>120.0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320.0</v>
      </c>
      <c r="AC25" s="1">
        <v>160.0</v>
      </c>
      <c r="AD25" s="1">
        <v>8.0</v>
      </c>
      <c r="AE25" s="1">
        <v>640.0</v>
      </c>
      <c r="AF25" s="1">
        <v>0.7</v>
      </c>
      <c r="AG25" s="1">
        <v>640.0</v>
      </c>
      <c r="AH25" s="1">
        <v>640.0</v>
      </c>
      <c r="AI25" s="1">
        <v>9.0</v>
      </c>
      <c r="AJ25" s="1">
        <v>320.0</v>
      </c>
      <c r="AK25" s="9" t="s">
        <v>390</v>
      </c>
    </row>
    <row r="26">
      <c r="A26" s="1" t="s">
        <v>398</v>
      </c>
      <c r="B26" s="1">
        <v>7.0</v>
      </c>
      <c r="C26" s="1" t="s">
        <v>385</v>
      </c>
      <c r="E26" s="1">
        <v>1.25</v>
      </c>
      <c r="F26" s="1">
        <v>2.5</v>
      </c>
      <c r="G26" s="1">
        <v>5.0</v>
      </c>
      <c r="H26" s="1">
        <v>60.0</v>
      </c>
      <c r="I26" s="1">
        <v>0.5</v>
      </c>
      <c r="J26" s="1">
        <v>1.48</v>
      </c>
      <c r="K26" s="1">
        <v>0.28</v>
      </c>
      <c r="L26" s="1">
        <v>2.6</v>
      </c>
      <c r="M26" s="1">
        <v>0.14</v>
      </c>
      <c r="N26" s="1">
        <v>115.0</v>
      </c>
      <c r="O26" s="1">
        <v>13.8</v>
      </c>
      <c r="P26" s="1">
        <v>34.5</v>
      </c>
      <c r="Q26" s="1">
        <v>66.7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230.0</v>
      </c>
      <c r="AC26" s="1">
        <v>115.0</v>
      </c>
      <c r="AD26" s="1">
        <v>8.0</v>
      </c>
      <c r="AE26" s="1">
        <v>460.0</v>
      </c>
      <c r="AF26" s="1">
        <v>0.7</v>
      </c>
      <c r="AG26" s="1">
        <v>460.0</v>
      </c>
      <c r="AH26" s="1">
        <v>460.0</v>
      </c>
      <c r="AI26" s="1">
        <v>9.0</v>
      </c>
      <c r="AJ26" s="1">
        <v>230.0</v>
      </c>
      <c r="AK26" s="9" t="s">
        <v>390</v>
      </c>
    </row>
    <row r="27">
      <c r="A27" s="1" t="s">
        <v>399</v>
      </c>
      <c r="B27" s="1">
        <v>6.0</v>
      </c>
      <c r="C27" s="1" t="s">
        <v>385</v>
      </c>
      <c r="E27" s="1">
        <v>0.917</v>
      </c>
      <c r="F27" s="1">
        <v>2.4</v>
      </c>
      <c r="G27" s="1">
        <v>5.0</v>
      </c>
      <c r="H27" s="1">
        <v>60.0</v>
      </c>
      <c r="I27" s="1">
        <v>0.5</v>
      </c>
      <c r="J27" s="1">
        <v>1.4</v>
      </c>
      <c r="K27" s="1">
        <v>0.25</v>
      </c>
      <c r="L27" s="1">
        <v>3.0</v>
      </c>
      <c r="M27" s="1">
        <v>0.1</v>
      </c>
      <c r="N27" s="1">
        <v>110.0</v>
      </c>
      <c r="O27" s="1">
        <v>11.0</v>
      </c>
      <c r="P27" s="1">
        <v>33.0</v>
      </c>
      <c r="Q27" s="1">
        <v>66.0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220.0</v>
      </c>
      <c r="AC27" s="1">
        <v>110.0</v>
      </c>
      <c r="AD27" s="1">
        <v>8.0</v>
      </c>
      <c r="AE27" s="1">
        <v>440.0</v>
      </c>
      <c r="AF27" s="1">
        <v>0.7</v>
      </c>
      <c r="AG27" s="1">
        <v>440.0</v>
      </c>
      <c r="AH27" s="1">
        <v>440.0</v>
      </c>
      <c r="AI27" s="1">
        <v>9.0</v>
      </c>
      <c r="AJ27" s="1">
        <v>220.0</v>
      </c>
      <c r="AK27" s="9" t="s">
        <v>390</v>
      </c>
    </row>
    <row r="28">
      <c r="A28" s="1" t="s">
        <v>400</v>
      </c>
      <c r="B28" s="1">
        <v>0.0</v>
      </c>
      <c r="C28" s="1" t="s">
        <v>385</v>
      </c>
      <c r="E28" s="1">
        <v>0.833</v>
      </c>
      <c r="F28" s="1">
        <v>2.5</v>
      </c>
      <c r="G28" s="1">
        <v>5.0</v>
      </c>
      <c r="H28" s="1">
        <v>60.0</v>
      </c>
      <c r="I28" s="1">
        <v>0.5</v>
      </c>
      <c r="J28" s="1">
        <v>1.48</v>
      </c>
      <c r="K28" s="1">
        <v>0.05</v>
      </c>
      <c r="L28" s="1">
        <v>0.15</v>
      </c>
      <c r="M28" s="1">
        <v>0.16</v>
      </c>
      <c r="N28" s="1">
        <v>120.0</v>
      </c>
      <c r="O28" s="1">
        <v>18.0</v>
      </c>
      <c r="P28" s="1">
        <v>18.0</v>
      </c>
      <c r="Q28" s="1">
        <v>84.0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240.0</v>
      </c>
      <c r="AC28" s="1">
        <v>120.0</v>
      </c>
      <c r="AD28" s="1">
        <v>8.0</v>
      </c>
      <c r="AE28" s="1">
        <v>480.0</v>
      </c>
      <c r="AF28" s="1">
        <v>0.7</v>
      </c>
      <c r="AG28" s="1">
        <v>480.0</v>
      </c>
      <c r="AH28" s="1">
        <v>480.0</v>
      </c>
      <c r="AI28" s="1">
        <v>9.0</v>
      </c>
      <c r="AJ28" s="1">
        <v>240.0</v>
      </c>
      <c r="AK28" s="9" t="s">
        <v>390</v>
      </c>
    </row>
    <row r="29">
      <c r="A29" s="1" t="s">
        <v>401</v>
      </c>
      <c r="B29" s="1">
        <v>2.0</v>
      </c>
      <c r="C29" s="1" t="s">
        <v>385</v>
      </c>
      <c r="E29" s="1">
        <v>1.17</v>
      </c>
      <c r="F29" s="1">
        <v>2.3</v>
      </c>
      <c r="G29" s="1">
        <v>5.0</v>
      </c>
      <c r="H29" s="1">
        <v>60.0</v>
      </c>
      <c r="I29" s="1">
        <v>0.5</v>
      </c>
      <c r="J29" s="1">
        <v>1.44</v>
      </c>
      <c r="K29" s="1">
        <v>0.25</v>
      </c>
      <c r="L29" s="1">
        <v>3.0</v>
      </c>
      <c r="M29" s="1">
        <v>0.05</v>
      </c>
      <c r="N29" s="1">
        <v>70.0</v>
      </c>
      <c r="O29" s="1">
        <v>3.5</v>
      </c>
      <c r="P29" s="1">
        <v>3.5</v>
      </c>
      <c r="Q29" s="1">
        <v>63.0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140.0</v>
      </c>
      <c r="AC29" s="1">
        <v>70.0</v>
      </c>
      <c r="AD29" s="1">
        <v>8.0</v>
      </c>
      <c r="AE29" s="1">
        <v>280.0</v>
      </c>
      <c r="AF29" s="1">
        <v>0.7</v>
      </c>
      <c r="AG29" s="1">
        <v>280.0</v>
      </c>
      <c r="AH29" s="1">
        <v>280.0</v>
      </c>
      <c r="AI29" s="1">
        <v>9.0</v>
      </c>
      <c r="AJ29" s="1">
        <v>140.0</v>
      </c>
      <c r="AK29" s="10" t="s">
        <v>379</v>
      </c>
    </row>
    <row r="30">
      <c r="A30" s="1" t="s">
        <v>402</v>
      </c>
      <c r="B30" s="1">
        <v>2.0</v>
      </c>
      <c r="C30" s="1" t="s">
        <v>385</v>
      </c>
      <c r="E30" s="1">
        <v>0.917</v>
      </c>
      <c r="F30" s="1">
        <v>2.5</v>
      </c>
      <c r="G30" s="1">
        <v>5.0</v>
      </c>
      <c r="H30" s="1">
        <v>60.0</v>
      </c>
      <c r="I30" s="1">
        <v>0.5</v>
      </c>
      <c r="J30" s="1">
        <v>1.175</v>
      </c>
      <c r="K30" s="1">
        <v>0.1</v>
      </c>
      <c r="L30" s="1">
        <v>1.5</v>
      </c>
      <c r="M30" s="1">
        <v>0.15</v>
      </c>
      <c r="N30" s="1">
        <v>125.1</v>
      </c>
      <c r="O30" s="1">
        <v>18.8</v>
      </c>
      <c r="P30" s="1">
        <v>18.8</v>
      </c>
      <c r="Q30" s="1">
        <v>87.5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250.0</v>
      </c>
      <c r="AC30" s="1">
        <v>125.0</v>
      </c>
      <c r="AD30" s="1">
        <v>8.0</v>
      </c>
      <c r="AE30" s="1">
        <v>500.0</v>
      </c>
      <c r="AF30" s="1">
        <v>0.7</v>
      </c>
      <c r="AG30" s="1">
        <v>500.0</v>
      </c>
      <c r="AH30" s="1">
        <v>500.0</v>
      </c>
      <c r="AI30" s="1">
        <v>9.0</v>
      </c>
      <c r="AJ30" s="1">
        <v>250.0</v>
      </c>
      <c r="AK30" s="9" t="s">
        <v>390</v>
      </c>
    </row>
    <row r="31">
      <c r="A31" s="1" t="s">
        <v>403</v>
      </c>
      <c r="B31" s="1">
        <v>11.0</v>
      </c>
      <c r="C31" s="1" t="s">
        <v>385</v>
      </c>
      <c r="E31" s="1">
        <v>1.33</v>
      </c>
      <c r="F31" s="1">
        <v>2.5</v>
      </c>
      <c r="G31" s="1">
        <v>5.0</v>
      </c>
      <c r="H31" s="1">
        <v>60.0</v>
      </c>
      <c r="I31" s="1">
        <v>0.5</v>
      </c>
      <c r="J31" s="1">
        <v>1.175</v>
      </c>
      <c r="K31" s="1">
        <v>0.22</v>
      </c>
      <c r="L31" s="1">
        <v>2.0</v>
      </c>
      <c r="M31" s="1">
        <v>0.34</v>
      </c>
      <c r="N31" s="1">
        <v>180.0</v>
      </c>
      <c r="O31" s="1">
        <v>18.0</v>
      </c>
      <c r="P31" s="1">
        <v>36.0</v>
      </c>
      <c r="Q31" s="1">
        <v>126.0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360.0</v>
      </c>
      <c r="AC31" s="1">
        <v>180.0</v>
      </c>
      <c r="AD31" s="1">
        <v>8.0</v>
      </c>
      <c r="AE31" s="1">
        <v>720.0</v>
      </c>
      <c r="AF31" s="1">
        <v>0.7</v>
      </c>
      <c r="AG31" s="1">
        <v>720.0</v>
      </c>
      <c r="AH31" s="1">
        <v>720.0</v>
      </c>
      <c r="AI31" s="1">
        <v>9.0</v>
      </c>
      <c r="AJ31" s="1">
        <v>360.0</v>
      </c>
      <c r="AK31" s="9" t="s">
        <v>390</v>
      </c>
    </row>
    <row r="32">
      <c r="A32" s="1" t="s">
        <v>404</v>
      </c>
      <c r="B32" s="1">
        <v>9.0</v>
      </c>
      <c r="C32" s="1" t="s">
        <v>385</v>
      </c>
      <c r="E32" s="1">
        <v>1.0</v>
      </c>
      <c r="F32" s="1">
        <v>1.7</v>
      </c>
      <c r="G32" s="1">
        <v>5.0</v>
      </c>
      <c r="H32" s="1">
        <v>60.0</v>
      </c>
      <c r="I32" s="1">
        <v>0.5</v>
      </c>
      <c r="J32" s="1">
        <v>1.0</v>
      </c>
      <c r="K32" s="1">
        <v>0.25</v>
      </c>
      <c r="L32" s="1">
        <v>3.0</v>
      </c>
      <c r="M32" s="1">
        <v>0.25</v>
      </c>
      <c r="N32" s="1">
        <v>133.0</v>
      </c>
      <c r="O32" s="1">
        <v>13.3</v>
      </c>
      <c r="P32" s="1">
        <v>13.3</v>
      </c>
      <c r="Q32" s="1">
        <v>106.4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266.0</v>
      </c>
      <c r="AC32" s="1">
        <v>133.0</v>
      </c>
      <c r="AD32" s="1">
        <v>8.0</v>
      </c>
      <c r="AE32" s="1">
        <v>532.0</v>
      </c>
      <c r="AF32" s="1">
        <v>0.7</v>
      </c>
      <c r="AG32" s="1">
        <v>532.0</v>
      </c>
      <c r="AH32" s="1">
        <v>532.0</v>
      </c>
      <c r="AI32" s="1">
        <v>9.0</v>
      </c>
      <c r="AJ32" s="1">
        <v>266.0</v>
      </c>
      <c r="AK32" s="9" t="s">
        <v>390</v>
      </c>
      <c r="AL32" s="1" t="s">
        <v>405</v>
      </c>
    </row>
    <row r="33">
      <c r="A33" s="1" t="s">
        <v>406</v>
      </c>
      <c r="B33" s="1">
        <v>7.0</v>
      </c>
      <c r="C33" s="1" t="s">
        <v>385</v>
      </c>
      <c r="E33" s="1">
        <v>1.0</v>
      </c>
      <c r="F33" s="1">
        <v>2.4</v>
      </c>
      <c r="G33" s="1">
        <v>5.0</v>
      </c>
      <c r="H33" s="1">
        <v>60.0</v>
      </c>
      <c r="I33" s="1">
        <v>0.5</v>
      </c>
      <c r="J33" s="1">
        <v>1.18</v>
      </c>
      <c r="K33" s="1">
        <v>0.05</v>
      </c>
      <c r="L33" s="1">
        <v>2.0</v>
      </c>
      <c r="M33" s="1">
        <v>0.4</v>
      </c>
      <c r="N33" s="1">
        <v>210.0</v>
      </c>
      <c r="O33" s="1">
        <v>55.0</v>
      </c>
      <c r="P33" s="1">
        <v>15.0</v>
      </c>
      <c r="Q33" s="1">
        <v>55.0</v>
      </c>
      <c r="R33" s="1">
        <v>0.0</v>
      </c>
      <c r="S33" s="1">
        <v>0.0</v>
      </c>
      <c r="T33" s="1">
        <v>85.0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420.0</v>
      </c>
      <c r="AC33" s="1">
        <v>210.0</v>
      </c>
      <c r="AD33" s="1">
        <v>8.0</v>
      </c>
      <c r="AE33" s="1">
        <v>840.0</v>
      </c>
      <c r="AF33" s="1">
        <v>0.7</v>
      </c>
      <c r="AG33" s="1">
        <v>840.0</v>
      </c>
      <c r="AH33" s="1">
        <v>840.0</v>
      </c>
      <c r="AI33" s="1">
        <v>9.0</v>
      </c>
      <c r="AJ33" s="1">
        <v>420.0</v>
      </c>
      <c r="AK33" s="10" t="s">
        <v>379</v>
      </c>
      <c r="AL33" s="1" t="s">
        <v>407</v>
      </c>
    </row>
    <row r="34">
      <c r="A34" s="1" t="s">
        <v>408</v>
      </c>
      <c r="B34" s="1">
        <v>10.0</v>
      </c>
      <c r="C34" s="1" t="s">
        <v>385</v>
      </c>
      <c r="E34" s="1">
        <v>0.917</v>
      </c>
      <c r="F34" s="1">
        <v>2.5</v>
      </c>
      <c r="G34" s="1">
        <v>5.0</v>
      </c>
      <c r="H34" s="1">
        <v>60.0</v>
      </c>
      <c r="I34" s="1">
        <v>0.5</v>
      </c>
      <c r="J34" s="1">
        <v>1.48</v>
      </c>
      <c r="K34" s="1">
        <v>0.19</v>
      </c>
      <c r="L34" s="1">
        <v>1.7</v>
      </c>
      <c r="M34" s="1">
        <v>0.33</v>
      </c>
      <c r="N34" s="1">
        <v>250.0</v>
      </c>
      <c r="O34" s="1">
        <v>30.0</v>
      </c>
      <c r="P34" s="1">
        <v>45.0</v>
      </c>
      <c r="Q34" s="1">
        <v>175.0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500.0</v>
      </c>
      <c r="AC34" s="1">
        <v>250.0</v>
      </c>
      <c r="AD34" s="1">
        <v>8.0</v>
      </c>
      <c r="AE34" s="1">
        <v>1000.0</v>
      </c>
      <c r="AF34" s="1">
        <v>0.7</v>
      </c>
      <c r="AG34" s="1">
        <v>1000.0</v>
      </c>
      <c r="AH34" s="1">
        <v>1000.0</v>
      </c>
      <c r="AI34" s="1">
        <v>9.0</v>
      </c>
      <c r="AJ34" s="1">
        <v>500.0</v>
      </c>
      <c r="AK34" s="9" t="s">
        <v>390</v>
      </c>
    </row>
    <row r="35">
      <c r="A35" s="1" t="s">
        <v>409</v>
      </c>
      <c r="B35" s="1">
        <v>2.0</v>
      </c>
      <c r="C35" s="1" t="s">
        <v>410</v>
      </c>
      <c r="E35" s="1">
        <v>1.17</v>
      </c>
      <c r="F35" s="1">
        <v>1.25</v>
      </c>
      <c r="G35" s="1">
        <v>5.0</v>
      </c>
      <c r="H35" s="1">
        <v>50.0</v>
      </c>
      <c r="I35" s="1">
        <v>0.9</v>
      </c>
      <c r="J35" s="1">
        <v>1.45</v>
      </c>
      <c r="K35" s="1">
        <v>0.2</v>
      </c>
      <c r="L35" s="1">
        <v>2.0</v>
      </c>
      <c r="M35" s="1">
        <v>0.1</v>
      </c>
      <c r="N35" s="1">
        <v>90.0</v>
      </c>
      <c r="O35" s="1">
        <v>63.0</v>
      </c>
      <c r="P35" s="1">
        <v>13.5</v>
      </c>
      <c r="Q35" s="1">
        <v>13.5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270.0</v>
      </c>
      <c r="AC35" s="1">
        <v>90.0</v>
      </c>
      <c r="AD35" s="1">
        <v>8.0</v>
      </c>
      <c r="AE35" s="1">
        <v>450.0</v>
      </c>
      <c r="AF35" s="1">
        <v>0.6</v>
      </c>
      <c r="AG35" s="1">
        <v>360.0</v>
      </c>
      <c r="AH35" s="1">
        <v>360.0</v>
      </c>
      <c r="AI35" s="1">
        <v>9.0</v>
      </c>
      <c r="AJ35" s="1">
        <v>270.0</v>
      </c>
      <c r="AK35" s="9" t="s">
        <v>383</v>
      </c>
    </row>
    <row r="36">
      <c r="A36" s="1" t="s">
        <v>411</v>
      </c>
      <c r="B36" s="1">
        <v>8.0</v>
      </c>
      <c r="C36" s="1" t="s">
        <v>410</v>
      </c>
      <c r="E36" s="1">
        <v>1.25</v>
      </c>
      <c r="F36" s="1">
        <v>1.25</v>
      </c>
      <c r="G36" s="1">
        <v>5.0</v>
      </c>
      <c r="H36" s="1">
        <v>50.0</v>
      </c>
      <c r="I36" s="1">
        <v>0.9</v>
      </c>
      <c r="J36" s="1">
        <v>1.45</v>
      </c>
      <c r="K36" s="1">
        <v>0.28</v>
      </c>
      <c r="L36" s="1">
        <v>2.4</v>
      </c>
      <c r="M36" s="1">
        <v>0.16</v>
      </c>
      <c r="N36" s="1">
        <v>128.0</v>
      </c>
      <c r="O36" s="1">
        <v>89.6</v>
      </c>
      <c r="P36" s="1">
        <v>19.2</v>
      </c>
      <c r="Q36" s="1">
        <v>19.2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384.0</v>
      </c>
      <c r="AC36" s="1">
        <v>128.0</v>
      </c>
      <c r="AD36" s="1">
        <v>8.0</v>
      </c>
      <c r="AE36" s="1">
        <v>640.0</v>
      </c>
      <c r="AF36" s="1">
        <v>0.6</v>
      </c>
      <c r="AG36" s="1">
        <v>512.0</v>
      </c>
      <c r="AH36" s="1">
        <v>512.0</v>
      </c>
      <c r="AI36" s="1">
        <v>9.0</v>
      </c>
      <c r="AJ36" s="1">
        <v>384.0</v>
      </c>
      <c r="AK36" s="9" t="s">
        <v>367</v>
      </c>
    </row>
    <row r="37">
      <c r="A37" s="1" t="s">
        <v>412</v>
      </c>
      <c r="B37" s="1">
        <v>5.0</v>
      </c>
      <c r="C37" s="1" t="s">
        <v>410</v>
      </c>
      <c r="E37" s="1">
        <v>1.0</v>
      </c>
      <c r="F37" s="1">
        <v>1.25</v>
      </c>
      <c r="G37" s="1">
        <v>5.0</v>
      </c>
      <c r="H37" s="1">
        <v>50.0</v>
      </c>
      <c r="I37" s="1">
        <v>0.9</v>
      </c>
      <c r="J37" s="1">
        <v>1.38</v>
      </c>
      <c r="K37" s="1">
        <v>0.25</v>
      </c>
      <c r="L37" s="1">
        <v>2.3</v>
      </c>
      <c r="M37" s="1">
        <v>0.11</v>
      </c>
      <c r="N37" s="1">
        <v>135.0</v>
      </c>
      <c r="O37" s="1">
        <v>94.5</v>
      </c>
      <c r="P37" s="1">
        <v>20.3</v>
      </c>
      <c r="Q37" s="1">
        <v>20.2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405.0</v>
      </c>
      <c r="AC37" s="1">
        <v>135.0</v>
      </c>
      <c r="AD37" s="1">
        <v>8.0</v>
      </c>
      <c r="AE37" s="1">
        <v>675.0</v>
      </c>
      <c r="AF37" s="1">
        <v>0.6</v>
      </c>
      <c r="AG37" s="1">
        <v>540.0</v>
      </c>
      <c r="AH37" s="1">
        <v>540.0</v>
      </c>
      <c r="AI37" s="1">
        <v>9.0</v>
      </c>
      <c r="AJ37" s="1">
        <v>405.0</v>
      </c>
      <c r="AK37" s="9" t="s">
        <v>383</v>
      </c>
      <c r="AL37" s="1" t="s">
        <v>413</v>
      </c>
    </row>
    <row r="38">
      <c r="A38" s="1" t="s">
        <v>414</v>
      </c>
      <c r="B38" s="1">
        <v>9.0</v>
      </c>
      <c r="C38" s="1" t="s">
        <v>410</v>
      </c>
      <c r="E38" s="1">
        <v>1.08</v>
      </c>
      <c r="F38" s="1">
        <v>1.25</v>
      </c>
      <c r="G38" s="1">
        <v>5.0</v>
      </c>
      <c r="H38" s="1">
        <v>50.0</v>
      </c>
      <c r="I38" s="1">
        <v>0.9</v>
      </c>
      <c r="J38" s="1">
        <v>1.38</v>
      </c>
      <c r="K38" s="1">
        <v>0.3</v>
      </c>
      <c r="L38" s="1">
        <v>2.7</v>
      </c>
      <c r="M38" s="1">
        <v>0.15</v>
      </c>
      <c r="N38" s="1">
        <v>139.0</v>
      </c>
      <c r="O38" s="1">
        <v>97.3</v>
      </c>
      <c r="P38" s="1">
        <v>20.9</v>
      </c>
      <c r="Q38" s="1">
        <v>20.8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417.0</v>
      </c>
      <c r="AC38" s="1">
        <v>139.0</v>
      </c>
      <c r="AD38" s="1">
        <v>8.0</v>
      </c>
      <c r="AE38" s="1">
        <v>695.0</v>
      </c>
      <c r="AF38" s="1">
        <v>0.6</v>
      </c>
      <c r="AG38" s="1">
        <v>556.0</v>
      </c>
      <c r="AH38" s="1">
        <v>556.0</v>
      </c>
      <c r="AI38" s="1">
        <v>9.0</v>
      </c>
      <c r="AJ38" s="1">
        <v>417.0</v>
      </c>
      <c r="AK38" s="9" t="s">
        <v>383</v>
      </c>
      <c r="AL38" s="1" t="s">
        <v>413</v>
      </c>
    </row>
    <row r="39">
      <c r="A39" s="1" t="s">
        <v>415</v>
      </c>
      <c r="B39" s="1">
        <v>0.0</v>
      </c>
      <c r="C39" s="1" t="s">
        <v>410</v>
      </c>
      <c r="E39" s="1">
        <v>1.0</v>
      </c>
      <c r="F39" s="1">
        <v>1.25</v>
      </c>
      <c r="G39" s="1">
        <v>5.0</v>
      </c>
      <c r="H39" s="1">
        <v>50.0</v>
      </c>
      <c r="I39" s="1">
        <v>0.9</v>
      </c>
      <c r="J39" s="1">
        <v>1.38</v>
      </c>
      <c r="K39" s="1">
        <v>0.2</v>
      </c>
      <c r="L39" s="1">
        <v>2.0</v>
      </c>
      <c r="M39" s="1">
        <v>0.1</v>
      </c>
      <c r="N39" s="1">
        <v>90.0</v>
      </c>
      <c r="O39" s="1">
        <v>63.0</v>
      </c>
      <c r="P39" s="1">
        <v>13.5</v>
      </c>
      <c r="Q39" s="1">
        <v>13.5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270.0</v>
      </c>
      <c r="AC39" s="1">
        <v>90.0</v>
      </c>
      <c r="AD39" s="1">
        <v>8.0</v>
      </c>
      <c r="AE39" s="1">
        <v>450.0</v>
      </c>
      <c r="AF39" s="1">
        <v>0.6</v>
      </c>
      <c r="AG39" s="1">
        <v>360.0</v>
      </c>
      <c r="AH39" s="1">
        <v>360.0</v>
      </c>
      <c r="AI39" s="1">
        <v>9.0</v>
      </c>
      <c r="AJ39" s="1">
        <v>270.0</v>
      </c>
      <c r="AK39" s="9" t="s">
        <v>383</v>
      </c>
      <c r="AL39" s="1" t="s">
        <v>413</v>
      </c>
    </row>
    <row r="40">
      <c r="A40" s="1" t="s">
        <v>416</v>
      </c>
      <c r="B40" s="1">
        <v>6.0</v>
      </c>
      <c r="C40" s="1" t="s">
        <v>410</v>
      </c>
      <c r="E40" s="1">
        <v>0.917</v>
      </c>
      <c r="F40" s="1">
        <v>1.25</v>
      </c>
      <c r="G40" s="1">
        <v>5.0</v>
      </c>
      <c r="H40" s="1">
        <v>50.0</v>
      </c>
      <c r="I40" s="1">
        <v>0.9</v>
      </c>
      <c r="J40" s="1">
        <v>1.4</v>
      </c>
      <c r="K40" s="1">
        <v>0.3</v>
      </c>
      <c r="L40" s="1">
        <v>2.0</v>
      </c>
      <c r="M40" s="1">
        <v>0.1</v>
      </c>
      <c r="N40" s="1">
        <v>160.0</v>
      </c>
      <c r="O40" s="1">
        <v>32.0</v>
      </c>
      <c r="P40" s="1">
        <v>16.0</v>
      </c>
      <c r="Q40" s="1">
        <v>112.0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480.0</v>
      </c>
      <c r="AC40" s="1">
        <v>160.0</v>
      </c>
      <c r="AD40" s="1">
        <v>8.0</v>
      </c>
      <c r="AE40" s="1">
        <v>800.0</v>
      </c>
      <c r="AF40" s="1">
        <v>0.6</v>
      </c>
      <c r="AG40" s="1">
        <v>640.0</v>
      </c>
      <c r="AH40" s="1">
        <v>640.0</v>
      </c>
      <c r="AI40" s="1">
        <v>9.0</v>
      </c>
      <c r="AJ40" s="1">
        <v>480.0</v>
      </c>
      <c r="AK40" s="9" t="s">
        <v>383</v>
      </c>
      <c r="AL40" s="1" t="s">
        <v>417</v>
      </c>
    </row>
    <row r="41">
      <c r="A41" s="1" t="s">
        <v>418</v>
      </c>
      <c r="B41" s="1">
        <v>12.0</v>
      </c>
      <c r="C41" s="1" t="s">
        <v>410</v>
      </c>
      <c r="E41" s="1">
        <v>1.0</v>
      </c>
      <c r="F41" s="1">
        <v>1.35</v>
      </c>
      <c r="G41" s="1">
        <v>5.0</v>
      </c>
      <c r="H41" s="1">
        <v>50.0</v>
      </c>
      <c r="I41" s="1">
        <v>0.9</v>
      </c>
      <c r="J41" s="1">
        <v>1.4</v>
      </c>
      <c r="K41" s="1">
        <v>0.3</v>
      </c>
      <c r="L41" s="1">
        <v>2.4</v>
      </c>
      <c r="M41" s="1">
        <v>0.26</v>
      </c>
      <c r="N41" s="1">
        <v>180.0</v>
      </c>
      <c r="O41" s="1">
        <v>39.6</v>
      </c>
      <c r="P41" s="1">
        <v>25.2</v>
      </c>
      <c r="Q41" s="1">
        <v>115.2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540.0</v>
      </c>
      <c r="AC41" s="1">
        <v>180.0</v>
      </c>
      <c r="AD41" s="1">
        <v>8.0</v>
      </c>
      <c r="AE41" s="1">
        <v>900.0</v>
      </c>
      <c r="AF41" s="1">
        <v>0.6</v>
      </c>
      <c r="AG41" s="1">
        <v>720.0</v>
      </c>
      <c r="AH41" s="1">
        <v>720.0</v>
      </c>
      <c r="AI41" s="1">
        <v>9.0</v>
      </c>
      <c r="AJ41" s="1">
        <v>540.0</v>
      </c>
      <c r="AK41" s="9" t="s">
        <v>383</v>
      </c>
      <c r="AL41" s="1" t="s">
        <v>419</v>
      </c>
    </row>
    <row r="42">
      <c r="A42" s="1" t="s">
        <v>420</v>
      </c>
      <c r="B42" s="1">
        <v>7.0</v>
      </c>
      <c r="C42" s="1" t="s">
        <v>421</v>
      </c>
      <c r="D42" s="1">
        <v>35.0</v>
      </c>
      <c r="E42" s="1">
        <v>1.0</v>
      </c>
      <c r="F42" s="1">
        <v>1.25</v>
      </c>
      <c r="G42" s="1">
        <v>5.0</v>
      </c>
      <c r="H42" s="1">
        <v>55.0</v>
      </c>
      <c r="I42" s="1">
        <v>0.7</v>
      </c>
      <c r="J42" s="1">
        <v>1.36</v>
      </c>
      <c r="K42" s="1">
        <v>0.15</v>
      </c>
      <c r="L42" s="1">
        <v>2.0</v>
      </c>
      <c r="M42" s="1">
        <v>0.3</v>
      </c>
      <c r="N42" s="1">
        <v>183.0</v>
      </c>
      <c r="O42" s="1">
        <v>19.0</v>
      </c>
      <c r="P42" s="1">
        <v>36.0</v>
      </c>
      <c r="Q42" s="1">
        <v>52.0</v>
      </c>
      <c r="R42" s="1">
        <v>0.0</v>
      </c>
      <c r="S42" s="1">
        <v>0.0</v>
      </c>
      <c r="T42" s="1">
        <v>0.0</v>
      </c>
      <c r="U42" s="1">
        <v>76.0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549.0</v>
      </c>
      <c r="AC42" s="1">
        <v>183.0</v>
      </c>
      <c r="AD42" s="1">
        <v>5.0</v>
      </c>
      <c r="AE42" s="1">
        <v>732.0</v>
      </c>
      <c r="AF42" s="1">
        <v>0.6</v>
      </c>
      <c r="AG42" s="1">
        <v>732.0</v>
      </c>
      <c r="AH42" s="1">
        <v>732.0</v>
      </c>
      <c r="AI42" s="1">
        <v>6.0</v>
      </c>
      <c r="AJ42" s="1">
        <v>366.0</v>
      </c>
      <c r="AK42" s="9" t="s">
        <v>390</v>
      </c>
      <c r="AL42" s="1" t="s">
        <v>422</v>
      </c>
    </row>
    <row r="43">
      <c r="AK43" s="11"/>
    </row>
    <row r="44">
      <c r="AK44" s="11"/>
    </row>
    <row r="45">
      <c r="AK45" s="11"/>
    </row>
    <row r="46">
      <c r="AK46" s="11"/>
    </row>
    <row r="47">
      <c r="AK47" s="11"/>
    </row>
    <row r="48">
      <c r="AK48" s="11"/>
    </row>
    <row r="49">
      <c r="AK49" s="11"/>
    </row>
    <row r="50">
      <c r="AK50" s="11"/>
    </row>
    <row r="51">
      <c r="AK51" s="11"/>
    </row>
    <row r="52">
      <c r="AK52" s="11"/>
    </row>
    <row r="53">
      <c r="AK53" s="11"/>
    </row>
    <row r="54">
      <c r="AK54" s="11"/>
    </row>
    <row r="55">
      <c r="AK55" s="11"/>
    </row>
    <row r="56">
      <c r="AK56" s="11"/>
    </row>
    <row r="57">
      <c r="AK57" s="11"/>
    </row>
    <row r="58">
      <c r="AK58" s="11"/>
    </row>
    <row r="59">
      <c r="AK59" s="11"/>
    </row>
    <row r="60">
      <c r="AK60" s="11"/>
    </row>
    <row r="61">
      <c r="AK61" s="11"/>
    </row>
    <row r="62">
      <c r="AK62" s="11"/>
    </row>
    <row r="63">
      <c r="AK63" s="11"/>
    </row>
    <row r="64">
      <c r="AK64" s="11"/>
    </row>
    <row r="65">
      <c r="AK65" s="11"/>
    </row>
    <row r="66">
      <c r="AK66" s="11"/>
    </row>
    <row r="67">
      <c r="AK67" s="11"/>
    </row>
    <row r="68">
      <c r="AK68" s="11"/>
    </row>
    <row r="69">
      <c r="AK69" s="11"/>
    </row>
    <row r="70">
      <c r="AK70" s="11"/>
    </row>
    <row r="71">
      <c r="AK71" s="11"/>
    </row>
    <row r="72">
      <c r="AK72" s="11"/>
    </row>
    <row r="73">
      <c r="AK73" s="11"/>
    </row>
    <row r="74">
      <c r="AK74" s="11"/>
    </row>
    <row r="75">
      <c r="AK75" s="11"/>
    </row>
    <row r="76">
      <c r="AK76" s="11"/>
    </row>
    <row r="77">
      <c r="AK77" s="11"/>
    </row>
    <row r="78">
      <c r="AK78" s="11"/>
    </row>
    <row r="79">
      <c r="AK79" s="11"/>
    </row>
    <row r="80">
      <c r="AK80" s="11"/>
    </row>
    <row r="81">
      <c r="AK81" s="11"/>
    </row>
    <row r="82">
      <c r="AK82" s="11"/>
    </row>
    <row r="83">
      <c r="AK83" s="11"/>
    </row>
    <row r="84">
      <c r="AK84" s="11"/>
    </row>
    <row r="85">
      <c r="AK85" s="11"/>
    </row>
    <row r="86">
      <c r="AK86" s="11"/>
    </row>
    <row r="87">
      <c r="AK87" s="11"/>
    </row>
    <row r="88">
      <c r="AK88" s="11"/>
    </row>
    <row r="89">
      <c r="AK89" s="11"/>
    </row>
    <row r="90">
      <c r="AK90" s="11"/>
    </row>
    <row r="91">
      <c r="AK91" s="11"/>
    </row>
    <row r="92">
      <c r="AK92" s="11"/>
    </row>
    <row r="93">
      <c r="AK93" s="11"/>
    </row>
    <row r="94">
      <c r="AK94" s="11"/>
    </row>
    <row r="95">
      <c r="AK95" s="11"/>
    </row>
    <row r="96">
      <c r="AK96" s="11"/>
    </row>
    <row r="97">
      <c r="AK97" s="11"/>
    </row>
    <row r="98">
      <c r="AK98" s="11"/>
    </row>
    <row r="99">
      <c r="AK99" s="11"/>
    </row>
    <row r="100">
      <c r="AK100" s="11"/>
    </row>
    <row r="101">
      <c r="AK101" s="11"/>
    </row>
    <row r="102">
      <c r="AK102" s="11"/>
    </row>
    <row r="103">
      <c r="AK103" s="11"/>
    </row>
    <row r="104">
      <c r="AK104" s="11"/>
    </row>
    <row r="105">
      <c r="AK105" s="11"/>
    </row>
    <row r="106">
      <c r="AK106" s="11"/>
    </row>
    <row r="107">
      <c r="AK107" s="11"/>
    </row>
    <row r="108">
      <c r="AK108" s="11"/>
    </row>
    <row r="109">
      <c r="AK109" s="11"/>
    </row>
    <row r="110">
      <c r="AK110" s="11"/>
    </row>
    <row r="111">
      <c r="AK111" s="11"/>
    </row>
    <row r="112">
      <c r="AK112" s="11"/>
    </row>
    <row r="113">
      <c r="AK113" s="11"/>
    </row>
    <row r="114">
      <c r="AK114" s="11"/>
    </row>
    <row r="115">
      <c r="AK115" s="11"/>
    </row>
    <row r="116">
      <c r="AK116" s="11"/>
    </row>
    <row r="117">
      <c r="AK117" s="11"/>
    </row>
    <row r="118">
      <c r="AK118" s="11"/>
    </row>
    <row r="119">
      <c r="AK119" s="11"/>
    </row>
    <row r="120">
      <c r="AK120" s="11"/>
    </row>
    <row r="121">
      <c r="AK121" s="11"/>
    </row>
    <row r="122">
      <c r="AK122" s="11"/>
    </row>
    <row r="123">
      <c r="AK123" s="11"/>
    </row>
    <row r="124">
      <c r="AK124" s="11"/>
    </row>
    <row r="125">
      <c r="AK125" s="11"/>
    </row>
    <row r="126">
      <c r="AK126" s="11"/>
    </row>
    <row r="127">
      <c r="AK127" s="11"/>
    </row>
    <row r="128">
      <c r="AK128" s="11"/>
    </row>
    <row r="129">
      <c r="AK129" s="11"/>
    </row>
    <row r="130">
      <c r="AK130" s="11"/>
    </row>
    <row r="131">
      <c r="AK131" s="11"/>
    </row>
    <row r="132">
      <c r="AK132" s="11"/>
    </row>
    <row r="133">
      <c r="AK133" s="11"/>
    </row>
    <row r="134">
      <c r="AK134" s="11"/>
    </row>
    <row r="135">
      <c r="AK135" s="11"/>
    </row>
    <row r="136">
      <c r="AK136" s="11"/>
    </row>
    <row r="137">
      <c r="AK137" s="11"/>
    </row>
    <row r="138">
      <c r="AK138" s="11"/>
    </row>
    <row r="139">
      <c r="AK139" s="11"/>
    </row>
    <row r="140">
      <c r="AK140" s="11"/>
    </row>
    <row r="141">
      <c r="AK141" s="11"/>
    </row>
    <row r="142">
      <c r="AK142" s="11"/>
    </row>
    <row r="143">
      <c r="AK143" s="11"/>
    </row>
    <row r="144">
      <c r="AK144" s="11"/>
    </row>
    <row r="145">
      <c r="AK145" s="11"/>
    </row>
    <row r="146">
      <c r="AK146" s="11"/>
    </row>
    <row r="147">
      <c r="AK147" s="11"/>
    </row>
    <row r="148">
      <c r="AK148" s="11"/>
    </row>
    <row r="149">
      <c r="AK149" s="11"/>
    </row>
    <row r="150">
      <c r="AK150" s="11"/>
    </row>
    <row r="151">
      <c r="AK151" s="11"/>
    </row>
    <row r="152">
      <c r="AK152" s="11"/>
    </row>
    <row r="153">
      <c r="AK153" s="11"/>
    </row>
    <row r="154">
      <c r="AK154" s="11"/>
    </row>
    <row r="155">
      <c r="AK155" s="11"/>
    </row>
    <row r="156">
      <c r="AK156" s="11"/>
    </row>
    <row r="157">
      <c r="AK157" s="11"/>
    </row>
    <row r="158">
      <c r="AK158" s="11"/>
    </row>
    <row r="159">
      <c r="AK159" s="11"/>
    </row>
    <row r="160">
      <c r="AK160" s="11"/>
    </row>
    <row r="161">
      <c r="AK161" s="11"/>
    </row>
    <row r="162">
      <c r="AK162" s="11"/>
    </row>
    <row r="163">
      <c r="AK163" s="11"/>
    </row>
    <row r="164">
      <c r="AK164" s="11"/>
    </row>
    <row r="165">
      <c r="AK165" s="11"/>
    </row>
    <row r="166">
      <c r="AK166" s="11"/>
    </row>
    <row r="167">
      <c r="AK167" s="11"/>
    </row>
    <row r="168">
      <c r="AK168" s="11"/>
    </row>
    <row r="169">
      <c r="AK169" s="11"/>
    </row>
    <row r="170">
      <c r="AK170" s="11"/>
    </row>
    <row r="171">
      <c r="AK171" s="11"/>
    </row>
    <row r="172">
      <c r="AK172" s="11"/>
    </row>
    <row r="173">
      <c r="AK173" s="11"/>
    </row>
    <row r="174">
      <c r="AK174" s="11"/>
    </row>
    <row r="175">
      <c r="AK175" s="11"/>
    </row>
    <row r="176">
      <c r="AK176" s="11"/>
    </row>
    <row r="177">
      <c r="AK177" s="11"/>
    </row>
    <row r="178">
      <c r="AK178" s="11"/>
    </row>
    <row r="179">
      <c r="AK179" s="11"/>
    </row>
    <row r="180">
      <c r="AK180" s="11"/>
    </row>
    <row r="181">
      <c r="AK181" s="11"/>
    </row>
    <row r="182">
      <c r="AK182" s="11"/>
    </row>
    <row r="183">
      <c r="AK183" s="11"/>
    </row>
    <row r="184">
      <c r="AK184" s="11"/>
    </row>
    <row r="185">
      <c r="AK185" s="11"/>
    </row>
    <row r="186">
      <c r="AK186" s="11"/>
    </row>
    <row r="187">
      <c r="AK187" s="11"/>
    </row>
    <row r="188">
      <c r="AK188" s="11"/>
    </row>
    <row r="189">
      <c r="AK189" s="11"/>
    </row>
    <row r="190">
      <c r="AK190" s="11"/>
    </row>
    <row r="191">
      <c r="AK191" s="11"/>
    </row>
    <row r="192">
      <c r="AK192" s="11"/>
    </row>
    <row r="193">
      <c r="AK193" s="11"/>
    </row>
    <row r="194">
      <c r="AK194" s="11"/>
    </row>
    <row r="195">
      <c r="AK195" s="11"/>
    </row>
    <row r="196">
      <c r="AK196" s="11"/>
    </row>
    <row r="197">
      <c r="AK197" s="11"/>
    </row>
    <row r="198">
      <c r="AK198" s="11"/>
    </row>
    <row r="199">
      <c r="AK199" s="11"/>
    </row>
    <row r="200">
      <c r="AK200" s="11"/>
    </row>
    <row r="201">
      <c r="AK201" s="11"/>
    </row>
    <row r="202">
      <c r="AK202" s="11"/>
    </row>
    <row r="203">
      <c r="AK203" s="11"/>
    </row>
    <row r="204">
      <c r="AK204" s="11"/>
    </row>
    <row r="205">
      <c r="AK205" s="11"/>
    </row>
    <row r="206">
      <c r="AK206" s="11"/>
    </row>
    <row r="207">
      <c r="AK207" s="11"/>
    </row>
    <row r="208">
      <c r="AK208" s="11"/>
    </row>
    <row r="209">
      <c r="AK209" s="11"/>
    </row>
    <row r="210">
      <c r="AK210" s="11"/>
    </row>
    <row r="211">
      <c r="AK211" s="11"/>
    </row>
    <row r="212">
      <c r="AK212" s="11"/>
    </row>
    <row r="213">
      <c r="AK213" s="11"/>
    </row>
    <row r="214">
      <c r="AK214" s="11"/>
    </row>
    <row r="215">
      <c r="AK215" s="11"/>
    </row>
    <row r="216">
      <c r="AK216" s="11"/>
    </row>
    <row r="217">
      <c r="AK217" s="11"/>
    </row>
    <row r="218">
      <c r="AK218" s="11"/>
    </row>
    <row r="219">
      <c r="AK219" s="11"/>
    </row>
    <row r="220">
      <c r="AK220" s="11"/>
    </row>
    <row r="221">
      <c r="AK221" s="11"/>
    </row>
    <row r="222">
      <c r="AK222" s="11"/>
    </row>
    <row r="223">
      <c r="AK223" s="11"/>
    </row>
    <row r="224">
      <c r="AK224" s="11"/>
    </row>
    <row r="225">
      <c r="AK225" s="11"/>
    </row>
    <row r="226">
      <c r="AK226" s="11"/>
    </row>
    <row r="227">
      <c r="AK227" s="11"/>
    </row>
    <row r="228">
      <c r="AK228" s="11"/>
    </row>
    <row r="229">
      <c r="AK229" s="11"/>
    </row>
    <row r="230">
      <c r="AK230" s="11"/>
    </row>
    <row r="231">
      <c r="AK231" s="11"/>
    </row>
    <row r="232">
      <c r="AK232" s="11"/>
    </row>
    <row r="233">
      <c r="AK233" s="11"/>
    </row>
    <row r="234">
      <c r="AK234" s="11"/>
    </row>
    <row r="235">
      <c r="AK235" s="11"/>
    </row>
    <row r="236">
      <c r="AK236" s="11"/>
    </row>
    <row r="237">
      <c r="AK237" s="11"/>
    </row>
    <row r="238">
      <c r="AK238" s="11"/>
    </row>
    <row r="239">
      <c r="AK239" s="11"/>
    </row>
    <row r="240">
      <c r="AK240" s="11"/>
    </row>
    <row r="241">
      <c r="AK241" s="11"/>
    </row>
    <row r="242">
      <c r="AK242" s="11"/>
    </row>
    <row r="243">
      <c r="AK243" s="11"/>
    </row>
    <row r="244">
      <c r="AK244" s="11"/>
    </row>
    <row r="245">
      <c r="AK245" s="11"/>
    </row>
    <row r="246">
      <c r="AK246" s="11"/>
    </row>
    <row r="247">
      <c r="AK247" s="11"/>
    </row>
    <row r="248">
      <c r="AK248" s="11"/>
    </row>
    <row r="249">
      <c r="AK249" s="11"/>
    </row>
    <row r="250">
      <c r="AK250" s="11"/>
    </row>
    <row r="251">
      <c r="AK251" s="11"/>
    </row>
    <row r="252">
      <c r="AK252" s="11"/>
    </row>
    <row r="253">
      <c r="AK253" s="11"/>
    </row>
    <row r="254">
      <c r="AK254" s="11"/>
    </row>
    <row r="255">
      <c r="AK255" s="11"/>
    </row>
    <row r="256">
      <c r="AK256" s="11"/>
    </row>
    <row r="257">
      <c r="AK257" s="11"/>
    </row>
    <row r="258">
      <c r="AK258" s="11"/>
    </row>
    <row r="259">
      <c r="AK259" s="11"/>
    </row>
    <row r="260">
      <c r="AK260" s="11"/>
    </row>
    <row r="261">
      <c r="AK261" s="11"/>
    </row>
    <row r="262">
      <c r="AK262" s="11"/>
    </row>
    <row r="263">
      <c r="AK263" s="11"/>
    </row>
    <row r="264">
      <c r="AK264" s="11"/>
    </row>
    <row r="265">
      <c r="AK265" s="11"/>
    </row>
    <row r="266">
      <c r="AK266" s="11"/>
    </row>
    <row r="267">
      <c r="AK267" s="11"/>
    </row>
    <row r="268">
      <c r="AK268" s="11"/>
    </row>
    <row r="269">
      <c r="AK269" s="11"/>
    </row>
    <row r="270">
      <c r="AK270" s="11"/>
    </row>
    <row r="271">
      <c r="AK271" s="11"/>
    </row>
    <row r="272">
      <c r="AK272" s="11"/>
    </row>
    <row r="273">
      <c r="AK273" s="11"/>
    </row>
    <row r="274">
      <c r="AK274" s="11"/>
    </row>
    <row r="275">
      <c r="AK275" s="11"/>
    </row>
    <row r="276">
      <c r="AK276" s="11"/>
    </row>
    <row r="277">
      <c r="AK277" s="11"/>
    </row>
    <row r="278">
      <c r="AK278" s="11"/>
    </row>
    <row r="279">
      <c r="AK279" s="11"/>
    </row>
    <row r="280">
      <c r="AK280" s="11"/>
    </row>
    <row r="281">
      <c r="AK281" s="11"/>
    </row>
    <row r="282">
      <c r="AK282" s="11"/>
    </row>
    <row r="283">
      <c r="AK283" s="11"/>
    </row>
    <row r="284">
      <c r="AK284" s="11"/>
    </row>
    <row r="285">
      <c r="AK285" s="11"/>
    </row>
    <row r="286">
      <c r="AK286" s="11"/>
    </row>
    <row r="287">
      <c r="AK287" s="11"/>
    </row>
    <row r="288">
      <c r="AK288" s="11"/>
    </row>
    <row r="289">
      <c r="AK289" s="11"/>
    </row>
    <row r="290">
      <c r="AK290" s="11"/>
    </row>
    <row r="291">
      <c r="AK291" s="11"/>
    </row>
    <row r="292">
      <c r="AK292" s="11"/>
    </row>
    <row r="293">
      <c r="AK293" s="11"/>
    </row>
    <row r="294">
      <c r="AK294" s="11"/>
    </row>
    <row r="295">
      <c r="AK295" s="11"/>
    </row>
    <row r="296">
      <c r="AK296" s="11"/>
    </row>
    <row r="297">
      <c r="AK297" s="11"/>
    </row>
    <row r="298">
      <c r="AK298" s="11"/>
    </row>
    <row r="299">
      <c r="AK299" s="11"/>
    </row>
    <row r="300">
      <c r="AK300" s="11"/>
    </row>
    <row r="301">
      <c r="AK301" s="11"/>
    </row>
    <row r="302">
      <c r="AK302" s="11"/>
    </row>
    <row r="303">
      <c r="AK303" s="11"/>
    </row>
    <row r="304">
      <c r="AK304" s="11"/>
    </row>
    <row r="305">
      <c r="AK305" s="11"/>
    </row>
    <row r="306">
      <c r="AK306" s="11"/>
    </row>
    <row r="307">
      <c r="AK307" s="11"/>
    </row>
    <row r="308">
      <c r="AK308" s="11"/>
    </row>
    <row r="309">
      <c r="AK309" s="11"/>
    </row>
    <row r="310">
      <c r="AK310" s="11"/>
    </row>
    <row r="311">
      <c r="AK311" s="11"/>
    </row>
    <row r="312">
      <c r="AK312" s="11"/>
    </row>
    <row r="313">
      <c r="AK313" s="11"/>
    </row>
    <row r="314">
      <c r="AK314" s="11"/>
    </row>
    <row r="315">
      <c r="AK315" s="11"/>
    </row>
    <row r="316">
      <c r="AK316" s="11"/>
    </row>
    <row r="317">
      <c r="AK317" s="11"/>
    </row>
    <row r="318">
      <c r="AK318" s="11"/>
    </row>
    <row r="319">
      <c r="AK319" s="11"/>
    </row>
    <row r="320">
      <c r="AK320" s="11"/>
    </row>
    <row r="321">
      <c r="AK321" s="11"/>
    </row>
    <row r="322">
      <c r="AK322" s="11"/>
    </row>
    <row r="323">
      <c r="AK323" s="11"/>
    </row>
    <row r="324">
      <c r="AK324" s="11"/>
    </row>
    <row r="325">
      <c r="AK325" s="11"/>
    </row>
    <row r="326">
      <c r="AK326" s="11"/>
    </row>
    <row r="327">
      <c r="AK327" s="11"/>
    </row>
    <row r="328">
      <c r="AK328" s="11"/>
    </row>
    <row r="329">
      <c r="AK329" s="11"/>
    </row>
    <row r="330">
      <c r="AK330" s="11"/>
    </row>
    <row r="331">
      <c r="AK331" s="11"/>
    </row>
    <row r="332">
      <c r="AK332" s="11"/>
    </row>
    <row r="333">
      <c r="AK333" s="11"/>
    </row>
    <row r="334">
      <c r="AK334" s="11"/>
    </row>
    <row r="335">
      <c r="AK335" s="11"/>
    </row>
    <row r="336">
      <c r="AK336" s="11"/>
    </row>
    <row r="337">
      <c r="AK337" s="11"/>
    </row>
    <row r="338">
      <c r="AK338" s="11"/>
    </row>
    <row r="339">
      <c r="AK339" s="11"/>
    </row>
    <row r="340">
      <c r="AK340" s="11"/>
    </row>
    <row r="341">
      <c r="AK341" s="11"/>
    </row>
    <row r="342">
      <c r="AK342" s="11"/>
    </row>
    <row r="343">
      <c r="AK343" s="11"/>
    </row>
    <row r="344">
      <c r="AK344" s="11"/>
    </row>
    <row r="345">
      <c r="AK345" s="11"/>
    </row>
    <row r="346">
      <c r="AK346" s="11"/>
    </row>
    <row r="347">
      <c r="AK347" s="11"/>
    </row>
    <row r="348">
      <c r="AK348" s="11"/>
    </row>
    <row r="349">
      <c r="AK349" s="11"/>
    </row>
    <row r="350">
      <c r="AK350" s="11"/>
    </row>
    <row r="351">
      <c r="AK351" s="11"/>
    </row>
    <row r="352">
      <c r="AK352" s="11"/>
    </row>
    <row r="353">
      <c r="AK353" s="11"/>
    </row>
    <row r="354">
      <c r="AK354" s="11"/>
    </row>
    <row r="355">
      <c r="AK355" s="11"/>
    </row>
    <row r="356">
      <c r="AK356" s="11"/>
    </row>
    <row r="357">
      <c r="AK357" s="11"/>
    </row>
    <row r="358">
      <c r="AK358" s="11"/>
    </row>
    <row r="359">
      <c r="AK359" s="11"/>
    </row>
    <row r="360">
      <c r="AK360" s="11"/>
    </row>
    <row r="361">
      <c r="AK361" s="11"/>
    </row>
    <row r="362">
      <c r="AK362" s="11"/>
    </row>
    <row r="363">
      <c r="AK363" s="11"/>
    </row>
    <row r="364">
      <c r="AK364" s="11"/>
    </row>
    <row r="365">
      <c r="AK365" s="11"/>
    </row>
    <row r="366">
      <c r="AK366" s="11"/>
    </row>
    <row r="367">
      <c r="AK367" s="11"/>
    </row>
    <row r="368">
      <c r="AK368" s="11"/>
    </row>
    <row r="369">
      <c r="AK369" s="11"/>
    </row>
    <row r="370">
      <c r="AK370" s="11"/>
    </row>
    <row r="371">
      <c r="AK371" s="11"/>
    </row>
    <row r="372">
      <c r="AK372" s="11"/>
    </row>
    <row r="373">
      <c r="AK373" s="11"/>
    </row>
    <row r="374">
      <c r="AK374" s="11"/>
    </row>
    <row r="375">
      <c r="AK375" s="11"/>
    </row>
    <row r="376">
      <c r="AK376" s="11"/>
    </row>
    <row r="377">
      <c r="AK377" s="11"/>
    </row>
    <row r="378">
      <c r="AK378" s="11"/>
    </row>
    <row r="379">
      <c r="AK379" s="11"/>
    </row>
    <row r="380">
      <c r="AK380" s="11"/>
    </row>
    <row r="381">
      <c r="AK381" s="11"/>
    </row>
    <row r="382">
      <c r="AK382" s="11"/>
    </row>
    <row r="383">
      <c r="AK383" s="11"/>
    </row>
    <row r="384">
      <c r="AK384" s="11"/>
    </row>
    <row r="385">
      <c r="AK385" s="11"/>
    </row>
    <row r="386">
      <c r="AK386" s="11"/>
    </row>
    <row r="387">
      <c r="AK387" s="11"/>
    </row>
    <row r="388">
      <c r="AK388" s="11"/>
    </row>
    <row r="389">
      <c r="AK389" s="11"/>
    </row>
    <row r="390">
      <c r="AK390" s="11"/>
    </row>
    <row r="391">
      <c r="AK391" s="11"/>
    </row>
    <row r="392">
      <c r="AK392" s="11"/>
    </row>
    <row r="393">
      <c r="AK393" s="11"/>
    </row>
    <row r="394">
      <c r="AK394" s="11"/>
    </row>
    <row r="395">
      <c r="AK395" s="11"/>
    </row>
    <row r="396">
      <c r="AK396" s="11"/>
    </row>
    <row r="397">
      <c r="AK397" s="11"/>
    </row>
    <row r="398">
      <c r="AK398" s="11"/>
    </row>
    <row r="399">
      <c r="AK399" s="11"/>
    </row>
    <row r="400">
      <c r="AK400" s="11"/>
    </row>
    <row r="401">
      <c r="AK401" s="11"/>
    </row>
    <row r="402">
      <c r="AK402" s="11"/>
    </row>
    <row r="403">
      <c r="AK403" s="11"/>
    </row>
    <row r="404">
      <c r="AK404" s="11"/>
    </row>
    <row r="405">
      <c r="AK405" s="11"/>
    </row>
    <row r="406">
      <c r="AK406" s="11"/>
    </row>
    <row r="407">
      <c r="AK407" s="11"/>
    </row>
    <row r="408">
      <c r="AK408" s="11"/>
    </row>
    <row r="409">
      <c r="AK409" s="11"/>
    </row>
    <row r="410">
      <c r="AK410" s="11"/>
    </row>
    <row r="411">
      <c r="AK411" s="11"/>
    </row>
    <row r="412">
      <c r="AK412" s="11"/>
    </row>
    <row r="413">
      <c r="AK413" s="11"/>
    </row>
    <row r="414">
      <c r="AK414" s="11"/>
    </row>
    <row r="415">
      <c r="AK415" s="11"/>
    </row>
    <row r="416">
      <c r="AK416" s="11"/>
    </row>
    <row r="417">
      <c r="AK417" s="11"/>
    </row>
    <row r="418">
      <c r="AK418" s="11"/>
    </row>
    <row r="419">
      <c r="AK419" s="11"/>
    </row>
    <row r="420">
      <c r="AK420" s="11"/>
    </row>
    <row r="421">
      <c r="AK421" s="11"/>
    </row>
    <row r="422">
      <c r="AK422" s="11"/>
    </row>
    <row r="423">
      <c r="AK423" s="11"/>
    </row>
    <row r="424">
      <c r="AK424" s="11"/>
    </row>
    <row r="425">
      <c r="AK425" s="11"/>
    </row>
    <row r="426">
      <c r="AK426" s="11"/>
    </row>
    <row r="427">
      <c r="AK427" s="11"/>
    </row>
    <row r="428">
      <c r="AK428" s="11"/>
    </row>
    <row r="429">
      <c r="AK429" s="11"/>
    </row>
    <row r="430">
      <c r="AK430" s="11"/>
    </row>
    <row r="431">
      <c r="AK431" s="11"/>
    </row>
    <row r="432">
      <c r="AK432" s="11"/>
    </row>
    <row r="433">
      <c r="AK433" s="11"/>
    </row>
    <row r="434">
      <c r="AK434" s="11"/>
    </row>
    <row r="435">
      <c r="AK435" s="11"/>
    </row>
    <row r="436">
      <c r="AK436" s="11"/>
    </row>
    <row r="437">
      <c r="AK437" s="11"/>
    </row>
    <row r="438">
      <c r="AK438" s="11"/>
    </row>
    <row r="439">
      <c r="AK439" s="11"/>
    </row>
    <row r="440">
      <c r="AK440" s="11"/>
    </row>
    <row r="441">
      <c r="AK441" s="11"/>
    </row>
    <row r="442">
      <c r="AK442" s="11"/>
    </row>
    <row r="443">
      <c r="AK443" s="11"/>
    </row>
    <row r="444">
      <c r="AK444" s="11"/>
    </row>
    <row r="445">
      <c r="AK445" s="11"/>
    </row>
    <row r="446">
      <c r="AK446" s="11"/>
    </row>
    <row r="447">
      <c r="AK447" s="11"/>
    </row>
    <row r="448">
      <c r="AK448" s="11"/>
    </row>
    <row r="449">
      <c r="AK449" s="11"/>
    </row>
    <row r="450">
      <c r="AK450" s="11"/>
    </row>
    <row r="451">
      <c r="AK451" s="11"/>
    </row>
    <row r="452">
      <c r="AK452" s="11"/>
    </row>
    <row r="453">
      <c r="AK453" s="11"/>
    </row>
    <row r="454">
      <c r="AK454" s="11"/>
    </row>
    <row r="455">
      <c r="AK455" s="11"/>
    </row>
    <row r="456">
      <c r="AK456" s="11"/>
    </row>
    <row r="457">
      <c r="AK457" s="11"/>
    </row>
    <row r="458">
      <c r="AK458" s="11"/>
    </row>
    <row r="459">
      <c r="AK459" s="11"/>
    </row>
    <row r="460">
      <c r="AK460" s="11"/>
    </row>
    <row r="461">
      <c r="AK461" s="11"/>
    </row>
    <row r="462">
      <c r="AK462" s="11"/>
    </row>
    <row r="463">
      <c r="AK463" s="11"/>
    </row>
    <row r="464">
      <c r="AK464" s="11"/>
    </row>
    <row r="465">
      <c r="AK465" s="11"/>
    </row>
    <row r="466">
      <c r="AK466" s="11"/>
    </row>
    <row r="467">
      <c r="AK467" s="11"/>
    </row>
    <row r="468">
      <c r="AK468" s="11"/>
    </row>
    <row r="469">
      <c r="AK469" s="11"/>
    </row>
    <row r="470">
      <c r="AK470" s="11"/>
    </row>
    <row r="471">
      <c r="AK471" s="11"/>
    </row>
    <row r="472">
      <c r="AK472" s="11"/>
    </row>
    <row r="473">
      <c r="AK473" s="11"/>
    </row>
    <row r="474">
      <c r="AK474" s="11"/>
    </row>
    <row r="475">
      <c r="AK475" s="11"/>
    </row>
    <row r="476">
      <c r="AK476" s="11"/>
    </row>
    <row r="477">
      <c r="AK477" s="11"/>
    </row>
    <row r="478">
      <c r="AK478" s="11"/>
    </row>
    <row r="479">
      <c r="AK479" s="11"/>
    </row>
    <row r="480">
      <c r="AK480" s="11"/>
    </row>
    <row r="481">
      <c r="AK481" s="11"/>
    </row>
    <row r="482">
      <c r="AK482" s="11"/>
    </row>
    <row r="483">
      <c r="AK483" s="11"/>
    </row>
    <row r="484">
      <c r="AK484" s="11"/>
    </row>
    <row r="485">
      <c r="AK485" s="11"/>
    </row>
    <row r="486">
      <c r="AK486" s="11"/>
    </row>
    <row r="487">
      <c r="AK487" s="11"/>
    </row>
    <row r="488">
      <c r="AK488" s="11"/>
    </row>
    <row r="489">
      <c r="AK489" s="11"/>
    </row>
    <row r="490">
      <c r="AK490" s="11"/>
    </row>
    <row r="491">
      <c r="AK491" s="11"/>
    </row>
    <row r="492">
      <c r="AK492" s="11"/>
    </row>
    <row r="493">
      <c r="AK493" s="11"/>
    </row>
    <row r="494">
      <c r="AK494" s="11"/>
    </row>
    <row r="495">
      <c r="AK495" s="11"/>
    </row>
    <row r="496">
      <c r="AK496" s="11"/>
    </row>
    <row r="497">
      <c r="AK497" s="11"/>
    </row>
    <row r="498">
      <c r="AK498" s="11"/>
    </row>
    <row r="499">
      <c r="AK499" s="11"/>
    </row>
    <row r="500">
      <c r="AK500" s="11"/>
    </row>
    <row r="501">
      <c r="AK501" s="11"/>
    </row>
    <row r="502">
      <c r="AK502" s="11"/>
    </row>
    <row r="503">
      <c r="AK503" s="11"/>
    </row>
    <row r="504">
      <c r="AK504" s="11"/>
    </row>
    <row r="505">
      <c r="AK505" s="11"/>
    </row>
    <row r="506">
      <c r="AK506" s="11"/>
    </row>
    <row r="507">
      <c r="AK507" s="11"/>
    </row>
    <row r="508">
      <c r="AK508" s="11"/>
    </row>
    <row r="509">
      <c r="AK509" s="11"/>
    </row>
    <row r="510">
      <c r="AK510" s="11"/>
    </row>
    <row r="511">
      <c r="AK511" s="11"/>
    </row>
    <row r="512">
      <c r="AK512" s="11"/>
    </row>
    <row r="513">
      <c r="AK513" s="11"/>
    </row>
    <row r="514">
      <c r="AK514" s="11"/>
    </row>
    <row r="515">
      <c r="AK515" s="11"/>
    </row>
    <row r="516">
      <c r="AK516" s="11"/>
    </row>
    <row r="517">
      <c r="AK517" s="11"/>
    </row>
    <row r="518">
      <c r="AK518" s="11"/>
    </row>
    <row r="519">
      <c r="AK519" s="11"/>
    </row>
    <row r="520">
      <c r="AK520" s="11"/>
    </row>
    <row r="521">
      <c r="AK521" s="11"/>
    </row>
    <row r="522">
      <c r="AK522" s="11"/>
    </row>
    <row r="523">
      <c r="AK523" s="11"/>
    </row>
    <row r="524">
      <c r="AK524" s="11"/>
    </row>
    <row r="525">
      <c r="AK525" s="11"/>
    </row>
    <row r="526">
      <c r="AK526" s="11"/>
    </row>
    <row r="527">
      <c r="AK527" s="11"/>
    </row>
    <row r="528">
      <c r="AK528" s="11"/>
    </row>
    <row r="529">
      <c r="AK529" s="11"/>
    </row>
    <row r="530">
      <c r="AK530" s="11"/>
    </row>
    <row r="531">
      <c r="AK531" s="11"/>
    </row>
    <row r="532">
      <c r="AK532" s="11"/>
    </row>
    <row r="533">
      <c r="AK533" s="11"/>
    </row>
    <row r="534">
      <c r="AK534" s="11"/>
    </row>
    <row r="535">
      <c r="AK535" s="11"/>
    </row>
    <row r="536">
      <c r="AK536" s="11"/>
    </row>
    <row r="537">
      <c r="AK537" s="11"/>
    </row>
    <row r="538">
      <c r="AK538" s="11"/>
    </row>
    <row r="539">
      <c r="AK539" s="11"/>
    </row>
    <row r="540">
      <c r="AK540" s="11"/>
    </row>
    <row r="541">
      <c r="AK541" s="11"/>
    </row>
    <row r="542">
      <c r="AK542" s="11"/>
    </row>
    <row r="543">
      <c r="AK543" s="11"/>
    </row>
    <row r="544">
      <c r="AK544" s="11"/>
    </row>
    <row r="545">
      <c r="AK545" s="11"/>
    </row>
    <row r="546">
      <c r="AK546" s="11"/>
    </row>
    <row r="547">
      <c r="AK547" s="11"/>
    </row>
    <row r="548">
      <c r="AK548" s="11"/>
    </row>
    <row r="549">
      <c r="AK549" s="11"/>
    </row>
    <row r="550">
      <c r="AK550" s="11"/>
    </row>
    <row r="551">
      <c r="AK551" s="11"/>
    </row>
    <row r="552">
      <c r="AK552" s="11"/>
    </row>
    <row r="553">
      <c r="AK553" s="11"/>
    </row>
    <row r="554">
      <c r="AK554" s="11"/>
    </row>
    <row r="555">
      <c r="AK555" s="11"/>
    </row>
    <row r="556">
      <c r="AK556" s="11"/>
    </row>
    <row r="557">
      <c r="AK557" s="11"/>
    </row>
    <row r="558">
      <c r="AK558" s="11"/>
    </row>
    <row r="559">
      <c r="AK559" s="11"/>
    </row>
    <row r="560">
      <c r="AK560" s="11"/>
    </row>
    <row r="561">
      <c r="AK561" s="11"/>
    </row>
    <row r="562">
      <c r="AK562" s="11"/>
    </row>
    <row r="563">
      <c r="AK563" s="11"/>
    </row>
    <row r="564">
      <c r="AK564" s="11"/>
    </row>
    <row r="565">
      <c r="AK565" s="11"/>
    </row>
    <row r="566">
      <c r="AK566" s="11"/>
    </row>
    <row r="567">
      <c r="AK567" s="11"/>
    </row>
    <row r="568">
      <c r="AK568" s="11"/>
    </row>
    <row r="569">
      <c r="AK569" s="11"/>
    </row>
    <row r="570">
      <c r="AK570" s="11"/>
    </row>
    <row r="571">
      <c r="AK571" s="11"/>
    </row>
    <row r="572">
      <c r="AK572" s="11"/>
    </row>
    <row r="573">
      <c r="AK573" s="11"/>
    </row>
    <row r="574">
      <c r="AK574" s="11"/>
    </row>
    <row r="575">
      <c r="AK575" s="11"/>
    </row>
    <row r="576">
      <c r="AK576" s="11"/>
    </row>
    <row r="577">
      <c r="AK577" s="11"/>
    </row>
    <row r="578">
      <c r="AK578" s="11"/>
    </row>
    <row r="579">
      <c r="AK579" s="11"/>
    </row>
    <row r="580">
      <c r="AK580" s="11"/>
    </row>
    <row r="581">
      <c r="AK581" s="11"/>
    </row>
    <row r="582">
      <c r="AK582" s="11"/>
    </row>
    <row r="583">
      <c r="AK583" s="11"/>
    </row>
    <row r="584">
      <c r="AK584" s="11"/>
    </row>
    <row r="585">
      <c r="AK585" s="11"/>
    </row>
    <row r="586">
      <c r="AK586" s="11"/>
    </row>
    <row r="587">
      <c r="AK587" s="11"/>
    </row>
    <row r="588">
      <c r="AK588" s="11"/>
    </row>
    <row r="589">
      <c r="AK589" s="11"/>
    </row>
    <row r="590">
      <c r="AK590" s="11"/>
    </row>
    <row r="591">
      <c r="AK591" s="11"/>
    </row>
    <row r="592">
      <c r="AK592" s="11"/>
    </row>
    <row r="593">
      <c r="AK593" s="11"/>
    </row>
    <row r="594">
      <c r="AK594" s="11"/>
    </row>
    <row r="595">
      <c r="AK595" s="11"/>
    </row>
    <row r="596">
      <c r="AK596" s="11"/>
    </row>
    <row r="597">
      <c r="AK597" s="11"/>
    </row>
    <row r="598">
      <c r="AK598" s="11"/>
    </row>
    <row r="599">
      <c r="AK599" s="11"/>
    </row>
    <row r="600">
      <c r="AK600" s="11"/>
    </row>
    <row r="601">
      <c r="AK601" s="11"/>
    </row>
    <row r="602">
      <c r="AK602" s="11"/>
    </row>
    <row r="603">
      <c r="AK603" s="11"/>
    </row>
    <row r="604">
      <c r="AK604" s="11"/>
    </row>
    <row r="605">
      <c r="AK605" s="11"/>
    </row>
    <row r="606">
      <c r="AK606" s="11"/>
    </row>
    <row r="607">
      <c r="AK607" s="11"/>
    </row>
    <row r="608">
      <c r="AK608" s="11"/>
    </row>
    <row r="609">
      <c r="AK609" s="11"/>
    </row>
    <row r="610">
      <c r="AK610" s="11"/>
    </row>
    <row r="611">
      <c r="AK611" s="11"/>
    </row>
    <row r="612">
      <c r="AK612" s="11"/>
    </row>
    <row r="613">
      <c r="AK613" s="11"/>
    </row>
    <row r="614">
      <c r="AK614" s="11"/>
    </row>
    <row r="615">
      <c r="AK615" s="11"/>
    </row>
    <row r="616">
      <c r="AK616" s="11"/>
    </row>
    <row r="617">
      <c r="AK617" s="11"/>
    </row>
    <row r="618">
      <c r="AK618" s="11"/>
    </row>
    <row r="619">
      <c r="AK619" s="11"/>
    </row>
    <row r="620">
      <c r="AK620" s="11"/>
    </row>
    <row r="621">
      <c r="AK621" s="11"/>
    </row>
    <row r="622">
      <c r="AK622" s="11"/>
    </row>
    <row r="623">
      <c r="AK623" s="11"/>
    </row>
    <row r="624">
      <c r="AK624" s="11"/>
    </row>
    <row r="625">
      <c r="AK625" s="11"/>
    </row>
    <row r="626">
      <c r="AK626" s="11"/>
    </row>
    <row r="627">
      <c r="AK627" s="11"/>
    </row>
    <row r="628">
      <c r="AK628" s="11"/>
    </row>
    <row r="629">
      <c r="AK629" s="11"/>
    </row>
    <row r="630">
      <c r="AK630" s="11"/>
    </row>
    <row r="631">
      <c r="AK631" s="11"/>
    </row>
    <row r="632">
      <c r="AK632" s="11"/>
    </row>
    <row r="633">
      <c r="AK633" s="11"/>
    </row>
    <row r="634">
      <c r="AK634" s="11"/>
    </row>
    <row r="635">
      <c r="AK635" s="11"/>
    </row>
    <row r="636">
      <c r="AK636" s="11"/>
    </row>
    <row r="637">
      <c r="AK637" s="11"/>
    </row>
    <row r="638">
      <c r="AK638" s="11"/>
    </row>
    <row r="639">
      <c r="AK639" s="11"/>
    </row>
    <row r="640">
      <c r="AK640" s="11"/>
    </row>
    <row r="641">
      <c r="AK641" s="11"/>
    </row>
    <row r="642">
      <c r="AK642" s="11"/>
    </row>
    <row r="643">
      <c r="AK643" s="11"/>
    </row>
    <row r="644">
      <c r="AK644" s="11"/>
    </row>
    <row r="645">
      <c r="AK645" s="11"/>
    </row>
    <row r="646">
      <c r="AK646" s="11"/>
    </row>
    <row r="647">
      <c r="AK647" s="11"/>
    </row>
    <row r="648">
      <c r="AK648" s="11"/>
    </row>
    <row r="649">
      <c r="AK649" s="11"/>
    </row>
    <row r="650">
      <c r="AK650" s="11"/>
    </row>
    <row r="651">
      <c r="AK651" s="11"/>
    </row>
    <row r="652">
      <c r="AK652" s="11"/>
    </row>
    <row r="653">
      <c r="AK653" s="11"/>
    </row>
    <row r="654">
      <c r="AK654" s="11"/>
    </row>
    <row r="655">
      <c r="AK655" s="11"/>
    </row>
    <row r="656">
      <c r="AK656" s="11"/>
    </row>
    <row r="657">
      <c r="AK657" s="11"/>
    </row>
    <row r="658">
      <c r="AK658" s="11"/>
    </row>
    <row r="659">
      <c r="AK659" s="11"/>
    </row>
    <row r="660">
      <c r="AK660" s="11"/>
    </row>
    <row r="661">
      <c r="AK661" s="11"/>
    </row>
    <row r="662">
      <c r="AK662" s="11"/>
    </row>
    <row r="663">
      <c r="AK663" s="11"/>
    </row>
    <row r="664">
      <c r="AK664" s="11"/>
    </row>
    <row r="665">
      <c r="AK665" s="11"/>
    </row>
    <row r="666">
      <c r="AK666" s="11"/>
    </row>
    <row r="667">
      <c r="AK667" s="11"/>
    </row>
    <row r="668">
      <c r="AK668" s="11"/>
    </row>
    <row r="669">
      <c r="AK669" s="11"/>
    </row>
    <row r="670">
      <c r="AK670" s="11"/>
    </row>
    <row r="671">
      <c r="AK671" s="11"/>
    </row>
    <row r="672">
      <c r="AK672" s="11"/>
    </row>
    <row r="673">
      <c r="AK673" s="11"/>
    </row>
    <row r="674">
      <c r="AK674" s="11"/>
    </row>
    <row r="675">
      <c r="AK675" s="11"/>
    </row>
    <row r="676">
      <c r="AK676" s="11"/>
    </row>
    <row r="677">
      <c r="AK677" s="11"/>
    </row>
    <row r="678">
      <c r="AK678" s="11"/>
    </row>
    <row r="679">
      <c r="AK679" s="11"/>
    </row>
    <row r="680">
      <c r="AK680" s="11"/>
    </row>
    <row r="681">
      <c r="AK681" s="11"/>
    </row>
    <row r="682">
      <c r="AK682" s="11"/>
    </row>
    <row r="683">
      <c r="AK683" s="11"/>
    </row>
    <row r="684">
      <c r="AK684" s="11"/>
    </row>
    <row r="685">
      <c r="AK685" s="11"/>
    </row>
    <row r="686">
      <c r="AK686" s="11"/>
    </row>
    <row r="687">
      <c r="AK687" s="11"/>
    </row>
    <row r="688">
      <c r="AK688" s="11"/>
    </row>
    <row r="689">
      <c r="AK689" s="11"/>
    </row>
    <row r="690">
      <c r="AK690" s="11"/>
    </row>
    <row r="691">
      <c r="AK691" s="11"/>
    </row>
    <row r="692">
      <c r="AK692" s="11"/>
    </row>
    <row r="693">
      <c r="AK693" s="11"/>
    </row>
    <row r="694">
      <c r="AK694" s="11"/>
    </row>
    <row r="695">
      <c r="AK695" s="11"/>
    </row>
    <row r="696">
      <c r="AK696" s="11"/>
    </row>
    <row r="697">
      <c r="AK697" s="11"/>
    </row>
    <row r="698">
      <c r="AK698" s="11"/>
    </row>
    <row r="699">
      <c r="AK699" s="11"/>
    </row>
    <row r="700">
      <c r="AK700" s="11"/>
    </row>
    <row r="701">
      <c r="AK701" s="11"/>
    </row>
    <row r="702">
      <c r="AK702" s="11"/>
    </row>
    <row r="703">
      <c r="AK703" s="11"/>
    </row>
    <row r="704">
      <c r="AK704" s="11"/>
    </row>
    <row r="705">
      <c r="AK705" s="11"/>
    </row>
    <row r="706">
      <c r="AK706" s="11"/>
    </row>
    <row r="707">
      <c r="AK707" s="11"/>
    </row>
    <row r="708">
      <c r="AK708" s="11"/>
    </row>
    <row r="709">
      <c r="AK709" s="11"/>
    </row>
    <row r="710">
      <c r="AK710" s="11"/>
    </row>
    <row r="711">
      <c r="AK711" s="11"/>
    </row>
    <row r="712">
      <c r="AK712" s="11"/>
    </row>
    <row r="713">
      <c r="AK713" s="11"/>
    </row>
    <row r="714">
      <c r="AK714" s="11"/>
    </row>
    <row r="715">
      <c r="AK715" s="11"/>
    </row>
    <row r="716">
      <c r="AK716" s="11"/>
    </row>
    <row r="717">
      <c r="AK717" s="11"/>
    </row>
    <row r="718">
      <c r="AK718" s="11"/>
    </row>
    <row r="719">
      <c r="AK719" s="11"/>
    </row>
    <row r="720">
      <c r="AK720" s="11"/>
    </row>
    <row r="721">
      <c r="AK721" s="11"/>
    </row>
    <row r="722">
      <c r="AK722" s="11"/>
    </row>
    <row r="723">
      <c r="AK723" s="11"/>
    </row>
    <row r="724">
      <c r="AK724" s="11"/>
    </row>
    <row r="725">
      <c r="AK725" s="11"/>
    </row>
    <row r="726">
      <c r="AK726" s="11"/>
    </row>
    <row r="727">
      <c r="AK727" s="11"/>
    </row>
    <row r="728">
      <c r="AK728" s="11"/>
    </row>
    <row r="729">
      <c r="AK729" s="11"/>
    </row>
    <row r="730">
      <c r="AK730" s="11"/>
    </row>
    <row r="731">
      <c r="AK731" s="11"/>
    </row>
    <row r="732">
      <c r="AK732" s="11"/>
    </row>
    <row r="733">
      <c r="AK733" s="11"/>
    </row>
    <row r="734">
      <c r="AK734" s="11"/>
    </row>
    <row r="735">
      <c r="AK735" s="11"/>
    </row>
    <row r="736">
      <c r="AK736" s="11"/>
    </row>
    <row r="737">
      <c r="AK737" s="11"/>
    </row>
    <row r="738">
      <c r="AK738" s="11"/>
    </row>
    <row r="739">
      <c r="AK739" s="11"/>
    </row>
    <row r="740">
      <c r="AK740" s="11"/>
    </row>
    <row r="741">
      <c r="AK741" s="11"/>
    </row>
    <row r="742">
      <c r="AK742" s="11"/>
    </row>
    <row r="743">
      <c r="AK743" s="11"/>
    </row>
    <row r="744">
      <c r="AK744" s="11"/>
    </row>
    <row r="745">
      <c r="AK745" s="11"/>
    </row>
    <row r="746">
      <c r="AK746" s="11"/>
    </row>
    <row r="747">
      <c r="AK747" s="11"/>
    </row>
    <row r="748">
      <c r="AK748" s="11"/>
    </row>
    <row r="749">
      <c r="AK749" s="11"/>
    </row>
    <row r="750">
      <c r="AK750" s="11"/>
    </row>
    <row r="751">
      <c r="AK751" s="11"/>
    </row>
    <row r="752">
      <c r="AK752" s="11"/>
    </row>
    <row r="753">
      <c r="AK753" s="11"/>
    </row>
    <row r="754">
      <c r="AK754" s="11"/>
    </row>
    <row r="755">
      <c r="AK755" s="11"/>
    </row>
    <row r="756">
      <c r="AK756" s="11"/>
    </row>
    <row r="757">
      <c r="AK757" s="11"/>
    </row>
    <row r="758">
      <c r="AK758" s="11"/>
    </row>
    <row r="759">
      <c r="AK759" s="11"/>
    </row>
    <row r="760">
      <c r="AK760" s="11"/>
    </row>
    <row r="761">
      <c r="AK761" s="11"/>
    </row>
    <row r="762">
      <c r="AK762" s="11"/>
    </row>
    <row r="763">
      <c r="AK763" s="11"/>
    </row>
    <row r="764">
      <c r="AK764" s="11"/>
    </row>
    <row r="765">
      <c r="AK765" s="11"/>
    </row>
    <row r="766">
      <c r="AK766" s="11"/>
    </row>
    <row r="767">
      <c r="AK767" s="11"/>
    </row>
    <row r="768">
      <c r="AK768" s="11"/>
    </row>
    <row r="769">
      <c r="AK769" s="11"/>
    </row>
    <row r="770">
      <c r="AK770" s="11"/>
    </row>
    <row r="771">
      <c r="AK771" s="11"/>
    </row>
    <row r="772">
      <c r="AK772" s="11"/>
    </row>
    <row r="773">
      <c r="AK773" s="11"/>
    </row>
    <row r="774">
      <c r="AK774" s="11"/>
    </row>
    <row r="775">
      <c r="AK775" s="11"/>
    </row>
    <row r="776">
      <c r="AK776" s="11"/>
    </row>
    <row r="777">
      <c r="AK777" s="11"/>
    </row>
    <row r="778">
      <c r="AK778" s="11"/>
    </row>
    <row r="779">
      <c r="AK779" s="11"/>
    </row>
    <row r="780">
      <c r="AK780" s="11"/>
    </row>
    <row r="781">
      <c r="AK781" s="11"/>
    </row>
    <row r="782">
      <c r="AK782" s="11"/>
    </row>
    <row r="783">
      <c r="AK783" s="11"/>
    </row>
    <row r="784">
      <c r="AK784" s="11"/>
    </row>
    <row r="785">
      <c r="AK785" s="11"/>
    </row>
    <row r="786">
      <c r="AK786" s="11"/>
    </row>
    <row r="787">
      <c r="AK787" s="11"/>
    </row>
    <row r="788">
      <c r="AK788" s="11"/>
    </row>
    <row r="789">
      <c r="AK789" s="11"/>
    </row>
    <row r="790">
      <c r="AK790" s="11"/>
    </row>
    <row r="791">
      <c r="AK791" s="11"/>
    </row>
    <row r="792">
      <c r="AK792" s="11"/>
    </row>
    <row r="793">
      <c r="AK793" s="11"/>
    </row>
    <row r="794">
      <c r="AK794" s="11"/>
    </row>
    <row r="795">
      <c r="AK795" s="11"/>
    </row>
    <row r="796">
      <c r="AK796" s="11"/>
    </row>
    <row r="797">
      <c r="AK797" s="11"/>
    </row>
    <row r="798">
      <c r="AK798" s="11"/>
    </row>
    <row r="799">
      <c r="AK799" s="11"/>
    </row>
    <row r="800">
      <c r="AK800" s="11"/>
    </row>
    <row r="801">
      <c r="AK801" s="11"/>
    </row>
    <row r="802">
      <c r="AK802" s="11"/>
    </row>
    <row r="803">
      <c r="AK803" s="11"/>
    </row>
    <row r="804">
      <c r="AK804" s="11"/>
    </row>
    <row r="805">
      <c r="AK805" s="11"/>
    </row>
    <row r="806">
      <c r="AK806" s="11"/>
    </row>
    <row r="807">
      <c r="AK807" s="11"/>
    </row>
    <row r="808">
      <c r="AK808" s="11"/>
    </row>
    <row r="809">
      <c r="AK809" s="11"/>
    </row>
    <row r="810">
      <c r="AK810" s="11"/>
    </row>
    <row r="811">
      <c r="AK811" s="11"/>
    </row>
    <row r="812">
      <c r="AK812" s="11"/>
    </row>
    <row r="813">
      <c r="AK813" s="11"/>
    </row>
    <row r="814">
      <c r="AK814" s="11"/>
    </row>
    <row r="815">
      <c r="AK815" s="11"/>
    </row>
    <row r="816">
      <c r="AK816" s="11"/>
    </row>
    <row r="817">
      <c r="AK817" s="11"/>
    </row>
    <row r="818">
      <c r="AK818" s="11"/>
    </row>
    <row r="819">
      <c r="AK819" s="11"/>
    </row>
    <row r="820">
      <c r="AK820" s="11"/>
    </row>
    <row r="821">
      <c r="AK821" s="11"/>
    </row>
    <row r="822">
      <c r="AK822" s="11"/>
    </row>
    <row r="823">
      <c r="AK823" s="11"/>
    </row>
    <row r="824">
      <c r="AK824" s="11"/>
    </row>
    <row r="825">
      <c r="AK825" s="11"/>
    </row>
    <row r="826">
      <c r="AK826" s="11"/>
    </row>
    <row r="827">
      <c r="AK827" s="11"/>
    </row>
    <row r="828">
      <c r="AK828" s="11"/>
    </row>
    <row r="829">
      <c r="AK829" s="11"/>
    </row>
    <row r="830">
      <c r="AK830" s="11"/>
    </row>
    <row r="831">
      <c r="AK831" s="11"/>
    </row>
    <row r="832">
      <c r="AK832" s="11"/>
    </row>
    <row r="833">
      <c r="AK833" s="11"/>
    </row>
    <row r="834">
      <c r="AK834" s="11"/>
    </row>
    <row r="835">
      <c r="AK835" s="11"/>
    </row>
    <row r="836">
      <c r="AK836" s="11"/>
    </row>
    <row r="837">
      <c r="AK837" s="11"/>
    </row>
    <row r="838">
      <c r="AK838" s="11"/>
    </row>
    <row r="839">
      <c r="AK839" s="11"/>
    </row>
    <row r="840">
      <c r="AK840" s="11"/>
    </row>
    <row r="841">
      <c r="AK841" s="11"/>
    </row>
    <row r="842">
      <c r="AK842" s="11"/>
    </row>
    <row r="843">
      <c r="AK843" s="11"/>
    </row>
    <row r="844">
      <c r="AK844" s="11"/>
    </row>
    <row r="845">
      <c r="AK845" s="11"/>
    </row>
    <row r="846">
      <c r="AK846" s="11"/>
    </row>
    <row r="847">
      <c r="AK847" s="11"/>
    </row>
    <row r="848">
      <c r="AK848" s="11"/>
    </row>
    <row r="849">
      <c r="AK849" s="11"/>
    </row>
    <row r="850">
      <c r="AK850" s="11"/>
    </row>
    <row r="851">
      <c r="AK851" s="11"/>
    </row>
    <row r="852">
      <c r="AK852" s="11"/>
    </row>
    <row r="853">
      <c r="AK853" s="11"/>
    </row>
    <row r="854">
      <c r="AK854" s="11"/>
    </row>
    <row r="855">
      <c r="AK855" s="11"/>
    </row>
    <row r="856">
      <c r="AK856" s="11"/>
    </row>
    <row r="857">
      <c r="AK857" s="11"/>
    </row>
    <row r="858">
      <c r="AK858" s="11"/>
    </row>
    <row r="859">
      <c r="AK859" s="11"/>
    </row>
    <row r="860">
      <c r="AK860" s="11"/>
    </row>
    <row r="861">
      <c r="AK861" s="11"/>
    </row>
    <row r="862">
      <c r="AK862" s="11"/>
    </row>
    <row r="863">
      <c r="AK863" s="11"/>
    </row>
    <row r="864">
      <c r="AK864" s="11"/>
    </row>
    <row r="865">
      <c r="AK865" s="11"/>
    </row>
    <row r="866">
      <c r="AK866" s="11"/>
    </row>
    <row r="867">
      <c r="AK867" s="11"/>
    </row>
    <row r="868">
      <c r="AK868" s="11"/>
    </row>
    <row r="869">
      <c r="AK869" s="11"/>
    </row>
    <row r="870">
      <c r="AK870" s="11"/>
    </row>
    <row r="871">
      <c r="AK871" s="11"/>
    </row>
    <row r="872">
      <c r="AK872" s="11"/>
    </row>
    <row r="873">
      <c r="AK873" s="11"/>
    </row>
    <row r="874">
      <c r="AK874" s="11"/>
    </row>
    <row r="875">
      <c r="AK875" s="11"/>
    </row>
    <row r="876">
      <c r="AK876" s="11"/>
    </row>
    <row r="877">
      <c r="AK877" s="11"/>
    </row>
    <row r="878">
      <c r="AK878" s="11"/>
    </row>
    <row r="879">
      <c r="AK879" s="11"/>
    </row>
    <row r="880">
      <c r="AK880" s="11"/>
    </row>
    <row r="881">
      <c r="AK881" s="11"/>
    </row>
    <row r="882">
      <c r="AK882" s="11"/>
    </row>
    <row r="883">
      <c r="AK883" s="11"/>
    </row>
    <row r="884">
      <c r="AK884" s="11"/>
    </row>
    <row r="885">
      <c r="AK885" s="11"/>
    </row>
    <row r="886">
      <c r="AK886" s="11"/>
    </row>
    <row r="887">
      <c r="AK887" s="11"/>
    </row>
    <row r="888">
      <c r="AK888" s="11"/>
    </row>
    <row r="889">
      <c r="AK889" s="11"/>
    </row>
    <row r="890">
      <c r="AK890" s="11"/>
    </row>
    <row r="891">
      <c r="AK891" s="11"/>
    </row>
    <row r="892">
      <c r="AK892" s="11"/>
    </row>
    <row r="893">
      <c r="AK893" s="11"/>
    </row>
    <row r="894">
      <c r="AK894" s="11"/>
    </row>
    <row r="895">
      <c r="AK895" s="11"/>
    </row>
    <row r="896">
      <c r="AK896" s="11"/>
    </row>
    <row r="897">
      <c r="AK897" s="11"/>
    </row>
    <row r="898">
      <c r="AK898" s="11"/>
    </row>
    <row r="899">
      <c r="AK899" s="11"/>
    </row>
    <row r="900">
      <c r="AK900" s="11"/>
    </row>
    <row r="901">
      <c r="AK901" s="11"/>
    </row>
    <row r="902">
      <c r="AK902" s="11"/>
    </row>
    <row r="903">
      <c r="AK903" s="11"/>
    </row>
    <row r="904">
      <c r="AK904" s="11"/>
    </row>
    <row r="905">
      <c r="AK905" s="11"/>
    </row>
    <row r="906">
      <c r="AK906" s="11"/>
    </row>
    <row r="907">
      <c r="AK907" s="11"/>
    </row>
    <row r="908">
      <c r="AK908" s="11"/>
    </row>
    <row r="909">
      <c r="AK909" s="11"/>
    </row>
    <row r="910">
      <c r="AK910" s="11"/>
    </row>
    <row r="911">
      <c r="AK911" s="11"/>
    </row>
    <row r="912">
      <c r="AK912" s="11"/>
    </row>
    <row r="913">
      <c r="AK913" s="11"/>
    </row>
    <row r="914">
      <c r="AK914" s="11"/>
    </row>
    <row r="915">
      <c r="AK915" s="11"/>
    </row>
    <row r="916">
      <c r="AK916" s="11"/>
    </row>
    <row r="917">
      <c r="AK917" s="11"/>
    </row>
    <row r="918">
      <c r="AK918" s="11"/>
    </row>
    <row r="919">
      <c r="AK919" s="11"/>
    </row>
    <row r="920">
      <c r="AK920" s="11"/>
    </row>
    <row r="921">
      <c r="AK921" s="11"/>
    </row>
    <row r="922">
      <c r="AK922" s="11"/>
    </row>
    <row r="923">
      <c r="AK923" s="11"/>
    </row>
    <row r="924">
      <c r="AK924" s="11"/>
    </row>
    <row r="925">
      <c r="AK925" s="11"/>
    </row>
    <row r="926">
      <c r="AK926" s="11"/>
    </row>
    <row r="927">
      <c r="AK927" s="11"/>
    </row>
    <row r="928">
      <c r="AK928" s="11"/>
    </row>
    <row r="929">
      <c r="AK929" s="11"/>
    </row>
    <row r="930">
      <c r="AK930" s="11"/>
    </row>
    <row r="931">
      <c r="AK931" s="11"/>
    </row>
    <row r="932">
      <c r="AK932" s="11"/>
    </row>
    <row r="933">
      <c r="AK933" s="11"/>
    </row>
    <row r="934">
      <c r="AK934" s="11"/>
    </row>
    <row r="935">
      <c r="AK935" s="11"/>
    </row>
    <row r="936">
      <c r="AK936" s="11"/>
    </row>
    <row r="937">
      <c r="AK937" s="11"/>
    </row>
    <row r="938">
      <c r="AK938" s="11"/>
    </row>
    <row r="939">
      <c r="AK939" s="11"/>
    </row>
    <row r="940">
      <c r="AK940" s="11"/>
    </row>
    <row r="941">
      <c r="AK941" s="11"/>
    </row>
    <row r="942">
      <c r="AK942" s="11"/>
    </row>
    <row r="943">
      <c r="AK943" s="11"/>
    </row>
    <row r="944">
      <c r="AK944" s="11"/>
    </row>
    <row r="945">
      <c r="AK945" s="11"/>
    </row>
    <row r="946">
      <c r="AK946" s="11"/>
    </row>
    <row r="947">
      <c r="AK947" s="11"/>
    </row>
    <row r="948">
      <c r="AK948" s="11"/>
    </row>
    <row r="949">
      <c r="AK949" s="11"/>
    </row>
    <row r="950">
      <c r="AK950" s="11"/>
    </row>
    <row r="951">
      <c r="AK951" s="11"/>
    </row>
    <row r="952">
      <c r="AK952" s="11"/>
    </row>
    <row r="953">
      <c r="AK953" s="11"/>
    </row>
    <row r="954">
      <c r="AK954" s="11"/>
    </row>
    <row r="955">
      <c r="AK955" s="11"/>
    </row>
    <row r="956">
      <c r="AK956" s="11"/>
    </row>
    <row r="957">
      <c r="AK957" s="11"/>
    </row>
    <row r="958">
      <c r="AK958" s="11"/>
    </row>
    <row r="959">
      <c r="AK959" s="11"/>
    </row>
    <row r="960">
      <c r="AK960" s="11"/>
    </row>
    <row r="961">
      <c r="AK961" s="11"/>
    </row>
    <row r="962">
      <c r="AK962" s="11"/>
    </row>
    <row r="963">
      <c r="AK963" s="11"/>
    </row>
    <row r="964">
      <c r="AK964" s="11"/>
    </row>
    <row r="965">
      <c r="AK965" s="11"/>
    </row>
    <row r="966">
      <c r="AK966" s="11"/>
    </row>
    <row r="967">
      <c r="AK967" s="11"/>
    </row>
    <row r="968">
      <c r="AK968" s="11"/>
    </row>
    <row r="969">
      <c r="AK969" s="11"/>
    </row>
    <row r="970">
      <c r="AK970" s="11"/>
    </row>
    <row r="971">
      <c r="AK971" s="11"/>
    </row>
    <row r="972">
      <c r="AK972" s="11"/>
    </row>
    <row r="973">
      <c r="AK973" s="11"/>
    </row>
    <row r="974">
      <c r="AK974" s="11"/>
    </row>
    <row r="975">
      <c r="AK975" s="11"/>
    </row>
    <row r="976">
      <c r="AK976" s="11"/>
    </row>
    <row r="977">
      <c r="AK977" s="11"/>
    </row>
    <row r="978">
      <c r="AK978" s="11"/>
    </row>
    <row r="979">
      <c r="AK979" s="11"/>
    </row>
    <row r="980">
      <c r="AK980" s="11"/>
    </row>
    <row r="981">
      <c r="AK981" s="11"/>
    </row>
    <row r="982">
      <c r="AK982" s="11"/>
    </row>
    <row r="983">
      <c r="AK983" s="11"/>
    </row>
    <row r="984">
      <c r="AK984" s="11"/>
    </row>
    <row r="985">
      <c r="AK985" s="11"/>
    </row>
    <row r="986">
      <c r="AK986" s="11"/>
    </row>
    <row r="987">
      <c r="AK987" s="11"/>
    </row>
    <row r="988">
      <c r="AK988" s="11"/>
    </row>
    <row r="989">
      <c r="AK989" s="11"/>
    </row>
    <row r="990">
      <c r="AK990" s="11"/>
    </row>
    <row r="991">
      <c r="AK991" s="11"/>
    </row>
    <row r="992">
      <c r="AK992" s="11"/>
    </row>
    <row r="993">
      <c r="AK993" s="11"/>
    </row>
    <row r="994">
      <c r="AK994" s="11"/>
    </row>
    <row r="995">
      <c r="AK995" s="11"/>
    </row>
    <row r="996">
      <c r="AK996" s="11"/>
    </row>
    <row r="997">
      <c r="AK997" s="11"/>
    </row>
    <row r="998">
      <c r="AK998" s="11"/>
    </row>
    <row r="999">
      <c r="AK999" s="11"/>
    </row>
    <row r="1000">
      <c r="AK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58.29"/>
  </cols>
  <sheetData>
    <row r="1">
      <c r="A1" s="1" t="s">
        <v>0</v>
      </c>
      <c r="B1" s="12" t="s">
        <v>423</v>
      </c>
    </row>
    <row r="2">
      <c r="A2" s="1" t="s">
        <v>1</v>
      </c>
      <c r="B2" s="12" t="s">
        <v>424</v>
      </c>
    </row>
    <row r="3">
      <c r="A3" s="1" t="s">
        <v>2</v>
      </c>
      <c r="B3" s="12" t="s">
        <v>425</v>
      </c>
    </row>
    <row r="4">
      <c r="A4" s="1" t="s">
        <v>3</v>
      </c>
      <c r="B4" s="12" t="s">
        <v>426</v>
      </c>
    </row>
    <row r="5">
      <c r="A5" s="1" t="s">
        <v>4</v>
      </c>
      <c r="B5" s="12" t="s">
        <v>427</v>
      </c>
    </row>
    <row r="6">
      <c r="A6" s="1" t="s">
        <v>5</v>
      </c>
      <c r="B6" s="12" t="s">
        <v>428</v>
      </c>
    </row>
    <row r="7">
      <c r="A7" s="1" t="s">
        <v>6</v>
      </c>
      <c r="B7" s="12" t="s">
        <v>429</v>
      </c>
    </row>
    <row r="8">
      <c r="A8" s="1" t="s">
        <v>7</v>
      </c>
      <c r="B8" s="12" t="s">
        <v>430</v>
      </c>
    </row>
    <row r="9">
      <c r="A9" s="1" t="s">
        <v>8</v>
      </c>
      <c r="B9" s="12" t="s">
        <v>431</v>
      </c>
    </row>
    <row r="10">
      <c r="A10" s="1" t="s">
        <v>9</v>
      </c>
      <c r="B10" s="12" t="s">
        <v>432</v>
      </c>
    </row>
    <row r="11">
      <c r="A11" s="1" t="s">
        <v>10</v>
      </c>
      <c r="B11" s="12" t="s">
        <v>433</v>
      </c>
    </row>
    <row r="12">
      <c r="A12" s="1" t="s">
        <v>11</v>
      </c>
      <c r="B12" s="12" t="s">
        <v>434</v>
      </c>
    </row>
    <row r="13">
      <c r="A13" s="1" t="s">
        <v>12</v>
      </c>
      <c r="B13" s="12" t="s">
        <v>435</v>
      </c>
    </row>
    <row r="14">
      <c r="A14" s="1" t="s">
        <v>13</v>
      </c>
      <c r="B14" s="12" t="s">
        <v>436</v>
      </c>
    </row>
    <row r="15">
      <c r="A15" s="1" t="s">
        <v>14</v>
      </c>
      <c r="B15" s="12" t="s">
        <v>437</v>
      </c>
    </row>
    <row r="16">
      <c r="A16" s="1" t="s">
        <v>15</v>
      </c>
      <c r="B16" s="12" t="s">
        <v>438</v>
      </c>
    </row>
    <row r="17">
      <c r="A17" s="1" t="s">
        <v>16</v>
      </c>
      <c r="B17" s="12" t="s">
        <v>439</v>
      </c>
    </row>
    <row r="18">
      <c r="A18" s="2" t="s">
        <v>17</v>
      </c>
      <c r="B18" s="12" t="s">
        <v>440</v>
      </c>
    </row>
    <row r="19">
      <c r="A19" s="1" t="s">
        <v>18</v>
      </c>
      <c r="B19" s="12" t="s">
        <v>441</v>
      </c>
    </row>
    <row r="20">
      <c r="A20" s="1" t="s">
        <v>19</v>
      </c>
      <c r="B20" s="12" t="s">
        <v>442</v>
      </c>
    </row>
    <row r="21">
      <c r="A21" s="1" t="s">
        <v>20</v>
      </c>
      <c r="B21" s="12" t="s">
        <v>443</v>
      </c>
    </row>
    <row r="22">
      <c r="A22" s="1" t="s">
        <v>21</v>
      </c>
      <c r="B22" s="12" t="s">
        <v>444</v>
      </c>
    </row>
    <row r="23">
      <c r="A23" s="1" t="s">
        <v>22</v>
      </c>
      <c r="B23" s="12" t="s">
        <v>445</v>
      </c>
    </row>
    <row r="24">
      <c r="A24" s="1" t="s">
        <v>23</v>
      </c>
      <c r="B24" s="12" t="s">
        <v>446</v>
      </c>
    </row>
    <row r="25">
      <c r="A25" s="1" t="s">
        <v>24</v>
      </c>
      <c r="B25" s="12" t="s">
        <v>447</v>
      </c>
    </row>
    <row r="26">
      <c r="A26" s="1" t="s">
        <v>25</v>
      </c>
      <c r="B26" s="12" t="s">
        <v>448</v>
      </c>
    </row>
    <row r="27">
      <c r="A27" s="1" t="s">
        <v>26</v>
      </c>
      <c r="B27" s="12" t="s">
        <v>449</v>
      </c>
    </row>
    <row r="28">
      <c r="A28" s="1" t="s">
        <v>27</v>
      </c>
      <c r="B28" s="12" t="s">
        <v>450</v>
      </c>
    </row>
    <row r="29">
      <c r="A29" s="1" t="s">
        <v>29</v>
      </c>
      <c r="B29" s="12" t="s">
        <v>451</v>
      </c>
    </row>
    <row r="30">
      <c r="A30" s="1" t="s">
        <v>30</v>
      </c>
      <c r="B30" s="12" t="s">
        <v>452</v>
      </c>
    </row>
    <row r="31">
      <c r="A31" s="1" t="s">
        <v>28</v>
      </c>
      <c r="B31" s="13" t="s">
        <v>453</v>
      </c>
    </row>
    <row r="32">
      <c r="A32" s="1" t="s">
        <v>31</v>
      </c>
      <c r="B32" s="12" t="s">
        <v>454</v>
      </c>
    </row>
    <row r="33">
      <c r="A33" s="1" t="s">
        <v>32</v>
      </c>
      <c r="B33" s="12" t="s">
        <v>455</v>
      </c>
    </row>
    <row r="34">
      <c r="A34" s="1" t="s">
        <v>33</v>
      </c>
      <c r="B34" s="12" t="s">
        <v>456</v>
      </c>
    </row>
    <row r="35">
      <c r="A35" s="1" t="s">
        <v>34</v>
      </c>
      <c r="B35" s="12" t="s">
        <v>457</v>
      </c>
    </row>
    <row r="36">
      <c r="A36" s="1" t="s">
        <v>35</v>
      </c>
      <c r="B36" s="12" t="s">
        <v>458</v>
      </c>
    </row>
    <row r="37">
      <c r="A37" s="1" t="s">
        <v>36</v>
      </c>
      <c r="B37" s="12" t="s">
        <v>459</v>
      </c>
    </row>
    <row r="38">
      <c r="A38" s="1" t="s">
        <v>37</v>
      </c>
      <c r="B38" s="12" t="s">
        <v>460</v>
      </c>
    </row>
    <row r="39">
      <c r="A39" s="1" t="s">
        <v>38</v>
      </c>
      <c r="B39" s="12" t="s">
        <v>461</v>
      </c>
    </row>
    <row r="40">
      <c r="A40" s="1" t="s">
        <v>39</v>
      </c>
      <c r="B40" s="12" t="s">
        <v>462</v>
      </c>
    </row>
    <row r="41">
      <c r="A41" s="1" t="s">
        <v>40</v>
      </c>
      <c r="B41" s="12" t="s">
        <v>463</v>
      </c>
    </row>
    <row r="42">
      <c r="A42" s="1" t="s">
        <v>41</v>
      </c>
      <c r="B42" s="12" t="s">
        <v>464</v>
      </c>
    </row>
    <row r="43">
      <c r="A43" s="1" t="s">
        <v>42</v>
      </c>
      <c r="B43" s="12" t="s">
        <v>465</v>
      </c>
    </row>
    <row r="44">
      <c r="A44" s="1" t="s">
        <v>43</v>
      </c>
      <c r="B44" s="12" t="s">
        <v>466</v>
      </c>
    </row>
    <row r="45">
      <c r="A45" s="1" t="s">
        <v>44</v>
      </c>
      <c r="B45" s="12" t="s">
        <v>467</v>
      </c>
    </row>
    <row r="46">
      <c r="A46" s="1" t="s">
        <v>45</v>
      </c>
      <c r="B46" s="12" t="s">
        <v>468</v>
      </c>
    </row>
    <row r="47">
      <c r="A47" s="1" t="s">
        <v>46</v>
      </c>
      <c r="B47" s="12" t="s">
        <v>469</v>
      </c>
    </row>
    <row r="48">
      <c r="A48" s="1" t="s">
        <v>47</v>
      </c>
      <c r="B48" s="12" t="s">
        <v>470</v>
      </c>
    </row>
    <row r="49">
      <c r="A49" s="1" t="s">
        <v>48</v>
      </c>
      <c r="B49" s="12" t="s">
        <v>471</v>
      </c>
    </row>
    <row r="50">
      <c r="A50" s="1" t="s">
        <v>49</v>
      </c>
      <c r="B50" s="12" t="s">
        <v>472</v>
      </c>
    </row>
    <row r="51">
      <c r="A51" s="1" t="s">
        <v>50</v>
      </c>
      <c r="B51" s="12" t="s">
        <v>473</v>
      </c>
    </row>
    <row r="52">
      <c r="A52" s="1" t="s">
        <v>51</v>
      </c>
      <c r="B52" s="12" t="s">
        <v>474</v>
      </c>
    </row>
    <row r="53">
      <c r="A53" s="1" t="s">
        <v>52</v>
      </c>
      <c r="B53" s="12" t="s">
        <v>475</v>
      </c>
    </row>
    <row r="54">
      <c r="A54" s="1" t="s">
        <v>53</v>
      </c>
      <c r="B54" s="12" t="s">
        <v>476</v>
      </c>
    </row>
    <row r="55">
      <c r="A55" s="1" t="s">
        <v>54</v>
      </c>
      <c r="B55" s="12" t="s">
        <v>477</v>
      </c>
    </row>
    <row r="56">
      <c r="A56" s="1" t="s">
        <v>55</v>
      </c>
      <c r="B56" s="12" t="s">
        <v>478</v>
      </c>
    </row>
    <row r="57">
      <c r="A57" s="1" t="s">
        <v>56</v>
      </c>
      <c r="B57" s="12" t="s">
        <v>479</v>
      </c>
    </row>
    <row r="58">
      <c r="A58" s="1" t="s">
        <v>57</v>
      </c>
      <c r="B58" s="12" t="s">
        <v>480</v>
      </c>
    </row>
    <row r="59">
      <c r="A59" s="1" t="s">
        <v>58</v>
      </c>
      <c r="B59" s="12" t="s">
        <v>481</v>
      </c>
    </row>
    <row r="60">
      <c r="A60" s="1" t="s">
        <v>59</v>
      </c>
      <c r="B60" s="12" t="s">
        <v>482</v>
      </c>
    </row>
    <row r="61">
      <c r="A61" s="1" t="s">
        <v>60</v>
      </c>
      <c r="B61" s="12" t="s">
        <v>483</v>
      </c>
    </row>
    <row r="62">
      <c r="A62" s="1" t="s">
        <v>61</v>
      </c>
      <c r="B62" s="12" t="s">
        <v>484</v>
      </c>
    </row>
    <row r="63">
      <c r="A63" s="1" t="s">
        <v>62</v>
      </c>
      <c r="B63" s="12" t="s">
        <v>485</v>
      </c>
    </row>
    <row r="64">
      <c r="A64" s="1" t="s">
        <v>63</v>
      </c>
      <c r="B64" s="12" t="s">
        <v>486</v>
      </c>
    </row>
    <row r="65">
      <c r="A65" s="1" t="s">
        <v>64</v>
      </c>
      <c r="B65" s="12" t="s">
        <v>487</v>
      </c>
    </row>
    <row r="66">
      <c r="A66" s="1" t="s">
        <v>65</v>
      </c>
      <c r="B66" s="12" t="s">
        <v>488</v>
      </c>
    </row>
    <row r="67">
      <c r="A67" s="1" t="s">
        <v>66</v>
      </c>
      <c r="B67" s="12" t="s">
        <v>489</v>
      </c>
    </row>
    <row r="68">
      <c r="A68" s="1" t="s">
        <v>67</v>
      </c>
      <c r="B68" s="12" t="s">
        <v>490</v>
      </c>
    </row>
    <row r="69">
      <c r="A69" s="1" t="s">
        <v>68</v>
      </c>
      <c r="B69" s="12" t="s">
        <v>491</v>
      </c>
    </row>
    <row r="70">
      <c r="A70" s="1" t="s">
        <v>69</v>
      </c>
      <c r="B70" s="12" t="s">
        <v>492</v>
      </c>
    </row>
    <row r="71">
      <c r="A71" s="1" t="s">
        <v>70</v>
      </c>
      <c r="B71" s="12" t="s">
        <v>493</v>
      </c>
    </row>
    <row r="72">
      <c r="A72" s="1" t="s">
        <v>71</v>
      </c>
      <c r="B72" s="12" t="s">
        <v>494</v>
      </c>
    </row>
    <row r="73">
      <c r="A73" s="1" t="s">
        <v>72</v>
      </c>
      <c r="B73" s="12" t="s">
        <v>495</v>
      </c>
    </row>
    <row r="74">
      <c r="A74" s="1" t="s">
        <v>73</v>
      </c>
      <c r="B74" s="12" t="s">
        <v>496</v>
      </c>
    </row>
    <row r="75">
      <c r="A75" s="1" t="s">
        <v>74</v>
      </c>
      <c r="B75" s="12" t="s">
        <v>497</v>
      </c>
    </row>
    <row r="76">
      <c r="A76" s="1" t="s">
        <v>75</v>
      </c>
      <c r="B76" s="12" t="s">
        <v>498</v>
      </c>
    </row>
    <row r="77">
      <c r="A77" s="1" t="s">
        <v>76</v>
      </c>
      <c r="B77" s="12" t="s">
        <v>499</v>
      </c>
    </row>
    <row r="78">
      <c r="A78" s="1" t="s">
        <v>77</v>
      </c>
      <c r="B78" s="12" t="s">
        <v>500</v>
      </c>
    </row>
    <row r="79">
      <c r="A79" s="1" t="s">
        <v>78</v>
      </c>
      <c r="B79" s="12" t="s">
        <v>501</v>
      </c>
    </row>
    <row r="80">
      <c r="A80" s="1" t="s">
        <v>79</v>
      </c>
      <c r="B80" s="12" t="s">
        <v>502</v>
      </c>
    </row>
    <row r="81">
      <c r="A81" s="1" t="s">
        <v>80</v>
      </c>
      <c r="B81" s="12" t="s">
        <v>503</v>
      </c>
    </row>
    <row r="82">
      <c r="A82" s="1" t="s">
        <v>81</v>
      </c>
      <c r="B82" s="12" t="s">
        <v>504</v>
      </c>
    </row>
    <row r="83">
      <c r="A83" s="1" t="s">
        <v>82</v>
      </c>
      <c r="B83" s="12" t="s">
        <v>505</v>
      </c>
    </row>
    <row r="84">
      <c r="A84" s="1" t="s">
        <v>83</v>
      </c>
      <c r="B84" s="12" t="s">
        <v>506</v>
      </c>
    </row>
    <row r="85">
      <c r="A85" s="1" t="s">
        <v>84</v>
      </c>
      <c r="B85" s="12" t="s">
        <v>507</v>
      </c>
    </row>
    <row r="86">
      <c r="A86" s="1" t="s">
        <v>85</v>
      </c>
      <c r="B86" s="12" t="s">
        <v>508</v>
      </c>
    </row>
    <row r="87">
      <c r="A87" s="1" t="s">
        <v>86</v>
      </c>
      <c r="B87" s="12" t="s">
        <v>509</v>
      </c>
    </row>
    <row r="88">
      <c r="A88" s="1" t="s">
        <v>87</v>
      </c>
      <c r="B88" s="12" t="s">
        <v>510</v>
      </c>
    </row>
    <row r="89">
      <c r="A89" s="1" t="s">
        <v>88</v>
      </c>
      <c r="B89" s="12" t="s">
        <v>511</v>
      </c>
    </row>
    <row r="90">
      <c r="A90" s="1" t="s">
        <v>89</v>
      </c>
      <c r="B90" s="12" t="s">
        <v>512</v>
      </c>
    </row>
    <row r="91">
      <c r="A91" s="1" t="s">
        <v>90</v>
      </c>
      <c r="B91" s="12" t="s">
        <v>513</v>
      </c>
    </row>
    <row r="92">
      <c r="A92" s="1" t="s">
        <v>91</v>
      </c>
      <c r="B92" s="12" t="s">
        <v>514</v>
      </c>
    </row>
    <row r="93">
      <c r="A93" s="1" t="s">
        <v>92</v>
      </c>
      <c r="B93" s="12" t="s">
        <v>515</v>
      </c>
    </row>
    <row r="94">
      <c r="A94" s="1" t="s">
        <v>93</v>
      </c>
      <c r="B94" s="12" t="s">
        <v>516</v>
      </c>
    </row>
    <row r="95">
      <c r="A95" s="1" t="s">
        <v>94</v>
      </c>
      <c r="B95" s="12" t="s">
        <v>517</v>
      </c>
    </row>
    <row r="96">
      <c r="A96" s="4" t="s">
        <v>95</v>
      </c>
      <c r="B96" s="12" t="s">
        <v>518</v>
      </c>
    </row>
    <row r="97">
      <c r="A97" s="4"/>
      <c r="B97" s="14"/>
    </row>
    <row r="98">
      <c r="A98" s="4"/>
      <c r="B98" s="14"/>
    </row>
    <row r="99">
      <c r="A99" s="4"/>
      <c r="B99" s="14"/>
    </row>
    <row r="100">
      <c r="A100" s="5"/>
      <c r="B100" s="14"/>
    </row>
    <row r="101">
      <c r="A101" s="4"/>
      <c r="B101" s="14"/>
    </row>
    <row r="102">
      <c r="A102" s="4"/>
      <c r="B102" s="14"/>
    </row>
    <row r="103">
      <c r="A103" s="4"/>
      <c r="B103" s="14"/>
    </row>
    <row r="104">
      <c r="A104" s="4"/>
      <c r="B104" s="14"/>
    </row>
    <row r="105">
      <c r="A105" s="4"/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A154" s="2"/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A232" s="4"/>
      <c r="B232" s="14"/>
    </row>
    <row r="233">
      <c r="A233" s="4"/>
      <c r="B233" s="14"/>
    </row>
    <row r="234">
      <c r="A234" s="4"/>
      <c r="B234" s="14"/>
    </row>
    <row r="235">
      <c r="A235" s="4"/>
      <c r="B235" s="14"/>
    </row>
    <row r="236">
      <c r="A236" s="5"/>
      <c r="B236" s="14"/>
    </row>
    <row r="237">
      <c r="A237" s="4"/>
      <c r="B237" s="14"/>
    </row>
    <row r="238">
      <c r="A238" s="4"/>
      <c r="B238" s="14"/>
    </row>
    <row r="239">
      <c r="A239" s="4"/>
      <c r="B239" s="14"/>
    </row>
    <row r="240">
      <c r="A240" s="4"/>
      <c r="B240" s="14"/>
    </row>
    <row r="241">
      <c r="A241" s="4"/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A290" s="2"/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A368" s="4"/>
      <c r="B368" s="14"/>
    </row>
    <row r="369">
      <c r="A369" s="4"/>
      <c r="B369" s="14"/>
    </row>
    <row r="370">
      <c r="A370" s="4"/>
      <c r="B370" s="14"/>
    </row>
    <row r="371">
      <c r="A371" s="4"/>
      <c r="B371" s="14"/>
    </row>
    <row r="372">
      <c r="A372" s="5"/>
      <c r="B372" s="14"/>
    </row>
    <row r="373">
      <c r="A373" s="4"/>
      <c r="B373" s="14"/>
    </row>
    <row r="374">
      <c r="A374" s="4"/>
      <c r="B374" s="14"/>
    </row>
    <row r="375">
      <c r="A375" s="4"/>
      <c r="B375" s="14"/>
    </row>
    <row r="376">
      <c r="A376" s="4"/>
      <c r="B376" s="14"/>
    </row>
    <row r="377">
      <c r="A377" s="4"/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A426" s="2"/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A504" s="4"/>
      <c r="B504" s="14"/>
    </row>
    <row r="505">
      <c r="A505" s="4"/>
      <c r="B505" s="14"/>
    </row>
    <row r="506">
      <c r="A506" s="4"/>
      <c r="B506" s="14"/>
    </row>
    <row r="507">
      <c r="A507" s="4"/>
      <c r="B507" s="14"/>
    </row>
    <row r="508">
      <c r="A508" s="5"/>
      <c r="B508" s="14"/>
    </row>
    <row r="509">
      <c r="A509" s="4"/>
      <c r="B509" s="14"/>
    </row>
    <row r="510">
      <c r="A510" s="4"/>
      <c r="B510" s="14"/>
    </row>
    <row r="511">
      <c r="A511" s="4"/>
      <c r="B511" s="14"/>
    </row>
    <row r="512">
      <c r="A512" s="4"/>
      <c r="B512" s="14"/>
    </row>
    <row r="513">
      <c r="A513" s="4"/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A562" s="2"/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A640" s="4"/>
      <c r="B640" s="14"/>
    </row>
    <row r="641">
      <c r="A641" s="4"/>
      <c r="B641" s="14"/>
    </row>
    <row r="642">
      <c r="A642" s="4"/>
      <c r="B642" s="14"/>
    </row>
    <row r="643">
      <c r="A643" s="4"/>
      <c r="B643" s="14"/>
    </row>
    <row r="644">
      <c r="A644" s="5"/>
      <c r="B644" s="14"/>
    </row>
    <row r="645">
      <c r="A645" s="4"/>
      <c r="B645" s="14"/>
    </row>
    <row r="646">
      <c r="A646" s="4"/>
      <c r="B646" s="14"/>
    </row>
    <row r="647">
      <c r="A647" s="4"/>
      <c r="B647" s="14"/>
    </row>
    <row r="648">
      <c r="A648" s="4"/>
      <c r="B648" s="14"/>
    </row>
    <row r="649">
      <c r="A649" s="4"/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A698" s="2"/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A776" s="4"/>
      <c r="B776" s="14"/>
    </row>
    <row r="777">
      <c r="A777" s="4"/>
      <c r="B777" s="14"/>
    </row>
    <row r="778">
      <c r="A778" s="4"/>
      <c r="B778" s="14"/>
    </row>
    <row r="779">
      <c r="A779" s="4"/>
      <c r="B779" s="14"/>
    </row>
    <row r="780">
      <c r="A780" s="5"/>
      <c r="B780" s="14"/>
    </row>
    <row r="781">
      <c r="A781" s="4"/>
      <c r="B781" s="14"/>
    </row>
    <row r="782">
      <c r="A782" s="4"/>
      <c r="B782" s="14"/>
    </row>
    <row r="783">
      <c r="A783" s="4"/>
      <c r="B783" s="14"/>
    </row>
    <row r="784">
      <c r="A784" s="4"/>
      <c r="B784" s="14"/>
    </row>
    <row r="785">
      <c r="A785" s="4"/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A834" s="2"/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A912" s="4"/>
      <c r="B912" s="14"/>
    </row>
    <row r="913">
      <c r="A913" s="4"/>
      <c r="B913" s="14"/>
    </row>
    <row r="914">
      <c r="A914" s="4"/>
      <c r="B914" s="14"/>
    </row>
    <row r="915">
      <c r="A915" s="4"/>
      <c r="B915" s="14"/>
    </row>
    <row r="916">
      <c r="A916" s="5"/>
      <c r="B916" s="14"/>
    </row>
    <row r="917">
      <c r="A917" s="4"/>
      <c r="B917" s="14"/>
    </row>
    <row r="918">
      <c r="A918" s="4"/>
      <c r="B918" s="14"/>
    </row>
    <row r="919">
      <c r="A919" s="4"/>
      <c r="B919" s="14"/>
    </row>
    <row r="920">
      <c r="A920" s="4"/>
      <c r="B920" s="14"/>
    </row>
    <row r="921">
      <c r="A921" s="4"/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  <row r="1001">
      <c r="B1001" s="14"/>
    </row>
  </sheetData>
  <conditionalFormatting sqref="A97 A233 A369 A505 A641 A777 A913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96">
    <cfRule type="colorScale" priority="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99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100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101">
    <cfRule type="colorScale" priority="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rintOptions gridLines="1" horizontalCentered="1"/>
  <pageMargins bottom="0.75" footer="0.0" header="0.0" left="0.7" right="0.7" top="0.75"/>
  <pageSetup orientation="portrait" pageOrder="overThenDown"/>
  <drawing r:id="rId1"/>
</worksheet>
</file>