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fles" sheetId="1" r:id="rId4"/>
    <sheet state="visible" name="pistols" sheetId="2" r:id="rId5"/>
    <sheet state="visible" name="shotguns" sheetId="3" r:id="rId6"/>
    <sheet state="visible" name="melees" sheetId="4" r:id="rId7"/>
    <sheet state="visible" name="builds" sheetId="5" r:id="rId8"/>
  </sheets>
  <definedNames/>
  <calcPr/>
</workbook>
</file>

<file path=xl/sharedStrings.xml><?xml version="1.0" encoding="utf-8"?>
<sst xmlns="http://schemas.openxmlformats.org/spreadsheetml/2006/main" count="2613" uniqueCount="308">
  <si>
    <t>NAME</t>
  </si>
  <si>
    <t>VARIANT</t>
  </si>
  <si>
    <t>ALT_FIRE</t>
  </si>
  <si>
    <t>MASTERY</t>
  </si>
  <si>
    <t>SLOT</t>
  </si>
  <si>
    <t>TYPE</t>
  </si>
  <si>
    <t>TRIGGER</t>
  </si>
  <si>
    <t>PROJECTILE</t>
  </si>
  <si>
    <t>PROJ_SPEED</t>
  </si>
  <si>
    <t>RANGE</t>
  </si>
  <si>
    <t>RANGE_FALLOFF</t>
  </si>
  <si>
    <t>ACCURACY</t>
  </si>
  <si>
    <t>SPOOL_UP_RATE</t>
  </si>
  <si>
    <t>BURST_COUNT</t>
  </si>
  <si>
    <t>BURST_RATE</t>
  </si>
  <si>
    <t>BURST_DELAY</t>
  </si>
  <si>
    <t>AMMO_TYPE</t>
  </si>
  <si>
    <t>FR</t>
  </si>
  <si>
    <t>CHARGE_TIME</t>
  </si>
  <si>
    <t>MAG</t>
  </si>
  <si>
    <t>AMMO</t>
  </si>
  <si>
    <t>AMMO_CONS</t>
  </si>
  <si>
    <t>MAG_TYPE</t>
  </si>
  <si>
    <t>RELOAD_DELAY</t>
  </si>
  <si>
    <t>RELOAD_RATE</t>
  </si>
  <si>
    <t>RLT</t>
  </si>
  <si>
    <t>RIVEN</t>
  </si>
  <si>
    <t>MS</t>
  </si>
  <si>
    <t>CC1</t>
  </si>
  <si>
    <t>CM1</t>
  </si>
  <si>
    <t>SC1</t>
  </si>
  <si>
    <t>RADIUS1</t>
  </si>
  <si>
    <t>FALLOFF1</t>
  </si>
  <si>
    <t>TOTAL_DAMAGE</t>
  </si>
  <si>
    <t>TOTAL_DAMAGE1</t>
  </si>
  <si>
    <t>IMPACT1</t>
  </si>
  <si>
    <t>PUNCTURE1</t>
  </si>
  <si>
    <t>SLASH1</t>
  </si>
  <si>
    <t>COLD1</t>
  </si>
  <si>
    <t>ELECTRICITY1</t>
  </si>
  <si>
    <t>HEAT1</t>
  </si>
  <si>
    <t>TOXIN1</t>
  </si>
  <si>
    <t>BLAST1</t>
  </si>
  <si>
    <t>CORROSIVE1</t>
  </si>
  <si>
    <t>GAS1</t>
  </si>
  <si>
    <t>MAGNETIC1</t>
  </si>
  <si>
    <t>RADIATION1</t>
  </si>
  <si>
    <t>VIRAL1</t>
  </si>
  <si>
    <t>PHASE2</t>
  </si>
  <si>
    <t>DELAY2</t>
  </si>
  <si>
    <t>CC2</t>
  </si>
  <si>
    <t>CM2</t>
  </si>
  <si>
    <t>SC2</t>
  </si>
  <si>
    <t>RADIUS2</t>
  </si>
  <si>
    <t>FALLOFF2</t>
  </si>
  <si>
    <t>TOTAL_DAMAGE2</t>
  </si>
  <si>
    <t>IMPACT2</t>
  </si>
  <si>
    <t>PUNCTURE2</t>
  </si>
  <si>
    <t>SLASH2</t>
  </si>
  <si>
    <t>COLD2</t>
  </si>
  <si>
    <t>ELECTRICITY2</t>
  </si>
  <si>
    <t>HEAT2</t>
  </si>
  <si>
    <t>TOXIN2</t>
  </si>
  <si>
    <t>BLAST2</t>
  </si>
  <si>
    <t>CORROSIVE2</t>
  </si>
  <si>
    <t>GAS2</t>
  </si>
  <si>
    <t>MAGNETIC2</t>
  </si>
  <si>
    <t>RADIATION2</t>
  </si>
  <si>
    <t>VIRAL2</t>
  </si>
  <si>
    <t>PHASE3</t>
  </si>
  <si>
    <t>DELAY3</t>
  </si>
  <si>
    <t>CC3</t>
  </si>
  <si>
    <t>CM3</t>
  </si>
  <si>
    <t>SC3</t>
  </si>
  <si>
    <t>RADIUS3</t>
  </si>
  <si>
    <t>FALLOFF3</t>
  </si>
  <si>
    <t>TOTAL_DAMAGE3</t>
  </si>
  <si>
    <t>IMPACT3</t>
  </si>
  <si>
    <t>PUNCTURE3</t>
  </si>
  <si>
    <t>SLASH3</t>
  </si>
  <si>
    <t>COLD3</t>
  </si>
  <si>
    <t>ELECTRICITY3</t>
  </si>
  <si>
    <t>HEAT3</t>
  </si>
  <si>
    <t>TOXIN3</t>
  </si>
  <si>
    <t>BLAST3</t>
  </si>
  <si>
    <t>CORROSIVE3</t>
  </si>
  <si>
    <t>GAS3</t>
  </si>
  <si>
    <t>MAGNETIC3</t>
  </si>
  <si>
    <t>RADIATION3</t>
  </si>
  <si>
    <t>VIRAL3</t>
  </si>
  <si>
    <t>ISSUE</t>
  </si>
  <si>
    <t>dps burst no crit</t>
  </si>
  <si>
    <t>dps sustained no crit</t>
  </si>
  <si>
    <t>dps burst crit amplified</t>
  </si>
  <si>
    <t>dps sustained crit amplified</t>
  </si>
  <si>
    <t>crit_base_amp</t>
  </si>
  <si>
    <t>reload drag</t>
  </si>
  <si>
    <t>burst status/s</t>
  </si>
  <si>
    <t>sustained status/s</t>
  </si>
  <si>
    <t>adjusted FR for charge time</t>
  </si>
  <si>
    <t>mod config 1 sustained crit amplified</t>
  </si>
  <si>
    <t>penta</t>
  </si>
  <si>
    <t>carmine</t>
  </si>
  <si>
    <t>primary</t>
  </si>
  <si>
    <t>launcher</t>
  </si>
  <si>
    <t>active</t>
  </si>
  <si>
    <t>projectile</t>
  </si>
  <si>
    <t>magazine</t>
  </si>
  <si>
    <t>Y</t>
  </si>
  <si>
    <t>N</t>
  </si>
  <si>
    <t>secura</t>
  </si>
  <si>
    <t>bubonico</t>
  </si>
  <si>
    <t>arm-cannon</t>
  </si>
  <si>
    <t>auto</t>
  </si>
  <si>
    <t>rifle</t>
  </si>
  <si>
    <t>battery</t>
  </si>
  <si>
    <t>envoy</t>
  </si>
  <si>
    <t>tenet max toxin</t>
  </si>
  <si>
    <t>acceltra</t>
  </si>
  <si>
    <t>trumna</t>
  </si>
  <si>
    <t>hit scan</t>
  </si>
  <si>
    <t>basmu</t>
  </si>
  <si>
    <t>tetra</t>
  </si>
  <si>
    <t>hind</t>
  </si>
  <si>
    <t>kuva max toxin</t>
  </si>
  <si>
    <t>quartakk</t>
  </si>
  <si>
    <t>panthera</t>
  </si>
  <si>
    <t>prime</t>
  </si>
  <si>
    <t>karak</t>
  </si>
  <si>
    <t>shedu</t>
  </si>
  <si>
    <t>zhuge</t>
  </si>
  <si>
    <t>crossbow</t>
  </si>
  <si>
    <t>boltor</t>
  </si>
  <si>
    <t>buzlok</t>
  </si>
  <si>
    <t>tiberon</t>
  </si>
  <si>
    <t>quellor</t>
  </si>
  <si>
    <t>ignis</t>
  </si>
  <si>
    <t>wraith</t>
  </si>
  <si>
    <t>discharge</t>
  </si>
  <si>
    <t>stradavar</t>
  </si>
  <si>
    <t>grakata</t>
  </si>
  <si>
    <t>prisma</t>
  </si>
  <si>
    <t>baza</t>
  </si>
  <si>
    <t>telos</t>
  </si>
  <si>
    <t>stahlta</t>
  </si>
  <si>
    <t>zenith</t>
  </si>
  <si>
    <t>braton</t>
  </si>
  <si>
    <t>ambassador</t>
  </si>
  <si>
    <t>fulmin</t>
  </si>
  <si>
    <t>dera</t>
  </si>
  <si>
    <t>vandal</t>
  </si>
  <si>
    <t>attica</t>
  </si>
  <si>
    <t>scourge</t>
  </si>
  <si>
    <t>speargun</t>
  </si>
  <si>
    <t>argonak</t>
  </si>
  <si>
    <t>alt fire</t>
  </si>
  <si>
    <t>continuous</t>
  </si>
  <si>
    <t>quanta</t>
  </si>
  <si>
    <t>mutalist</t>
  </si>
  <si>
    <t>mk1</t>
  </si>
  <si>
    <t>battacor</t>
  </si>
  <si>
    <t>auto burst</t>
  </si>
  <si>
    <t>auto charge</t>
  </si>
  <si>
    <t>javlok</t>
  </si>
  <si>
    <t>supra</t>
  </si>
  <si>
    <t>auto spool</t>
  </si>
  <si>
    <t>tenora</t>
  </si>
  <si>
    <t>gorgon</t>
  </si>
  <si>
    <t>soma</t>
  </si>
  <si>
    <t>burst</t>
  </si>
  <si>
    <t>nagantaka</t>
  </si>
  <si>
    <t>sybaris</t>
  </si>
  <si>
    <t>burston</t>
  </si>
  <si>
    <t>harpak</t>
  </si>
  <si>
    <t>paracyst</t>
  </si>
  <si>
    <t>dex</t>
  </si>
  <si>
    <t>hema</t>
  </si>
  <si>
    <t>bramma</t>
  </si>
  <si>
    <t>bow</t>
  </si>
  <si>
    <t>charge</t>
  </si>
  <si>
    <t>90% radial damage falloff. Ammo issue.</t>
  </si>
  <si>
    <t>opticor</t>
  </si>
  <si>
    <t>miter</t>
  </si>
  <si>
    <t>charged</t>
  </si>
  <si>
    <t>sniper</t>
  </si>
  <si>
    <t>cernos</t>
  </si>
  <si>
    <t>proboscis</t>
  </si>
  <si>
    <t>ferrox</t>
  </si>
  <si>
    <t>ogris</t>
  </si>
  <si>
    <t>lenz</t>
  </si>
  <si>
    <t>rakta</t>
  </si>
  <si>
    <t>daikyu</t>
  </si>
  <si>
    <t>lanka</t>
  </si>
  <si>
    <t>sniper rifle</t>
  </si>
  <si>
    <t>uncharged</t>
  </si>
  <si>
    <t>paris</t>
  </si>
  <si>
    <t>dread</t>
  </si>
  <si>
    <t>100% to 400m, 50% past 600m</t>
  </si>
  <si>
    <t>flux rifle</t>
  </si>
  <si>
    <t>held</t>
  </si>
  <si>
    <t>glaxion</t>
  </si>
  <si>
    <t>amprex</t>
  </si>
  <si>
    <t>zarr</t>
  </si>
  <si>
    <t>cannon</t>
  </si>
  <si>
    <t>semi auto</t>
  </si>
  <si>
    <t xml:space="preserve">70% radial damage falloff. ammo issue. </t>
  </si>
  <si>
    <t>tonkor</t>
  </si>
  <si>
    <t>barrage</t>
  </si>
  <si>
    <t>100% to 20m, 2% past 40m</t>
  </si>
  <si>
    <t>100% to 10m, 33% past 20m</t>
  </si>
  <si>
    <t>semi</t>
  </si>
  <si>
    <t>vectis</t>
  </si>
  <si>
    <t>100% to 400, 50% past 600</t>
  </si>
  <si>
    <t>sporothix</t>
  </si>
  <si>
    <t>rubico</t>
  </si>
  <si>
    <t>grinlok</t>
  </si>
  <si>
    <t>vulkar</t>
  </si>
  <si>
    <t>komorex</t>
  </si>
  <si>
    <t>3.5x zoom</t>
  </si>
  <si>
    <t>100% to 400, 0% past 600</t>
  </si>
  <si>
    <t>veldt</t>
  </si>
  <si>
    <t>latron</t>
  </si>
  <si>
    <t>snipetron</t>
  </si>
  <si>
    <t>torid</t>
  </si>
  <si>
    <t>cycron</t>
  </si>
  <si>
    <t>secondary</t>
  </si>
  <si>
    <t>pistol</t>
  </si>
  <si>
    <t>detron</t>
  </si>
  <si>
    <t>shotgun sidearm</t>
  </si>
  <si>
    <t>100% to 30m, 38% past 22m</t>
  </si>
  <si>
    <t>diplos</t>
  </si>
  <si>
    <t>dual pistols</t>
  </si>
  <si>
    <t>spirex</t>
  </si>
  <si>
    <t>tenet mad rad</t>
  </si>
  <si>
    <t>acrid</t>
  </si>
  <si>
    <t>afuris</t>
  </si>
  <si>
    <t>akarius</t>
  </si>
  <si>
    <t>akbolto</t>
  </si>
  <si>
    <t>akbronco</t>
  </si>
  <si>
    <t>dual shotguns</t>
  </si>
  <si>
    <t>100% to 7m, 25% past 14m</t>
  </si>
  <si>
    <t>100% to 9m, 25% past 18m</t>
  </si>
  <si>
    <t>akjagara</t>
  </si>
  <si>
    <t>aklato</t>
  </si>
  <si>
    <t>aklex</t>
  </si>
  <si>
    <t>akmagnus</t>
  </si>
  <si>
    <t>aksomati</t>
  </si>
  <si>
    <t>akstilleto</t>
  </si>
  <si>
    <t>velox</t>
  </si>
  <si>
    <t>akvasto</t>
  </si>
  <si>
    <t>akzani</t>
  </si>
  <si>
    <t>angstrum</t>
  </si>
  <si>
    <t>full charge</t>
  </si>
  <si>
    <t>arca scisco</t>
  </si>
  <si>
    <t>athodai</t>
  </si>
  <si>
    <t>atomos</t>
  </si>
  <si>
    <t>azima</t>
  </si>
  <si>
    <t>ballistica</t>
  </si>
  <si>
    <t>status/s</t>
  </si>
  <si>
    <t>hek</t>
  </si>
  <si>
    <t>shotgun</t>
  </si>
  <si>
    <t>100% to 15m, 20% past 30m</t>
  </si>
  <si>
    <t>reload after every shot, useability is shit</t>
  </si>
  <si>
    <t>kohm</t>
  </si>
  <si>
    <t>100% to 13m, 6% past 26m</t>
  </si>
  <si>
    <t>has spool up. has ammo economy AND range issue,</t>
  </si>
  <si>
    <t>100% to 15m, 27% past 25m</t>
  </si>
  <si>
    <t>has spool up. has ammo economy AND range issue. low crit potential</t>
  </si>
  <si>
    <t>small mag of 4, reload all the time</t>
  </si>
  <si>
    <t>tigris</t>
  </si>
  <si>
    <t>duplex</t>
  </si>
  <si>
    <t>100% to 10m, 51% past 20m</t>
  </si>
  <si>
    <t>arca plasmor</t>
  </si>
  <si>
    <t>100% to 33m, 33% past 36m</t>
  </si>
  <si>
    <t>corinth</t>
  </si>
  <si>
    <t>sancti</t>
  </si>
  <si>
    <t>100% to 8m, 43% past 20m</t>
  </si>
  <si>
    <t>vakyor</t>
  </si>
  <si>
    <t>100% to 10m, 27% past 25m</t>
  </si>
  <si>
    <t>phantasma</t>
  </si>
  <si>
    <t>boar</t>
  </si>
  <si>
    <t>100% to 18m, 30% past 25m</t>
  </si>
  <si>
    <t>drakgoon</t>
  </si>
  <si>
    <t>100% to 18m, 33% past 36m</t>
  </si>
  <si>
    <t>astilla</t>
  </si>
  <si>
    <t>100% to 30m, 50% past 60m</t>
  </si>
  <si>
    <t>exergis</t>
  </si>
  <si>
    <t>can build with slash on impact mod? super high status chance and impact element</t>
  </si>
  <si>
    <t>100% to 10m, 48% past 20m</t>
  </si>
  <si>
    <t>cedo</t>
  </si>
  <si>
    <t>100% to 26, 0% past 52</t>
  </si>
  <si>
    <t>sobek</t>
  </si>
  <si>
    <t>100% to 20m, 50% past 30m</t>
  </si>
  <si>
    <t>100% to 10m, 20% past 20m</t>
  </si>
  <si>
    <t>strung</t>
  </si>
  <si>
    <t>100% to 15m, 50% past 30m</t>
  </si>
  <si>
    <t>100% to 15m, 50% past 25m</t>
  </si>
  <si>
    <t>phage</t>
  </si>
  <si>
    <t>100% to 12m, 60% past 25m</t>
  </si>
  <si>
    <t>convectrix</t>
  </si>
  <si>
    <t>Rifle mod config 1: serration + 165% damage split chamber + 90% multishot point strike + 150% crit chance vital sense + 120% crit damage malignant force + 60% toxin &amp; status chance rime rounds +60% ice &amp; status chance vitilante armaments +60% multishot +60% fire rate</t>
  </si>
  <si>
    <t>damage</t>
  </si>
  <si>
    <t>multishot</t>
  </si>
  <si>
    <t>status chance</t>
  </si>
  <si>
    <t>crit chance</t>
  </si>
  <si>
    <t>crit damage</t>
  </si>
  <si>
    <t>elemental damage</t>
  </si>
  <si>
    <t>fire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</si>
</sst>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4" xfId="0" applyFont="1" applyNumberFormat="1"/>
    <xf borderId="0" fillId="0" fontId="1" numFmtId="0" xfId="0" applyFont="1"/>
    <xf borderId="0" fillId="0" fontId="1" numFmtId="2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75"/>
  <cols>
    <col customWidth="1" min="1" max="1" width="12.43"/>
    <col customWidth="1" min="10" max="10" width="8.57"/>
    <col customWidth="1" min="18" max="18" width="7.43"/>
    <col customWidth="1" min="20" max="20" width="6.14"/>
    <col customWidth="1" min="21" max="21" width="10.0"/>
    <col customWidth="1" min="22" max="22" width="13.86"/>
    <col customWidth="1" min="23" max="23" width="12.57"/>
    <col customWidth="1" min="24" max="24" width="16.0"/>
    <col customWidth="1" min="32" max="90" width="14.71"/>
    <col customWidth="1" min="91" max="91" width="60.86"/>
    <col customWidth="1" min="92" max="92" width="14.71"/>
    <col customWidth="1" min="93" max="93" width="20.57"/>
    <col customWidth="1" min="94" max="94" width="21.0"/>
    <col customWidth="1" min="95" max="95" width="25.0"/>
    <col customWidth="1" min="96" max="97" width="14.71"/>
    <col customWidth="1" min="98" max="98" width="14.43"/>
    <col customWidth="1" min="99" max="100" width="14.71"/>
    <col customWidth="1" min="101" max="101" width="35.14"/>
    <col customWidth="1" min="102" max="131" width="1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4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1" t="s">
        <v>100</v>
      </c>
    </row>
    <row r="2">
      <c r="A2" s="1" t="s">
        <v>101</v>
      </c>
      <c r="B2" s="1" t="s">
        <v>102</v>
      </c>
      <c r="C2" s="1"/>
      <c r="D2" s="1">
        <v>6.0</v>
      </c>
      <c r="E2" s="1" t="s">
        <v>103</v>
      </c>
      <c r="F2" s="1" t="s">
        <v>104</v>
      </c>
      <c r="G2" s="1" t="s">
        <v>105</v>
      </c>
      <c r="H2" s="1" t="s">
        <v>106</v>
      </c>
      <c r="I2" s="1">
        <v>20.0</v>
      </c>
      <c r="J2" s="1"/>
      <c r="K2" s="1"/>
      <c r="L2" s="1">
        <v>100.0</v>
      </c>
      <c r="O2" s="1"/>
      <c r="P2" s="1"/>
      <c r="Q2" s="1" t="s">
        <v>104</v>
      </c>
      <c r="R2" s="2">
        <v>2.7</v>
      </c>
      <c r="S2" s="1">
        <v>0.0</v>
      </c>
      <c r="T2" s="1">
        <v>10.0</v>
      </c>
      <c r="U2" s="1">
        <v>40.0</v>
      </c>
      <c r="V2" s="1">
        <v>1.0</v>
      </c>
      <c r="W2" s="1" t="s">
        <v>107</v>
      </c>
      <c r="X2" s="1"/>
      <c r="Y2" s="1"/>
      <c r="Z2" s="1">
        <v>2.5</v>
      </c>
      <c r="AA2" s="1">
        <v>1.25</v>
      </c>
      <c r="AB2" s="1">
        <v>1.0</v>
      </c>
      <c r="AC2" s="1">
        <v>0.1</v>
      </c>
      <c r="AD2" s="1">
        <v>2.0</v>
      </c>
      <c r="AE2" s="1">
        <v>0.1</v>
      </c>
      <c r="AH2" s="1">
        <f t="shared" ref="AH2:AH163" si="1">AI2+BD2+BY2</f>
        <v>425</v>
      </c>
      <c r="AI2" s="1">
        <f t="shared" ref="AI2:AI163" si="2">SUM(AJ2:AV2)</f>
        <v>75</v>
      </c>
      <c r="AJ2" s="1">
        <v>75.0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 t="s">
        <v>108</v>
      </c>
      <c r="AX2" s="1">
        <v>0.0</v>
      </c>
      <c r="AY2" s="1">
        <v>0.1</v>
      </c>
      <c r="AZ2" s="1">
        <v>2.0</v>
      </c>
      <c r="BA2" s="1">
        <v>0.1</v>
      </c>
      <c r="BB2" s="1">
        <v>4.0</v>
      </c>
      <c r="BC2" s="1">
        <v>0.5</v>
      </c>
      <c r="BD2" s="1">
        <f t="shared" ref="BD2:BD4" si="3">SUM(BE2:BQ2)</f>
        <v>350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350.0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109</v>
      </c>
      <c r="CM2" s="4"/>
      <c r="CN2" s="4">
        <f t="shared" ref="CN2:CN163" si="4">CV2*AH2*AB2</f>
        <v>1147.5</v>
      </c>
      <c r="CO2" s="4">
        <f t="shared" ref="CO2:CO55" si="5">CN2*CS2</f>
        <v>685.0746269</v>
      </c>
      <c r="CP2" s="4">
        <f t="shared" ref="CP2:CP163" si="6">(AI2*(1-AC2)+AI2*AC2*AD2+BD2*(1-AY2)+BD2*AY2*AZ2+BY2*(1-BT2)+BY2*BT2*BU2)*CV2*AB2</f>
        <v>1262.25</v>
      </c>
      <c r="CQ2" s="4">
        <f t="shared" ref="CQ2:CQ55" si="7">CP2/(1+Z2*R2/FLOOR(T2/V2,1))</f>
        <v>753.5820896</v>
      </c>
      <c r="CR2" s="4">
        <f t="shared" ref="CR2:CR163" si="8">CP2/CN2</f>
        <v>1.1</v>
      </c>
      <c r="CS2" s="4">
        <f t="shared" ref="CS2:CS55" si="9">1/(1+Z2*R2/FLOOR(T2/V2,1))</f>
        <v>0.5970149254</v>
      </c>
      <c r="CT2" s="4">
        <f t="shared" ref="CT2:CT163" si="10">(AE2+BA2+BV2)*CV2*AB2</f>
        <v>0.54</v>
      </c>
      <c r="CU2" s="4">
        <f t="shared" ref="CU2:CU55" si="11">CT2*CS2</f>
        <v>0.3223880597</v>
      </c>
      <c r="CV2" s="4">
        <f t="shared" ref="CV2:CV163" si="12">R2/(R2*S2+1)</f>
        <v>2.7</v>
      </c>
    </row>
    <row r="3">
      <c r="A3" s="1" t="s">
        <v>101</v>
      </c>
      <c r="B3" s="1" t="s">
        <v>110</v>
      </c>
      <c r="C3" s="1"/>
      <c r="D3" s="1">
        <v>12.0</v>
      </c>
      <c r="E3" s="1" t="s">
        <v>103</v>
      </c>
      <c r="F3" s="1" t="s">
        <v>104</v>
      </c>
      <c r="G3" s="1" t="s">
        <v>105</v>
      </c>
      <c r="H3" s="1" t="s">
        <v>106</v>
      </c>
      <c r="I3" s="1">
        <v>25.0</v>
      </c>
      <c r="J3" s="1"/>
      <c r="K3" s="1"/>
      <c r="L3" s="1">
        <v>100.0</v>
      </c>
      <c r="O3" s="1"/>
      <c r="P3" s="1"/>
      <c r="Q3" s="1" t="s">
        <v>104</v>
      </c>
      <c r="R3" s="2">
        <v>2.0</v>
      </c>
      <c r="S3" s="1">
        <v>0.0</v>
      </c>
      <c r="T3" s="1">
        <v>7.0</v>
      </c>
      <c r="U3" s="1">
        <v>28.0</v>
      </c>
      <c r="V3" s="1">
        <v>1.0</v>
      </c>
      <c r="W3" s="1" t="s">
        <v>107</v>
      </c>
      <c r="X3" s="1"/>
      <c r="Y3" s="1"/>
      <c r="Z3" s="1">
        <v>2.5</v>
      </c>
      <c r="AA3" s="1">
        <v>1.3</v>
      </c>
      <c r="AB3" s="1">
        <v>1.0</v>
      </c>
      <c r="AC3" s="1">
        <v>0.26</v>
      </c>
      <c r="AD3" s="1">
        <v>2.0</v>
      </c>
      <c r="AE3" s="1">
        <v>0.26</v>
      </c>
      <c r="AH3" s="1">
        <f t="shared" si="1"/>
        <v>375</v>
      </c>
      <c r="AI3" s="1">
        <f t="shared" si="2"/>
        <v>75</v>
      </c>
      <c r="AJ3" s="1">
        <v>75.0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 t="s">
        <v>108</v>
      </c>
      <c r="AX3" s="1">
        <v>0.0</v>
      </c>
      <c r="AY3" s="1">
        <v>0.26</v>
      </c>
      <c r="AZ3" s="1">
        <v>2.0</v>
      </c>
      <c r="BA3" s="1">
        <v>0.26</v>
      </c>
      <c r="BB3" s="1">
        <v>6.0</v>
      </c>
      <c r="BC3" s="1">
        <v>0.6</v>
      </c>
      <c r="BD3" s="1">
        <f t="shared" si="3"/>
        <v>300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300.0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109</v>
      </c>
      <c r="CM3" s="4"/>
      <c r="CN3" s="4">
        <f t="shared" si="4"/>
        <v>750</v>
      </c>
      <c r="CO3" s="4">
        <f t="shared" si="5"/>
        <v>437.5</v>
      </c>
      <c r="CP3" s="4">
        <f t="shared" si="6"/>
        <v>945</v>
      </c>
      <c r="CQ3" s="4">
        <f t="shared" si="7"/>
        <v>551.25</v>
      </c>
      <c r="CR3" s="4">
        <f t="shared" si="8"/>
        <v>1.26</v>
      </c>
      <c r="CS3" s="4">
        <f t="shared" si="9"/>
        <v>0.5833333333</v>
      </c>
      <c r="CT3" s="4">
        <f t="shared" si="10"/>
        <v>1.04</v>
      </c>
      <c r="CU3" s="4">
        <f t="shared" si="11"/>
        <v>0.6066666667</v>
      </c>
      <c r="CV3" s="4">
        <f t="shared" si="12"/>
        <v>2</v>
      </c>
    </row>
    <row r="4">
      <c r="A4" s="1" t="s">
        <v>101</v>
      </c>
      <c r="B4" s="1"/>
      <c r="C4" s="1"/>
      <c r="D4" s="1">
        <v>6.0</v>
      </c>
      <c r="E4" s="1" t="s">
        <v>103</v>
      </c>
      <c r="F4" s="1" t="s">
        <v>104</v>
      </c>
      <c r="G4" s="1" t="s">
        <v>105</v>
      </c>
      <c r="H4" s="1" t="s">
        <v>106</v>
      </c>
      <c r="I4" s="1">
        <v>20.0</v>
      </c>
      <c r="J4" s="1"/>
      <c r="K4" s="1"/>
      <c r="L4" s="1">
        <v>100.0</v>
      </c>
      <c r="O4" s="1"/>
      <c r="P4" s="1"/>
      <c r="Q4" s="1" t="s">
        <v>104</v>
      </c>
      <c r="R4" s="2">
        <v>1.0</v>
      </c>
      <c r="S4" s="1">
        <v>0.0</v>
      </c>
      <c r="T4" s="1">
        <v>5.0</v>
      </c>
      <c r="U4" s="1">
        <v>20.0</v>
      </c>
      <c r="V4" s="1">
        <v>1.0</v>
      </c>
      <c r="W4" s="1" t="s">
        <v>107</v>
      </c>
      <c r="X4" s="1"/>
      <c r="Y4" s="1"/>
      <c r="Z4" s="1">
        <v>2.5</v>
      </c>
      <c r="AA4" s="1">
        <v>1.35</v>
      </c>
      <c r="AB4" s="1">
        <v>1.0</v>
      </c>
      <c r="AC4" s="1">
        <v>0.1</v>
      </c>
      <c r="AD4" s="1">
        <v>2.0</v>
      </c>
      <c r="AE4" s="1">
        <v>0.1</v>
      </c>
      <c r="AH4" s="1">
        <f t="shared" si="1"/>
        <v>425</v>
      </c>
      <c r="AI4" s="1">
        <f t="shared" si="2"/>
        <v>75</v>
      </c>
      <c r="AJ4" s="1">
        <v>75.0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 t="s">
        <v>108</v>
      </c>
      <c r="AX4" s="1">
        <v>0.0</v>
      </c>
      <c r="AY4" s="1">
        <v>0.1</v>
      </c>
      <c r="AZ4" s="1">
        <v>2.0</v>
      </c>
      <c r="BA4" s="1">
        <v>0.1</v>
      </c>
      <c r="BB4" s="1">
        <v>4.0</v>
      </c>
      <c r="BC4" s="1">
        <v>0.5</v>
      </c>
      <c r="BD4" s="1">
        <f t="shared" si="3"/>
        <v>350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350.0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109</v>
      </c>
      <c r="CM4" s="4"/>
      <c r="CN4" s="4">
        <f t="shared" si="4"/>
        <v>425</v>
      </c>
      <c r="CO4" s="4">
        <f t="shared" si="5"/>
        <v>283.3333333</v>
      </c>
      <c r="CP4" s="4">
        <f t="shared" si="6"/>
        <v>467.5</v>
      </c>
      <c r="CQ4" s="4">
        <f t="shared" si="7"/>
        <v>311.6666667</v>
      </c>
      <c r="CR4" s="4">
        <f t="shared" si="8"/>
        <v>1.1</v>
      </c>
      <c r="CS4" s="4">
        <f t="shared" si="9"/>
        <v>0.6666666667</v>
      </c>
      <c r="CT4" s="4">
        <f t="shared" si="10"/>
        <v>0.2</v>
      </c>
      <c r="CU4" s="4">
        <f t="shared" si="11"/>
        <v>0.1333333333</v>
      </c>
      <c r="CV4" s="4">
        <f t="shared" si="12"/>
        <v>1</v>
      </c>
    </row>
    <row r="5">
      <c r="A5" s="1" t="s">
        <v>111</v>
      </c>
      <c r="B5" s="1"/>
      <c r="C5" s="1"/>
      <c r="D5" s="1">
        <v>13.0</v>
      </c>
      <c r="E5" s="1" t="s">
        <v>103</v>
      </c>
      <c r="F5" s="1" t="s">
        <v>112</v>
      </c>
      <c r="G5" s="1" t="s">
        <v>113</v>
      </c>
      <c r="H5" s="1" t="s">
        <v>106</v>
      </c>
      <c r="I5" s="1"/>
      <c r="J5" s="1"/>
      <c r="K5" s="1"/>
      <c r="L5" s="1">
        <v>25.0</v>
      </c>
      <c r="O5" s="1"/>
      <c r="P5" s="1"/>
      <c r="Q5" s="1" t="s">
        <v>114</v>
      </c>
      <c r="R5" s="2">
        <v>3.83</v>
      </c>
      <c r="S5" s="1">
        <v>0.0</v>
      </c>
      <c r="T5" s="1">
        <v>27.0</v>
      </c>
      <c r="U5" s="1"/>
      <c r="V5" s="1">
        <v>1.0</v>
      </c>
      <c r="W5" s="1" t="s">
        <v>115</v>
      </c>
      <c r="X5" s="1">
        <v>0.5</v>
      </c>
      <c r="Y5" s="1">
        <v>16.875</v>
      </c>
      <c r="Z5" s="1">
        <f>T5/Y5+X5</f>
        <v>2.1</v>
      </c>
      <c r="AA5" s="1">
        <v>0.7</v>
      </c>
      <c r="AB5" s="1">
        <v>7.0</v>
      </c>
      <c r="AC5" s="1">
        <v>0.25</v>
      </c>
      <c r="AD5" s="1">
        <v>2.3</v>
      </c>
      <c r="AE5" s="1">
        <v>0.0929</v>
      </c>
      <c r="AH5" s="1">
        <f t="shared" si="1"/>
        <v>41</v>
      </c>
      <c r="AI5" s="1">
        <f t="shared" si="2"/>
        <v>41</v>
      </c>
      <c r="AJ5" s="1">
        <v>2.0</v>
      </c>
      <c r="AK5" s="1">
        <v>13.0</v>
      </c>
      <c r="AL5" s="1">
        <v>19.0</v>
      </c>
      <c r="AM5" s="1">
        <v>0.0</v>
      </c>
      <c r="AN5" s="1">
        <v>0.0</v>
      </c>
      <c r="AO5" s="1">
        <v>0.0</v>
      </c>
      <c r="AP5" s="1">
        <v>7.0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 t="s">
        <v>109</v>
      </c>
      <c r="AX5" s="1"/>
      <c r="AY5" s="1"/>
      <c r="AZ5" s="1"/>
      <c r="BA5" s="1"/>
      <c r="BB5" s="1"/>
      <c r="BC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 t="s">
        <v>109</v>
      </c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4"/>
      <c r="CN5" s="4">
        <f t="shared" si="4"/>
        <v>1099.21</v>
      </c>
      <c r="CO5" s="4">
        <f t="shared" si="5"/>
        <v>846.9214964</v>
      </c>
      <c r="CP5" s="4">
        <f t="shared" si="6"/>
        <v>1456.45325</v>
      </c>
      <c r="CQ5" s="4">
        <f t="shared" si="7"/>
        <v>1122.170983</v>
      </c>
      <c r="CR5" s="4">
        <f t="shared" si="8"/>
        <v>1.325</v>
      </c>
      <c r="CS5" s="4">
        <f t="shared" si="9"/>
        <v>0.7704819793</v>
      </c>
      <c r="CT5" s="4">
        <f t="shared" si="10"/>
        <v>2.490649</v>
      </c>
      <c r="CU5" s="4">
        <f t="shared" si="11"/>
        <v>1.919000171</v>
      </c>
      <c r="CV5" s="4">
        <f t="shared" si="12"/>
        <v>3.83</v>
      </c>
    </row>
    <row r="6">
      <c r="A6" s="1" t="s">
        <v>116</v>
      </c>
      <c r="B6" s="1" t="s">
        <v>117</v>
      </c>
      <c r="C6" s="1"/>
      <c r="D6" s="1">
        <v>16.0</v>
      </c>
      <c r="E6" s="1" t="s">
        <v>103</v>
      </c>
      <c r="F6" s="1" t="s">
        <v>104</v>
      </c>
      <c r="G6" s="1" t="s">
        <v>113</v>
      </c>
      <c r="H6" s="1" t="s">
        <v>106</v>
      </c>
      <c r="I6" s="1"/>
      <c r="J6" s="1"/>
      <c r="K6" s="1"/>
      <c r="L6" s="1">
        <v>100.0</v>
      </c>
      <c r="Q6" s="1" t="s">
        <v>104</v>
      </c>
      <c r="R6" s="2">
        <v>0.83</v>
      </c>
      <c r="S6" s="1">
        <v>0.0</v>
      </c>
      <c r="T6" s="1">
        <v>8.0</v>
      </c>
      <c r="U6" s="1">
        <v>100.0</v>
      </c>
      <c r="V6" s="1">
        <v>1.0</v>
      </c>
      <c r="W6" s="1" t="s">
        <v>107</v>
      </c>
      <c r="X6" s="1"/>
      <c r="Y6" s="1"/>
      <c r="Z6" s="1">
        <v>4.0</v>
      </c>
      <c r="AA6" s="1">
        <v>0.5</v>
      </c>
      <c r="AB6" s="1">
        <v>1.0</v>
      </c>
      <c r="AC6" s="1">
        <v>0.28</v>
      </c>
      <c r="AD6" s="1">
        <v>2.6</v>
      </c>
      <c r="AE6" s="1">
        <v>0.24</v>
      </c>
      <c r="AH6" s="1">
        <f t="shared" si="1"/>
        <v>1184</v>
      </c>
      <c r="AI6" s="1">
        <f t="shared" si="2"/>
        <v>160</v>
      </c>
      <c r="AJ6" s="1">
        <v>100.0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60.0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 t="s">
        <v>109</v>
      </c>
      <c r="AX6" s="1">
        <v>0.0</v>
      </c>
      <c r="AY6" s="1">
        <v>0.28</v>
      </c>
      <c r="AZ6" s="1">
        <v>2.6</v>
      </c>
      <c r="BA6" s="1">
        <v>0.24</v>
      </c>
      <c r="BB6" s="1">
        <v>8.0</v>
      </c>
      <c r="BC6" s="1">
        <v>0.8</v>
      </c>
      <c r="BD6" s="1">
        <f t="shared" ref="BD6:BD9" si="13">SUM(BE6:BQ6)</f>
        <v>1024</v>
      </c>
      <c r="BE6" s="1">
        <v>0.0</v>
      </c>
      <c r="BF6" s="1">
        <v>0.0</v>
      </c>
      <c r="BG6" s="1">
        <v>0.0</v>
      </c>
      <c r="BH6" s="1">
        <v>640.0</v>
      </c>
      <c r="BI6" s="1">
        <v>0.0</v>
      </c>
      <c r="BJ6" s="1">
        <v>0.0</v>
      </c>
      <c r="BK6" s="1">
        <v>384.0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109</v>
      </c>
      <c r="CM6" s="4"/>
      <c r="CN6" s="4">
        <f t="shared" si="4"/>
        <v>982.72</v>
      </c>
      <c r="CO6" s="4">
        <f t="shared" si="5"/>
        <v>694.5017668</v>
      </c>
      <c r="CP6" s="4">
        <f t="shared" si="6"/>
        <v>1422.97856</v>
      </c>
      <c r="CQ6" s="4">
        <f t="shared" si="7"/>
        <v>1005.638558</v>
      </c>
      <c r="CR6" s="4">
        <f t="shared" si="8"/>
        <v>1.448</v>
      </c>
      <c r="CS6" s="4">
        <f t="shared" si="9"/>
        <v>0.7067137809</v>
      </c>
      <c r="CT6" s="4">
        <f t="shared" si="10"/>
        <v>0.3984</v>
      </c>
      <c r="CU6" s="4">
        <f t="shared" si="11"/>
        <v>0.2815547703</v>
      </c>
      <c r="CV6" s="4">
        <f t="shared" si="12"/>
        <v>0.83</v>
      </c>
    </row>
    <row r="7">
      <c r="A7" s="1" t="s">
        <v>118</v>
      </c>
      <c r="B7" s="1"/>
      <c r="C7" s="1"/>
      <c r="D7" s="1">
        <v>8.0</v>
      </c>
      <c r="E7" s="1" t="s">
        <v>103</v>
      </c>
      <c r="F7" s="1" t="s">
        <v>114</v>
      </c>
      <c r="G7" s="1" t="s">
        <v>113</v>
      </c>
      <c r="H7" s="1" t="s">
        <v>106</v>
      </c>
      <c r="I7" s="1">
        <v>70.0</v>
      </c>
      <c r="J7" s="1"/>
      <c r="K7" s="1"/>
      <c r="L7" s="1">
        <v>23.5</v>
      </c>
      <c r="O7" s="1"/>
      <c r="P7" s="1"/>
      <c r="Q7" s="1" t="s">
        <v>114</v>
      </c>
      <c r="R7" s="2">
        <v>12.0</v>
      </c>
      <c r="S7" s="1">
        <v>0.0</v>
      </c>
      <c r="T7" s="1">
        <v>48.0</v>
      </c>
      <c r="U7" s="1">
        <v>96.0</v>
      </c>
      <c r="V7" s="1">
        <v>1.0</v>
      </c>
      <c r="W7" s="1" t="s">
        <v>107</v>
      </c>
      <c r="X7" s="1"/>
      <c r="Y7" s="1"/>
      <c r="Z7" s="1">
        <v>2.0</v>
      </c>
      <c r="AA7" s="1">
        <v>0.6</v>
      </c>
      <c r="AB7" s="1">
        <v>1.0</v>
      </c>
      <c r="AC7" s="1">
        <v>0.32</v>
      </c>
      <c r="AD7" s="1">
        <v>2.8</v>
      </c>
      <c r="AE7" s="1">
        <v>0.06</v>
      </c>
      <c r="AH7" s="1">
        <f t="shared" si="1"/>
        <v>79</v>
      </c>
      <c r="AI7" s="1">
        <f t="shared" si="2"/>
        <v>35</v>
      </c>
      <c r="AJ7" s="1">
        <v>35.0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 t="s">
        <v>108</v>
      </c>
      <c r="AX7" s="1">
        <v>0.0</v>
      </c>
      <c r="AY7" s="1">
        <v>0.32</v>
      </c>
      <c r="AZ7" s="1">
        <v>2.8</v>
      </c>
      <c r="BA7" s="1">
        <v>0.06</v>
      </c>
      <c r="BB7" s="1">
        <v>4.0</v>
      </c>
      <c r="BC7" s="1">
        <v>0.5</v>
      </c>
      <c r="BD7" s="1">
        <f t="shared" si="13"/>
        <v>44</v>
      </c>
      <c r="BE7" s="1">
        <v>0.0</v>
      </c>
      <c r="BF7" s="1">
        <v>35.2</v>
      </c>
      <c r="BG7" s="1">
        <v>8.8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109</v>
      </c>
      <c r="CM7" s="4"/>
      <c r="CN7" s="4">
        <f t="shared" si="4"/>
        <v>948</v>
      </c>
      <c r="CO7" s="4">
        <f t="shared" si="5"/>
        <v>632</v>
      </c>
      <c r="CP7" s="4">
        <f t="shared" si="6"/>
        <v>1494.048</v>
      </c>
      <c r="CQ7" s="4">
        <f t="shared" si="7"/>
        <v>996.032</v>
      </c>
      <c r="CR7" s="4">
        <f t="shared" si="8"/>
        <v>1.576</v>
      </c>
      <c r="CS7" s="4">
        <f t="shared" si="9"/>
        <v>0.6666666667</v>
      </c>
      <c r="CT7" s="4">
        <f t="shared" si="10"/>
        <v>1.44</v>
      </c>
      <c r="CU7" s="4">
        <f t="shared" si="11"/>
        <v>0.96</v>
      </c>
      <c r="CV7" s="4">
        <f t="shared" si="12"/>
        <v>12</v>
      </c>
    </row>
    <row r="8">
      <c r="A8" s="1" t="s">
        <v>119</v>
      </c>
      <c r="B8" s="1"/>
      <c r="C8" s="1"/>
      <c r="D8" s="1">
        <v>13.0</v>
      </c>
      <c r="E8" s="1" t="s">
        <v>103</v>
      </c>
      <c r="F8" s="1" t="s">
        <v>114</v>
      </c>
      <c r="G8" s="1" t="s">
        <v>113</v>
      </c>
      <c r="H8" s="1" t="s">
        <v>120</v>
      </c>
      <c r="L8" s="1">
        <v>200.0</v>
      </c>
      <c r="Q8" s="1" t="s">
        <v>114</v>
      </c>
      <c r="R8" s="2">
        <v>4.67</v>
      </c>
      <c r="S8" s="1">
        <v>0.0</v>
      </c>
      <c r="T8" s="1">
        <v>200.0</v>
      </c>
      <c r="U8" s="1">
        <v>400.0</v>
      </c>
      <c r="V8" s="1">
        <v>1.0</v>
      </c>
      <c r="W8" s="1" t="s">
        <v>107</v>
      </c>
      <c r="Z8" s="1">
        <v>5.0</v>
      </c>
      <c r="AA8" s="1">
        <v>0.75</v>
      </c>
      <c r="AB8" s="1">
        <v>1.0</v>
      </c>
      <c r="AC8" s="1">
        <v>0.24</v>
      </c>
      <c r="AD8" s="1">
        <v>2.2</v>
      </c>
      <c r="AE8" s="1">
        <v>0.3</v>
      </c>
      <c r="AH8" s="1">
        <f t="shared" si="1"/>
        <v>132</v>
      </c>
      <c r="AI8" s="1">
        <f t="shared" si="2"/>
        <v>82</v>
      </c>
      <c r="AJ8" s="1">
        <v>29.0</v>
      </c>
      <c r="AK8" s="1">
        <v>0.0</v>
      </c>
      <c r="AL8" s="1">
        <v>0.0</v>
      </c>
      <c r="AM8" s="1">
        <v>0.0</v>
      </c>
      <c r="AN8" s="1">
        <v>0.0</v>
      </c>
      <c r="AO8" s="1">
        <v>53.0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 t="s">
        <v>108</v>
      </c>
      <c r="AX8" s="1">
        <v>0.0</v>
      </c>
      <c r="AY8" s="1">
        <v>0.24</v>
      </c>
      <c r="AZ8" s="1">
        <v>2.2</v>
      </c>
      <c r="BA8" s="1">
        <v>0.3</v>
      </c>
      <c r="BB8" s="1">
        <v>1.6</v>
      </c>
      <c r="BC8" s="1">
        <v>0.15</v>
      </c>
      <c r="BD8" s="1">
        <f t="shared" si="13"/>
        <v>50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50.0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109</v>
      </c>
      <c r="BS8" s="1"/>
      <c r="BT8" s="1"/>
      <c r="BU8" s="1"/>
      <c r="BV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M8" s="3"/>
      <c r="CN8" s="5">
        <f t="shared" si="4"/>
        <v>616.44</v>
      </c>
      <c r="CO8" s="5">
        <f t="shared" si="5"/>
        <v>551.9946273</v>
      </c>
      <c r="CP8" s="4">
        <f t="shared" si="6"/>
        <v>793.97472</v>
      </c>
      <c r="CQ8" s="4">
        <f t="shared" si="7"/>
        <v>710.9690799</v>
      </c>
      <c r="CR8" s="4">
        <f t="shared" si="8"/>
        <v>1.288</v>
      </c>
      <c r="CS8" s="4">
        <f t="shared" si="9"/>
        <v>0.895455563</v>
      </c>
      <c r="CT8" s="4">
        <f t="shared" si="10"/>
        <v>2.802</v>
      </c>
      <c r="CU8" s="4">
        <f t="shared" si="11"/>
        <v>2.509066488</v>
      </c>
      <c r="CV8" s="4">
        <f t="shared" si="12"/>
        <v>4.67</v>
      </c>
    </row>
    <row r="9">
      <c r="A9" s="1" t="s">
        <v>121</v>
      </c>
      <c r="B9" s="1"/>
      <c r="C9" s="1"/>
      <c r="D9" s="1">
        <v>11.0</v>
      </c>
      <c r="E9" s="1" t="s">
        <v>103</v>
      </c>
      <c r="F9" s="1" t="s">
        <v>114</v>
      </c>
      <c r="G9" s="1" t="s">
        <v>113</v>
      </c>
      <c r="H9" s="1" t="s">
        <v>106</v>
      </c>
      <c r="I9" s="1"/>
      <c r="J9" s="1"/>
      <c r="K9" s="1"/>
      <c r="L9" s="1">
        <v>20.0</v>
      </c>
      <c r="O9" s="1"/>
      <c r="P9" s="1"/>
      <c r="Q9" s="1" t="s">
        <v>114</v>
      </c>
      <c r="R9" s="2">
        <v>12.0</v>
      </c>
      <c r="S9" s="1">
        <v>0.0</v>
      </c>
      <c r="T9" s="1">
        <v>21.0</v>
      </c>
      <c r="U9" s="1"/>
      <c r="V9" s="1">
        <v>1.0</v>
      </c>
      <c r="W9" s="1" t="s">
        <v>115</v>
      </c>
      <c r="X9" s="1">
        <v>0.2</v>
      </c>
      <c r="Y9" s="1">
        <v>42.0</v>
      </c>
      <c r="Z9" s="1">
        <f>T9/Y9+X9</f>
        <v>0.7</v>
      </c>
      <c r="AA9" s="1">
        <v>1.15</v>
      </c>
      <c r="AB9" s="1">
        <v>1.0</v>
      </c>
      <c r="AC9" s="1">
        <v>0.15</v>
      </c>
      <c r="AD9" s="1">
        <v>2.0</v>
      </c>
      <c r="AE9" s="1">
        <v>0.29</v>
      </c>
      <c r="AH9" s="1">
        <f t="shared" si="1"/>
        <v>58</v>
      </c>
      <c r="AI9" s="1">
        <f t="shared" si="2"/>
        <v>39</v>
      </c>
      <c r="AJ9" s="1">
        <v>0.0</v>
      </c>
      <c r="AK9" s="1">
        <v>0.0</v>
      </c>
      <c r="AL9" s="1">
        <v>0.0</v>
      </c>
      <c r="AM9" s="1">
        <v>0.0</v>
      </c>
      <c r="AN9" s="1">
        <v>39.0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 t="s">
        <v>108</v>
      </c>
      <c r="AX9" s="1">
        <v>0.0</v>
      </c>
      <c r="AY9" s="1">
        <v>0.15</v>
      </c>
      <c r="AZ9" s="1">
        <v>2.0</v>
      </c>
      <c r="BA9" s="1">
        <v>0.29</v>
      </c>
      <c r="BB9" s="1">
        <v>1.7</v>
      </c>
      <c r="BC9" s="1">
        <v>0.2</v>
      </c>
      <c r="BD9" s="1">
        <f t="shared" si="13"/>
        <v>19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19.0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109</v>
      </c>
      <c r="CM9" s="4"/>
      <c r="CN9" s="4">
        <f t="shared" si="4"/>
        <v>696</v>
      </c>
      <c r="CO9" s="4">
        <f t="shared" si="5"/>
        <v>497.1428571</v>
      </c>
      <c r="CP9" s="4">
        <f t="shared" si="6"/>
        <v>800.4</v>
      </c>
      <c r="CQ9" s="4">
        <f t="shared" si="7"/>
        <v>571.7142857</v>
      </c>
      <c r="CR9" s="4">
        <f t="shared" si="8"/>
        <v>1.15</v>
      </c>
      <c r="CS9" s="4">
        <f t="shared" si="9"/>
        <v>0.7142857143</v>
      </c>
      <c r="CT9" s="4">
        <f t="shared" si="10"/>
        <v>6.96</v>
      </c>
      <c r="CU9" s="4">
        <f t="shared" si="11"/>
        <v>4.971428571</v>
      </c>
      <c r="CV9" s="4">
        <f t="shared" si="12"/>
        <v>12</v>
      </c>
    </row>
    <row r="10">
      <c r="A10" s="1" t="s">
        <v>122</v>
      </c>
      <c r="B10" s="1" t="s">
        <v>117</v>
      </c>
      <c r="C10" s="1"/>
      <c r="D10" s="1">
        <v>15.0</v>
      </c>
      <c r="E10" s="1" t="s">
        <v>103</v>
      </c>
      <c r="F10" s="1" t="s">
        <v>114</v>
      </c>
      <c r="G10" s="1" t="s">
        <v>113</v>
      </c>
      <c r="H10" s="1" t="s">
        <v>106</v>
      </c>
      <c r="I10" s="1">
        <v>100.0</v>
      </c>
      <c r="J10" s="1"/>
      <c r="K10" s="1"/>
      <c r="L10" s="1">
        <v>18.2</v>
      </c>
      <c r="O10" s="1"/>
      <c r="P10" s="1"/>
      <c r="Q10" s="1" t="s">
        <v>114</v>
      </c>
      <c r="R10" s="2">
        <v>5.0</v>
      </c>
      <c r="S10" s="1">
        <v>0.0</v>
      </c>
      <c r="T10" s="1">
        <v>80.0</v>
      </c>
      <c r="U10" s="1">
        <v>540.0</v>
      </c>
      <c r="V10" s="1">
        <v>1.0</v>
      </c>
      <c r="W10" s="1" t="s">
        <v>107</v>
      </c>
      <c r="X10" s="1"/>
      <c r="Y10" s="1"/>
      <c r="Z10" s="1">
        <v>2.2</v>
      </c>
      <c r="AA10" s="1">
        <v>1.0</v>
      </c>
      <c r="AB10" s="1">
        <v>1.0</v>
      </c>
      <c r="AC10" s="1">
        <v>0.28</v>
      </c>
      <c r="AD10" s="1">
        <v>2.2</v>
      </c>
      <c r="AE10" s="1">
        <v>0.3</v>
      </c>
      <c r="AH10" s="1">
        <f t="shared" si="1"/>
        <v>96</v>
      </c>
      <c r="AI10" s="1">
        <f t="shared" si="2"/>
        <v>96</v>
      </c>
      <c r="AJ10" s="1">
        <v>13.2</v>
      </c>
      <c r="AK10" s="1">
        <v>33.6</v>
      </c>
      <c r="AL10" s="1">
        <v>13.2</v>
      </c>
      <c r="AM10" s="1">
        <v>0.0</v>
      </c>
      <c r="AN10" s="1">
        <v>0.0</v>
      </c>
      <c r="AO10" s="1">
        <v>0.0</v>
      </c>
      <c r="AP10" s="1">
        <v>36.0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 t="s">
        <v>109</v>
      </c>
      <c r="BR10" s="1" t="s">
        <v>109</v>
      </c>
      <c r="CM10" s="5"/>
      <c r="CN10" s="5">
        <f t="shared" si="4"/>
        <v>480</v>
      </c>
      <c r="CO10" s="5">
        <f t="shared" si="5"/>
        <v>421.978022</v>
      </c>
      <c r="CP10" s="4">
        <f t="shared" si="6"/>
        <v>641.28</v>
      </c>
      <c r="CQ10" s="4">
        <f t="shared" si="7"/>
        <v>563.7626374</v>
      </c>
      <c r="CR10" s="4">
        <f t="shared" si="8"/>
        <v>1.336</v>
      </c>
      <c r="CS10" s="4">
        <f t="shared" si="9"/>
        <v>0.8791208791</v>
      </c>
      <c r="CT10" s="4">
        <f t="shared" si="10"/>
        <v>1.5</v>
      </c>
      <c r="CU10" s="4">
        <f t="shared" si="11"/>
        <v>1.318681319</v>
      </c>
      <c r="CV10" s="4">
        <f t="shared" si="12"/>
        <v>5</v>
      </c>
    </row>
    <row r="11">
      <c r="A11" s="1" t="s">
        <v>123</v>
      </c>
      <c r="B11" s="1" t="s">
        <v>124</v>
      </c>
      <c r="C11" s="1" t="s">
        <v>113</v>
      </c>
      <c r="D11" s="1">
        <v>15.0</v>
      </c>
      <c r="E11" s="1" t="s">
        <v>103</v>
      </c>
      <c r="F11" s="1" t="s">
        <v>114</v>
      </c>
      <c r="G11" s="1" t="s">
        <v>113</v>
      </c>
      <c r="H11" s="1" t="s">
        <v>120</v>
      </c>
      <c r="I11" s="1"/>
      <c r="J11" s="1"/>
      <c r="K11" s="1"/>
      <c r="L11" s="1">
        <v>33.33</v>
      </c>
      <c r="O11" s="1"/>
      <c r="P11" s="1"/>
      <c r="Q11" s="1" t="s">
        <v>114</v>
      </c>
      <c r="R11" s="2">
        <v>10.0</v>
      </c>
      <c r="S11" s="1">
        <v>0.0</v>
      </c>
      <c r="T11" s="1">
        <v>90.0</v>
      </c>
      <c r="U11" s="1">
        <v>540.0</v>
      </c>
      <c r="V11" s="1">
        <v>1.0</v>
      </c>
      <c r="W11" s="1" t="s">
        <v>107</v>
      </c>
      <c r="X11" s="1"/>
      <c r="Y11" s="1"/>
      <c r="Z11" s="1">
        <v>2.3</v>
      </c>
      <c r="AA11" s="1">
        <v>1.05</v>
      </c>
      <c r="AB11" s="1">
        <v>1.0</v>
      </c>
      <c r="AC11" s="1">
        <v>0.21</v>
      </c>
      <c r="AD11" s="1">
        <v>1.9</v>
      </c>
      <c r="AE11" s="1">
        <v>0.33</v>
      </c>
      <c r="AH11" s="1">
        <f t="shared" si="1"/>
        <v>48</v>
      </c>
      <c r="AI11" s="1">
        <f t="shared" si="2"/>
        <v>48</v>
      </c>
      <c r="AJ11" s="1">
        <v>6.0</v>
      </c>
      <c r="AK11" s="1">
        <v>6.0</v>
      </c>
      <c r="AL11" s="1">
        <v>18.0</v>
      </c>
      <c r="AM11" s="1">
        <v>0.0</v>
      </c>
      <c r="AN11" s="1">
        <v>0.0</v>
      </c>
      <c r="AO11" s="1">
        <v>0.0</v>
      </c>
      <c r="AP11" s="1">
        <v>18.0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 t="s">
        <v>109</v>
      </c>
      <c r="BR11" s="1" t="s">
        <v>109</v>
      </c>
      <c r="CM11" s="4"/>
      <c r="CN11" s="4">
        <f t="shared" si="4"/>
        <v>480</v>
      </c>
      <c r="CO11" s="4">
        <f t="shared" si="5"/>
        <v>382.300885</v>
      </c>
      <c r="CP11" s="4">
        <f t="shared" si="6"/>
        <v>570.72</v>
      </c>
      <c r="CQ11" s="4">
        <f t="shared" si="7"/>
        <v>454.5557522</v>
      </c>
      <c r="CR11" s="4">
        <f t="shared" si="8"/>
        <v>1.189</v>
      </c>
      <c r="CS11" s="4">
        <f t="shared" si="9"/>
        <v>0.796460177</v>
      </c>
      <c r="CT11" s="4">
        <f t="shared" si="10"/>
        <v>3.3</v>
      </c>
      <c r="CU11" s="4">
        <f t="shared" si="11"/>
        <v>2.628318584</v>
      </c>
      <c r="CV11" s="4">
        <f t="shared" si="12"/>
        <v>10</v>
      </c>
    </row>
    <row r="12">
      <c r="A12" s="1" t="s">
        <v>125</v>
      </c>
      <c r="B12" s="1" t="s">
        <v>124</v>
      </c>
      <c r="C12" s="1" t="s">
        <v>113</v>
      </c>
      <c r="D12" s="1">
        <v>13.0</v>
      </c>
      <c r="E12" s="1" t="s">
        <v>103</v>
      </c>
      <c r="F12" s="1" t="s">
        <v>114</v>
      </c>
      <c r="G12" s="1" t="s">
        <v>113</v>
      </c>
      <c r="H12" s="1" t="s">
        <v>120</v>
      </c>
      <c r="I12" s="1"/>
      <c r="J12" s="1"/>
      <c r="K12" s="1"/>
      <c r="L12" s="1">
        <v>40.0</v>
      </c>
      <c r="Q12" s="1" t="s">
        <v>114</v>
      </c>
      <c r="R12" s="2">
        <v>4.83</v>
      </c>
      <c r="S12" s="1">
        <v>0.0</v>
      </c>
      <c r="T12" s="1">
        <v>88.0</v>
      </c>
      <c r="U12" s="6">
        <v>840.0</v>
      </c>
      <c r="V12" s="1">
        <v>1.0</v>
      </c>
      <c r="W12" s="1" t="s">
        <v>107</v>
      </c>
      <c r="Z12" s="1">
        <v>1.7</v>
      </c>
      <c r="AA12" s="1">
        <v>1.0</v>
      </c>
      <c r="AB12" s="1">
        <v>1.0</v>
      </c>
      <c r="AC12" s="1">
        <v>0.21</v>
      </c>
      <c r="AD12" s="1">
        <v>1.9</v>
      </c>
      <c r="AE12" s="1">
        <v>0.33</v>
      </c>
      <c r="AH12" s="1">
        <f t="shared" si="1"/>
        <v>86.4</v>
      </c>
      <c r="AI12" s="1">
        <f t="shared" si="2"/>
        <v>86.4</v>
      </c>
      <c r="AJ12" s="1">
        <v>20.0</v>
      </c>
      <c r="AK12" s="1">
        <v>15.65</v>
      </c>
      <c r="AL12" s="1">
        <v>18.35</v>
      </c>
      <c r="AM12" s="1">
        <v>0.0</v>
      </c>
      <c r="AN12" s="1">
        <v>0.0</v>
      </c>
      <c r="AO12" s="1">
        <v>0.0</v>
      </c>
      <c r="AP12" s="1">
        <v>32.4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 t="s">
        <v>109</v>
      </c>
      <c r="BR12" s="1" t="s">
        <v>109</v>
      </c>
      <c r="CM12" s="4"/>
      <c r="CN12" s="4">
        <f t="shared" si="4"/>
        <v>417.312</v>
      </c>
      <c r="CO12" s="4">
        <f t="shared" si="5"/>
        <v>381.6970617</v>
      </c>
      <c r="CP12" s="4">
        <f t="shared" si="6"/>
        <v>496.183968</v>
      </c>
      <c r="CQ12" s="4">
        <f t="shared" si="7"/>
        <v>453.8378063</v>
      </c>
      <c r="CR12" s="4">
        <f t="shared" si="8"/>
        <v>1.189</v>
      </c>
      <c r="CS12" s="4">
        <f t="shared" si="9"/>
        <v>0.9146563283</v>
      </c>
      <c r="CT12" s="4">
        <f t="shared" si="10"/>
        <v>1.5939</v>
      </c>
      <c r="CU12" s="4">
        <f t="shared" si="11"/>
        <v>1.457870722</v>
      </c>
      <c r="CV12" s="4">
        <f t="shared" si="12"/>
        <v>4.83</v>
      </c>
    </row>
    <row r="13">
      <c r="A13" s="1" t="s">
        <v>126</v>
      </c>
      <c r="B13" s="1" t="s">
        <v>127</v>
      </c>
      <c r="C13" s="1"/>
      <c r="D13" s="1">
        <v>14.0</v>
      </c>
      <c r="E13" s="1" t="s">
        <v>103</v>
      </c>
      <c r="F13" s="1" t="s">
        <v>114</v>
      </c>
      <c r="G13" s="1" t="s">
        <v>113</v>
      </c>
      <c r="H13" s="1" t="s">
        <v>106</v>
      </c>
      <c r="I13" s="1">
        <v>40.0</v>
      </c>
      <c r="J13" s="1"/>
      <c r="K13" s="1"/>
      <c r="L13" s="1">
        <v>80.0</v>
      </c>
      <c r="O13" s="1"/>
      <c r="P13" s="1"/>
      <c r="Q13" s="1" t="s">
        <v>114</v>
      </c>
      <c r="R13" s="2">
        <v>3.67</v>
      </c>
      <c r="S13" s="1">
        <v>0.0</v>
      </c>
      <c r="T13" s="1">
        <v>80.0</v>
      </c>
      <c r="U13" s="1">
        <v>320.0</v>
      </c>
      <c r="V13" s="1">
        <v>2.0</v>
      </c>
      <c r="W13" s="1" t="s">
        <v>107</v>
      </c>
      <c r="X13" s="1"/>
      <c r="Y13" s="1"/>
      <c r="Z13" s="1">
        <v>2.4</v>
      </c>
      <c r="AA13" s="1">
        <v>0.5</v>
      </c>
      <c r="AB13" s="1">
        <v>1.0</v>
      </c>
      <c r="AC13" s="1">
        <v>0.18</v>
      </c>
      <c r="AD13" s="1">
        <v>2.0</v>
      </c>
      <c r="AE13" s="1">
        <v>0.3</v>
      </c>
      <c r="AH13" s="1">
        <f t="shared" si="1"/>
        <v>120</v>
      </c>
      <c r="AI13" s="1">
        <f t="shared" si="2"/>
        <v>100</v>
      </c>
      <c r="AJ13" s="1">
        <v>20.0</v>
      </c>
      <c r="AK13" s="1">
        <v>10.0</v>
      </c>
      <c r="AL13" s="1">
        <v>70.0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 t="s">
        <v>108</v>
      </c>
      <c r="AX13" s="1">
        <v>0.0</v>
      </c>
      <c r="AY13" s="1">
        <v>0.18</v>
      </c>
      <c r="AZ13" s="1">
        <v>2.0</v>
      </c>
      <c r="BA13" s="1">
        <v>0.3</v>
      </c>
      <c r="BB13" s="1"/>
      <c r="BC13" s="1"/>
      <c r="BD13" s="1">
        <f>SUM(BE13:BQ13)</f>
        <v>20</v>
      </c>
      <c r="BE13" s="1">
        <v>0.0</v>
      </c>
      <c r="BF13" s="1">
        <v>0.0</v>
      </c>
      <c r="BG13" s="1">
        <v>20.0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109</v>
      </c>
      <c r="CM13" s="4"/>
      <c r="CN13" s="4">
        <f t="shared" si="4"/>
        <v>440.4</v>
      </c>
      <c r="CO13" s="4">
        <f t="shared" si="5"/>
        <v>360.9244386</v>
      </c>
      <c r="CP13" s="4">
        <f t="shared" si="6"/>
        <v>519.672</v>
      </c>
      <c r="CQ13" s="4">
        <f t="shared" si="7"/>
        <v>425.8908376</v>
      </c>
      <c r="CR13" s="4">
        <f t="shared" si="8"/>
        <v>1.18</v>
      </c>
      <c r="CS13" s="4">
        <f t="shared" si="9"/>
        <v>0.8195377807</v>
      </c>
      <c r="CT13" s="4">
        <f t="shared" si="10"/>
        <v>2.202</v>
      </c>
      <c r="CU13" s="4">
        <f t="shared" si="11"/>
        <v>1.804622193</v>
      </c>
      <c r="CV13" s="4">
        <f t="shared" si="12"/>
        <v>3.67</v>
      </c>
    </row>
    <row r="14">
      <c r="A14" s="1" t="s">
        <v>128</v>
      </c>
      <c r="B14" s="1" t="s">
        <v>124</v>
      </c>
      <c r="C14" s="1"/>
      <c r="D14" s="1">
        <v>13.0</v>
      </c>
      <c r="E14" s="1" t="s">
        <v>103</v>
      </c>
      <c r="F14" s="1" t="s">
        <v>114</v>
      </c>
      <c r="G14" s="1" t="s">
        <v>113</v>
      </c>
      <c r="H14" s="1" t="s">
        <v>120</v>
      </c>
      <c r="I14" s="1"/>
      <c r="J14" s="1"/>
      <c r="K14" s="1"/>
      <c r="L14" s="1">
        <v>80.0</v>
      </c>
      <c r="O14" s="1"/>
      <c r="P14" s="1"/>
      <c r="Q14" s="1" t="s">
        <v>114</v>
      </c>
      <c r="R14" s="2">
        <v>11.67</v>
      </c>
      <c r="S14" s="1">
        <v>0.0</v>
      </c>
      <c r="T14" s="1">
        <v>70.0</v>
      </c>
      <c r="U14" s="1">
        <v>540.0</v>
      </c>
      <c r="V14" s="1">
        <v>1.0</v>
      </c>
      <c r="W14" s="1" t="s">
        <v>107</v>
      </c>
      <c r="X14" s="1"/>
      <c r="Y14" s="1"/>
      <c r="Z14" s="1">
        <v>1.7</v>
      </c>
      <c r="AA14" s="1">
        <v>1.0</v>
      </c>
      <c r="AB14" s="1">
        <v>1.0</v>
      </c>
      <c r="AC14" s="1">
        <v>0.23</v>
      </c>
      <c r="AD14" s="1">
        <v>2.1</v>
      </c>
      <c r="AE14" s="1">
        <v>0.31</v>
      </c>
      <c r="AH14" s="1">
        <f t="shared" si="1"/>
        <v>36.8</v>
      </c>
      <c r="AI14" s="1">
        <f t="shared" si="2"/>
        <v>36.8</v>
      </c>
      <c r="AJ14" s="1">
        <v>7.1</v>
      </c>
      <c r="AK14" s="1">
        <v>6.2</v>
      </c>
      <c r="AL14" s="1">
        <v>9.7</v>
      </c>
      <c r="AM14" s="1">
        <v>0.0</v>
      </c>
      <c r="AN14" s="1">
        <v>0.0</v>
      </c>
      <c r="AO14" s="1">
        <v>0.0</v>
      </c>
      <c r="AP14" s="1">
        <f>0.6*SUM(AJ14:AL14)</f>
        <v>13.8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 t="s">
        <v>109</v>
      </c>
      <c r="BR14" s="1" t="s">
        <v>109</v>
      </c>
      <c r="CM14" s="4"/>
      <c r="CN14" s="4">
        <f t="shared" si="4"/>
        <v>429.456</v>
      </c>
      <c r="CO14" s="4">
        <f t="shared" si="5"/>
        <v>334.6199312</v>
      </c>
      <c r="CP14" s="4">
        <f t="shared" si="6"/>
        <v>538.108368</v>
      </c>
      <c r="CQ14" s="4">
        <f t="shared" si="7"/>
        <v>419.2787738</v>
      </c>
      <c r="CR14" s="4">
        <f t="shared" si="8"/>
        <v>1.253</v>
      </c>
      <c r="CS14" s="4">
        <f t="shared" si="9"/>
        <v>0.7791716292</v>
      </c>
      <c r="CT14" s="4">
        <f t="shared" si="10"/>
        <v>3.6177</v>
      </c>
      <c r="CU14" s="4">
        <f t="shared" si="11"/>
        <v>2.818809203</v>
      </c>
      <c r="CV14" s="4">
        <f t="shared" si="12"/>
        <v>11.67</v>
      </c>
    </row>
    <row r="15">
      <c r="A15" s="1" t="s">
        <v>129</v>
      </c>
      <c r="B15" s="1"/>
      <c r="C15" s="1"/>
      <c r="D15" s="1">
        <v>13.0</v>
      </c>
      <c r="E15" s="1" t="s">
        <v>103</v>
      </c>
      <c r="F15" s="1" t="s">
        <v>112</v>
      </c>
      <c r="G15" s="1" t="s">
        <v>113</v>
      </c>
      <c r="H15" s="1" t="s">
        <v>106</v>
      </c>
      <c r="I15" s="1"/>
      <c r="J15" s="1"/>
      <c r="K15" s="1"/>
      <c r="L15" s="1">
        <v>28.6</v>
      </c>
      <c r="O15" s="1"/>
      <c r="P15" s="1"/>
      <c r="Q15" s="1" t="s">
        <v>114</v>
      </c>
      <c r="R15" s="2">
        <v>2.5</v>
      </c>
      <c r="S15" s="1">
        <v>0.0</v>
      </c>
      <c r="T15" s="1">
        <v>7.0</v>
      </c>
      <c r="U15" s="6"/>
      <c r="V15" s="1">
        <v>1.0</v>
      </c>
      <c r="W15" s="1" t="s">
        <v>115</v>
      </c>
      <c r="X15" s="1">
        <v>0.4</v>
      </c>
      <c r="Y15" s="1">
        <v>28.0</v>
      </c>
      <c r="Z15" s="1">
        <f>T15/Y15+X15</f>
        <v>0.65</v>
      </c>
      <c r="AA15" s="1">
        <v>0.85</v>
      </c>
      <c r="AB15" s="1">
        <v>1.0</v>
      </c>
      <c r="AC15" s="1">
        <v>0.25</v>
      </c>
      <c r="AD15" s="1">
        <v>2.1</v>
      </c>
      <c r="AE15" s="1">
        <v>0.23</v>
      </c>
      <c r="AH15" s="1">
        <f t="shared" si="1"/>
        <v>158</v>
      </c>
      <c r="AI15" s="1">
        <f t="shared" si="2"/>
        <v>71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71.0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 t="s">
        <v>108</v>
      </c>
      <c r="AX15" s="1">
        <v>0.0</v>
      </c>
      <c r="AY15" s="1">
        <v>0.25</v>
      </c>
      <c r="AZ15" s="1">
        <v>2.1</v>
      </c>
      <c r="BA15" s="1">
        <v>0.23</v>
      </c>
      <c r="BB15" s="1">
        <v>6.6</v>
      </c>
      <c r="BC15" s="1">
        <v>0.6</v>
      </c>
      <c r="BD15" s="1">
        <f t="shared" ref="BD15:BD16" si="14">SUM(BE15:BQ15)</f>
        <v>87</v>
      </c>
      <c r="BE15" s="1">
        <v>0.0</v>
      </c>
      <c r="BF15" s="1">
        <v>0.0</v>
      </c>
      <c r="BG15" s="1">
        <v>0.0</v>
      </c>
      <c r="BH15" s="1">
        <v>0.0</v>
      </c>
      <c r="BI15" s="1">
        <v>87.0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109</v>
      </c>
      <c r="CM15" s="4"/>
      <c r="CN15" s="4">
        <f t="shared" si="4"/>
        <v>395</v>
      </c>
      <c r="CO15" s="4">
        <f t="shared" si="5"/>
        <v>320.5797101</v>
      </c>
      <c r="CP15" s="4">
        <f t="shared" si="6"/>
        <v>503.625</v>
      </c>
      <c r="CQ15" s="4">
        <f t="shared" si="7"/>
        <v>408.7391304</v>
      </c>
      <c r="CR15" s="4">
        <f t="shared" si="8"/>
        <v>1.275</v>
      </c>
      <c r="CS15" s="4">
        <f t="shared" si="9"/>
        <v>0.8115942029</v>
      </c>
      <c r="CT15" s="4">
        <f t="shared" si="10"/>
        <v>1.15</v>
      </c>
      <c r="CU15" s="4">
        <f t="shared" si="11"/>
        <v>0.9333333333</v>
      </c>
      <c r="CV15" s="4">
        <f t="shared" si="12"/>
        <v>2.5</v>
      </c>
    </row>
    <row r="16">
      <c r="A16" s="1" t="s">
        <v>130</v>
      </c>
      <c r="B16" s="1" t="s">
        <v>127</v>
      </c>
      <c r="C16" s="1"/>
      <c r="D16" s="1">
        <v>14.0</v>
      </c>
      <c r="E16" s="1" t="s">
        <v>103</v>
      </c>
      <c r="F16" s="1" t="s">
        <v>131</v>
      </c>
      <c r="G16" s="1" t="s">
        <v>113</v>
      </c>
      <c r="H16" s="1" t="s">
        <v>106</v>
      </c>
      <c r="L16" s="1">
        <v>40.0</v>
      </c>
      <c r="Q16" s="1" t="s">
        <v>131</v>
      </c>
      <c r="R16" s="2">
        <v>5.5</v>
      </c>
      <c r="S16" s="1">
        <v>0.0</v>
      </c>
      <c r="T16" s="1">
        <v>30.0</v>
      </c>
      <c r="U16" s="1">
        <v>540.0</v>
      </c>
      <c r="V16" s="1">
        <v>1.0</v>
      </c>
      <c r="W16" s="1" t="s">
        <v>107</v>
      </c>
      <c r="Z16" s="1">
        <v>3.0</v>
      </c>
      <c r="AA16" s="1">
        <v>1.15</v>
      </c>
      <c r="AB16" s="1">
        <v>1.0</v>
      </c>
      <c r="AC16" s="1">
        <v>0.26</v>
      </c>
      <c r="AD16" s="1">
        <v>2.0</v>
      </c>
      <c r="AE16" s="1">
        <v>0.3</v>
      </c>
      <c r="AH16" s="1">
        <f t="shared" si="1"/>
        <v>90</v>
      </c>
      <c r="AI16" s="1">
        <f t="shared" si="2"/>
        <v>50</v>
      </c>
      <c r="AJ16" s="1">
        <v>10.0</v>
      </c>
      <c r="AK16" s="1">
        <v>22.5</v>
      </c>
      <c r="AL16" s="1">
        <v>17.5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 t="s">
        <v>108</v>
      </c>
      <c r="AX16" s="1">
        <v>0.6</v>
      </c>
      <c r="AY16" s="1">
        <v>0.26</v>
      </c>
      <c r="AZ16" s="1">
        <v>2.0</v>
      </c>
      <c r="BA16" s="1">
        <v>0.3</v>
      </c>
      <c r="BB16" s="1">
        <v>2.6</v>
      </c>
      <c r="BC16" s="1">
        <v>0.3</v>
      </c>
      <c r="BD16" s="1">
        <f t="shared" si="14"/>
        <v>40</v>
      </c>
      <c r="BE16" s="1">
        <v>11.2</v>
      </c>
      <c r="BF16" s="1">
        <v>4.0</v>
      </c>
      <c r="BG16" s="1">
        <v>24.8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109</v>
      </c>
      <c r="BS16" s="1"/>
      <c r="BT16" s="1"/>
      <c r="BU16" s="1"/>
      <c r="BV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M16" s="3"/>
      <c r="CN16" s="4">
        <f t="shared" si="4"/>
        <v>495</v>
      </c>
      <c r="CO16" s="4">
        <f t="shared" si="5"/>
        <v>319.3548387</v>
      </c>
      <c r="CP16" s="4">
        <f t="shared" si="6"/>
        <v>623.7</v>
      </c>
      <c r="CQ16" s="4">
        <f t="shared" si="7"/>
        <v>402.3870968</v>
      </c>
      <c r="CR16" s="4">
        <f t="shared" si="8"/>
        <v>1.26</v>
      </c>
      <c r="CS16" s="4">
        <f t="shared" si="9"/>
        <v>0.6451612903</v>
      </c>
      <c r="CT16" s="4">
        <f t="shared" si="10"/>
        <v>3.3</v>
      </c>
      <c r="CU16" s="4">
        <f t="shared" si="11"/>
        <v>2.129032258</v>
      </c>
      <c r="CV16" s="4">
        <f t="shared" si="12"/>
        <v>5.5</v>
      </c>
    </row>
    <row r="17">
      <c r="A17" s="1" t="s">
        <v>132</v>
      </c>
      <c r="B17" s="1" t="s">
        <v>127</v>
      </c>
      <c r="C17" s="1"/>
      <c r="D17" s="1">
        <v>13.0</v>
      </c>
      <c r="E17" s="1" t="s">
        <v>103</v>
      </c>
      <c r="F17" s="1" t="s">
        <v>114</v>
      </c>
      <c r="G17" s="1" t="s">
        <v>113</v>
      </c>
      <c r="H17" s="1" t="s">
        <v>106</v>
      </c>
      <c r="I17" s="1">
        <v>100.0</v>
      </c>
      <c r="J17" s="1"/>
      <c r="K17" s="1"/>
      <c r="L17" s="1">
        <v>50.0</v>
      </c>
      <c r="O17" s="1"/>
      <c r="P17" s="1"/>
      <c r="Q17" s="1" t="s">
        <v>114</v>
      </c>
      <c r="R17" s="2">
        <v>10.0</v>
      </c>
      <c r="S17" s="1">
        <v>0.0</v>
      </c>
      <c r="T17" s="1">
        <v>60.0</v>
      </c>
      <c r="U17" s="1">
        <v>540.0</v>
      </c>
      <c r="V17" s="1">
        <v>1.0</v>
      </c>
      <c r="W17" s="1" t="s">
        <v>107</v>
      </c>
      <c r="X17" s="1"/>
      <c r="Y17" s="1"/>
      <c r="Z17" s="1">
        <v>2.4</v>
      </c>
      <c r="AA17" s="1">
        <v>1.15</v>
      </c>
      <c r="AB17" s="1">
        <v>1.0</v>
      </c>
      <c r="AC17" s="1">
        <v>0.12</v>
      </c>
      <c r="AD17" s="1">
        <v>2.0</v>
      </c>
      <c r="AE17" s="1">
        <v>0.34</v>
      </c>
      <c r="AH17" s="1">
        <f t="shared" si="1"/>
        <v>46</v>
      </c>
      <c r="AI17" s="1">
        <f t="shared" si="2"/>
        <v>46</v>
      </c>
      <c r="AJ17" s="1">
        <v>4.6</v>
      </c>
      <c r="AK17" s="1">
        <v>41.4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 t="s">
        <v>109</v>
      </c>
      <c r="BR17" s="1" t="s">
        <v>109</v>
      </c>
      <c r="CM17" s="4"/>
      <c r="CN17" s="4">
        <f t="shared" si="4"/>
        <v>460</v>
      </c>
      <c r="CO17" s="4">
        <f t="shared" si="5"/>
        <v>328.5714286</v>
      </c>
      <c r="CP17" s="4">
        <f t="shared" si="6"/>
        <v>515.2</v>
      </c>
      <c r="CQ17" s="4">
        <f t="shared" si="7"/>
        <v>368</v>
      </c>
      <c r="CR17" s="4">
        <f t="shared" si="8"/>
        <v>1.12</v>
      </c>
      <c r="CS17" s="4">
        <f t="shared" si="9"/>
        <v>0.7142857143</v>
      </c>
      <c r="CT17" s="4">
        <f t="shared" si="10"/>
        <v>3.4</v>
      </c>
      <c r="CU17" s="4">
        <f t="shared" si="11"/>
        <v>2.428571429</v>
      </c>
      <c r="CV17" s="4">
        <f t="shared" si="12"/>
        <v>10</v>
      </c>
    </row>
    <row r="18">
      <c r="A18" s="1" t="s">
        <v>133</v>
      </c>
      <c r="B18" s="1"/>
      <c r="C18" s="1"/>
      <c r="D18" s="1">
        <v>11.0</v>
      </c>
      <c r="E18" s="1" t="s">
        <v>103</v>
      </c>
      <c r="F18" s="1" t="s">
        <v>114</v>
      </c>
      <c r="G18" s="1" t="s">
        <v>113</v>
      </c>
      <c r="H18" s="1" t="s">
        <v>106</v>
      </c>
      <c r="I18" s="1">
        <v>40.0</v>
      </c>
      <c r="J18" s="1"/>
      <c r="K18" s="1"/>
      <c r="L18" s="1">
        <v>13.3</v>
      </c>
      <c r="O18" s="1"/>
      <c r="P18" s="1"/>
      <c r="Q18" s="1" t="s">
        <v>114</v>
      </c>
      <c r="R18" s="2">
        <v>6.25</v>
      </c>
      <c r="S18" s="1">
        <v>0.0</v>
      </c>
      <c r="T18" s="1">
        <v>50.0</v>
      </c>
      <c r="U18" s="1">
        <v>540.0</v>
      </c>
      <c r="V18" s="1">
        <v>1.0</v>
      </c>
      <c r="W18" s="1" t="s">
        <v>107</v>
      </c>
      <c r="X18" s="1"/>
      <c r="Y18" s="1"/>
      <c r="Z18" s="1">
        <v>3.0</v>
      </c>
      <c r="AA18" s="1">
        <v>1.45</v>
      </c>
      <c r="AB18" s="1">
        <v>1.0</v>
      </c>
      <c r="AC18" s="1">
        <v>0.23</v>
      </c>
      <c r="AD18" s="1">
        <v>2.5</v>
      </c>
      <c r="AE18" s="1">
        <v>0.21</v>
      </c>
      <c r="AH18" s="1">
        <f t="shared" si="1"/>
        <v>60</v>
      </c>
      <c r="AI18" s="1">
        <f t="shared" si="2"/>
        <v>60</v>
      </c>
      <c r="AJ18" s="1">
        <v>30.0</v>
      </c>
      <c r="AK18" s="1">
        <v>24.0</v>
      </c>
      <c r="AL18" s="1">
        <v>6.0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 t="s">
        <v>109</v>
      </c>
      <c r="BR18" s="1" t="s">
        <v>109</v>
      </c>
      <c r="CM18" s="4"/>
      <c r="CN18" s="4">
        <f t="shared" si="4"/>
        <v>375</v>
      </c>
      <c r="CO18" s="4">
        <f t="shared" si="5"/>
        <v>272.7272727</v>
      </c>
      <c r="CP18" s="4">
        <f t="shared" si="6"/>
        <v>504.375</v>
      </c>
      <c r="CQ18" s="4">
        <f t="shared" si="7"/>
        <v>366.8181818</v>
      </c>
      <c r="CR18" s="4">
        <f t="shared" si="8"/>
        <v>1.345</v>
      </c>
      <c r="CS18" s="4">
        <f t="shared" si="9"/>
        <v>0.7272727273</v>
      </c>
      <c r="CT18" s="4">
        <f t="shared" si="10"/>
        <v>1.3125</v>
      </c>
      <c r="CU18" s="4">
        <f t="shared" si="11"/>
        <v>0.9545454545</v>
      </c>
      <c r="CV18" s="4">
        <f t="shared" si="12"/>
        <v>6.25</v>
      </c>
    </row>
    <row r="19">
      <c r="A19" s="1" t="s">
        <v>134</v>
      </c>
      <c r="B19" s="1" t="s">
        <v>127</v>
      </c>
      <c r="C19" s="1" t="s">
        <v>113</v>
      </c>
      <c r="D19" s="1">
        <v>14.0</v>
      </c>
      <c r="E19" s="1" t="s">
        <v>103</v>
      </c>
      <c r="F19" s="1" t="s">
        <v>114</v>
      </c>
      <c r="G19" s="1" t="s">
        <v>113</v>
      </c>
      <c r="H19" s="1" t="s">
        <v>120</v>
      </c>
      <c r="I19" s="1"/>
      <c r="L19" s="1">
        <v>33.33</v>
      </c>
      <c r="Q19" s="1" t="s">
        <v>114</v>
      </c>
      <c r="R19" s="2">
        <v>8.33</v>
      </c>
      <c r="S19" s="1">
        <v>0.0</v>
      </c>
      <c r="T19" s="1">
        <v>42.0</v>
      </c>
      <c r="U19" s="1">
        <v>540.0</v>
      </c>
      <c r="V19" s="1">
        <v>1.0</v>
      </c>
      <c r="W19" s="1" t="s">
        <v>107</v>
      </c>
      <c r="Z19" s="1">
        <v>2.0</v>
      </c>
      <c r="AA19" s="1">
        <v>0.9</v>
      </c>
      <c r="AB19" s="1">
        <v>1.0</v>
      </c>
      <c r="AC19" s="1">
        <v>0.16</v>
      </c>
      <c r="AD19" s="1">
        <v>2.8</v>
      </c>
      <c r="AE19" s="1">
        <v>0.32</v>
      </c>
      <c r="AH19" s="1">
        <f t="shared" si="1"/>
        <v>46</v>
      </c>
      <c r="AI19" s="1">
        <f t="shared" si="2"/>
        <v>46</v>
      </c>
      <c r="AJ19" s="1">
        <v>13.8</v>
      </c>
      <c r="AK19" s="1">
        <v>18.4</v>
      </c>
      <c r="AL19" s="1">
        <v>13.8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 t="s">
        <v>109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 t="s">
        <v>109</v>
      </c>
      <c r="BS19" s="1"/>
      <c r="BT19" s="1"/>
      <c r="BU19" s="1"/>
      <c r="BV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M19" s="3"/>
      <c r="CN19" s="5">
        <f t="shared" si="4"/>
        <v>383.18</v>
      </c>
      <c r="CO19" s="5">
        <f t="shared" si="5"/>
        <v>274.353222</v>
      </c>
      <c r="CP19" s="4">
        <f t="shared" si="6"/>
        <v>493.53584</v>
      </c>
      <c r="CQ19" s="4">
        <f t="shared" si="7"/>
        <v>353.3669499</v>
      </c>
      <c r="CR19" s="4">
        <f t="shared" si="8"/>
        <v>1.288</v>
      </c>
      <c r="CS19" s="4">
        <f t="shared" si="9"/>
        <v>0.7159904535</v>
      </c>
      <c r="CT19" s="4">
        <f t="shared" si="10"/>
        <v>2.6656</v>
      </c>
      <c r="CU19" s="4">
        <f t="shared" si="11"/>
        <v>1.908544153</v>
      </c>
      <c r="CV19" s="4">
        <f t="shared" si="12"/>
        <v>8.33</v>
      </c>
    </row>
    <row r="20">
      <c r="A20" s="1" t="s">
        <v>135</v>
      </c>
      <c r="B20" s="1"/>
      <c r="C20" s="1"/>
      <c r="D20" s="1">
        <v>12.0</v>
      </c>
      <c r="E20" s="1" t="s">
        <v>103</v>
      </c>
      <c r="F20" s="1" t="s">
        <v>114</v>
      </c>
      <c r="G20" s="1" t="s">
        <v>113</v>
      </c>
      <c r="H20" s="1" t="s">
        <v>120</v>
      </c>
      <c r="I20" s="1"/>
      <c r="J20" s="1"/>
      <c r="K20" s="1"/>
      <c r="L20" s="1">
        <v>33.33</v>
      </c>
      <c r="O20" s="1"/>
      <c r="P20" s="1"/>
      <c r="Q20" s="1" t="s">
        <v>114</v>
      </c>
      <c r="R20" s="2">
        <v>6.0</v>
      </c>
      <c r="S20" s="1">
        <v>0.0</v>
      </c>
      <c r="T20" s="1">
        <v>300.0</v>
      </c>
      <c r="U20" s="6">
        <v>900.0</v>
      </c>
      <c r="V20" s="1">
        <v>1.0</v>
      </c>
      <c r="W20" s="1" t="s">
        <v>107</v>
      </c>
      <c r="X20" s="1"/>
      <c r="Y20" s="1"/>
      <c r="Z20" s="1">
        <v>4.0</v>
      </c>
      <c r="AA20" s="1">
        <v>1.1</v>
      </c>
      <c r="AB20" s="1">
        <v>1.0</v>
      </c>
      <c r="AC20" s="1">
        <v>0.12</v>
      </c>
      <c r="AD20" s="1">
        <v>1.6</v>
      </c>
      <c r="AE20" s="1">
        <v>0.38</v>
      </c>
      <c r="AH20" s="1">
        <f t="shared" si="1"/>
        <v>58</v>
      </c>
      <c r="AI20" s="1">
        <f t="shared" si="2"/>
        <v>58</v>
      </c>
      <c r="AJ20" s="1">
        <v>8.0</v>
      </c>
      <c r="AK20" s="1">
        <v>22.0</v>
      </c>
      <c r="AL20" s="1">
        <v>12.0</v>
      </c>
      <c r="AM20" s="1">
        <v>16.0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 t="s">
        <v>109</v>
      </c>
      <c r="BR20" s="1" t="s">
        <v>109</v>
      </c>
      <c r="CM20" s="4"/>
      <c r="CN20" s="4">
        <f t="shared" si="4"/>
        <v>348</v>
      </c>
      <c r="CO20" s="4">
        <f t="shared" si="5"/>
        <v>322.2222222</v>
      </c>
      <c r="CP20" s="4">
        <f t="shared" si="6"/>
        <v>373.056</v>
      </c>
      <c r="CQ20" s="4">
        <f t="shared" si="7"/>
        <v>345.4222222</v>
      </c>
      <c r="CR20" s="4">
        <f t="shared" si="8"/>
        <v>1.072</v>
      </c>
      <c r="CS20" s="4">
        <f t="shared" si="9"/>
        <v>0.9259259259</v>
      </c>
      <c r="CT20" s="4">
        <f t="shared" si="10"/>
        <v>2.28</v>
      </c>
      <c r="CU20" s="4">
        <f t="shared" si="11"/>
        <v>2.111111111</v>
      </c>
      <c r="CV20" s="4">
        <f t="shared" si="12"/>
        <v>6</v>
      </c>
    </row>
    <row r="21">
      <c r="A21" s="1" t="s">
        <v>136</v>
      </c>
      <c r="B21" s="1" t="s">
        <v>137</v>
      </c>
      <c r="C21" s="1"/>
      <c r="D21" s="1">
        <v>9.0</v>
      </c>
      <c r="E21" s="1" t="s">
        <v>103</v>
      </c>
      <c r="F21" s="1" t="s">
        <v>114</v>
      </c>
      <c r="G21" s="1" t="s">
        <v>113</v>
      </c>
      <c r="H21" s="1" t="s">
        <v>138</v>
      </c>
      <c r="I21" s="1"/>
      <c r="J21" s="1">
        <v>27.0</v>
      </c>
      <c r="K21" s="1"/>
      <c r="L21" s="1">
        <v>100.0</v>
      </c>
      <c r="O21" s="1"/>
      <c r="P21" s="1"/>
      <c r="Q21" s="1" t="s">
        <v>114</v>
      </c>
      <c r="R21" s="2">
        <v>8.0</v>
      </c>
      <c r="S21" s="1">
        <v>0.0</v>
      </c>
      <c r="T21" s="1">
        <v>200.0</v>
      </c>
      <c r="U21" s="1">
        <v>800.0</v>
      </c>
      <c r="V21" s="1">
        <v>0.5</v>
      </c>
      <c r="W21" s="1" t="s">
        <v>107</v>
      </c>
      <c r="X21" s="1"/>
      <c r="Y21" s="1"/>
      <c r="Z21" s="1">
        <v>1.7</v>
      </c>
      <c r="AA21" s="1">
        <v>0.55</v>
      </c>
      <c r="AB21" s="1">
        <v>1.0</v>
      </c>
      <c r="AC21" s="1">
        <v>0.17</v>
      </c>
      <c r="AD21" s="1">
        <v>2.5</v>
      </c>
      <c r="AE21" s="1">
        <v>0.29</v>
      </c>
      <c r="AH21" s="1">
        <f t="shared" si="1"/>
        <v>35</v>
      </c>
      <c r="AI21" s="1">
        <f t="shared" si="2"/>
        <v>35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35.0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 t="s">
        <v>109</v>
      </c>
      <c r="BR21" s="1" t="s">
        <v>109</v>
      </c>
      <c r="CM21" s="4"/>
      <c r="CN21" s="4">
        <f t="shared" si="4"/>
        <v>280</v>
      </c>
      <c r="CO21" s="4">
        <f t="shared" si="5"/>
        <v>270.7930368</v>
      </c>
      <c r="CP21" s="4">
        <f t="shared" si="6"/>
        <v>351.4</v>
      </c>
      <c r="CQ21" s="4">
        <f t="shared" si="7"/>
        <v>339.8452611</v>
      </c>
      <c r="CR21" s="4">
        <f t="shared" si="8"/>
        <v>1.255</v>
      </c>
      <c r="CS21" s="4">
        <f t="shared" si="9"/>
        <v>0.9671179884</v>
      </c>
      <c r="CT21" s="4">
        <f t="shared" si="10"/>
        <v>2.32</v>
      </c>
      <c r="CU21" s="4">
        <f t="shared" si="11"/>
        <v>2.243713733</v>
      </c>
      <c r="CV21" s="4">
        <f t="shared" si="12"/>
        <v>8</v>
      </c>
    </row>
    <row r="22">
      <c r="A22" s="1" t="s">
        <v>139</v>
      </c>
      <c r="B22" s="1" t="s">
        <v>127</v>
      </c>
      <c r="C22" s="1" t="s">
        <v>113</v>
      </c>
      <c r="D22" s="1">
        <v>12.0</v>
      </c>
      <c r="E22" s="1" t="s">
        <v>103</v>
      </c>
      <c r="F22" s="1" t="s">
        <v>114</v>
      </c>
      <c r="G22" s="1" t="s">
        <v>113</v>
      </c>
      <c r="H22" s="1" t="s">
        <v>120</v>
      </c>
      <c r="I22" s="1"/>
      <c r="J22" s="1"/>
      <c r="K22" s="1"/>
      <c r="L22" s="1">
        <v>25.0</v>
      </c>
      <c r="O22" s="1"/>
      <c r="P22" s="1"/>
      <c r="Q22" s="1" t="s">
        <v>114</v>
      </c>
      <c r="R22" s="2">
        <v>10.0</v>
      </c>
      <c r="S22" s="1">
        <v>0.0</v>
      </c>
      <c r="T22" s="1">
        <v>90.0</v>
      </c>
      <c r="U22" s="1">
        <v>540.0</v>
      </c>
      <c r="V22" s="1">
        <v>1.0</v>
      </c>
      <c r="W22" s="1" t="s">
        <v>107</v>
      </c>
      <c r="X22" s="1"/>
      <c r="Y22" s="1"/>
      <c r="Z22" s="1">
        <v>2.0</v>
      </c>
      <c r="AA22" s="1">
        <v>1.0</v>
      </c>
      <c r="AB22" s="1">
        <v>1.0</v>
      </c>
      <c r="AC22" s="1">
        <v>0.24</v>
      </c>
      <c r="AD22" s="1">
        <v>2.6</v>
      </c>
      <c r="AE22" s="1">
        <v>0.12</v>
      </c>
      <c r="AH22" s="1">
        <f t="shared" si="1"/>
        <v>30</v>
      </c>
      <c r="AI22" s="1">
        <f t="shared" si="2"/>
        <v>30</v>
      </c>
      <c r="AJ22" s="1">
        <v>10.5</v>
      </c>
      <c r="AK22" s="1">
        <v>10.5</v>
      </c>
      <c r="AL22" s="1">
        <v>9.0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 t="s">
        <v>109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 t="s">
        <v>109</v>
      </c>
      <c r="CM22" s="5"/>
      <c r="CN22" s="5">
        <f t="shared" si="4"/>
        <v>300</v>
      </c>
      <c r="CO22" s="5">
        <f t="shared" si="5"/>
        <v>245.4545455</v>
      </c>
      <c r="CP22" s="4">
        <f t="shared" si="6"/>
        <v>415.2</v>
      </c>
      <c r="CQ22" s="4">
        <f t="shared" si="7"/>
        <v>339.7090909</v>
      </c>
      <c r="CR22" s="4">
        <f t="shared" si="8"/>
        <v>1.384</v>
      </c>
      <c r="CS22" s="4">
        <f t="shared" si="9"/>
        <v>0.8181818182</v>
      </c>
      <c r="CT22" s="4">
        <f t="shared" si="10"/>
        <v>1.2</v>
      </c>
      <c r="CU22" s="4">
        <f t="shared" si="11"/>
        <v>0.9818181818</v>
      </c>
      <c r="CV22" s="4">
        <f t="shared" si="12"/>
        <v>10</v>
      </c>
    </row>
    <row r="23">
      <c r="A23" s="1" t="s">
        <v>130</v>
      </c>
      <c r="B23" s="1"/>
      <c r="C23" s="1"/>
      <c r="D23" s="1">
        <v>10.0</v>
      </c>
      <c r="E23" s="1" t="s">
        <v>103</v>
      </c>
      <c r="F23" s="1" t="s">
        <v>131</v>
      </c>
      <c r="G23" s="1" t="s">
        <v>113</v>
      </c>
      <c r="H23" s="1" t="s">
        <v>106</v>
      </c>
      <c r="L23" s="1">
        <v>40.0</v>
      </c>
      <c r="Q23" s="1" t="s">
        <v>131</v>
      </c>
      <c r="R23" s="2">
        <v>4.17</v>
      </c>
      <c r="S23" s="1">
        <v>0.0</v>
      </c>
      <c r="T23" s="1">
        <v>20.0</v>
      </c>
      <c r="U23" s="1">
        <v>540.0</v>
      </c>
      <c r="V23" s="1">
        <v>1.0</v>
      </c>
      <c r="W23" s="1" t="s">
        <v>107</v>
      </c>
      <c r="Z23" s="1">
        <v>2.5</v>
      </c>
      <c r="AA23" s="1">
        <v>1.2</v>
      </c>
      <c r="AB23" s="1">
        <v>1.0</v>
      </c>
      <c r="AC23" s="1">
        <v>0.2</v>
      </c>
      <c r="AD23" s="1">
        <v>2.0</v>
      </c>
      <c r="AE23" s="1">
        <v>0.35</v>
      </c>
      <c r="AH23" s="1">
        <f t="shared" si="1"/>
        <v>100</v>
      </c>
      <c r="AI23" s="1">
        <f t="shared" si="2"/>
        <v>100</v>
      </c>
      <c r="AJ23" s="1">
        <v>5.0</v>
      </c>
      <c r="AK23" s="1">
        <v>75.0</v>
      </c>
      <c r="AL23" s="1">
        <v>20.0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 t="s">
        <v>109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 t="s">
        <v>109</v>
      </c>
      <c r="BS23" s="1"/>
      <c r="BT23" s="1"/>
      <c r="BU23" s="1"/>
      <c r="BV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M23" s="3"/>
      <c r="CN23" s="4">
        <f t="shared" si="4"/>
        <v>417</v>
      </c>
      <c r="CO23" s="4">
        <f t="shared" si="5"/>
        <v>274.1166804</v>
      </c>
      <c r="CP23" s="4">
        <f t="shared" si="6"/>
        <v>500.4</v>
      </c>
      <c r="CQ23" s="4">
        <f t="shared" si="7"/>
        <v>328.9400164</v>
      </c>
      <c r="CR23" s="4">
        <f t="shared" si="8"/>
        <v>1.2</v>
      </c>
      <c r="CS23" s="4">
        <f t="shared" si="9"/>
        <v>0.6573541495</v>
      </c>
      <c r="CT23" s="4">
        <f t="shared" si="10"/>
        <v>1.4595</v>
      </c>
      <c r="CU23" s="4">
        <f t="shared" si="11"/>
        <v>0.9594083813</v>
      </c>
      <c r="CV23" s="4">
        <f t="shared" si="12"/>
        <v>4.17</v>
      </c>
    </row>
    <row r="24">
      <c r="A24" s="1" t="s">
        <v>140</v>
      </c>
      <c r="B24" s="1" t="s">
        <v>141</v>
      </c>
      <c r="C24" s="1"/>
      <c r="D24" s="1">
        <v>11.0</v>
      </c>
      <c r="E24" s="1" t="s">
        <v>103</v>
      </c>
      <c r="F24" s="1" t="s">
        <v>114</v>
      </c>
      <c r="G24" s="1" t="s">
        <v>113</v>
      </c>
      <c r="H24" s="1" t="s">
        <v>120</v>
      </c>
      <c r="I24" s="1"/>
      <c r="J24" s="1"/>
      <c r="K24" s="1"/>
      <c r="L24" s="1">
        <v>28.6</v>
      </c>
      <c r="O24" s="1"/>
      <c r="P24" s="1"/>
      <c r="Q24" s="1" t="s">
        <v>114</v>
      </c>
      <c r="R24" s="2">
        <v>21.67</v>
      </c>
      <c r="S24" s="1">
        <v>0.0</v>
      </c>
      <c r="T24" s="1">
        <v>120.0</v>
      </c>
      <c r="U24" s="1">
        <v>1000.0</v>
      </c>
      <c r="V24" s="1">
        <v>1.0</v>
      </c>
      <c r="W24" s="1" t="s">
        <v>107</v>
      </c>
      <c r="X24" s="1"/>
      <c r="Y24" s="1"/>
      <c r="Z24" s="1">
        <v>2.0</v>
      </c>
      <c r="AA24" s="1">
        <v>1.3</v>
      </c>
      <c r="AB24" s="1">
        <v>1.0</v>
      </c>
      <c r="AC24" s="1">
        <v>0.25</v>
      </c>
      <c r="AD24" s="1">
        <v>2.5</v>
      </c>
      <c r="AE24" s="1">
        <v>0.21</v>
      </c>
      <c r="AH24" s="1">
        <f t="shared" si="1"/>
        <v>15</v>
      </c>
      <c r="AI24" s="1">
        <f t="shared" si="2"/>
        <v>15</v>
      </c>
      <c r="AJ24" s="1">
        <v>6.0</v>
      </c>
      <c r="AK24" s="1">
        <v>5.0</v>
      </c>
      <c r="AL24" s="1">
        <v>4.0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 t="s">
        <v>109</v>
      </c>
      <c r="BR24" s="1" t="s">
        <v>109</v>
      </c>
      <c r="CM24" s="4"/>
      <c r="CN24" s="4">
        <f t="shared" si="4"/>
        <v>325.05</v>
      </c>
      <c r="CO24" s="4">
        <f t="shared" si="5"/>
        <v>238.8024979</v>
      </c>
      <c r="CP24" s="4">
        <f t="shared" si="6"/>
        <v>446.94375</v>
      </c>
      <c r="CQ24" s="4">
        <f t="shared" si="7"/>
        <v>328.3534346</v>
      </c>
      <c r="CR24" s="4">
        <f t="shared" si="8"/>
        <v>1.375</v>
      </c>
      <c r="CS24" s="4">
        <f t="shared" si="9"/>
        <v>0.7346638913</v>
      </c>
      <c r="CT24" s="4">
        <f t="shared" si="10"/>
        <v>4.5507</v>
      </c>
      <c r="CU24" s="4">
        <f t="shared" si="11"/>
        <v>3.34323497</v>
      </c>
      <c r="CV24" s="4">
        <f t="shared" si="12"/>
        <v>21.67</v>
      </c>
    </row>
    <row r="25">
      <c r="A25" s="1" t="s">
        <v>142</v>
      </c>
      <c r="B25" s="1" t="s">
        <v>127</v>
      </c>
      <c r="C25" s="1"/>
      <c r="D25" s="1">
        <v>10.0</v>
      </c>
      <c r="E25" s="1" t="s">
        <v>103</v>
      </c>
      <c r="F25" s="1" t="s">
        <v>114</v>
      </c>
      <c r="G25" s="1" t="s">
        <v>113</v>
      </c>
      <c r="H25" s="1" t="s">
        <v>120</v>
      </c>
      <c r="I25" s="1"/>
      <c r="J25" s="1"/>
      <c r="K25" s="1"/>
      <c r="L25" s="1">
        <v>80.0</v>
      </c>
      <c r="O25" s="1"/>
      <c r="P25" s="1"/>
      <c r="Q25" s="1" t="s">
        <v>114</v>
      </c>
      <c r="R25" s="2">
        <v>16.67</v>
      </c>
      <c r="S25" s="1">
        <v>0.0</v>
      </c>
      <c r="T25" s="1">
        <v>60.0</v>
      </c>
      <c r="U25" s="1">
        <v>840.0</v>
      </c>
      <c r="V25" s="1">
        <v>1.0</v>
      </c>
      <c r="W25" s="1" t="s">
        <v>107</v>
      </c>
      <c r="X25" s="1"/>
      <c r="Y25" s="1"/>
      <c r="Z25" s="1">
        <v>1.1</v>
      </c>
      <c r="AA25" s="1">
        <v>0.95</v>
      </c>
      <c r="AB25" s="1">
        <v>1.0</v>
      </c>
      <c r="AC25" s="1">
        <v>0.28</v>
      </c>
      <c r="AD25" s="1">
        <v>3.0</v>
      </c>
      <c r="AE25" s="1">
        <v>0.14</v>
      </c>
      <c r="AH25" s="1">
        <f t="shared" si="1"/>
        <v>16</v>
      </c>
      <c r="AI25" s="1">
        <f t="shared" si="2"/>
        <v>16</v>
      </c>
      <c r="AJ25" s="1">
        <v>5.8</v>
      </c>
      <c r="AK25" s="1">
        <v>6.7</v>
      </c>
      <c r="AL25" s="1">
        <v>3.5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 t="s">
        <v>109</v>
      </c>
      <c r="BR25" s="1" t="s">
        <v>109</v>
      </c>
      <c r="CM25" s="4"/>
      <c r="CN25" s="4">
        <f t="shared" si="4"/>
        <v>266.72</v>
      </c>
      <c r="CO25" s="4">
        <f t="shared" si="5"/>
        <v>204.2866079</v>
      </c>
      <c r="CP25" s="4">
        <f t="shared" si="6"/>
        <v>416.0832</v>
      </c>
      <c r="CQ25" s="4">
        <f t="shared" si="7"/>
        <v>318.6871083</v>
      </c>
      <c r="CR25" s="4">
        <f t="shared" si="8"/>
        <v>1.56</v>
      </c>
      <c r="CS25" s="4">
        <f t="shared" si="9"/>
        <v>0.7659215952</v>
      </c>
      <c r="CT25" s="4">
        <f t="shared" si="10"/>
        <v>2.3338</v>
      </c>
      <c r="CU25" s="4">
        <f t="shared" si="11"/>
        <v>1.787507819</v>
      </c>
      <c r="CV25" s="4">
        <f t="shared" si="12"/>
        <v>16.67</v>
      </c>
    </row>
    <row r="26">
      <c r="A26" s="1" t="s">
        <v>132</v>
      </c>
      <c r="B26" s="1" t="s">
        <v>143</v>
      </c>
      <c r="C26" s="1"/>
      <c r="D26" s="1">
        <v>12.0</v>
      </c>
      <c r="E26" s="1" t="s">
        <v>103</v>
      </c>
      <c r="F26" s="1" t="s">
        <v>114</v>
      </c>
      <c r="G26" s="1" t="s">
        <v>113</v>
      </c>
      <c r="H26" s="1" t="s">
        <v>106</v>
      </c>
      <c r="I26" s="1">
        <v>65.0</v>
      </c>
      <c r="J26" s="1"/>
      <c r="K26" s="1"/>
      <c r="L26" s="1">
        <v>25.0</v>
      </c>
      <c r="O26" s="1"/>
      <c r="P26" s="1"/>
      <c r="Q26" s="1" t="s">
        <v>114</v>
      </c>
      <c r="R26" s="2">
        <v>9.33</v>
      </c>
      <c r="S26" s="1">
        <v>0.0</v>
      </c>
      <c r="T26" s="1">
        <v>90.0</v>
      </c>
      <c r="U26" s="1">
        <v>540.0</v>
      </c>
      <c r="V26" s="1">
        <v>1.0</v>
      </c>
      <c r="W26" s="1" t="s">
        <v>107</v>
      </c>
      <c r="X26" s="1"/>
      <c r="Y26" s="1"/>
      <c r="Z26" s="1">
        <v>2.4</v>
      </c>
      <c r="AA26" s="1">
        <v>1.15</v>
      </c>
      <c r="AB26" s="1">
        <v>1.0</v>
      </c>
      <c r="AC26" s="1">
        <v>0.3</v>
      </c>
      <c r="AD26" s="1">
        <v>2.4</v>
      </c>
      <c r="AE26" s="1">
        <v>0.16</v>
      </c>
      <c r="AH26" s="1">
        <f t="shared" si="1"/>
        <v>30</v>
      </c>
      <c r="AI26" s="1">
        <f t="shared" si="2"/>
        <v>30</v>
      </c>
      <c r="AJ26" s="1">
        <v>3.0</v>
      </c>
      <c r="AK26" s="1">
        <v>27.0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 t="s">
        <v>109</v>
      </c>
      <c r="BR26" s="1" t="s">
        <v>109</v>
      </c>
      <c r="CM26" s="4"/>
      <c r="CN26" s="4">
        <f t="shared" si="4"/>
        <v>279.9</v>
      </c>
      <c r="CO26" s="4">
        <f t="shared" si="5"/>
        <v>224.1351698</v>
      </c>
      <c r="CP26" s="4">
        <f t="shared" si="6"/>
        <v>397.458</v>
      </c>
      <c r="CQ26" s="4">
        <f t="shared" si="7"/>
        <v>318.2719411</v>
      </c>
      <c r="CR26" s="4">
        <f t="shared" si="8"/>
        <v>1.42</v>
      </c>
      <c r="CS26" s="4">
        <f t="shared" si="9"/>
        <v>0.800768738</v>
      </c>
      <c r="CT26" s="4">
        <f t="shared" si="10"/>
        <v>1.4928</v>
      </c>
      <c r="CU26" s="4">
        <f t="shared" si="11"/>
        <v>1.195387572</v>
      </c>
      <c r="CV26" s="4">
        <f t="shared" si="12"/>
        <v>9.33</v>
      </c>
    </row>
    <row r="27">
      <c r="A27" s="1" t="s">
        <v>144</v>
      </c>
      <c r="B27" s="1"/>
      <c r="C27" s="1"/>
      <c r="D27" s="1">
        <v>10.0</v>
      </c>
      <c r="E27" s="1" t="s">
        <v>103</v>
      </c>
      <c r="F27" s="1" t="s">
        <v>114</v>
      </c>
      <c r="G27" s="1" t="s">
        <v>113</v>
      </c>
      <c r="H27" s="1" t="s">
        <v>106</v>
      </c>
      <c r="I27" s="1">
        <v>50.0</v>
      </c>
      <c r="J27" s="1"/>
      <c r="K27" s="1"/>
      <c r="L27" s="1">
        <v>50.0</v>
      </c>
      <c r="O27" s="1"/>
      <c r="P27" s="1"/>
      <c r="Q27" s="1" t="s">
        <v>114</v>
      </c>
      <c r="R27" s="2">
        <v>6.0</v>
      </c>
      <c r="S27" s="1">
        <v>0.0</v>
      </c>
      <c r="T27" s="1">
        <v>40.0</v>
      </c>
      <c r="U27" s="1">
        <v>300.0</v>
      </c>
      <c r="V27" s="1">
        <v>1.0</v>
      </c>
      <c r="W27" s="1" t="s">
        <v>107</v>
      </c>
      <c r="X27" s="1"/>
      <c r="Y27" s="1"/>
      <c r="Z27" s="1">
        <v>1.4</v>
      </c>
      <c r="AA27" s="1">
        <v>0.85</v>
      </c>
      <c r="AB27" s="1">
        <v>1.0</v>
      </c>
      <c r="AC27" s="1">
        <v>0.24</v>
      </c>
      <c r="AD27" s="1">
        <v>1.8</v>
      </c>
      <c r="AE27" s="1">
        <v>0.22</v>
      </c>
      <c r="AH27" s="1">
        <f t="shared" si="1"/>
        <v>52</v>
      </c>
      <c r="AI27" s="1">
        <f t="shared" si="2"/>
        <v>52</v>
      </c>
      <c r="AJ27" s="1">
        <v>7.3</v>
      </c>
      <c r="AK27" s="1">
        <v>16.6</v>
      </c>
      <c r="AL27" s="1">
        <v>28.1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 t="s">
        <v>109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 t="s">
        <v>109</v>
      </c>
      <c r="CM27" s="5"/>
      <c r="CN27" s="5">
        <f t="shared" si="4"/>
        <v>312</v>
      </c>
      <c r="CO27" s="5">
        <f t="shared" si="5"/>
        <v>257.8512397</v>
      </c>
      <c r="CP27" s="4">
        <f t="shared" si="6"/>
        <v>371.904</v>
      </c>
      <c r="CQ27" s="4">
        <f t="shared" si="7"/>
        <v>307.3586777</v>
      </c>
      <c r="CR27" s="4">
        <f t="shared" si="8"/>
        <v>1.192</v>
      </c>
      <c r="CS27" s="4">
        <f t="shared" si="9"/>
        <v>0.826446281</v>
      </c>
      <c r="CT27" s="4">
        <f t="shared" si="10"/>
        <v>1.32</v>
      </c>
      <c r="CU27" s="4">
        <f t="shared" si="11"/>
        <v>1.090909091</v>
      </c>
      <c r="CV27" s="4">
        <f t="shared" si="12"/>
        <v>6</v>
      </c>
    </row>
    <row r="28">
      <c r="A28" s="1" t="s">
        <v>145</v>
      </c>
      <c r="B28" s="1"/>
      <c r="C28" s="1" t="s">
        <v>113</v>
      </c>
      <c r="D28" s="1">
        <v>10.0</v>
      </c>
      <c r="E28" s="1" t="s">
        <v>103</v>
      </c>
      <c r="F28" s="1" t="s">
        <v>114</v>
      </c>
      <c r="G28" s="1" t="s">
        <v>113</v>
      </c>
      <c r="H28" s="1" t="s">
        <v>120</v>
      </c>
      <c r="L28" s="1">
        <v>33.33</v>
      </c>
      <c r="Q28" s="1" t="s">
        <v>114</v>
      </c>
      <c r="R28" s="2">
        <v>10.83</v>
      </c>
      <c r="S28" s="1">
        <v>0.0</v>
      </c>
      <c r="T28" s="1">
        <v>90.0</v>
      </c>
      <c r="U28" s="1">
        <v>540.0</v>
      </c>
      <c r="V28" s="1">
        <v>1.0</v>
      </c>
      <c r="W28" s="1" t="s">
        <v>107</v>
      </c>
      <c r="Z28" s="1">
        <v>1.6</v>
      </c>
      <c r="AA28" s="1">
        <v>1.1</v>
      </c>
      <c r="AB28" s="1">
        <v>1.0</v>
      </c>
      <c r="AC28" s="1">
        <v>0.1</v>
      </c>
      <c r="AD28" s="1">
        <v>2.0</v>
      </c>
      <c r="AE28" s="1">
        <v>0.34</v>
      </c>
      <c r="AH28" s="1">
        <f t="shared" si="1"/>
        <v>30</v>
      </c>
      <c r="AI28" s="1">
        <f t="shared" si="2"/>
        <v>30</v>
      </c>
      <c r="AJ28" s="1">
        <v>4.5</v>
      </c>
      <c r="AK28" s="1">
        <v>6.0</v>
      </c>
      <c r="AL28" s="1">
        <v>19.5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 t="s">
        <v>109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 t="s">
        <v>109</v>
      </c>
      <c r="BS28" s="1"/>
      <c r="BT28" s="1"/>
      <c r="BU28" s="1"/>
      <c r="BV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M28" s="3"/>
      <c r="CN28" s="4">
        <f t="shared" si="4"/>
        <v>324.9</v>
      </c>
      <c r="CO28" s="4">
        <f t="shared" si="5"/>
        <v>272.4452147</v>
      </c>
      <c r="CP28" s="4">
        <f t="shared" si="6"/>
        <v>357.39</v>
      </c>
      <c r="CQ28" s="4">
        <f t="shared" si="7"/>
        <v>299.6897361</v>
      </c>
      <c r="CR28" s="4">
        <f t="shared" si="8"/>
        <v>1.1</v>
      </c>
      <c r="CS28" s="4">
        <f t="shared" si="9"/>
        <v>0.8385509839</v>
      </c>
      <c r="CT28" s="4">
        <f t="shared" si="10"/>
        <v>3.6822</v>
      </c>
      <c r="CU28" s="4">
        <f t="shared" si="11"/>
        <v>3.087712433</v>
      </c>
      <c r="CV28" s="4">
        <f t="shared" si="12"/>
        <v>10.83</v>
      </c>
    </row>
    <row r="29">
      <c r="A29" s="1" t="s">
        <v>128</v>
      </c>
      <c r="B29" s="1" t="s">
        <v>137</v>
      </c>
      <c r="C29" s="1"/>
      <c r="D29" s="1">
        <v>7.0</v>
      </c>
      <c r="E29" s="1" t="s">
        <v>103</v>
      </c>
      <c r="F29" s="1" t="s">
        <v>114</v>
      </c>
      <c r="G29" s="1" t="s">
        <v>113</v>
      </c>
      <c r="H29" s="1" t="s">
        <v>120</v>
      </c>
      <c r="I29" s="1"/>
      <c r="J29" s="1"/>
      <c r="K29" s="1"/>
      <c r="L29" s="1">
        <v>28.6</v>
      </c>
      <c r="O29" s="1"/>
      <c r="P29" s="1"/>
      <c r="Q29" s="1" t="s">
        <v>114</v>
      </c>
      <c r="R29" s="2">
        <v>11.67</v>
      </c>
      <c r="S29" s="1">
        <v>0.0</v>
      </c>
      <c r="T29" s="1">
        <v>60.0</v>
      </c>
      <c r="U29" s="1">
        <v>540.0</v>
      </c>
      <c r="V29" s="1">
        <v>1.0</v>
      </c>
      <c r="W29" s="1" t="s">
        <v>107</v>
      </c>
      <c r="X29" s="1"/>
      <c r="Y29" s="1"/>
      <c r="Z29" s="1">
        <v>2.0</v>
      </c>
      <c r="AA29" s="1">
        <v>1.28</v>
      </c>
      <c r="AB29" s="1">
        <v>1.0</v>
      </c>
      <c r="AC29" s="1">
        <v>0.13</v>
      </c>
      <c r="AD29" s="1">
        <v>2.0</v>
      </c>
      <c r="AE29" s="1">
        <v>0.25</v>
      </c>
      <c r="AH29" s="1">
        <f t="shared" si="1"/>
        <v>31.2</v>
      </c>
      <c r="AI29" s="1">
        <f t="shared" si="2"/>
        <v>31.2</v>
      </c>
      <c r="AJ29" s="1">
        <v>14.1</v>
      </c>
      <c r="AK29" s="1">
        <v>9.3</v>
      </c>
      <c r="AL29" s="1">
        <v>7.8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 t="s">
        <v>109</v>
      </c>
      <c r="BR29" s="1" t="s">
        <v>109</v>
      </c>
      <c r="CM29" s="4"/>
      <c r="CN29" s="4">
        <f t="shared" si="4"/>
        <v>364.104</v>
      </c>
      <c r="CO29" s="4">
        <f t="shared" si="5"/>
        <v>262.1339093</v>
      </c>
      <c r="CP29" s="4">
        <f t="shared" si="6"/>
        <v>411.43752</v>
      </c>
      <c r="CQ29" s="4">
        <f t="shared" si="7"/>
        <v>296.2113175</v>
      </c>
      <c r="CR29" s="4">
        <f t="shared" si="8"/>
        <v>1.13</v>
      </c>
      <c r="CS29" s="4">
        <f t="shared" si="9"/>
        <v>0.7199424046</v>
      </c>
      <c r="CT29" s="4">
        <f t="shared" si="10"/>
        <v>2.9175</v>
      </c>
      <c r="CU29" s="4">
        <f t="shared" si="11"/>
        <v>2.100431965</v>
      </c>
      <c r="CV29" s="4">
        <f t="shared" si="12"/>
        <v>11.67</v>
      </c>
    </row>
    <row r="30">
      <c r="A30" s="1" t="s">
        <v>146</v>
      </c>
      <c r="B30" s="1" t="s">
        <v>127</v>
      </c>
      <c r="C30" s="1"/>
      <c r="D30" s="1">
        <v>8.0</v>
      </c>
      <c r="E30" s="1" t="s">
        <v>103</v>
      </c>
      <c r="F30" s="1" t="s">
        <v>114</v>
      </c>
      <c r="G30" s="1" t="s">
        <v>113</v>
      </c>
      <c r="H30" s="1" t="s">
        <v>120</v>
      </c>
      <c r="I30" s="1"/>
      <c r="J30" s="1"/>
      <c r="K30" s="1"/>
      <c r="L30" s="1">
        <v>28.6</v>
      </c>
      <c r="O30" s="1"/>
      <c r="P30" s="1"/>
      <c r="Q30" s="1" t="s">
        <v>114</v>
      </c>
      <c r="R30" s="2">
        <v>9.58</v>
      </c>
      <c r="S30" s="1">
        <v>0.0</v>
      </c>
      <c r="T30" s="1">
        <v>75.0</v>
      </c>
      <c r="U30" s="1">
        <v>600.0</v>
      </c>
      <c r="V30" s="1">
        <v>1.0</v>
      </c>
      <c r="W30" s="1" t="s">
        <v>107</v>
      </c>
      <c r="X30" s="1"/>
      <c r="Y30" s="1"/>
      <c r="Z30" s="1">
        <v>2.15</v>
      </c>
      <c r="AA30" s="1">
        <v>1.25</v>
      </c>
      <c r="AB30" s="1">
        <v>1.0</v>
      </c>
      <c r="AC30" s="1">
        <v>0.12</v>
      </c>
      <c r="AD30" s="1">
        <v>2.0</v>
      </c>
      <c r="AE30" s="1">
        <v>0.26</v>
      </c>
      <c r="AH30" s="1">
        <f t="shared" si="1"/>
        <v>35</v>
      </c>
      <c r="AI30" s="1">
        <f t="shared" si="2"/>
        <v>35</v>
      </c>
      <c r="AJ30" s="1">
        <v>1.75</v>
      </c>
      <c r="AK30" s="1">
        <v>12.25</v>
      </c>
      <c r="AL30" s="1">
        <v>21.0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 t="s">
        <v>109</v>
      </c>
      <c r="BR30" s="1" t="s">
        <v>109</v>
      </c>
      <c r="CM30" s="4"/>
      <c r="CN30" s="4">
        <f t="shared" si="4"/>
        <v>335.3</v>
      </c>
      <c r="CO30" s="4">
        <f t="shared" si="5"/>
        <v>263.0574181</v>
      </c>
      <c r="CP30" s="4">
        <f t="shared" si="6"/>
        <v>375.536</v>
      </c>
      <c r="CQ30" s="4">
        <f t="shared" si="7"/>
        <v>294.6243083</v>
      </c>
      <c r="CR30" s="4">
        <f t="shared" si="8"/>
        <v>1.12</v>
      </c>
      <c r="CS30" s="4">
        <f t="shared" si="9"/>
        <v>0.784543448</v>
      </c>
      <c r="CT30" s="4">
        <f t="shared" si="10"/>
        <v>2.4908</v>
      </c>
      <c r="CU30" s="4">
        <f t="shared" si="11"/>
        <v>1.95414082</v>
      </c>
      <c r="CV30" s="4">
        <f t="shared" si="12"/>
        <v>9.58</v>
      </c>
    </row>
    <row r="31">
      <c r="A31" s="1" t="s">
        <v>147</v>
      </c>
      <c r="B31" s="1"/>
      <c r="C31" s="1"/>
      <c r="D31" s="1">
        <v>10.0</v>
      </c>
      <c r="E31" s="1" t="s">
        <v>103</v>
      </c>
      <c r="F31" s="1" t="s">
        <v>114</v>
      </c>
      <c r="G31" s="1" t="s">
        <v>113</v>
      </c>
      <c r="H31" s="1" t="s">
        <v>120</v>
      </c>
      <c r="I31" s="1"/>
      <c r="J31" s="1"/>
      <c r="K31" s="1"/>
      <c r="L31" s="1">
        <v>111.1</v>
      </c>
      <c r="O31" s="1"/>
      <c r="P31" s="1"/>
      <c r="Q31" s="1" t="s">
        <v>114</v>
      </c>
      <c r="R31" s="2">
        <v>13.33</v>
      </c>
      <c r="S31" s="1">
        <v>0.0</v>
      </c>
      <c r="T31" s="1">
        <v>96.0</v>
      </c>
      <c r="U31" s="1">
        <v>960.0</v>
      </c>
      <c r="V31" s="1">
        <v>1.0</v>
      </c>
      <c r="W31" s="1" t="s">
        <v>107</v>
      </c>
      <c r="X31" s="1"/>
      <c r="Y31" s="1"/>
      <c r="Z31" s="1">
        <v>2.6</v>
      </c>
      <c r="AA31" s="1">
        <v>0.5</v>
      </c>
      <c r="AB31" s="1">
        <v>1.0</v>
      </c>
      <c r="AC31" s="1">
        <v>0.14</v>
      </c>
      <c r="AD31" s="1">
        <v>2.8</v>
      </c>
      <c r="AE31" s="1">
        <v>0.26</v>
      </c>
      <c r="AH31" s="1">
        <f t="shared" si="1"/>
        <v>24</v>
      </c>
      <c r="AI31" s="1">
        <f t="shared" si="2"/>
        <v>24</v>
      </c>
      <c r="AJ31" s="1">
        <v>0.0</v>
      </c>
      <c r="AK31" s="1">
        <v>0.0</v>
      </c>
      <c r="AL31" s="1">
        <v>0.0</v>
      </c>
      <c r="AM31" s="1">
        <v>0.0</v>
      </c>
      <c r="AN31" s="1">
        <v>24.0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 t="s">
        <v>109</v>
      </c>
      <c r="AX31" s="1"/>
      <c r="AY31" s="1"/>
      <c r="AZ31" s="1"/>
      <c r="BA31" s="1"/>
      <c r="BB31" s="1"/>
      <c r="BC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 t="s">
        <v>109</v>
      </c>
      <c r="CM31" s="4"/>
      <c r="CN31" s="4">
        <f t="shared" si="4"/>
        <v>319.92</v>
      </c>
      <c r="CO31" s="4">
        <f t="shared" si="5"/>
        <v>235.0588559</v>
      </c>
      <c r="CP31" s="4">
        <f t="shared" si="6"/>
        <v>400.53984</v>
      </c>
      <c r="CQ31" s="4">
        <f t="shared" si="7"/>
        <v>294.2936876</v>
      </c>
      <c r="CR31" s="4">
        <f t="shared" si="8"/>
        <v>1.252</v>
      </c>
      <c r="CS31" s="4">
        <f t="shared" si="9"/>
        <v>0.7347426105</v>
      </c>
      <c r="CT31" s="4">
        <f t="shared" si="10"/>
        <v>3.4658</v>
      </c>
      <c r="CU31" s="4">
        <f t="shared" si="11"/>
        <v>2.546470939</v>
      </c>
      <c r="CV31" s="4">
        <f t="shared" si="12"/>
        <v>13.33</v>
      </c>
    </row>
    <row r="32">
      <c r="A32" s="1" t="s">
        <v>148</v>
      </c>
      <c r="B32" s="1"/>
      <c r="D32" s="1">
        <v>8.0</v>
      </c>
      <c r="E32" s="1" t="s">
        <v>103</v>
      </c>
      <c r="F32" s="1" t="s">
        <v>114</v>
      </c>
      <c r="G32" s="1" t="s">
        <v>113</v>
      </c>
      <c r="H32" s="1" t="s">
        <v>120</v>
      </c>
      <c r="J32" s="1"/>
      <c r="L32" s="1">
        <v>111.1</v>
      </c>
      <c r="Q32" s="1" t="s">
        <v>114</v>
      </c>
      <c r="R32" s="2">
        <v>9.33</v>
      </c>
      <c r="S32" s="1">
        <v>0.0</v>
      </c>
      <c r="T32" s="1">
        <v>60.0</v>
      </c>
      <c r="U32" s="1"/>
      <c r="V32" s="1">
        <v>1.0</v>
      </c>
      <c r="W32" s="1" t="s">
        <v>115</v>
      </c>
      <c r="X32" s="1">
        <v>1.0</v>
      </c>
      <c r="Y32" s="1">
        <v>30.0</v>
      </c>
      <c r="Z32" s="1">
        <f>T32/Y32+X32</f>
        <v>3</v>
      </c>
      <c r="AA32" s="1">
        <v>0.65</v>
      </c>
      <c r="AB32" s="1">
        <v>1.0</v>
      </c>
      <c r="AC32" s="1">
        <v>0.28</v>
      </c>
      <c r="AD32" s="1">
        <v>2.4</v>
      </c>
      <c r="AE32" s="1">
        <v>0.1</v>
      </c>
      <c r="AH32" s="1">
        <f t="shared" si="1"/>
        <v>33</v>
      </c>
      <c r="AI32" s="1">
        <f t="shared" si="2"/>
        <v>33</v>
      </c>
      <c r="AJ32" s="1">
        <v>0.0</v>
      </c>
      <c r="AK32" s="1">
        <v>8.0</v>
      </c>
      <c r="AL32" s="1">
        <v>0.0</v>
      </c>
      <c r="AM32" s="1">
        <v>0.0</v>
      </c>
      <c r="AN32" s="1">
        <v>25.0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 t="s">
        <v>109</v>
      </c>
      <c r="BR32" s="1" t="s">
        <v>109</v>
      </c>
      <c r="CM32" s="4"/>
      <c r="CN32" s="4">
        <f t="shared" si="4"/>
        <v>307.89</v>
      </c>
      <c r="CO32" s="4">
        <f t="shared" si="5"/>
        <v>209.9488578</v>
      </c>
      <c r="CP32" s="4">
        <f t="shared" si="6"/>
        <v>428.58288</v>
      </c>
      <c r="CQ32" s="4">
        <f t="shared" si="7"/>
        <v>292.2488101</v>
      </c>
      <c r="CR32" s="4">
        <f t="shared" si="8"/>
        <v>1.392</v>
      </c>
      <c r="CS32" s="4">
        <f t="shared" si="9"/>
        <v>0.68189567</v>
      </c>
      <c r="CT32" s="4">
        <f t="shared" si="10"/>
        <v>0.933</v>
      </c>
      <c r="CU32" s="4">
        <f t="shared" si="11"/>
        <v>0.6362086601</v>
      </c>
      <c r="CV32" s="4">
        <f t="shared" si="12"/>
        <v>9.33</v>
      </c>
    </row>
    <row r="33">
      <c r="A33" s="1" t="s">
        <v>149</v>
      </c>
      <c r="B33" s="1" t="s">
        <v>150</v>
      </c>
      <c r="C33" s="1"/>
      <c r="D33" s="1">
        <v>7.0</v>
      </c>
      <c r="E33" s="1" t="s">
        <v>103</v>
      </c>
      <c r="F33" s="1" t="s">
        <v>114</v>
      </c>
      <c r="G33" s="1" t="s">
        <v>113</v>
      </c>
      <c r="H33" s="1" t="s">
        <v>106</v>
      </c>
      <c r="I33" s="1">
        <v>100.0</v>
      </c>
      <c r="J33" s="1"/>
      <c r="K33" s="1"/>
      <c r="L33" s="1">
        <v>100.0</v>
      </c>
      <c r="O33" s="1"/>
      <c r="P33" s="1"/>
      <c r="Q33" s="1" t="s">
        <v>114</v>
      </c>
      <c r="R33" s="2">
        <v>11.25</v>
      </c>
      <c r="S33" s="1">
        <v>0.0</v>
      </c>
      <c r="T33" s="1">
        <v>60.0</v>
      </c>
      <c r="U33" s="1">
        <v>540.0</v>
      </c>
      <c r="V33" s="1">
        <v>1.0</v>
      </c>
      <c r="W33" s="1" t="s">
        <v>107</v>
      </c>
      <c r="X33" s="1"/>
      <c r="Y33" s="1"/>
      <c r="Z33" s="1">
        <v>1.8</v>
      </c>
      <c r="AA33" s="1">
        <v>1.35</v>
      </c>
      <c r="AB33" s="1">
        <v>1.0</v>
      </c>
      <c r="AC33" s="1">
        <v>0.08</v>
      </c>
      <c r="AD33" s="1">
        <v>2.0</v>
      </c>
      <c r="AE33" s="1">
        <v>0.3</v>
      </c>
      <c r="AH33" s="1">
        <f t="shared" si="1"/>
        <v>32</v>
      </c>
      <c r="AI33" s="1">
        <f t="shared" si="2"/>
        <v>32</v>
      </c>
      <c r="AJ33" s="1">
        <v>6.4</v>
      </c>
      <c r="AK33" s="1">
        <v>24.0</v>
      </c>
      <c r="AL33" s="1">
        <v>1.6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 t="s">
        <v>109</v>
      </c>
      <c r="BR33" s="1" t="s">
        <v>109</v>
      </c>
      <c r="CM33" s="4"/>
      <c r="CN33" s="4">
        <f t="shared" si="4"/>
        <v>360</v>
      </c>
      <c r="CO33" s="4">
        <f t="shared" si="5"/>
        <v>269.1588785</v>
      </c>
      <c r="CP33" s="4">
        <f t="shared" si="6"/>
        <v>388.8</v>
      </c>
      <c r="CQ33" s="4">
        <f t="shared" si="7"/>
        <v>290.6915888</v>
      </c>
      <c r="CR33" s="4">
        <f t="shared" si="8"/>
        <v>1.08</v>
      </c>
      <c r="CS33" s="4">
        <f t="shared" si="9"/>
        <v>0.7476635514</v>
      </c>
      <c r="CT33" s="4">
        <f t="shared" si="10"/>
        <v>3.375</v>
      </c>
      <c r="CU33" s="4">
        <f t="shared" si="11"/>
        <v>2.523364486</v>
      </c>
      <c r="CV33" s="4">
        <f t="shared" si="12"/>
        <v>11.25</v>
      </c>
    </row>
    <row r="34">
      <c r="A34" s="1" t="s">
        <v>151</v>
      </c>
      <c r="B34" s="1"/>
      <c r="C34" s="1"/>
      <c r="D34" s="1">
        <v>7.0</v>
      </c>
      <c r="E34" s="1" t="s">
        <v>103</v>
      </c>
      <c r="F34" s="1" t="s">
        <v>131</v>
      </c>
      <c r="G34" s="1" t="s">
        <v>113</v>
      </c>
      <c r="H34" s="1" t="s">
        <v>106</v>
      </c>
      <c r="I34" s="1">
        <v>90.0</v>
      </c>
      <c r="J34" s="1"/>
      <c r="K34" s="1"/>
      <c r="L34" s="1">
        <v>40.0</v>
      </c>
      <c r="O34" s="1"/>
      <c r="P34" s="1"/>
      <c r="Q34" s="1" t="s">
        <v>131</v>
      </c>
      <c r="R34" s="2">
        <v>3.67</v>
      </c>
      <c r="S34" s="1">
        <v>0.0</v>
      </c>
      <c r="T34" s="1">
        <v>20.0</v>
      </c>
      <c r="U34" s="1">
        <v>540.0</v>
      </c>
      <c r="V34" s="1">
        <v>1.0</v>
      </c>
      <c r="W34" s="1" t="s">
        <v>107</v>
      </c>
      <c r="X34" s="1"/>
      <c r="Y34" s="1"/>
      <c r="Z34" s="1">
        <v>2.83</v>
      </c>
      <c r="AA34" s="1">
        <v>1.42</v>
      </c>
      <c r="AB34" s="1">
        <v>1.0</v>
      </c>
      <c r="AC34" s="1">
        <v>0.25</v>
      </c>
      <c r="AD34" s="1">
        <v>3.0</v>
      </c>
      <c r="AE34" s="1">
        <v>0.1</v>
      </c>
      <c r="AH34" s="1">
        <f t="shared" si="1"/>
        <v>80</v>
      </c>
      <c r="AI34" s="1">
        <f t="shared" si="2"/>
        <v>80</v>
      </c>
      <c r="AJ34" s="1">
        <v>4.0</v>
      </c>
      <c r="AK34" s="1">
        <v>60.0</v>
      </c>
      <c r="AL34" s="1">
        <v>16.0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 t="s">
        <v>109</v>
      </c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 t="s">
        <v>109</v>
      </c>
      <c r="CM34" s="4"/>
      <c r="CN34" s="4">
        <f t="shared" si="4"/>
        <v>293.6</v>
      </c>
      <c r="CO34" s="4">
        <f t="shared" si="5"/>
        <v>193.246254</v>
      </c>
      <c r="CP34" s="4">
        <f t="shared" si="6"/>
        <v>440.4</v>
      </c>
      <c r="CQ34" s="4">
        <f t="shared" si="7"/>
        <v>289.8693811</v>
      </c>
      <c r="CR34" s="4">
        <f t="shared" si="8"/>
        <v>1.5</v>
      </c>
      <c r="CS34" s="4">
        <f t="shared" si="9"/>
        <v>0.6581956882</v>
      </c>
      <c r="CT34" s="4">
        <f t="shared" si="10"/>
        <v>0.367</v>
      </c>
      <c r="CU34" s="4">
        <f t="shared" si="11"/>
        <v>0.2415578176</v>
      </c>
      <c r="CV34" s="4">
        <f t="shared" si="12"/>
        <v>3.67</v>
      </c>
    </row>
    <row r="35">
      <c r="A35" s="1" t="s">
        <v>152</v>
      </c>
      <c r="B35" s="1"/>
      <c r="C35" s="1"/>
      <c r="D35" s="1">
        <v>6.0</v>
      </c>
      <c r="E35" s="1" t="s">
        <v>103</v>
      </c>
      <c r="F35" s="1" t="s">
        <v>153</v>
      </c>
      <c r="G35" s="1" t="s">
        <v>113</v>
      </c>
      <c r="H35" s="1" t="s">
        <v>106</v>
      </c>
      <c r="I35" s="1">
        <v>35.0</v>
      </c>
      <c r="J35" s="1"/>
      <c r="K35" s="1"/>
      <c r="L35" s="1">
        <v>100.0</v>
      </c>
      <c r="O35" s="1"/>
      <c r="P35" s="1"/>
      <c r="Q35" s="1" t="s">
        <v>153</v>
      </c>
      <c r="R35" s="2">
        <v>2.67</v>
      </c>
      <c r="S35" s="1">
        <v>0.0</v>
      </c>
      <c r="T35" s="1">
        <v>40.0</v>
      </c>
      <c r="U35" s="6">
        <v>200.0</v>
      </c>
      <c r="V35" s="1">
        <v>1.0</v>
      </c>
      <c r="W35" s="1" t="s">
        <v>107</v>
      </c>
      <c r="X35" s="1"/>
      <c r="Y35" s="1"/>
      <c r="Z35" s="1">
        <v>2.5</v>
      </c>
      <c r="AA35" s="1">
        <v>1.15</v>
      </c>
      <c r="AB35" s="1">
        <v>1.0</v>
      </c>
      <c r="AC35" s="1">
        <v>0.02</v>
      </c>
      <c r="AD35" s="1">
        <v>1.5</v>
      </c>
      <c r="AE35" s="1">
        <v>0.3</v>
      </c>
      <c r="AH35" s="1">
        <f t="shared" si="1"/>
        <v>125</v>
      </c>
      <c r="AI35" s="1">
        <f t="shared" si="2"/>
        <v>70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70.0</v>
      </c>
      <c r="AS35" s="1">
        <v>0.0</v>
      </c>
      <c r="AT35" s="1">
        <v>0.0</v>
      </c>
      <c r="AU35" s="1">
        <v>0.0</v>
      </c>
      <c r="AV35" s="1">
        <v>0.0</v>
      </c>
      <c r="AW35" s="1" t="s">
        <v>108</v>
      </c>
      <c r="AX35" s="1">
        <v>0.0</v>
      </c>
      <c r="AY35" s="1">
        <v>0.02</v>
      </c>
      <c r="AZ35" s="1">
        <v>1.5</v>
      </c>
      <c r="BA35" s="1">
        <v>0.3</v>
      </c>
      <c r="BB35" s="1">
        <v>1.7</v>
      </c>
      <c r="BC35" s="1">
        <v>0.3</v>
      </c>
      <c r="BD35" s="1">
        <f>SUM(BE35:BQ35)</f>
        <v>55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55.0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109</v>
      </c>
      <c r="CM35" s="4"/>
      <c r="CN35" s="4">
        <f t="shared" si="4"/>
        <v>333.75</v>
      </c>
      <c r="CO35" s="4">
        <f t="shared" si="5"/>
        <v>286.0203535</v>
      </c>
      <c r="CP35" s="4">
        <f t="shared" si="6"/>
        <v>337.0875</v>
      </c>
      <c r="CQ35" s="4">
        <f t="shared" si="7"/>
        <v>288.880557</v>
      </c>
      <c r="CR35" s="4">
        <f t="shared" si="8"/>
        <v>1.01</v>
      </c>
      <c r="CS35" s="4">
        <f t="shared" si="9"/>
        <v>0.8569898232</v>
      </c>
      <c r="CT35" s="4">
        <f t="shared" si="10"/>
        <v>1.602</v>
      </c>
      <c r="CU35" s="4">
        <f t="shared" si="11"/>
        <v>1.372897697</v>
      </c>
      <c r="CV35" s="4">
        <f t="shared" si="12"/>
        <v>2.67</v>
      </c>
    </row>
    <row r="36">
      <c r="A36" s="1" t="s">
        <v>139</v>
      </c>
      <c r="B36" s="1"/>
      <c r="C36" s="1" t="s">
        <v>113</v>
      </c>
      <c r="D36" s="1">
        <v>8.0</v>
      </c>
      <c r="E36" s="1" t="s">
        <v>103</v>
      </c>
      <c r="F36" s="1" t="s">
        <v>114</v>
      </c>
      <c r="G36" s="1" t="s">
        <v>113</v>
      </c>
      <c r="H36" s="1" t="s">
        <v>120</v>
      </c>
      <c r="I36" s="1"/>
      <c r="J36" s="1"/>
      <c r="K36" s="1"/>
      <c r="L36" s="1">
        <v>14.3</v>
      </c>
      <c r="O36" s="1"/>
      <c r="P36" s="1"/>
      <c r="Q36" s="1" t="s">
        <v>114</v>
      </c>
      <c r="R36" s="2">
        <v>10.0</v>
      </c>
      <c r="S36" s="1">
        <v>0.0</v>
      </c>
      <c r="T36" s="1">
        <v>90.0</v>
      </c>
      <c r="U36" s="1">
        <v>540.0</v>
      </c>
      <c r="V36" s="1">
        <v>1.0</v>
      </c>
      <c r="W36" s="1" t="s">
        <v>107</v>
      </c>
      <c r="X36" s="1"/>
      <c r="Y36" s="1"/>
      <c r="Z36" s="1">
        <v>2.0</v>
      </c>
      <c r="AA36" s="1">
        <v>1.1</v>
      </c>
      <c r="AB36" s="1">
        <v>1.0</v>
      </c>
      <c r="AC36" s="1">
        <v>0.24</v>
      </c>
      <c r="AD36" s="1">
        <v>2.0</v>
      </c>
      <c r="AE36" s="1">
        <v>0.12</v>
      </c>
      <c r="AH36" s="1">
        <f t="shared" si="1"/>
        <v>28</v>
      </c>
      <c r="AI36" s="1">
        <f t="shared" si="2"/>
        <v>28</v>
      </c>
      <c r="AJ36" s="1">
        <v>9.8</v>
      </c>
      <c r="AK36" s="1">
        <v>9.8</v>
      </c>
      <c r="AL36" s="1">
        <v>8.4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 t="s">
        <v>109</v>
      </c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 t="s">
        <v>109</v>
      </c>
      <c r="CM36" s="5"/>
      <c r="CN36" s="5">
        <f t="shared" si="4"/>
        <v>280</v>
      </c>
      <c r="CO36" s="5">
        <f t="shared" si="5"/>
        <v>229.0909091</v>
      </c>
      <c r="CP36" s="4">
        <f t="shared" si="6"/>
        <v>347.2</v>
      </c>
      <c r="CQ36" s="4">
        <f t="shared" si="7"/>
        <v>284.0727273</v>
      </c>
      <c r="CR36" s="4">
        <f t="shared" si="8"/>
        <v>1.24</v>
      </c>
      <c r="CS36" s="4">
        <f t="shared" si="9"/>
        <v>0.8181818182</v>
      </c>
      <c r="CT36" s="4">
        <f t="shared" si="10"/>
        <v>1.2</v>
      </c>
      <c r="CU36" s="4">
        <f t="shared" si="11"/>
        <v>0.9818181818</v>
      </c>
      <c r="CV36" s="4">
        <f t="shared" si="12"/>
        <v>10</v>
      </c>
    </row>
    <row r="37">
      <c r="A37" s="1" t="s">
        <v>126</v>
      </c>
      <c r="B37" s="1"/>
      <c r="C37" s="1"/>
      <c r="D37" s="1">
        <v>7.0</v>
      </c>
      <c r="E37" s="1" t="s">
        <v>103</v>
      </c>
      <c r="F37" s="1" t="s">
        <v>114</v>
      </c>
      <c r="G37" s="1" t="s">
        <v>113</v>
      </c>
      <c r="H37" s="1" t="s">
        <v>106</v>
      </c>
      <c r="I37" s="1">
        <v>40.0</v>
      </c>
      <c r="J37" s="1"/>
      <c r="K37" s="1"/>
      <c r="L37" s="1">
        <v>100.0</v>
      </c>
      <c r="O37" s="1"/>
      <c r="P37" s="1"/>
      <c r="Q37" s="1" t="s">
        <v>114</v>
      </c>
      <c r="R37" s="2">
        <v>3.0</v>
      </c>
      <c r="S37" s="1">
        <v>0.0</v>
      </c>
      <c r="T37" s="1">
        <v>60.0</v>
      </c>
      <c r="U37" s="1">
        <v>540.0</v>
      </c>
      <c r="V37" s="1">
        <v>2.0</v>
      </c>
      <c r="W37" s="1" t="s">
        <v>107</v>
      </c>
      <c r="X37" s="1"/>
      <c r="Y37" s="1"/>
      <c r="Z37" s="1">
        <v>2.0</v>
      </c>
      <c r="AA37" s="1">
        <v>1.4</v>
      </c>
      <c r="AB37" s="1">
        <v>1.0</v>
      </c>
      <c r="AC37" s="1">
        <v>0.12</v>
      </c>
      <c r="AD37" s="1">
        <v>2.0</v>
      </c>
      <c r="AE37" s="1">
        <v>0.24</v>
      </c>
      <c r="AH37" s="1">
        <f t="shared" si="1"/>
        <v>100</v>
      </c>
      <c r="AI37" s="1">
        <f t="shared" si="2"/>
        <v>100</v>
      </c>
      <c r="AJ37" s="1">
        <v>20.0</v>
      </c>
      <c r="AK37" s="1">
        <v>10.0</v>
      </c>
      <c r="AL37" s="1">
        <v>70.0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 t="s">
        <v>109</v>
      </c>
      <c r="BR37" s="1" t="s">
        <v>109</v>
      </c>
      <c r="CM37" s="4"/>
      <c r="CN37" s="4">
        <f t="shared" si="4"/>
        <v>300</v>
      </c>
      <c r="CO37" s="4">
        <f t="shared" si="5"/>
        <v>250</v>
      </c>
      <c r="CP37" s="4">
        <f t="shared" si="6"/>
        <v>336</v>
      </c>
      <c r="CQ37" s="4">
        <f t="shared" si="7"/>
        <v>280</v>
      </c>
      <c r="CR37" s="4">
        <f t="shared" si="8"/>
        <v>1.12</v>
      </c>
      <c r="CS37" s="4">
        <f t="shared" si="9"/>
        <v>0.8333333333</v>
      </c>
      <c r="CT37" s="4">
        <f t="shared" si="10"/>
        <v>0.72</v>
      </c>
      <c r="CU37" s="4">
        <f t="shared" si="11"/>
        <v>0.6</v>
      </c>
      <c r="CV37" s="4">
        <f t="shared" si="12"/>
        <v>3</v>
      </c>
    </row>
    <row r="38">
      <c r="A38" s="1" t="s">
        <v>136</v>
      </c>
      <c r="B38" s="1"/>
      <c r="C38" s="1"/>
      <c r="D38" s="1">
        <v>5.0</v>
      </c>
      <c r="E38" s="1" t="s">
        <v>103</v>
      </c>
      <c r="F38" s="1" t="s">
        <v>114</v>
      </c>
      <c r="G38" s="1" t="s">
        <v>113</v>
      </c>
      <c r="H38" s="1" t="s">
        <v>138</v>
      </c>
      <c r="I38" s="1"/>
      <c r="J38" s="1">
        <v>20.0</v>
      </c>
      <c r="K38" s="1"/>
      <c r="L38" s="1">
        <v>100.0</v>
      </c>
      <c r="O38" s="1"/>
      <c r="P38" s="1"/>
      <c r="Q38" s="1" t="s">
        <v>114</v>
      </c>
      <c r="R38" s="2">
        <v>8.0</v>
      </c>
      <c r="S38" s="1">
        <v>0.0</v>
      </c>
      <c r="T38" s="1">
        <v>150.0</v>
      </c>
      <c r="U38" s="1">
        <v>750.0</v>
      </c>
      <c r="V38" s="1">
        <v>0.5</v>
      </c>
      <c r="W38" s="1" t="s">
        <v>107</v>
      </c>
      <c r="X38" s="1"/>
      <c r="Y38" s="1"/>
      <c r="Z38" s="1">
        <v>2.0</v>
      </c>
      <c r="AA38" s="1">
        <v>0.6</v>
      </c>
      <c r="AB38" s="1">
        <v>1.0</v>
      </c>
      <c r="AC38" s="1">
        <v>0.11</v>
      </c>
      <c r="AD38" s="1">
        <v>2.0</v>
      </c>
      <c r="AE38" s="1">
        <v>0.27</v>
      </c>
      <c r="AH38" s="1">
        <f t="shared" si="1"/>
        <v>33</v>
      </c>
      <c r="AI38" s="1">
        <f t="shared" si="2"/>
        <v>33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33.0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 t="s">
        <v>109</v>
      </c>
      <c r="BR38" s="1" t="s">
        <v>109</v>
      </c>
      <c r="CM38" s="4"/>
      <c r="CN38" s="4">
        <f t="shared" si="4"/>
        <v>264</v>
      </c>
      <c r="CO38" s="4">
        <f t="shared" si="5"/>
        <v>250.6329114</v>
      </c>
      <c r="CP38" s="4">
        <f t="shared" si="6"/>
        <v>293.04</v>
      </c>
      <c r="CQ38" s="4">
        <f t="shared" si="7"/>
        <v>278.2025316</v>
      </c>
      <c r="CR38" s="4">
        <f t="shared" si="8"/>
        <v>1.11</v>
      </c>
      <c r="CS38" s="4">
        <f t="shared" si="9"/>
        <v>0.9493670886</v>
      </c>
      <c r="CT38" s="4">
        <f t="shared" si="10"/>
        <v>2.16</v>
      </c>
      <c r="CU38" s="4">
        <f t="shared" si="11"/>
        <v>2.050632911</v>
      </c>
      <c r="CV38" s="4">
        <f t="shared" si="12"/>
        <v>8</v>
      </c>
    </row>
    <row r="39">
      <c r="A39" s="1" t="s">
        <v>154</v>
      </c>
      <c r="B39" s="1"/>
      <c r="C39" s="1"/>
      <c r="D39" s="1">
        <v>7.0</v>
      </c>
      <c r="E39" s="1" t="s">
        <v>103</v>
      </c>
      <c r="F39" s="1" t="s">
        <v>114</v>
      </c>
      <c r="G39" s="1" t="s">
        <v>113</v>
      </c>
      <c r="H39" s="1" t="s">
        <v>120</v>
      </c>
      <c r="I39" s="1"/>
      <c r="J39" s="1"/>
      <c r="K39" s="1"/>
      <c r="L39" s="1">
        <v>28.6</v>
      </c>
      <c r="O39" s="1"/>
      <c r="P39" s="1"/>
      <c r="Q39" s="1" t="s">
        <v>114</v>
      </c>
      <c r="R39" s="2">
        <v>6.0</v>
      </c>
      <c r="S39" s="1">
        <v>0.0</v>
      </c>
      <c r="T39" s="1">
        <v>43.0</v>
      </c>
      <c r="U39" s="1">
        <v>473.0</v>
      </c>
      <c r="V39" s="1">
        <v>1.0</v>
      </c>
      <c r="W39" s="1" t="s">
        <v>107</v>
      </c>
      <c r="X39" s="1"/>
      <c r="Y39" s="1"/>
      <c r="Z39" s="1">
        <v>2.4</v>
      </c>
      <c r="AA39" s="1">
        <v>1.25</v>
      </c>
      <c r="AB39" s="1">
        <v>1.0</v>
      </c>
      <c r="AC39" s="1">
        <v>0.09</v>
      </c>
      <c r="AD39" s="1">
        <v>1.5</v>
      </c>
      <c r="AE39" s="1">
        <v>0.27</v>
      </c>
      <c r="AH39" s="1">
        <f t="shared" si="1"/>
        <v>57</v>
      </c>
      <c r="AI39" s="1">
        <f t="shared" si="2"/>
        <v>57</v>
      </c>
      <c r="AJ39" s="1">
        <v>24.5</v>
      </c>
      <c r="AK39" s="1">
        <v>6.3</v>
      </c>
      <c r="AL39" s="1">
        <v>26.2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 t="s">
        <v>109</v>
      </c>
      <c r="AX39" s="1"/>
      <c r="AY39" s="1"/>
      <c r="AZ39" s="1"/>
      <c r="BA39" s="1"/>
      <c r="BB39" s="1"/>
      <c r="BC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 t="s">
        <v>109</v>
      </c>
      <c r="CM39" s="4"/>
      <c r="CN39" s="4">
        <f t="shared" si="4"/>
        <v>342</v>
      </c>
      <c r="CO39" s="4">
        <f t="shared" si="5"/>
        <v>256.2020906</v>
      </c>
      <c r="CP39" s="4">
        <f t="shared" si="6"/>
        <v>357.39</v>
      </c>
      <c r="CQ39" s="4">
        <f t="shared" si="7"/>
        <v>267.7311847</v>
      </c>
      <c r="CR39" s="4">
        <f t="shared" si="8"/>
        <v>1.045</v>
      </c>
      <c r="CS39" s="4">
        <f t="shared" si="9"/>
        <v>0.7491289199</v>
      </c>
      <c r="CT39" s="4">
        <f t="shared" si="10"/>
        <v>1.62</v>
      </c>
      <c r="CU39" s="4">
        <f t="shared" si="11"/>
        <v>1.21358885</v>
      </c>
      <c r="CV39" s="4">
        <f t="shared" si="12"/>
        <v>6</v>
      </c>
    </row>
    <row r="40">
      <c r="A40" s="1" t="s">
        <v>142</v>
      </c>
      <c r="B40" s="1"/>
      <c r="C40" s="1"/>
      <c r="D40" s="1">
        <v>7.0</v>
      </c>
      <c r="E40" s="1" t="s">
        <v>103</v>
      </c>
      <c r="F40" s="1" t="s">
        <v>114</v>
      </c>
      <c r="G40" s="1" t="s">
        <v>113</v>
      </c>
      <c r="H40" s="1" t="s">
        <v>120</v>
      </c>
      <c r="I40" s="1"/>
      <c r="J40" s="1"/>
      <c r="K40" s="1"/>
      <c r="L40" s="1">
        <v>80.0</v>
      </c>
      <c r="O40" s="1"/>
      <c r="P40" s="1"/>
      <c r="Q40" s="1" t="s">
        <v>114</v>
      </c>
      <c r="R40" s="2">
        <v>16.67</v>
      </c>
      <c r="S40" s="1">
        <v>0.0</v>
      </c>
      <c r="T40" s="1">
        <v>40.0</v>
      </c>
      <c r="U40" s="1">
        <v>800.0</v>
      </c>
      <c r="V40" s="1">
        <v>1.0</v>
      </c>
      <c r="W40" s="1" t="s">
        <v>107</v>
      </c>
      <c r="X40" s="1"/>
      <c r="Y40" s="1"/>
      <c r="Z40" s="1">
        <v>1.4</v>
      </c>
      <c r="AA40" s="1">
        <v>1.05</v>
      </c>
      <c r="AB40" s="1">
        <v>1.0</v>
      </c>
      <c r="AC40" s="1">
        <v>0.26</v>
      </c>
      <c r="AD40" s="1">
        <v>3.0</v>
      </c>
      <c r="AE40" s="1">
        <v>0.1</v>
      </c>
      <c r="AH40" s="1">
        <f t="shared" si="1"/>
        <v>16</v>
      </c>
      <c r="AI40" s="1">
        <f t="shared" si="2"/>
        <v>16</v>
      </c>
      <c r="AJ40" s="1">
        <v>5.8</v>
      </c>
      <c r="AK40" s="1">
        <v>6.7</v>
      </c>
      <c r="AL40" s="1">
        <v>3.5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 t="s">
        <v>109</v>
      </c>
      <c r="BR40" s="1" t="s">
        <v>109</v>
      </c>
      <c r="CM40" s="4"/>
      <c r="CN40" s="4">
        <f t="shared" si="4"/>
        <v>266.72</v>
      </c>
      <c r="CO40" s="4">
        <f t="shared" si="5"/>
        <v>168.4423253</v>
      </c>
      <c r="CP40" s="4">
        <f t="shared" si="6"/>
        <v>405.4144</v>
      </c>
      <c r="CQ40" s="4">
        <f t="shared" si="7"/>
        <v>256.0323345</v>
      </c>
      <c r="CR40" s="4">
        <f t="shared" si="8"/>
        <v>1.52</v>
      </c>
      <c r="CS40" s="4">
        <f t="shared" si="9"/>
        <v>0.6315324134</v>
      </c>
      <c r="CT40" s="4">
        <f t="shared" si="10"/>
        <v>1.667</v>
      </c>
      <c r="CU40" s="4">
        <f t="shared" si="11"/>
        <v>1.052764533</v>
      </c>
      <c r="CV40" s="4">
        <f t="shared" si="12"/>
        <v>16.67</v>
      </c>
    </row>
    <row r="41">
      <c r="A41" s="1" t="s">
        <v>149</v>
      </c>
      <c r="B41" s="1"/>
      <c r="C41" s="1"/>
      <c r="D41" s="1">
        <v>4.0</v>
      </c>
      <c r="E41" s="1" t="s">
        <v>103</v>
      </c>
      <c r="F41" s="1" t="s">
        <v>114</v>
      </c>
      <c r="G41" s="1" t="s">
        <v>113</v>
      </c>
      <c r="H41" s="1" t="s">
        <v>106</v>
      </c>
      <c r="I41" s="1">
        <v>100.0</v>
      </c>
      <c r="J41" s="1"/>
      <c r="K41" s="1"/>
      <c r="L41" s="1">
        <v>100.0</v>
      </c>
      <c r="O41" s="1"/>
      <c r="P41" s="1"/>
      <c r="Q41" s="1" t="s">
        <v>114</v>
      </c>
      <c r="R41" s="2">
        <v>11.25</v>
      </c>
      <c r="S41" s="1">
        <v>0.0</v>
      </c>
      <c r="T41" s="1">
        <v>45.0</v>
      </c>
      <c r="U41" s="1">
        <v>540.0</v>
      </c>
      <c r="V41" s="1">
        <v>1.0</v>
      </c>
      <c r="W41" s="1" t="s">
        <v>107</v>
      </c>
      <c r="X41" s="1"/>
      <c r="Y41" s="1"/>
      <c r="Z41" s="1">
        <v>1.8</v>
      </c>
      <c r="AA41" s="1">
        <v>1.4</v>
      </c>
      <c r="AB41" s="1">
        <v>1.0</v>
      </c>
      <c r="AC41" s="1">
        <v>0.08</v>
      </c>
      <c r="AD41" s="1">
        <v>1.6</v>
      </c>
      <c r="AE41" s="1">
        <v>0.22</v>
      </c>
      <c r="AH41" s="1">
        <f t="shared" si="1"/>
        <v>30</v>
      </c>
      <c r="AI41" s="1">
        <f t="shared" si="2"/>
        <v>30</v>
      </c>
      <c r="AJ41" s="1">
        <v>6.0</v>
      </c>
      <c r="AK41" s="1">
        <v>22.5</v>
      </c>
      <c r="AL41" s="1">
        <v>1.5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 t="s">
        <v>109</v>
      </c>
      <c r="BR41" s="1" t="s">
        <v>109</v>
      </c>
      <c r="CM41" s="4"/>
      <c r="CN41" s="4">
        <f t="shared" si="4"/>
        <v>337.5</v>
      </c>
      <c r="CO41" s="4">
        <f t="shared" si="5"/>
        <v>232.7586207</v>
      </c>
      <c r="CP41" s="4">
        <f t="shared" si="6"/>
        <v>353.7</v>
      </c>
      <c r="CQ41" s="4">
        <f t="shared" si="7"/>
        <v>243.9310345</v>
      </c>
      <c r="CR41" s="4">
        <f t="shared" si="8"/>
        <v>1.048</v>
      </c>
      <c r="CS41" s="4">
        <f t="shared" si="9"/>
        <v>0.6896551724</v>
      </c>
      <c r="CT41" s="4">
        <f t="shared" si="10"/>
        <v>2.475</v>
      </c>
      <c r="CU41" s="4">
        <f t="shared" si="11"/>
        <v>1.706896552</v>
      </c>
      <c r="CV41" s="4">
        <f t="shared" si="12"/>
        <v>11.25</v>
      </c>
    </row>
    <row r="42">
      <c r="A42" s="1" t="s">
        <v>146</v>
      </c>
      <c r="B42" s="1" t="s">
        <v>150</v>
      </c>
      <c r="C42" s="1"/>
      <c r="D42" s="1">
        <v>4.0</v>
      </c>
      <c r="E42" s="1" t="s">
        <v>103</v>
      </c>
      <c r="F42" s="1" t="s">
        <v>114</v>
      </c>
      <c r="G42" s="1" t="s">
        <v>113</v>
      </c>
      <c r="H42" s="1" t="s">
        <v>120</v>
      </c>
      <c r="I42" s="1"/>
      <c r="J42" s="1"/>
      <c r="K42" s="1"/>
      <c r="L42" s="1">
        <v>33.33</v>
      </c>
      <c r="O42" s="1"/>
      <c r="P42" s="1"/>
      <c r="Q42" s="1" t="s">
        <v>114</v>
      </c>
      <c r="R42" s="2">
        <v>7.5</v>
      </c>
      <c r="S42" s="1">
        <v>0.0</v>
      </c>
      <c r="T42" s="1">
        <v>50.0</v>
      </c>
      <c r="U42" s="1">
        <v>550.0</v>
      </c>
      <c r="V42" s="1">
        <v>1.0</v>
      </c>
      <c r="W42" s="1" t="s">
        <v>107</v>
      </c>
      <c r="X42" s="1"/>
      <c r="Y42" s="1"/>
      <c r="Z42" s="1">
        <v>1.75</v>
      </c>
      <c r="AA42" s="1">
        <v>1.3</v>
      </c>
      <c r="AB42" s="1">
        <v>1.0</v>
      </c>
      <c r="AC42" s="1">
        <v>0.16</v>
      </c>
      <c r="AD42" s="1">
        <v>2.0</v>
      </c>
      <c r="AE42" s="1">
        <v>0.16</v>
      </c>
      <c r="AH42" s="1">
        <f t="shared" si="1"/>
        <v>35</v>
      </c>
      <c r="AI42" s="1">
        <f t="shared" si="2"/>
        <v>35</v>
      </c>
      <c r="AJ42" s="1">
        <v>12.25</v>
      </c>
      <c r="AK42" s="1">
        <v>1.75</v>
      </c>
      <c r="AL42" s="1">
        <v>21.0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 t="s">
        <v>109</v>
      </c>
      <c r="BR42" s="1" t="s">
        <v>109</v>
      </c>
      <c r="CM42" s="4"/>
      <c r="CN42" s="4">
        <f t="shared" si="4"/>
        <v>262.5</v>
      </c>
      <c r="CO42" s="4">
        <f t="shared" si="5"/>
        <v>207.9207921</v>
      </c>
      <c r="CP42" s="4">
        <f t="shared" si="6"/>
        <v>304.5</v>
      </c>
      <c r="CQ42" s="4">
        <f t="shared" si="7"/>
        <v>241.1881188</v>
      </c>
      <c r="CR42" s="4">
        <f t="shared" si="8"/>
        <v>1.16</v>
      </c>
      <c r="CS42" s="4">
        <f t="shared" si="9"/>
        <v>0.7920792079</v>
      </c>
      <c r="CT42" s="4">
        <f t="shared" si="10"/>
        <v>1.2</v>
      </c>
      <c r="CU42" s="4">
        <f t="shared" si="11"/>
        <v>0.9504950495</v>
      </c>
      <c r="CV42" s="4">
        <f t="shared" si="12"/>
        <v>7.5</v>
      </c>
    </row>
    <row r="43">
      <c r="A43" s="1" t="s">
        <v>122</v>
      </c>
      <c r="B43" s="1" t="s">
        <v>141</v>
      </c>
      <c r="C43" s="1"/>
      <c r="D43" s="1">
        <v>4.0</v>
      </c>
      <c r="E43" s="1" t="s">
        <v>103</v>
      </c>
      <c r="F43" s="1" t="s">
        <v>114</v>
      </c>
      <c r="G43" s="1" t="s">
        <v>113</v>
      </c>
      <c r="H43" s="1" t="s">
        <v>106</v>
      </c>
      <c r="I43" s="1">
        <v>100.0</v>
      </c>
      <c r="J43" s="1"/>
      <c r="K43" s="1"/>
      <c r="L43" s="1">
        <v>18.2</v>
      </c>
      <c r="O43" s="1"/>
      <c r="P43" s="1"/>
      <c r="Q43" s="1" t="s">
        <v>114</v>
      </c>
      <c r="R43" s="2">
        <v>7.08</v>
      </c>
      <c r="S43" s="1">
        <v>0.0</v>
      </c>
      <c r="T43" s="1">
        <v>60.0</v>
      </c>
      <c r="U43" s="1">
        <v>540.0</v>
      </c>
      <c r="V43" s="1">
        <v>1.0</v>
      </c>
      <c r="W43" s="1" t="s">
        <v>107</v>
      </c>
      <c r="X43" s="1"/>
      <c r="Y43" s="1"/>
      <c r="Z43" s="1">
        <v>2.0</v>
      </c>
      <c r="AA43" s="1">
        <v>1.45</v>
      </c>
      <c r="AB43" s="1">
        <v>1.0</v>
      </c>
      <c r="AC43" s="1">
        <v>0.1</v>
      </c>
      <c r="AD43" s="1">
        <v>2.0</v>
      </c>
      <c r="AE43" s="1">
        <v>0.24</v>
      </c>
      <c r="AH43" s="1">
        <f t="shared" si="1"/>
        <v>38</v>
      </c>
      <c r="AI43" s="1">
        <f t="shared" si="2"/>
        <v>38</v>
      </c>
      <c r="AJ43" s="1">
        <v>7.6</v>
      </c>
      <c r="AK43" s="1">
        <v>30.4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 t="s">
        <v>109</v>
      </c>
      <c r="BR43" s="1" t="s">
        <v>109</v>
      </c>
      <c r="CM43" s="5"/>
      <c r="CN43" s="5">
        <f t="shared" si="4"/>
        <v>269.04</v>
      </c>
      <c r="CO43" s="5">
        <f t="shared" si="5"/>
        <v>217.6699029</v>
      </c>
      <c r="CP43" s="4">
        <f t="shared" si="6"/>
        <v>295.944</v>
      </c>
      <c r="CQ43" s="4">
        <f t="shared" si="7"/>
        <v>239.4368932</v>
      </c>
      <c r="CR43" s="4">
        <f t="shared" si="8"/>
        <v>1.1</v>
      </c>
      <c r="CS43" s="4">
        <f t="shared" si="9"/>
        <v>0.8090614887</v>
      </c>
      <c r="CT43" s="4">
        <f t="shared" si="10"/>
        <v>1.6992</v>
      </c>
      <c r="CU43" s="4">
        <f t="shared" si="11"/>
        <v>1.374757282</v>
      </c>
      <c r="CV43" s="4">
        <f t="shared" si="12"/>
        <v>7.08</v>
      </c>
    </row>
    <row r="44">
      <c r="A44" s="1" t="s">
        <v>126</v>
      </c>
      <c r="B44" s="1" t="s">
        <v>127</v>
      </c>
      <c r="C44" s="1" t="s">
        <v>155</v>
      </c>
      <c r="D44" s="1">
        <v>14.0</v>
      </c>
      <c r="E44" s="1" t="s">
        <v>103</v>
      </c>
      <c r="F44" s="1" t="s">
        <v>114</v>
      </c>
      <c r="G44" s="1" t="s">
        <v>113</v>
      </c>
      <c r="H44" s="1" t="s">
        <v>156</v>
      </c>
      <c r="I44" s="1"/>
      <c r="J44" s="1">
        <v>6.0</v>
      </c>
      <c r="K44" s="1"/>
      <c r="L44" s="1"/>
      <c r="O44" s="1"/>
      <c r="P44" s="1"/>
      <c r="Q44" s="1" t="s">
        <v>114</v>
      </c>
      <c r="R44" s="2">
        <v>2.0</v>
      </c>
      <c r="S44" s="1">
        <v>0.0</v>
      </c>
      <c r="T44" s="1">
        <v>80.0</v>
      </c>
      <c r="U44" s="1">
        <v>320.0</v>
      </c>
      <c r="V44" s="1">
        <v>1.0</v>
      </c>
      <c r="W44" s="1" t="s">
        <v>107</v>
      </c>
      <c r="X44" s="1"/>
      <c r="Y44" s="1"/>
      <c r="Z44" s="1">
        <v>2.4</v>
      </c>
      <c r="AA44" s="1">
        <v>0.5</v>
      </c>
      <c r="AB44" s="1">
        <v>1.0</v>
      </c>
      <c r="AC44" s="1">
        <v>0.26</v>
      </c>
      <c r="AD44" s="1">
        <v>2.0</v>
      </c>
      <c r="AE44" s="1">
        <v>0.38</v>
      </c>
      <c r="AH44" s="1">
        <f t="shared" si="1"/>
        <v>100</v>
      </c>
      <c r="AI44" s="1">
        <f t="shared" si="2"/>
        <v>100</v>
      </c>
      <c r="AJ44" s="1">
        <v>0.0</v>
      </c>
      <c r="AK44" s="1">
        <v>0.0</v>
      </c>
      <c r="AL44" s="1">
        <v>100.0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 t="s">
        <v>109</v>
      </c>
      <c r="BR44" s="1" t="s">
        <v>109</v>
      </c>
      <c r="CM44" s="4"/>
      <c r="CN44" s="4">
        <f t="shared" si="4"/>
        <v>200</v>
      </c>
      <c r="CO44" s="4">
        <f t="shared" si="5"/>
        <v>188.6792453</v>
      </c>
      <c r="CP44" s="4">
        <f t="shared" si="6"/>
        <v>252</v>
      </c>
      <c r="CQ44" s="4">
        <f t="shared" si="7"/>
        <v>237.7358491</v>
      </c>
      <c r="CR44" s="4">
        <f t="shared" si="8"/>
        <v>1.26</v>
      </c>
      <c r="CS44" s="4">
        <f t="shared" si="9"/>
        <v>0.9433962264</v>
      </c>
      <c r="CT44" s="4">
        <f t="shared" si="10"/>
        <v>0.76</v>
      </c>
      <c r="CU44" s="4">
        <f t="shared" si="11"/>
        <v>0.7169811321</v>
      </c>
      <c r="CV44" s="4">
        <f t="shared" si="12"/>
        <v>2</v>
      </c>
    </row>
    <row r="45">
      <c r="A45" s="1" t="s">
        <v>126</v>
      </c>
      <c r="B45" s="1"/>
      <c r="C45" s="1" t="s">
        <v>155</v>
      </c>
      <c r="D45" s="1">
        <v>7.0</v>
      </c>
      <c r="E45" s="1" t="s">
        <v>103</v>
      </c>
      <c r="F45" s="1" t="s">
        <v>114</v>
      </c>
      <c r="G45" s="1" t="s">
        <v>113</v>
      </c>
      <c r="H45" s="1" t="s">
        <v>156</v>
      </c>
      <c r="I45" s="1"/>
      <c r="J45" s="1">
        <v>6.0</v>
      </c>
      <c r="K45" s="1"/>
      <c r="L45" s="1"/>
      <c r="O45" s="1"/>
      <c r="P45" s="1"/>
      <c r="Q45" s="1" t="s">
        <v>114</v>
      </c>
      <c r="R45" s="2">
        <v>2.0</v>
      </c>
      <c r="S45" s="1">
        <v>0.0</v>
      </c>
      <c r="T45" s="1">
        <v>60.0</v>
      </c>
      <c r="U45" s="1">
        <v>540.0</v>
      </c>
      <c r="V45" s="1">
        <v>1.0</v>
      </c>
      <c r="W45" s="1" t="s">
        <v>107</v>
      </c>
      <c r="X45" s="1"/>
      <c r="Y45" s="1"/>
      <c r="Z45" s="1">
        <v>2.0</v>
      </c>
      <c r="AA45" s="1">
        <v>1.4</v>
      </c>
      <c r="AB45" s="1">
        <v>1.0</v>
      </c>
      <c r="AC45" s="1">
        <v>0.25</v>
      </c>
      <c r="AD45" s="1">
        <v>2.0</v>
      </c>
      <c r="AE45" s="1">
        <v>0.35</v>
      </c>
      <c r="AH45" s="1">
        <f t="shared" si="1"/>
        <v>100</v>
      </c>
      <c r="AI45" s="1">
        <f t="shared" si="2"/>
        <v>100</v>
      </c>
      <c r="AJ45" s="1">
        <v>10.0</v>
      </c>
      <c r="AK45" s="1">
        <v>10.0</v>
      </c>
      <c r="AL45" s="1">
        <v>80.0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 t="s">
        <v>109</v>
      </c>
      <c r="BR45" s="1" t="s">
        <v>109</v>
      </c>
      <c r="CM45" s="4"/>
      <c r="CN45" s="4">
        <f t="shared" si="4"/>
        <v>200</v>
      </c>
      <c r="CO45" s="4">
        <f t="shared" si="5"/>
        <v>187.5</v>
      </c>
      <c r="CP45" s="4">
        <f t="shared" si="6"/>
        <v>250</v>
      </c>
      <c r="CQ45" s="4">
        <f t="shared" si="7"/>
        <v>234.375</v>
      </c>
      <c r="CR45" s="4">
        <f t="shared" si="8"/>
        <v>1.25</v>
      </c>
      <c r="CS45" s="4">
        <f t="shared" si="9"/>
        <v>0.9375</v>
      </c>
      <c r="CT45" s="4">
        <f t="shared" si="10"/>
        <v>0.7</v>
      </c>
      <c r="CU45" s="4">
        <f t="shared" si="11"/>
        <v>0.65625</v>
      </c>
      <c r="CV45" s="4">
        <f t="shared" si="12"/>
        <v>2</v>
      </c>
    </row>
    <row r="46">
      <c r="A46" s="1" t="s">
        <v>128</v>
      </c>
      <c r="B46" s="1"/>
      <c r="C46" s="1"/>
      <c r="D46" s="1">
        <v>1.0</v>
      </c>
      <c r="E46" s="1" t="s">
        <v>103</v>
      </c>
      <c r="F46" s="1" t="s">
        <v>114</v>
      </c>
      <c r="G46" s="1" t="s">
        <v>113</v>
      </c>
      <c r="H46" s="1" t="s">
        <v>120</v>
      </c>
      <c r="I46" s="1"/>
      <c r="J46" s="1"/>
      <c r="K46" s="1"/>
      <c r="L46" s="1">
        <v>28.6</v>
      </c>
      <c r="O46" s="1"/>
      <c r="P46" s="1"/>
      <c r="Q46" s="1" t="s">
        <v>114</v>
      </c>
      <c r="R46" s="2">
        <v>11.67</v>
      </c>
      <c r="S46" s="1">
        <v>0.0</v>
      </c>
      <c r="T46" s="1">
        <v>30.0</v>
      </c>
      <c r="U46" s="1">
        <v>540.0</v>
      </c>
      <c r="V46" s="1">
        <v>1.0</v>
      </c>
      <c r="W46" s="1" t="s">
        <v>107</v>
      </c>
      <c r="X46" s="1"/>
      <c r="Y46" s="1"/>
      <c r="Z46" s="1">
        <v>2.0</v>
      </c>
      <c r="AA46" s="1">
        <v>1.35</v>
      </c>
      <c r="AB46" s="1">
        <v>1.0</v>
      </c>
      <c r="AC46" s="1">
        <v>0.09</v>
      </c>
      <c r="AD46" s="1">
        <v>1.5</v>
      </c>
      <c r="AE46" s="1">
        <v>0.15</v>
      </c>
      <c r="AH46" s="1">
        <f t="shared" si="1"/>
        <v>29</v>
      </c>
      <c r="AI46" s="1">
        <f t="shared" si="2"/>
        <v>29</v>
      </c>
      <c r="AJ46" s="1">
        <v>13.0</v>
      </c>
      <c r="AK46" s="1">
        <v>8.7</v>
      </c>
      <c r="AL46" s="1">
        <v>7.3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 t="s">
        <v>109</v>
      </c>
      <c r="BR46" s="1" t="s">
        <v>109</v>
      </c>
      <c r="CM46" s="4"/>
      <c r="CN46" s="4">
        <f t="shared" si="4"/>
        <v>338.43</v>
      </c>
      <c r="CO46" s="4">
        <f t="shared" si="5"/>
        <v>190.3430821</v>
      </c>
      <c r="CP46" s="4">
        <f t="shared" si="6"/>
        <v>353.65935</v>
      </c>
      <c r="CQ46" s="4">
        <f t="shared" si="7"/>
        <v>198.9085208</v>
      </c>
      <c r="CR46" s="4">
        <f t="shared" si="8"/>
        <v>1.045</v>
      </c>
      <c r="CS46" s="4">
        <f t="shared" si="9"/>
        <v>0.5624296963</v>
      </c>
      <c r="CT46" s="4">
        <f t="shared" si="10"/>
        <v>1.7505</v>
      </c>
      <c r="CU46" s="4">
        <f t="shared" si="11"/>
        <v>0.9845331834</v>
      </c>
      <c r="CV46" s="4">
        <f t="shared" si="12"/>
        <v>11.67</v>
      </c>
    </row>
    <row r="47">
      <c r="A47" s="1" t="s">
        <v>122</v>
      </c>
      <c r="B47" s="1"/>
      <c r="C47" s="1"/>
      <c r="D47" s="1">
        <v>3.0</v>
      </c>
      <c r="E47" s="1" t="s">
        <v>103</v>
      </c>
      <c r="F47" s="1" t="s">
        <v>114</v>
      </c>
      <c r="G47" s="1" t="s">
        <v>113</v>
      </c>
      <c r="H47" s="1" t="s">
        <v>106</v>
      </c>
      <c r="I47" s="1">
        <v>100.0</v>
      </c>
      <c r="J47" s="1"/>
      <c r="K47" s="1"/>
      <c r="L47" s="1">
        <v>18.2</v>
      </c>
      <c r="O47" s="1"/>
      <c r="P47" s="1"/>
      <c r="Q47" s="1" t="s">
        <v>114</v>
      </c>
      <c r="R47" s="2">
        <v>6.67</v>
      </c>
      <c r="S47" s="1">
        <v>0.0</v>
      </c>
      <c r="T47" s="1">
        <v>60.0</v>
      </c>
      <c r="U47" s="1">
        <v>540.0</v>
      </c>
      <c r="V47" s="1">
        <v>1.0</v>
      </c>
      <c r="W47" s="1" t="s">
        <v>107</v>
      </c>
      <c r="X47" s="1"/>
      <c r="Y47" s="1"/>
      <c r="Z47" s="1">
        <v>2.0</v>
      </c>
      <c r="AA47" s="1">
        <v>1.5</v>
      </c>
      <c r="AB47" s="1">
        <v>1.0</v>
      </c>
      <c r="AC47" s="1">
        <v>0.04</v>
      </c>
      <c r="AD47" s="1">
        <v>1.5</v>
      </c>
      <c r="AE47" s="1">
        <v>0.2</v>
      </c>
      <c r="AH47" s="1">
        <f t="shared" si="1"/>
        <v>32</v>
      </c>
      <c r="AI47" s="1">
        <f t="shared" si="2"/>
        <v>32</v>
      </c>
      <c r="AJ47" s="1">
        <v>6.4</v>
      </c>
      <c r="AK47" s="1">
        <v>25.6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 t="s">
        <v>109</v>
      </c>
      <c r="BR47" s="1" t="s">
        <v>109</v>
      </c>
      <c r="CM47" s="5"/>
      <c r="CN47" s="5">
        <f t="shared" si="4"/>
        <v>213.44</v>
      </c>
      <c r="CO47" s="5">
        <f t="shared" si="5"/>
        <v>174.616853</v>
      </c>
      <c r="CP47" s="4">
        <f t="shared" si="6"/>
        <v>217.7088</v>
      </c>
      <c r="CQ47" s="4">
        <f t="shared" si="7"/>
        <v>178.1091901</v>
      </c>
      <c r="CR47" s="4">
        <f t="shared" si="8"/>
        <v>1.02</v>
      </c>
      <c r="CS47" s="4">
        <f t="shared" si="9"/>
        <v>0.8181074448</v>
      </c>
      <c r="CT47" s="4">
        <f t="shared" si="10"/>
        <v>1.334</v>
      </c>
      <c r="CU47" s="4">
        <f t="shared" si="11"/>
        <v>1.091355331</v>
      </c>
      <c r="CV47" s="4">
        <f t="shared" si="12"/>
        <v>6.67</v>
      </c>
    </row>
    <row r="48">
      <c r="A48" s="1" t="s">
        <v>132</v>
      </c>
      <c r="B48" s="1"/>
      <c r="C48" s="1"/>
      <c r="D48" s="1">
        <v>2.0</v>
      </c>
      <c r="E48" s="1" t="s">
        <v>103</v>
      </c>
      <c r="F48" s="1" t="s">
        <v>114</v>
      </c>
      <c r="G48" s="1" t="s">
        <v>113</v>
      </c>
      <c r="H48" s="1" t="s">
        <v>106</v>
      </c>
      <c r="I48" s="1">
        <v>85.0</v>
      </c>
      <c r="J48" s="1"/>
      <c r="K48" s="1"/>
      <c r="L48" s="1">
        <v>25.0</v>
      </c>
      <c r="O48" s="1"/>
      <c r="P48" s="1"/>
      <c r="Q48" s="1" t="s">
        <v>114</v>
      </c>
      <c r="R48" s="2">
        <v>8.75</v>
      </c>
      <c r="S48" s="1">
        <v>0.0</v>
      </c>
      <c r="T48" s="1">
        <v>60.0</v>
      </c>
      <c r="U48" s="1">
        <v>540.0</v>
      </c>
      <c r="V48" s="1">
        <v>1.0</v>
      </c>
      <c r="W48" s="1" t="s">
        <v>107</v>
      </c>
      <c r="X48" s="1"/>
      <c r="Y48" s="1"/>
      <c r="Z48" s="1">
        <v>2.6</v>
      </c>
      <c r="AA48" s="1">
        <v>1.25</v>
      </c>
      <c r="AB48" s="1">
        <v>1.0</v>
      </c>
      <c r="AC48" s="1">
        <v>0.1</v>
      </c>
      <c r="AD48" s="1">
        <v>1.8</v>
      </c>
      <c r="AE48" s="1">
        <v>0.14</v>
      </c>
      <c r="AH48" s="1">
        <f t="shared" si="1"/>
        <v>25</v>
      </c>
      <c r="AI48" s="1">
        <f t="shared" si="2"/>
        <v>25</v>
      </c>
      <c r="AJ48" s="1">
        <v>2.5</v>
      </c>
      <c r="AK48" s="1">
        <v>20.0</v>
      </c>
      <c r="AL48" s="1">
        <v>2.5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 t="s">
        <v>109</v>
      </c>
      <c r="BR48" s="1" t="s">
        <v>109</v>
      </c>
      <c r="CM48" s="4"/>
      <c r="CN48" s="4">
        <f t="shared" si="4"/>
        <v>218.75</v>
      </c>
      <c r="CO48" s="4">
        <f t="shared" si="5"/>
        <v>158.6102719</v>
      </c>
      <c r="CP48" s="4">
        <f t="shared" si="6"/>
        <v>236.25</v>
      </c>
      <c r="CQ48" s="4">
        <f t="shared" si="7"/>
        <v>171.2990937</v>
      </c>
      <c r="CR48" s="4">
        <f t="shared" si="8"/>
        <v>1.08</v>
      </c>
      <c r="CS48" s="4">
        <f t="shared" si="9"/>
        <v>0.7250755287</v>
      </c>
      <c r="CT48" s="4">
        <f t="shared" si="10"/>
        <v>1.225</v>
      </c>
      <c r="CU48" s="4">
        <f t="shared" si="11"/>
        <v>0.8882175227</v>
      </c>
      <c r="CV48" s="4">
        <f t="shared" si="12"/>
        <v>8.75</v>
      </c>
    </row>
    <row r="49">
      <c r="A49" s="1" t="s">
        <v>157</v>
      </c>
      <c r="B49" s="1" t="s">
        <v>158</v>
      </c>
      <c r="C49" s="1"/>
      <c r="D49" s="1">
        <v>2.0</v>
      </c>
      <c r="E49" s="1" t="s">
        <v>103</v>
      </c>
      <c r="F49" s="1" t="s">
        <v>114</v>
      </c>
      <c r="G49" s="1" t="s">
        <v>113</v>
      </c>
      <c r="H49" s="1" t="s">
        <v>106</v>
      </c>
      <c r="I49" s="1">
        <v>100.0</v>
      </c>
      <c r="J49" s="1"/>
      <c r="K49" s="1"/>
      <c r="L49" s="1">
        <v>100.0</v>
      </c>
      <c r="O49" s="1"/>
      <c r="P49" s="1"/>
      <c r="Q49" s="1" t="s">
        <v>114</v>
      </c>
      <c r="R49" s="2">
        <v>10.0</v>
      </c>
      <c r="S49" s="1">
        <v>0.0</v>
      </c>
      <c r="T49" s="1">
        <v>60.0</v>
      </c>
      <c r="U49" s="1">
        <v>540.0</v>
      </c>
      <c r="V49" s="1">
        <v>1.0</v>
      </c>
      <c r="W49" s="1" t="s">
        <v>107</v>
      </c>
      <c r="X49" s="1"/>
      <c r="Y49" s="1"/>
      <c r="Z49" s="1">
        <v>3.0</v>
      </c>
      <c r="AA49" s="1">
        <v>1.5</v>
      </c>
      <c r="AB49" s="1">
        <v>1.0</v>
      </c>
      <c r="AC49" s="1">
        <v>0.025</v>
      </c>
      <c r="AD49" s="1">
        <v>1.5</v>
      </c>
      <c r="AE49" s="1">
        <v>0.15</v>
      </c>
      <c r="AH49" s="1">
        <f t="shared" si="1"/>
        <v>25</v>
      </c>
      <c r="AI49" s="1">
        <f t="shared" si="2"/>
        <v>25</v>
      </c>
      <c r="AJ49" s="1">
        <v>2.5</v>
      </c>
      <c r="AK49" s="1">
        <v>15.0</v>
      </c>
      <c r="AL49" s="1">
        <v>7.5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 t="s">
        <v>109</v>
      </c>
      <c r="BR49" s="1" t="s">
        <v>109</v>
      </c>
      <c r="CM49" s="4"/>
      <c r="CN49" s="4">
        <f t="shared" si="4"/>
        <v>250</v>
      </c>
      <c r="CO49" s="4">
        <f t="shared" si="5"/>
        <v>166.6666667</v>
      </c>
      <c r="CP49" s="4">
        <f t="shared" si="6"/>
        <v>253.125</v>
      </c>
      <c r="CQ49" s="4">
        <f t="shared" si="7"/>
        <v>168.75</v>
      </c>
      <c r="CR49" s="4">
        <f t="shared" si="8"/>
        <v>1.0125</v>
      </c>
      <c r="CS49" s="4">
        <f t="shared" si="9"/>
        <v>0.6666666667</v>
      </c>
      <c r="CT49" s="4">
        <f t="shared" si="10"/>
        <v>1.5</v>
      </c>
      <c r="CU49" s="4">
        <f t="shared" si="11"/>
        <v>1</v>
      </c>
      <c r="CV49" s="4">
        <f t="shared" si="12"/>
        <v>10</v>
      </c>
    </row>
    <row r="50">
      <c r="A50" s="1" t="s">
        <v>146</v>
      </c>
      <c r="B50" s="1"/>
      <c r="C50" s="1"/>
      <c r="D50" s="1">
        <v>0.0</v>
      </c>
      <c r="E50" s="1" t="s">
        <v>103</v>
      </c>
      <c r="F50" s="1" t="s">
        <v>114</v>
      </c>
      <c r="G50" s="1" t="s">
        <v>113</v>
      </c>
      <c r="H50" s="1" t="s">
        <v>120</v>
      </c>
      <c r="I50" s="1"/>
      <c r="J50" s="1"/>
      <c r="K50" s="1"/>
      <c r="L50" s="1">
        <v>28.6</v>
      </c>
      <c r="O50" s="1"/>
      <c r="P50" s="1"/>
      <c r="Q50" s="1" t="s">
        <v>114</v>
      </c>
      <c r="R50" s="2">
        <v>8.75</v>
      </c>
      <c r="S50" s="1">
        <v>0.0</v>
      </c>
      <c r="T50" s="1">
        <v>45.0</v>
      </c>
      <c r="U50" s="1">
        <v>540.0</v>
      </c>
      <c r="V50" s="1">
        <v>1.0</v>
      </c>
      <c r="W50" s="1" t="s">
        <v>107</v>
      </c>
      <c r="X50" s="1"/>
      <c r="Y50" s="1"/>
      <c r="Z50" s="1">
        <v>2.0</v>
      </c>
      <c r="AA50" s="1">
        <v>1.35</v>
      </c>
      <c r="AB50" s="1">
        <v>1.0</v>
      </c>
      <c r="AC50" s="1">
        <v>0.12</v>
      </c>
      <c r="AD50" s="1">
        <v>1.6</v>
      </c>
      <c r="AE50" s="1">
        <v>0.06</v>
      </c>
      <c r="AH50" s="1">
        <f t="shared" si="1"/>
        <v>24</v>
      </c>
      <c r="AI50" s="1">
        <f t="shared" si="2"/>
        <v>24</v>
      </c>
      <c r="AJ50" s="1">
        <v>7.9</v>
      </c>
      <c r="AK50" s="1">
        <v>7.9</v>
      </c>
      <c r="AL50" s="1">
        <v>8.2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 t="s">
        <v>109</v>
      </c>
      <c r="BR50" s="1" t="s">
        <v>109</v>
      </c>
      <c r="CM50" s="4"/>
      <c r="CN50" s="4">
        <f t="shared" si="4"/>
        <v>210</v>
      </c>
      <c r="CO50" s="4">
        <f t="shared" si="5"/>
        <v>151.2</v>
      </c>
      <c r="CP50" s="4">
        <f t="shared" si="6"/>
        <v>225.12</v>
      </c>
      <c r="CQ50" s="4">
        <f t="shared" si="7"/>
        <v>162.0864</v>
      </c>
      <c r="CR50" s="4">
        <f t="shared" si="8"/>
        <v>1.072</v>
      </c>
      <c r="CS50" s="4">
        <f t="shared" si="9"/>
        <v>0.72</v>
      </c>
      <c r="CT50" s="4">
        <f t="shared" si="10"/>
        <v>0.525</v>
      </c>
      <c r="CU50" s="4">
        <f t="shared" si="11"/>
        <v>0.378</v>
      </c>
      <c r="CV50" s="4">
        <f t="shared" si="12"/>
        <v>8.75</v>
      </c>
    </row>
    <row r="51">
      <c r="A51" s="1" t="s">
        <v>140</v>
      </c>
      <c r="B51" s="1"/>
      <c r="C51" s="1"/>
      <c r="D51" s="1">
        <v>5.0</v>
      </c>
      <c r="E51" s="1" t="s">
        <v>103</v>
      </c>
      <c r="F51" s="1" t="s">
        <v>114</v>
      </c>
      <c r="G51" s="1" t="s">
        <v>113</v>
      </c>
      <c r="H51" s="1" t="s">
        <v>120</v>
      </c>
      <c r="I51" s="1"/>
      <c r="J51" s="1"/>
      <c r="K51" s="1"/>
      <c r="L51" s="1">
        <v>28.6</v>
      </c>
      <c r="O51" s="1"/>
      <c r="P51" s="1"/>
      <c r="Q51" s="1" t="s">
        <v>114</v>
      </c>
      <c r="R51" s="2">
        <v>20.0</v>
      </c>
      <c r="S51" s="1">
        <v>0.0</v>
      </c>
      <c r="T51" s="1">
        <v>60.0</v>
      </c>
      <c r="U51" s="1">
        <v>750.0</v>
      </c>
      <c r="V51" s="1">
        <v>1.0</v>
      </c>
      <c r="W51" s="1" t="s">
        <v>107</v>
      </c>
      <c r="X51" s="1"/>
      <c r="Y51" s="1"/>
      <c r="Z51" s="1">
        <v>2.4</v>
      </c>
      <c r="AA51" s="1">
        <v>1.35</v>
      </c>
      <c r="AB51" s="1">
        <v>1.0</v>
      </c>
      <c r="AC51" s="1">
        <v>0.25</v>
      </c>
      <c r="AD51" s="1">
        <v>2.0</v>
      </c>
      <c r="AE51" s="1">
        <v>0.2</v>
      </c>
      <c r="AH51" s="1">
        <f t="shared" si="1"/>
        <v>11</v>
      </c>
      <c r="AI51" s="1">
        <f t="shared" si="2"/>
        <v>11</v>
      </c>
      <c r="AJ51" s="1">
        <v>4.4</v>
      </c>
      <c r="AK51" s="1">
        <v>3.7</v>
      </c>
      <c r="AL51" s="1">
        <v>2.9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 t="s">
        <v>109</v>
      </c>
      <c r="BR51" s="1" t="s">
        <v>109</v>
      </c>
      <c r="CM51" s="4"/>
      <c r="CN51" s="4">
        <f t="shared" si="4"/>
        <v>220</v>
      </c>
      <c r="CO51" s="4">
        <f t="shared" si="5"/>
        <v>122.2222222</v>
      </c>
      <c r="CP51" s="4">
        <f t="shared" si="6"/>
        <v>275</v>
      </c>
      <c r="CQ51" s="4">
        <f t="shared" si="7"/>
        <v>152.7777778</v>
      </c>
      <c r="CR51" s="4">
        <f t="shared" si="8"/>
        <v>1.25</v>
      </c>
      <c r="CS51" s="4">
        <f t="shared" si="9"/>
        <v>0.5555555556</v>
      </c>
      <c r="CT51" s="4">
        <f t="shared" si="10"/>
        <v>4</v>
      </c>
      <c r="CU51" s="4">
        <f t="shared" si="11"/>
        <v>2.222222222</v>
      </c>
      <c r="CV51" s="4">
        <f t="shared" si="12"/>
        <v>20</v>
      </c>
    </row>
    <row r="52">
      <c r="A52" s="1" t="s">
        <v>146</v>
      </c>
      <c r="B52" s="1" t="s">
        <v>159</v>
      </c>
      <c r="C52" s="1"/>
      <c r="D52" s="1">
        <v>0.0</v>
      </c>
      <c r="E52" s="1" t="s">
        <v>103</v>
      </c>
      <c r="F52" s="1" t="s">
        <v>114</v>
      </c>
      <c r="G52" s="1" t="s">
        <v>113</v>
      </c>
      <c r="H52" s="1" t="s">
        <v>120</v>
      </c>
      <c r="I52" s="1"/>
      <c r="J52" s="1"/>
      <c r="K52" s="1"/>
      <c r="L52" s="1">
        <v>40.0</v>
      </c>
      <c r="O52" s="1"/>
      <c r="P52" s="1"/>
      <c r="Q52" s="1" t="s">
        <v>114</v>
      </c>
      <c r="R52" s="2">
        <v>7.5</v>
      </c>
      <c r="S52" s="1">
        <v>0.0</v>
      </c>
      <c r="T52" s="1">
        <v>60.0</v>
      </c>
      <c r="U52" s="1">
        <v>540.0</v>
      </c>
      <c r="V52" s="1">
        <v>1.0</v>
      </c>
      <c r="W52" s="1" t="s">
        <v>107</v>
      </c>
      <c r="X52" s="1"/>
      <c r="Y52" s="1"/>
      <c r="Z52" s="1">
        <v>2.0</v>
      </c>
      <c r="AA52" s="1">
        <v>1.35</v>
      </c>
      <c r="AB52" s="1">
        <v>1.0</v>
      </c>
      <c r="AC52" s="1">
        <v>0.08</v>
      </c>
      <c r="AD52" s="1">
        <v>1.5</v>
      </c>
      <c r="AE52" s="1">
        <v>0.05</v>
      </c>
      <c r="AH52" s="1">
        <f t="shared" si="1"/>
        <v>18</v>
      </c>
      <c r="AI52" s="1">
        <f t="shared" si="2"/>
        <v>18</v>
      </c>
      <c r="AJ52" s="1">
        <v>4.5</v>
      </c>
      <c r="AK52" s="1">
        <v>4.5</v>
      </c>
      <c r="AL52" s="1">
        <v>9.0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 t="s">
        <v>109</v>
      </c>
      <c r="BR52" s="1" t="s">
        <v>109</v>
      </c>
      <c r="CM52" s="4"/>
      <c r="CN52" s="4">
        <f t="shared" si="4"/>
        <v>135</v>
      </c>
      <c r="CO52" s="4">
        <f t="shared" si="5"/>
        <v>108</v>
      </c>
      <c r="CP52" s="4">
        <f t="shared" si="6"/>
        <v>140.4</v>
      </c>
      <c r="CQ52" s="4">
        <f t="shared" si="7"/>
        <v>112.32</v>
      </c>
      <c r="CR52" s="4">
        <f t="shared" si="8"/>
        <v>1.04</v>
      </c>
      <c r="CS52" s="4">
        <f t="shared" si="9"/>
        <v>0.8</v>
      </c>
      <c r="CT52" s="4">
        <f t="shared" si="10"/>
        <v>0.375</v>
      </c>
      <c r="CU52" s="4">
        <f t="shared" si="11"/>
        <v>0.3</v>
      </c>
      <c r="CV52" s="4">
        <f t="shared" si="12"/>
        <v>7.5</v>
      </c>
    </row>
    <row r="53">
      <c r="A53" s="1" t="s">
        <v>160</v>
      </c>
      <c r="B53" s="1"/>
      <c r="C53" s="1"/>
      <c r="D53" s="1">
        <v>10.0</v>
      </c>
      <c r="E53" s="1" t="s">
        <v>103</v>
      </c>
      <c r="F53" s="1" t="s">
        <v>114</v>
      </c>
      <c r="G53" s="1" t="s">
        <v>161</v>
      </c>
      <c r="H53" s="1" t="s">
        <v>106</v>
      </c>
      <c r="I53" s="1">
        <v>115.0</v>
      </c>
      <c r="J53" s="1"/>
      <c r="K53" s="1"/>
      <c r="L53" s="1">
        <v>25.0</v>
      </c>
      <c r="M53" s="1"/>
      <c r="N53" s="1">
        <v>2.0</v>
      </c>
      <c r="O53" s="1"/>
      <c r="P53" s="1"/>
      <c r="Q53" s="1" t="s">
        <v>114</v>
      </c>
      <c r="R53" s="2">
        <v>3.57</v>
      </c>
      <c r="S53" s="1">
        <v>0.0</v>
      </c>
      <c r="T53" s="1">
        <v>60.0</v>
      </c>
      <c r="U53" s="1">
        <v>720.0</v>
      </c>
      <c r="V53" s="1">
        <v>1.0</v>
      </c>
      <c r="W53" s="1" t="s">
        <v>107</v>
      </c>
      <c r="X53" s="1"/>
      <c r="Y53" s="1"/>
      <c r="Z53" s="1">
        <v>2.0</v>
      </c>
      <c r="AA53" s="1">
        <v>1.05</v>
      </c>
      <c r="AB53" s="1">
        <v>1.0</v>
      </c>
      <c r="AC53" s="1">
        <v>0.32</v>
      </c>
      <c r="AD53" s="1">
        <v>2.4</v>
      </c>
      <c r="AE53" s="1">
        <v>0.18</v>
      </c>
      <c r="AH53" s="1">
        <f t="shared" si="1"/>
        <v>66</v>
      </c>
      <c r="AI53" s="1">
        <f t="shared" si="2"/>
        <v>66</v>
      </c>
      <c r="AJ53" s="1">
        <v>0.0</v>
      </c>
      <c r="AK53" s="1">
        <v>24.0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42.0</v>
      </c>
      <c r="AU53" s="1">
        <v>0.0</v>
      </c>
      <c r="AV53" s="1">
        <v>0.0</v>
      </c>
      <c r="AW53" s="1" t="s">
        <v>109</v>
      </c>
      <c r="BR53" s="1" t="s">
        <v>109</v>
      </c>
      <c r="CM53" s="4"/>
      <c r="CN53" s="4">
        <f t="shared" si="4"/>
        <v>235.62</v>
      </c>
      <c r="CO53" s="4">
        <f t="shared" si="5"/>
        <v>210.5630027</v>
      </c>
      <c r="CP53" s="4">
        <f t="shared" si="6"/>
        <v>341.17776</v>
      </c>
      <c r="CQ53" s="4">
        <f t="shared" si="7"/>
        <v>304.8952279</v>
      </c>
      <c r="CR53" s="4">
        <f t="shared" si="8"/>
        <v>1.448</v>
      </c>
      <c r="CS53" s="4">
        <f t="shared" si="9"/>
        <v>0.8936550492</v>
      </c>
      <c r="CT53" s="4">
        <f t="shared" si="10"/>
        <v>0.6426</v>
      </c>
      <c r="CU53" s="4">
        <f t="shared" si="11"/>
        <v>0.5742627346</v>
      </c>
      <c r="CV53" s="4">
        <f t="shared" si="12"/>
        <v>3.57</v>
      </c>
    </row>
    <row r="54">
      <c r="A54" s="1" t="s">
        <v>135</v>
      </c>
      <c r="B54" s="1"/>
      <c r="C54" s="1" t="s">
        <v>155</v>
      </c>
      <c r="D54" s="1">
        <v>12.0</v>
      </c>
      <c r="E54" s="1" t="s">
        <v>103</v>
      </c>
      <c r="F54" s="1" t="s">
        <v>114</v>
      </c>
      <c r="G54" s="1" t="s">
        <v>162</v>
      </c>
      <c r="H54" s="1" t="s">
        <v>106</v>
      </c>
      <c r="I54" s="1">
        <v>210.0</v>
      </c>
      <c r="J54" s="1"/>
      <c r="K54" s="1"/>
      <c r="L54" s="1"/>
      <c r="O54" s="1"/>
      <c r="P54" s="1"/>
      <c r="Q54" s="1" t="s">
        <v>114</v>
      </c>
      <c r="R54" s="2">
        <v>1.0</v>
      </c>
      <c r="S54" s="1">
        <v>1.2</v>
      </c>
      <c r="T54" s="1">
        <v>300.0</v>
      </c>
      <c r="U54" s="6">
        <v>900.0</v>
      </c>
      <c r="V54" s="1">
        <v>50.0</v>
      </c>
      <c r="W54" s="1" t="s">
        <v>107</v>
      </c>
      <c r="X54" s="1"/>
      <c r="Y54" s="1"/>
      <c r="Z54" s="1">
        <v>4.0</v>
      </c>
      <c r="AA54" s="1">
        <v>1.1</v>
      </c>
      <c r="AB54" s="1">
        <v>1.0</v>
      </c>
      <c r="AC54" s="1">
        <v>0.4</v>
      </c>
      <c r="AD54" s="1">
        <v>2.2</v>
      </c>
      <c r="AE54" s="1">
        <v>0.1</v>
      </c>
      <c r="AH54" s="1">
        <f t="shared" si="1"/>
        <v>1400</v>
      </c>
      <c r="AI54" s="1">
        <f t="shared" si="2"/>
        <v>1400</v>
      </c>
      <c r="AJ54" s="1">
        <v>600.0</v>
      </c>
      <c r="AK54" s="1">
        <v>0.0</v>
      </c>
      <c r="AL54" s="1">
        <v>0.0</v>
      </c>
      <c r="AM54" s="1">
        <v>800.0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 t="s">
        <v>109</v>
      </c>
      <c r="BR54" s="1" t="s">
        <v>109</v>
      </c>
      <c r="CM54" s="4"/>
      <c r="CN54" s="4">
        <f t="shared" si="4"/>
        <v>636.3636364</v>
      </c>
      <c r="CO54" s="4">
        <f t="shared" si="5"/>
        <v>381.8181818</v>
      </c>
      <c r="CP54" s="4">
        <f t="shared" si="6"/>
        <v>941.8181818</v>
      </c>
      <c r="CQ54" s="4">
        <f t="shared" si="7"/>
        <v>565.0909091</v>
      </c>
      <c r="CR54" s="4">
        <f t="shared" si="8"/>
        <v>1.48</v>
      </c>
      <c r="CS54" s="4">
        <f t="shared" si="9"/>
        <v>0.6</v>
      </c>
      <c r="CT54" s="4">
        <f t="shared" si="10"/>
        <v>0.04545454545</v>
      </c>
      <c r="CU54" s="4">
        <f t="shared" si="11"/>
        <v>0.02727272727</v>
      </c>
      <c r="CV54" s="4">
        <f t="shared" si="12"/>
        <v>0.4545454545</v>
      </c>
    </row>
    <row r="55">
      <c r="A55" s="1" t="s">
        <v>163</v>
      </c>
      <c r="B55" s="1"/>
      <c r="C55" s="1"/>
      <c r="D55" s="1">
        <v>7.0</v>
      </c>
      <c r="E55" s="1" t="s">
        <v>103</v>
      </c>
      <c r="F55" s="1" t="s">
        <v>153</v>
      </c>
      <c r="G55" s="1" t="s">
        <v>162</v>
      </c>
      <c r="H55" s="1" t="s">
        <v>106</v>
      </c>
      <c r="I55" s="1"/>
      <c r="J55" s="1"/>
      <c r="K55" s="1"/>
      <c r="L55" s="1">
        <v>100.0</v>
      </c>
      <c r="O55" s="1"/>
      <c r="P55" s="1"/>
      <c r="Q55" s="1" t="s">
        <v>114</v>
      </c>
      <c r="R55" s="2">
        <v>3.33</v>
      </c>
      <c r="S55" s="1">
        <v>0.3</v>
      </c>
      <c r="T55" s="1">
        <v>6.0</v>
      </c>
      <c r="U55" s="1">
        <v>300.0</v>
      </c>
      <c r="V55" s="1">
        <v>1.0</v>
      </c>
      <c r="W55" s="1" t="s">
        <v>107</v>
      </c>
      <c r="X55" s="1"/>
      <c r="Y55" s="1"/>
      <c r="Z55" s="1">
        <v>1.9</v>
      </c>
      <c r="AA55" s="1">
        <v>1.3</v>
      </c>
      <c r="AB55" s="1">
        <v>1.0</v>
      </c>
      <c r="AC55" s="1">
        <v>0.2</v>
      </c>
      <c r="AD55" s="1">
        <v>2.0</v>
      </c>
      <c r="AE55" s="1">
        <v>0.25</v>
      </c>
      <c r="AH55" s="1">
        <f t="shared" si="1"/>
        <v>280</v>
      </c>
      <c r="AI55" s="1">
        <f t="shared" si="2"/>
        <v>160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160.0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 t="s">
        <v>108</v>
      </c>
      <c r="AX55" s="1">
        <v>0.0</v>
      </c>
      <c r="AY55" s="1">
        <v>0.2</v>
      </c>
      <c r="AZ55" s="1">
        <v>2.0</v>
      </c>
      <c r="BA55" s="1">
        <v>0.25</v>
      </c>
      <c r="BB55" s="1">
        <v>2.4</v>
      </c>
      <c r="BC55" s="1">
        <v>0.3</v>
      </c>
      <c r="BD55" s="1">
        <f t="shared" ref="BD55:BD56" si="15">SUM(BE55:BQ55)</f>
        <v>120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120.0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109</v>
      </c>
      <c r="CM55" s="4"/>
      <c r="CN55" s="4">
        <f t="shared" si="4"/>
        <v>466.4332166</v>
      </c>
      <c r="CO55" s="4">
        <f t="shared" si="5"/>
        <v>227.0300397</v>
      </c>
      <c r="CP55" s="4">
        <f t="shared" si="6"/>
        <v>559.7198599</v>
      </c>
      <c r="CQ55" s="4">
        <f t="shared" si="7"/>
        <v>272.4360477</v>
      </c>
      <c r="CR55" s="4">
        <f t="shared" si="8"/>
        <v>1.2</v>
      </c>
      <c r="CS55" s="4">
        <f t="shared" si="9"/>
        <v>0.4867364322</v>
      </c>
      <c r="CT55" s="4">
        <f t="shared" si="10"/>
        <v>0.8329164582</v>
      </c>
      <c r="CU55" s="4">
        <f t="shared" si="11"/>
        <v>0.4054107852</v>
      </c>
      <c r="CV55" s="4">
        <f t="shared" si="12"/>
        <v>1.665832916</v>
      </c>
    </row>
    <row r="56">
      <c r="A56" s="1" t="s">
        <v>160</v>
      </c>
      <c r="B56" s="1"/>
      <c r="C56" s="1" t="s">
        <v>155</v>
      </c>
      <c r="D56" s="1">
        <v>10.0</v>
      </c>
      <c r="E56" s="1" t="s">
        <v>103</v>
      </c>
      <c r="F56" s="1" t="s">
        <v>114</v>
      </c>
      <c r="G56" s="1" t="s">
        <v>162</v>
      </c>
      <c r="H56" s="1" t="s">
        <v>120</v>
      </c>
      <c r="I56" s="1"/>
      <c r="J56" s="1"/>
      <c r="K56" s="1"/>
      <c r="L56" s="1">
        <v>100.0</v>
      </c>
      <c r="O56" s="1"/>
      <c r="P56" s="1"/>
      <c r="Q56" s="1" t="s">
        <v>114</v>
      </c>
      <c r="R56" s="2">
        <v>5.0</v>
      </c>
      <c r="S56" s="1">
        <v>0.4</v>
      </c>
      <c r="T56" s="1">
        <v>3.0</v>
      </c>
      <c r="U56" s="1">
        <v>720.0</v>
      </c>
      <c r="V56" s="1">
        <v>1.0</v>
      </c>
      <c r="W56" s="1" t="s">
        <v>107</v>
      </c>
      <c r="X56" s="1"/>
      <c r="Y56" s="1"/>
      <c r="Z56" s="1">
        <v>5.0</v>
      </c>
      <c r="AA56" s="1">
        <v>1.05</v>
      </c>
      <c r="AB56" s="1">
        <v>1.0</v>
      </c>
      <c r="AC56" s="1">
        <v>0.34</v>
      </c>
      <c r="AD56" s="1">
        <v>3.0</v>
      </c>
      <c r="AE56" s="1">
        <v>0.08</v>
      </c>
      <c r="AH56" s="1">
        <f t="shared" si="1"/>
        <v>416</v>
      </c>
      <c r="AI56" s="1">
        <f t="shared" si="2"/>
        <v>208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208.0</v>
      </c>
      <c r="AV56" s="1">
        <v>0.0</v>
      </c>
      <c r="AW56" s="1" t="s">
        <v>108</v>
      </c>
      <c r="AX56" s="1">
        <v>0.0</v>
      </c>
      <c r="AY56" s="1">
        <v>0.2</v>
      </c>
      <c r="AZ56" s="1">
        <v>2.0</v>
      </c>
      <c r="BA56" s="1">
        <v>0.5</v>
      </c>
      <c r="BB56" s="1">
        <v>3.4</v>
      </c>
      <c r="BC56" s="1">
        <v>0.4</v>
      </c>
      <c r="BD56" s="1">
        <f t="shared" si="15"/>
        <v>208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208.0</v>
      </c>
      <c r="BQ56" s="1">
        <v>0.0</v>
      </c>
      <c r="BR56" s="1" t="s">
        <v>109</v>
      </c>
      <c r="CM56" s="4"/>
      <c r="CN56" s="4">
        <f t="shared" si="4"/>
        <v>693.3333333</v>
      </c>
      <c r="CO56" s="4"/>
      <c r="CP56" s="4">
        <f t="shared" si="6"/>
        <v>998.4</v>
      </c>
      <c r="CQ56" s="4"/>
      <c r="CR56" s="4">
        <f t="shared" si="8"/>
        <v>1.44</v>
      </c>
      <c r="CS56" s="4"/>
      <c r="CT56" s="4">
        <f t="shared" si="10"/>
        <v>0.9666666667</v>
      </c>
      <c r="CU56" s="4"/>
      <c r="CV56" s="4">
        <f t="shared" si="12"/>
        <v>1.666666667</v>
      </c>
    </row>
    <row r="57">
      <c r="A57" s="1" t="s">
        <v>164</v>
      </c>
      <c r="B57" s="1" t="s">
        <v>150</v>
      </c>
      <c r="C57" s="1"/>
      <c r="D57" s="1">
        <v>14.0</v>
      </c>
      <c r="E57" s="1" t="s">
        <v>103</v>
      </c>
      <c r="F57" s="1" t="s">
        <v>114</v>
      </c>
      <c r="G57" s="1" t="s">
        <v>165</v>
      </c>
      <c r="H57" s="1" t="s">
        <v>106</v>
      </c>
      <c r="I57" s="1">
        <v>80.0</v>
      </c>
      <c r="J57" s="1"/>
      <c r="K57" s="1"/>
      <c r="L57" s="1">
        <v>28.6</v>
      </c>
      <c r="M57" s="1">
        <v>4.0</v>
      </c>
      <c r="O57" s="1"/>
      <c r="P57" s="1"/>
      <c r="Q57" s="1" t="s">
        <v>114</v>
      </c>
      <c r="R57" s="2">
        <v>12.5</v>
      </c>
      <c r="S57" s="1">
        <v>0.0</v>
      </c>
      <c r="T57" s="1">
        <v>300.0</v>
      </c>
      <c r="U57" s="1">
        <v>1600.0</v>
      </c>
      <c r="V57" s="1">
        <v>1.0</v>
      </c>
      <c r="W57" s="1" t="s">
        <v>107</v>
      </c>
      <c r="X57" s="1"/>
      <c r="Y57" s="1"/>
      <c r="Z57" s="1">
        <v>3.0</v>
      </c>
      <c r="AA57" s="1">
        <v>0.95</v>
      </c>
      <c r="AB57" s="1">
        <v>1.0</v>
      </c>
      <c r="AC57" s="1">
        <v>0.16</v>
      </c>
      <c r="AD57" s="1">
        <v>2.0</v>
      </c>
      <c r="AE57" s="1">
        <v>0.3</v>
      </c>
      <c r="AH57" s="1">
        <f t="shared" si="1"/>
        <v>40</v>
      </c>
      <c r="AI57" s="1">
        <f t="shared" si="2"/>
        <v>40</v>
      </c>
      <c r="AJ57" s="1">
        <v>4.0</v>
      </c>
      <c r="AK57" s="1">
        <v>30.0</v>
      </c>
      <c r="AL57" s="1">
        <v>6.0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 t="s">
        <v>109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 t="s">
        <v>109</v>
      </c>
      <c r="CM57" s="5"/>
      <c r="CN57" s="5">
        <f t="shared" si="4"/>
        <v>500</v>
      </c>
      <c r="CO57" s="5">
        <f t="shared" ref="CO57:CO162" si="16">CN57*CS57</f>
        <v>444.4444444</v>
      </c>
      <c r="CP57" s="4">
        <f t="shared" si="6"/>
        <v>580</v>
      </c>
      <c r="CQ57" s="4">
        <f t="shared" ref="CQ57:CQ162" si="17">CP57/(1+Z57*R57/FLOOR(T57/V57,1))</f>
        <v>515.5555556</v>
      </c>
      <c r="CR57" s="4">
        <f t="shared" si="8"/>
        <v>1.16</v>
      </c>
      <c r="CS57" s="4">
        <f t="shared" ref="CS57:CS162" si="18">1/(1+Z57*R57/FLOOR(T57/V57,1))</f>
        <v>0.8888888889</v>
      </c>
      <c r="CT57" s="4">
        <f t="shared" si="10"/>
        <v>3.75</v>
      </c>
      <c r="CU57" s="4">
        <f t="shared" ref="CU57:CU162" si="19">CT57*CS57</f>
        <v>3.333333333</v>
      </c>
      <c r="CV57" s="4">
        <f t="shared" si="12"/>
        <v>12.5</v>
      </c>
    </row>
    <row r="58">
      <c r="A58" s="1" t="s">
        <v>164</v>
      </c>
      <c r="B58" s="1"/>
      <c r="C58" s="1"/>
      <c r="D58" s="1">
        <v>12.0</v>
      </c>
      <c r="E58" s="1" t="s">
        <v>103</v>
      </c>
      <c r="F58" s="1" t="s">
        <v>114</v>
      </c>
      <c r="G58" s="1" t="s">
        <v>165</v>
      </c>
      <c r="H58" s="1" t="s">
        <v>106</v>
      </c>
      <c r="I58" s="1">
        <v>80.0</v>
      </c>
      <c r="J58" s="1"/>
      <c r="K58" s="1"/>
      <c r="L58" s="1">
        <v>14.3</v>
      </c>
      <c r="M58" s="1">
        <v>5.0</v>
      </c>
      <c r="O58" s="1"/>
      <c r="P58" s="1"/>
      <c r="Q58" s="1" t="s">
        <v>114</v>
      </c>
      <c r="R58" s="2">
        <v>12.5</v>
      </c>
      <c r="S58" s="1">
        <v>0.0</v>
      </c>
      <c r="T58" s="1">
        <v>180.0</v>
      </c>
      <c r="U58" s="1">
        <v>1080.0</v>
      </c>
      <c r="V58" s="1">
        <v>1.0</v>
      </c>
      <c r="W58" s="1" t="s">
        <v>107</v>
      </c>
      <c r="X58" s="1"/>
      <c r="Y58" s="1"/>
      <c r="Z58" s="1">
        <v>3.0</v>
      </c>
      <c r="AA58" s="1">
        <v>1.05</v>
      </c>
      <c r="AB58" s="1">
        <v>1.0</v>
      </c>
      <c r="AC58" s="1">
        <v>0.12</v>
      </c>
      <c r="AD58" s="1">
        <v>1.8</v>
      </c>
      <c r="AE58" s="1">
        <v>0.3</v>
      </c>
      <c r="AH58" s="1">
        <f t="shared" si="1"/>
        <v>40</v>
      </c>
      <c r="AI58" s="1">
        <f t="shared" si="2"/>
        <v>40</v>
      </c>
      <c r="AJ58" s="1">
        <v>4.0</v>
      </c>
      <c r="AK58" s="1">
        <v>30.0</v>
      </c>
      <c r="AL58" s="1">
        <v>6.0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 t="s">
        <v>109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 t="s">
        <v>109</v>
      </c>
      <c r="CM58" s="5"/>
      <c r="CN58" s="5">
        <f t="shared" si="4"/>
        <v>500</v>
      </c>
      <c r="CO58" s="5">
        <f t="shared" si="16"/>
        <v>413.7931034</v>
      </c>
      <c r="CP58" s="4">
        <f t="shared" si="6"/>
        <v>548</v>
      </c>
      <c r="CQ58" s="4">
        <f t="shared" si="17"/>
        <v>453.5172414</v>
      </c>
      <c r="CR58" s="4">
        <f t="shared" si="8"/>
        <v>1.096</v>
      </c>
      <c r="CS58" s="4">
        <f t="shared" si="18"/>
        <v>0.8275862069</v>
      </c>
      <c r="CT58" s="4">
        <f t="shared" si="10"/>
        <v>3.75</v>
      </c>
      <c r="CU58" s="4">
        <f t="shared" si="19"/>
        <v>3.103448276</v>
      </c>
      <c r="CV58" s="4">
        <f t="shared" si="12"/>
        <v>12.5</v>
      </c>
    </row>
    <row r="59">
      <c r="A59" s="1" t="s">
        <v>166</v>
      </c>
      <c r="B59" s="1" t="s">
        <v>127</v>
      </c>
      <c r="C59" s="1"/>
      <c r="D59" s="1">
        <v>14.0</v>
      </c>
      <c r="E59" s="1" t="s">
        <v>103</v>
      </c>
      <c r="F59" s="1" t="s">
        <v>114</v>
      </c>
      <c r="G59" s="1" t="s">
        <v>165</v>
      </c>
      <c r="H59" s="1" t="s">
        <v>120</v>
      </c>
      <c r="I59" s="1"/>
      <c r="J59" s="1"/>
      <c r="K59" s="1"/>
      <c r="L59" s="1">
        <v>12.5</v>
      </c>
      <c r="M59" s="1">
        <v>9.0</v>
      </c>
      <c r="O59" s="1"/>
      <c r="P59" s="1"/>
      <c r="Q59" s="1" t="s">
        <v>114</v>
      </c>
      <c r="R59" s="2">
        <v>12.67</v>
      </c>
      <c r="S59" s="1">
        <v>0.0</v>
      </c>
      <c r="T59" s="1">
        <v>200.0</v>
      </c>
      <c r="U59" s="1">
        <v>1000.0</v>
      </c>
      <c r="V59" s="1">
        <v>1.0</v>
      </c>
      <c r="W59" s="1" t="s">
        <v>107</v>
      </c>
      <c r="X59" s="1"/>
      <c r="Y59" s="1"/>
      <c r="Z59" s="1">
        <v>2.5</v>
      </c>
      <c r="AA59" s="1">
        <v>0.5</v>
      </c>
      <c r="AB59" s="1">
        <v>1.0</v>
      </c>
      <c r="AC59" s="1">
        <v>0.3</v>
      </c>
      <c r="AD59" s="1">
        <v>2.2</v>
      </c>
      <c r="AE59" s="1">
        <v>0.24</v>
      </c>
      <c r="AH59" s="1">
        <f t="shared" si="1"/>
        <v>28</v>
      </c>
      <c r="AI59" s="1">
        <f t="shared" si="2"/>
        <v>28</v>
      </c>
      <c r="AJ59" s="1">
        <v>8.4</v>
      </c>
      <c r="AK59" s="1">
        <v>11.2</v>
      </c>
      <c r="AL59" s="1">
        <v>8.4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 t="s">
        <v>109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 t="s">
        <v>109</v>
      </c>
      <c r="CM59" s="5"/>
      <c r="CN59" s="5">
        <f t="shared" si="4"/>
        <v>354.76</v>
      </c>
      <c r="CO59" s="5">
        <f t="shared" si="16"/>
        <v>306.2566095</v>
      </c>
      <c r="CP59" s="4">
        <f t="shared" si="6"/>
        <v>482.4736</v>
      </c>
      <c r="CQ59" s="4">
        <f t="shared" si="17"/>
        <v>416.5089889</v>
      </c>
      <c r="CR59" s="4">
        <f t="shared" si="8"/>
        <v>1.36</v>
      </c>
      <c r="CS59" s="4">
        <f t="shared" si="18"/>
        <v>0.8632782993</v>
      </c>
      <c r="CT59" s="4">
        <f t="shared" si="10"/>
        <v>3.0408</v>
      </c>
      <c r="CU59" s="4">
        <f t="shared" si="19"/>
        <v>2.625056653</v>
      </c>
      <c r="CV59" s="4">
        <f t="shared" si="12"/>
        <v>12.67</v>
      </c>
    </row>
    <row r="60">
      <c r="A60" s="1" t="s">
        <v>167</v>
      </c>
      <c r="B60" s="1" t="s">
        <v>141</v>
      </c>
      <c r="C60" s="1"/>
      <c r="D60" s="1">
        <v>11.0</v>
      </c>
      <c r="E60" s="1" t="s">
        <v>103</v>
      </c>
      <c r="F60" s="1" t="s">
        <v>114</v>
      </c>
      <c r="G60" s="1" t="s">
        <v>165</v>
      </c>
      <c r="H60" s="1" t="s">
        <v>120</v>
      </c>
      <c r="I60" s="1"/>
      <c r="J60" s="1"/>
      <c r="K60" s="1"/>
      <c r="L60" s="1">
        <v>20.0</v>
      </c>
      <c r="M60" s="1">
        <v>7.0</v>
      </c>
      <c r="N60" s="1"/>
      <c r="O60" s="1"/>
      <c r="P60" s="1"/>
      <c r="Q60" s="1" t="s">
        <v>114</v>
      </c>
      <c r="R60" s="2">
        <v>14.17</v>
      </c>
      <c r="S60" s="1">
        <v>0.0</v>
      </c>
      <c r="T60" s="1">
        <v>120.0</v>
      </c>
      <c r="U60" s="1">
        <v>840.0</v>
      </c>
      <c r="V60" s="1">
        <v>1.0</v>
      </c>
      <c r="W60" s="1" t="s">
        <v>107</v>
      </c>
      <c r="Z60" s="1">
        <v>3.0</v>
      </c>
      <c r="AA60" s="1">
        <v>1.3</v>
      </c>
      <c r="AB60" s="1">
        <v>1.0</v>
      </c>
      <c r="AC60" s="1">
        <v>0.3</v>
      </c>
      <c r="AD60" s="1">
        <v>2.3</v>
      </c>
      <c r="AE60" s="1">
        <v>0.15</v>
      </c>
      <c r="AH60" s="1">
        <f t="shared" si="1"/>
        <v>23</v>
      </c>
      <c r="AI60" s="1">
        <f t="shared" si="2"/>
        <v>23</v>
      </c>
      <c r="AJ60" s="1">
        <v>17.25</v>
      </c>
      <c r="AK60" s="1">
        <v>3.45</v>
      </c>
      <c r="AL60" s="1">
        <v>2.3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 t="s">
        <v>109</v>
      </c>
      <c r="BR60" s="1" t="s">
        <v>109</v>
      </c>
      <c r="CM60" s="4"/>
      <c r="CN60" s="4">
        <f t="shared" si="4"/>
        <v>325.91</v>
      </c>
      <c r="CO60" s="4">
        <f t="shared" si="16"/>
        <v>240.6571903</v>
      </c>
      <c r="CP60" s="4">
        <f t="shared" si="6"/>
        <v>453.0149</v>
      </c>
      <c r="CQ60" s="4">
        <f t="shared" si="17"/>
        <v>334.5134946</v>
      </c>
      <c r="CR60" s="4">
        <f t="shared" si="8"/>
        <v>1.39</v>
      </c>
      <c r="CS60" s="4">
        <f t="shared" si="18"/>
        <v>0.7384160975</v>
      </c>
      <c r="CT60" s="4">
        <f t="shared" si="10"/>
        <v>2.1255</v>
      </c>
      <c r="CU60" s="4">
        <f t="shared" si="19"/>
        <v>1.569503415</v>
      </c>
      <c r="CV60" s="4">
        <f t="shared" si="12"/>
        <v>14.17</v>
      </c>
    </row>
    <row r="61">
      <c r="A61" s="1" t="s">
        <v>166</v>
      </c>
      <c r="B61" s="1"/>
      <c r="C61" s="1"/>
      <c r="D61" s="1">
        <v>10.0</v>
      </c>
      <c r="E61" s="1" t="s">
        <v>103</v>
      </c>
      <c r="F61" s="1" t="s">
        <v>114</v>
      </c>
      <c r="G61" s="1" t="s">
        <v>165</v>
      </c>
      <c r="H61" s="1" t="s">
        <v>120</v>
      </c>
      <c r="I61" s="1"/>
      <c r="J61" s="1"/>
      <c r="K61" s="1"/>
      <c r="L61" s="1">
        <v>12.5</v>
      </c>
      <c r="M61" s="1">
        <v>9.0</v>
      </c>
      <c r="O61" s="1"/>
      <c r="P61" s="1"/>
      <c r="Q61" s="1" t="s">
        <v>114</v>
      </c>
      <c r="R61" s="2">
        <v>11.67</v>
      </c>
      <c r="S61" s="1">
        <v>0.0</v>
      </c>
      <c r="T61" s="1">
        <v>150.0</v>
      </c>
      <c r="U61" s="1">
        <v>900.0</v>
      </c>
      <c r="V61" s="1">
        <v>1.0</v>
      </c>
      <c r="W61" s="1" t="s">
        <v>107</v>
      </c>
      <c r="X61" s="1"/>
      <c r="Y61" s="1"/>
      <c r="Z61" s="1">
        <v>2.5</v>
      </c>
      <c r="AA61" s="1">
        <v>1.1</v>
      </c>
      <c r="AB61" s="1">
        <v>1.0</v>
      </c>
      <c r="AC61" s="1">
        <v>0.28</v>
      </c>
      <c r="AD61" s="1">
        <v>2.0</v>
      </c>
      <c r="AE61" s="1">
        <v>0.16</v>
      </c>
      <c r="AH61" s="1">
        <f t="shared" si="1"/>
        <v>24</v>
      </c>
      <c r="AI61" s="1">
        <f t="shared" si="2"/>
        <v>24</v>
      </c>
      <c r="AJ61" s="1">
        <v>7.2</v>
      </c>
      <c r="AK61" s="1">
        <v>9.6</v>
      </c>
      <c r="AL61" s="1">
        <v>7.2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 t="s">
        <v>109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 t="s">
        <v>109</v>
      </c>
      <c r="CM61" s="5"/>
      <c r="CN61" s="5">
        <f t="shared" si="4"/>
        <v>280.08</v>
      </c>
      <c r="CO61" s="5">
        <f t="shared" si="16"/>
        <v>234.4746756</v>
      </c>
      <c r="CP61" s="4">
        <f t="shared" si="6"/>
        <v>358.5024</v>
      </c>
      <c r="CQ61" s="4">
        <f t="shared" si="17"/>
        <v>300.1275848</v>
      </c>
      <c r="CR61" s="4">
        <f t="shared" si="8"/>
        <v>1.28</v>
      </c>
      <c r="CS61" s="4">
        <f t="shared" si="18"/>
        <v>0.8371703642</v>
      </c>
      <c r="CT61" s="4">
        <f t="shared" si="10"/>
        <v>1.8672</v>
      </c>
      <c r="CU61" s="4">
        <f t="shared" si="19"/>
        <v>1.563164504</v>
      </c>
      <c r="CV61" s="4">
        <f t="shared" si="12"/>
        <v>11.67</v>
      </c>
    </row>
    <row r="62">
      <c r="A62" s="1" t="s">
        <v>167</v>
      </c>
      <c r="B62" s="1" t="s">
        <v>137</v>
      </c>
      <c r="C62" s="1"/>
      <c r="D62" s="1">
        <v>7.0</v>
      </c>
      <c r="E62" s="1" t="s">
        <v>103</v>
      </c>
      <c r="F62" s="1" t="s">
        <v>114</v>
      </c>
      <c r="G62" s="1" t="s">
        <v>165</v>
      </c>
      <c r="H62" s="1" t="s">
        <v>120</v>
      </c>
      <c r="I62" s="1"/>
      <c r="J62" s="1"/>
      <c r="K62" s="1"/>
      <c r="L62" s="1">
        <v>16.7</v>
      </c>
      <c r="M62" s="1">
        <v>6.0</v>
      </c>
      <c r="N62" s="1"/>
      <c r="O62" s="1"/>
      <c r="P62" s="1"/>
      <c r="Q62" s="1" t="s">
        <v>114</v>
      </c>
      <c r="R62" s="2">
        <v>13.3</v>
      </c>
      <c r="S62" s="1">
        <v>0.0</v>
      </c>
      <c r="T62" s="1">
        <v>90.0</v>
      </c>
      <c r="U62" s="1">
        <v>900.0</v>
      </c>
      <c r="V62" s="1">
        <v>1.0</v>
      </c>
      <c r="W62" s="1" t="s">
        <v>107</v>
      </c>
      <c r="Z62" s="1">
        <v>3.0</v>
      </c>
      <c r="AA62" s="1">
        <v>1.35</v>
      </c>
      <c r="AB62" s="1">
        <v>1.0</v>
      </c>
      <c r="AC62" s="1">
        <v>0.15</v>
      </c>
      <c r="AD62" s="1">
        <v>1.9</v>
      </c>
      <c r="AE62" s="1">
        <v>0.21</v>
      </c>
      <c r="AH62" s="1">
        <f t="shared" si="1"/>
        <v>27</v>
      </c>
      <c r="AI62" s="1">
        <f t="shared" si="2"/>
        <v>27</v>
      </c>
      <c r="AJ62" s="1">
        <v>23.0</v>
      </c>
      <c r="AK62" s="1">
        <v>2.7</v>
      </c>
      <c r="AL62" s="1">
        <v>1.3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 t="s">
        <v>109</v>
      </c>
      <c r="BR62" s="1" t="s">
        <v>109</v>
      </c>
      <c r="CM62" s="4"/>
      <c r="CN62" s="4">
        <f t="shared" si="4"/>
        <v>359.1</v>
      </c>
      <c r="CO62" s="4">
        <f t="shared" si="16"/>
        <v>248.7990762</v>
      </c>
      <c r="CP62" s="4">
        <f t="shared" si="6"/>
        <v>407.5785</v>
      </c>
      <c r="CQ62" s="4">
        <f t="shared" si="17"/>
        <v>282.3869515</v>
      </c>
      <c r="CR62" s="4">
        <f t="shared" si="8"/>
        <v>1.135</v>
      </c>
      <c r="CS62" s="4">
        <f t="shared" si="18"/>
        <v>0.6928406467</v>
      </c>
      <c r="CT62" s="4">
        <f t="shared" si="10"/>
        <v>2.793</v>
      </c>
      <c r="CU62" s="4">
        <f t="shared" si="19"/>
        <v>1.935103926</v>
      </c>
      <c r="CV62" s="4">
        <f t="shared" si="12"/>
        <v>13.3</v>
      </c>
    </row>
    <row r="63">
      <c r="A63" s="1" t="s">
        <v>168</v>
      </c>
      <c r="B63" s="1" t="s">
        <v>127</v>
      </c>
      <c r="C63" s="1"/>
      <c r="D63" s="1">
        <v>7.0</v>
      </c>
      <c r="E63" s="1" t="s">
        <v>103</v>
      </c>
      <c r="F63" s="1" t="s">
        <v>114</v>
      </c>
      <c r="G63" s="1" t="s">
        <v>165</v>
      </c>
      <c r="H63" s="1" t="s">
        <v>120</v>
      </c>
      <c r="I63" s="1"/>
      <c r="J63" s="1"/>
      <c r="K63" s="1"/>
      <c r="L63" s="1">
        <v>28.6</v>
      </c>
      <c r="M63" s="1">
        <v>4.0</v>
      </c>
      <c r="O63" s="1"/>
      <c r="P63" s="1"/>
      <c r="Q63" s="1" t="s">
        <v>114</v>
      </c>
      <c r="R63" s="2">
        <v>15.0</v>
      </c>
      <c r="S63" s="1">
        <v>0.0</v>
      </c>
      <c r="T63" s="1">
        <v>200.0</v>
      </c>
      <c r="U63" s="1">
        <v>800.0</v>
      </c>
      <c r="V63" s="1">
        <v>1.0</v>
      </c>
      <c r="W63" s="1" t="s">
        <v>107</v>
      </c>
      <c r="X63" s="1"/>
      <c r="Y63" s="1"/>
      <c r="Z63" s="1">
        <v>3.0</v>
      </c>
      <c r="AA63" s="1">
        <v>1.0</v>
      </c>
      <c r="AB63" s="1">
        <v>1.0</v>
      </c>
      <c r="AC63" s="1">
        <v>0.3</v>
      </c>
      <c r="AD63" s="1">
        <v>3.0</v>
      </c>
      <c r="AE63" s="1">
        <v>0.1</v>
      </c>
      <c r="AH63" s="1">
        <f t="shared" si="1"/>
        <v>12</v>
      </c>
      <c r="AI63" s="1">
        <f t="shared" si="2"/>
        <v>12</v>
      </c>
      <c r="AJ63" s="1">
        <v>1.2</v>
      </c>
      <c r="AK63" s="1">
        <v>4.8</v>
      </c>
      <c r="AL63" s="1">
        <v>6.0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 t="s">
        <v>109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 t="s">
        <v>109</v>
      </c>
      <c r="CM63" s="5"/>
      <c r="CN63" s="5">
        <f t="shared" si="4"/>
        <v>180</v>
      </c>
      <c r="CO63" s="5">
        <f t="shared" si="16"/>
        <v>146.9387755</v>
      </c>
      <c r="CP63" s="4">
        <f t="shared" si="6"/>
        <v>288</v>
      </c>
      <c r="CQ63" s="4">
        <f t="shared" si="17"/>
        <v>235.1020408</v>
      </c>
      <c r="CR63" s="4">
        <f t="shared" si="8"/>
        <v>1.6</v>
      </c>
      <c r="CS63" s="4">
        <f t="shared" si="18"/>
        <v>0.8163265306</v>
      </c>
      <c r="CT63" s="4">
        <f t="shared" si="10"/>
        <v>1.5</v>
      </c>
      <c r="CU63" s="4">
        <f t="shared" si="19"/>
        <v>1.224489796</v>
      </c>
      <c r="CV63" s="4">
        <f t="shared" si="12"/>
        <v>15</v>
      </c>
    </row>
    <row r="64">
      <c r="A64" s="1" t="s">
        <v>167</v>
      </c>
      <c r="B64" s="1"/>
      <c r="C64" s="1"/>
      <c r="D64" s="1">
        <v>3.0</v>
      </c>
      <c r="E64" s="1" t="s">
        <v>103</v>
      </c>
      <c r="F64" s="1" t="s">
        <v>114</v>
      </c>
      <c r="G64" s="1" t="s">
        <v>165</v>
      </c>
      <c r="H64" s="1" t="s">
        <v>120</v>
      </c>
      <c r="I64" s="1"/>
      <c r="J64" s="1"/>
      <c r="K64" s="1"/>
      <c r="L64" s="1">
        <v>12.5</v>
      </c>
      <c r="M64" s="1">
        <v>9.0</v>
      </c>
      <c r="N64" s="1"/>
      <c r="O64" s="1"/>
      <c r="P64" s="1"/>
      <c r="Q64" s="1" t="s">
        <v>114</v>
      </c>
      <c r="R64" s="2">
        <v>12.5</v>
      </c>
      <c r="S64" s="1">
        <v>0.0</v>
      </c>
      <c r="T64" s="1">
        <v>90.0</v>
      </c>
      <c r="U64" s="1">
        <v>540.0</v>
      </c>
      <c r="V64" s="1">
        <v>1.0</v>
      </c>
      <c r="W64" s="1" t="s">
        <v>107</v>
      </c>
      <c r="Z64" s="1">
        <v>4.2</v>
      </c>
      <c r="AA64" s="1">
        <v>1.4</v>
      </c>
      <c r="AB64" s="1">
        <v>1.0</v>
      </c>
      <c r="AC64" s="1">
        <v>0.17</v>
      </c>
      <c r="AD64" s="1">
        <v>1.5</v>
      </c>
      <c r="AE64" s="1">
        <v>0.09</v>
      </c>
      <c r="AH64" s="1">
        <f t="shared" si="1"/>
        <v>25</v>
      </c>
      <c r="AI64" s="1">
        <f t="shared" si="2"/>
        <v>25</v>
      </c>
      <c r="AJ64" s="1">
        <v>18.75</v>
      </c>
      <c r="AK64" s="1">
        <v>3.75</v>
      </c>
      <c r="AL64" s="1">
        <v>2.5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 t="s">
        <v>109</v>
      </c>
      <c r="BR64" s="1" t="s">
        <v>109</v>
      </c>
      <c r="CM64" s="4"/>
      <c r="CN64" s="4">
        <f t="shared" si="4"/>
        <v>312.5</v>
      </c>
      <c r="CO64" s="4">
        <f t="shared" si="16"/>
        <v>197.3684211</v>
      </c>
      <c r="CP64" s="4">
        <f t="shared" si="6"/>
        <v>339.0625</v>
      </c>
      <c r="CQ64" s="4">
        <f t="shared" si="17"/>
        <v>214.1447368</v>
      </c>
      <c r="CR64" s="4">
        <f t="shared" si="8"/>
        <v>1.085</v>
      </c>
      <c r="CS64" s="4">
        <f t="shared" si="18"/>
        <v>0.6315789474</v>
      </c>
      <c r="CT64" s="4">
        <f t="shared" si="10"/>
        <v>1.125</v>
      </c>
      <c r="CU64" s="4">
        <f t="shared" si="19"/>
        <v>0.7105263158</v>
      </c>
      <c r="CV64" s="4">
        <f t="shared" si="12"/>
        <v>12.5</v>
      </c>
    </row>
    <row r="65">
      <c r="A65" s="1" t="s">
        <v>168</v>
      </c>
      <c r="B65" s="1"/>
      <c r="C65" s="1"/>
      <c r="D65" s="1">
        <v>6.0</v>
      </c>
      <c r="E65" s="1" t="s">
        <v>103</v>
      </c>
      <c r="F65" s="1" t="s">
        <v>114</v>
      </c>
      <c r="G65" s="1" t="s">
        <v>165</v>
      </c>
      <c r="H65" s="1" t="s">
        <v>120</v>
      </c>
      <c r="I65" s="1"/>
      <c r="J65" s="1"/>
      <c r="K65" s="1"/>
      <c r="L65" s="1">
        <v>28.6</v>
      </c>
      <c r="M65" s="1">
        <v>8.0</v>
      </c>
      <c r="O65" s="1"/>
      <c r="P65" s="1"/>
      <c r="Q65" s="1" t="s">
        <v>114</v>
      </c>
      <c r="R65" s="2">
        <v>15.0</v>
      </c>
      <c r="S65" s="1">
        <v>0.0</v>
      </c>
      <c r="T65" s="1">
        <v>100.0</v>
      </c>
      <c r="U65" s="1">
        <v>540.0</v>
      </c>
      <c r="V65" s="1">
        <v>1.0</v>
      </c>
      <c r="W65" s="1" t="s">
        <v>107</v>
      </c>
      <c r="X65" s="1"/>
      <c r="Y65" s="1"/>
      <c r="Z65" s="1">
        <v>3.0</v>
      </c>
      <c r="AA65" s="1">
        <v>1.1</v>
      </c>
      <c r="AB65" s="1">
        <v>1.0</v>
      </c>
      <c r="AC65" s="1">
        <v>0.3</v>
      </c>
      <c r="AD65" s="1">
        <v>3.0</v>
      </c>
      <c r="AE65" s="1">
        <v>0.07</v>
      </c>
      <c r="AH65" s="1">
        <f t="shared" si="1"/>
        <v>12</v>
      </c>
      <c r="AI65" s="1">
        <f t="shared" si="2"/>
        <v>12</v>
      </c>
      <c r="AJ65" s="1">
        <v>1.2</v>
      </c>
      <c r="AK65" s="1">
        <v>4.8</v>
      </c>
      <c r="AL65" s="1">
        <v>6.0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 t="s">
        <v>109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 t="s">
        <v>109</v>
      </c>
      <c r="CM65" s="5"/>
      <c r="CN65" s="5">
        <f t="shared" si="4"/>
        <v>180</v>
      </c>
      <c r="CO65" s="5">
        <f t="shared" si="16"/>
        <v>124.137931</v>
      </c>
      <c r="CP65" s="4">
        <f t="shared" si="6"/>
        <v>288</v>
      </c>
      <c r="CQ65" s="4">
        <f t="shared" si="17"/>
        <v>198.6206897</v>
      </c>
      <c r="CR65" s="4">
        <f t="shared" si="8"/>
        <v>1.6</v>
      </c>
      <c r="CS65" s="4">
        <f t="shared" si="18"/>
        <v>0.6896551724</v>
      </c>
      <c r="CT65" s="4">
        <f t="shared" si="10"/>
        <v>1.05</v>
      </c>
      <c r="CU65" s="4">
        <f t="shared" si="19"/>
        <v>0.724137931</v>
      </c>
      <c r="CV65" s="4">
        <f t="shared" si="12"/>
        <v>15</v>
      </c>
    </row>
    <row r="66">
      <c r="A66" s="1" t="s">
        <v>125</v>
      </c>
      <c r="B66" s="1" t="s">
        <v>124</v>
      </c>
      <c r="C66" s="1"/>
      <c r="D66" s="1">
        <v>13.0</v>
      </c>
      <c r="E66" s="1" t="s">
        <v>103</v>
      </c>
      <c r="F66" s="1" t="s">
        <v>114</v>
      </c>
      <c r="G66" s="1" t="s">
        <v>169</v>
      </c>
      <c r="H66" s="1" t="s">
        <v>120</v>
      </c>
      <c r="I66" s="1"/>
      <c r="J66" s="1"/>
      <c r="K66" s="1"/>
      <c r="L66" s="1">
        <v>90.9</v>
      </c>
      <c r="M66" s="1"/>
      <c r="N66" s="1">
        <v>4.0</v>
      </c>
      <c r="O66" s="1">
        <v>1.5833</v>
      </c>
      <c r="P66" s="1">
        <v>0.0</v>
      </c>
      <c r="Q66" s="1" t="s">
        <v>114</v>
      </c>
      <c r="R66" s="2">
        <f t="shared" ref="R66:R81" si="20">N66/(P66*N66+1/O66)</f>
        <v>6.3332</v>
      </c>
      <c r="S66" s="1">
        <v>0.0</v>
      </c>
      <c r="T66" s="1">
        <v>88.0</v>
      </c>
      <c r="U66" s="6">
        <v>840.0</v>
      </c>
      <c r="V66" s="1">
        <v>1.0</v>
      </c>
      <c r="W66" s="1" t="s">
        <v>107</v>
      </c>
      <c r="Z66" s="1">
        <v>1.7</v>
      </c>
      <c r="AA66" s="1">
        <v>1.0</v>
      </c>
      <c r="AB66" s="1">
        <v>1.0</v>
      </c>
      <c r="AC66" s="1">
        <v>0.31</v>
      </c>
      <c r="AD66" s="1">
        <v>2.3</v>
      </c>
      <c r="AE66" s="1">
        <v>0.27</v>
      </c>
      <c r="AH66" s="1">
        <f t="shared" si="1"/>
        <v>86.4</v>
      </c>
      <c r="AI66" s="1">
        <f t="shared" si="2"/>
        <v>86.4</v>
      </c>
      <c r="AJ66" s="1">
        <v>20.0</v>
      </c>
      <c r="AK66" s="1">
        <v>15.65</v>
      </c>
      <c r="AL66" s="1">
        <v>18.35</v>
      </c>
      <c r="AM66" s="1">
        <v>0.0</v>
      </c>
      <c r="AN66" s="1">
        <v>0.0</v>
      </c>
      <c r="AO66" s="1">
        <v>0.0</v>
      </c>
      <c r="AP66" s="1">
        <v>32.4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 t="s">
        <v>109</v>
      </c>
      <c r="BR66" s="1" t="s">
        <v>109</v>
      </c>
      <c r="CM66" s="4"/>
      <c r="CN66" s="4">
        <f t="shared" si="4"/>
        <v>547.18848</v>
      </c>
      <c r="CO66" s="4">
        <f t="shared" si="16"/>
        <v>487.5399603</v>
      </c>
      <c r="CP66" s="4">
        <f t="shared" si="6"/>
        <v>767.7054374</v>
      </c>
      <c r="CQ66" s="4">
        <f t="shared" si="17"/>
        <v>684.0185643</v>
      </c>
      <c r="CR66" s="4">
        <f t="shared" si="8"/>
        <v>1.403</v>
      </c>
      <c r="CS66" s="4">
        <f t="shared" si="18"/>
        <v>0.8909909074</v>
      </c>
      <c r="CT66" s="4">
        <f t="shared" si="10"/>
        <v>1.709964</v>
      </c>
      <c r="CU66" s="4">
        <f t="shared" si="19"/>
        <v>1.523562376</v>
      </c>
      <c r="CV66" s="4">
        <f t="shared" si="12"/>
        <v>6.3332</v>
      </c>
    </row>
    <row r="67">
      <c r="A67" s="1" t="s">
        <v>123</v>
      </c>
      <c r="B67" s="1" t="s">
        <v>124</v>
      </c>
      <c r="C67" s="1" t="s">
        <v>169</v>
      </c>
      <c r="D67" s="1">
        <v>15.0</v>
      </c>
      <c r="E67" s="1" t="s">
        <v>103</v>
      </c>
      <c r="F67" s="1" t="s">
        <v>114</v>
      </c>
      <c r="G67" s="1" t="s">
        <v>169</v>
      </c>
      <c r="H67" s="1" t="s">
        <v>120</v>
      </c>
      <c r="I67" s="1"/>
      <c r="J67" s="1"/>
      <c r="K67" s="1"/>
      <c r="L67" s="1">
        <v>33.33</v>
      </c>
      <c r="M67" s="1"/>
      <c r="N67" s="1">
        <v>5.0</v>
      </c>
      <c r="O67" s="1">
        <v>5.0</v>
      </c>
      <c r="P67" s="1">
        <v>0.07</v>
      </c>
      <c r="Q67" s="1" t="s">
        <v>114</v>
      </c>
      <c r="R67" s="2">
        <f t="shared" si="20"/>
        <v>9.090909091</v>
      </c>
      <c r="S67" s="1">
        <v>0.0</v>
      </c>
      <c r="T67" s="1">
        <v>90.0</v>
      </c>
      <c r="U67" s="1">
        <v>540.0</v>
      </c>
      <c r="V67" s="1">
        <v>1.0</v>
      </c>
      <c r="W67" s="1" t="s">
        <v>107</v>
      </c>
      <c r="X67" s="1"/>
      <c r="Y67" s="1"/>
      <c r="Z67" s="1">
        <v>2.3</v>
      </c>
      <c r="AA67" s="1">
        <v>1.05</v>
      </c>
      <c r="AB67" s="1">
        <v>1.0</v>
      </c>
      <c r="AC67" s="1">
        <v>0.25</v>
      </c>
      <c r="AD67" s="1">
        <v>2.1</v>
      </c>
      <c r="AE67" s="1">
        <v>0.33</v>
      </c>
      <c r="AH67" s="1">
        <f t="shared" si="1"/>
        <v>48</v>
      </c>
      <c r="AI67" s="1">
        <f t="shared" si="2"/>
        <v>48</v>
      </c>
      <c r="AJ67" s="1">
        <v>7.5</v>
      </c>
      <c r="AK67" s="1">
        <v>7.5</v>
      </c>
      <c r="AL67" s="1">
        <v>15.0</v>
      </c>
      <c r="AM67" s="1">
        <v>0.0</v>
      </c>
      <c r="AN67" s="1">
        <v>0.0</v>
      </c>
      <c r="AO67" s="1">
        <v>0.0</v>
      </c>
      <c r="AP67" s="1">
        <v>18.0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 t="s">
        <v>109</v>
      </c>
      <c r="BR67" s="1" t="s">
        <v>109</v>
      </c>
      <c r="CM67" s="4"/>
      <c r="CN67" s="4">
        <f t="shared" si="4"/>
        <v>436.3636364</v>
      </c>
      <c r="CO67" s="4">
        <f t="shared" si="16"/>
        <v>354.0983607</v>
      </c>
      <c r="CP67" s="4">
        <f t="shared" si="6"/>
        <v>556.3636364</v>
      </c>
      <c r="CQ67" s="4">
        <f t="shared" si="17"/>
        <v>451.4754098</v>
      </c>
      <c r="CR67" s="4">
        <f t="shared" si="8"/>
        <v>1.275</v>
      </c>
      <c r="CS67" s="4">
        <f t="shared" si="18"/>
        <v>0.8114754098</v>
      </c>
      <c r="CT67" s="4">
        <f t="shared" si="10"/>
        <v>3</v>
      </c>
      <c r="CU67" s="4">
        <f t="shared" si="19"/>
        <v>2.43442623</v>
      </c>
      <c r="CV67" s="4">
        <f t="shared" si="12"/>
        <v>9.090909091</v>
      </c>
    </row>
    <row r="68">
      <c r="A68" s="1" t="s">
        <v>170</v>
      </c>
      <c r="B68" s="1"/>
      <c r="C68" s="1" t="s">
        <v>155</v>
      </c>
      <c r="D68" s="1">
        <v>9.0</v>
      </c>
      <c r="E68" s="1" t="s">
        <v>103</v>
      </c>
      <c r="F68" s="1" t="s">
        <v>131</v>
      </c>
      <c r="G68" s="1" t="s">
        <v>169</v>
      </c>
      <c r="H68" s="1" t="s">
        <v>106</v>
      </c>
      <c r="I68" s="1">
        <v>100.0</v>
      </c>
      <c r="J68" s="1"/>
      <c r="K68" s="1"/>
      <c r="L68" s="1">
        <v>40.0</v>
      </c>
      <c r="N68" s="1">
        <v>9.0</v>
      </c>
      <c r="O68" s="1">
        <v>5.0</v>
      </c>
      <c r="P68" s="1">
        <v>0.15</v>
      </c>
      <c r="Q68" s="1" t="s">
        <v>131</v>
      </c>
      <c r="R68" s="2">
        <f t="shared" si="20"/>
        <v>5.806451613</v>
      </c>
      <c r="S68" s="1">
        <v>0.0</v>
      </c>
      <c r="T68" s="1">
        <v>9.0</v>
      </c>
      <c r="U68" s="1">
        <v>540.0</v>
      </c>
      <c r="V68" s="1">
        <v>1.0</v>
      </c>
      <c r="W68" s="1" t="s">
        <v>107</v>
      </c>
      <c r="Z68" s="1">
        <v>2.3</v>
      </c>
      <c r="AA68" s="1">
        <v>1.3</v>
      </c>
      <c r="AB68" s="1">
        <v>1.0</v>
      </c>
      <c r="AC68" s="1">
        <v>0.15</v>
      </c>
      <c r="AD68" s="1">
        <v>2.3</v>
      </c>
      <c r="AE68" s="1">
        <v>0.39</v>
      </c>
      <c r="AH68" s="1">
        <f t="shared" si="1"/>
        <v>159</v>
      </c>
      <c r="AI68" s="1">
        <f t="shared" si="2"/>
        <v>159</v>
      </c>
      <c r="AJ68" s="1">
        <v>1.6</v>
      </c>
      <c r="AK68" s="1">
        <v>14.3</v>
      </c>
      <c r="AL68" s="1">
        <v>143.1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 t="s">
        <v>109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 t="s">
        <v>109</v>
      </c>
      <c r="CM68" s="4"/>
      <c r="CN68" s="4">
        <f t="shared" si="4"/>
        <v>923.2258065</v>
      </c>
      <c r="CO68" s="4">
        <f t="shared" si="16"/>
        <v>371.6883117</v>
      </c>
      <c r="CP68" s="4">
        <f t="shared" si="6"/>
        <v>1103.254839</v>
      </c>
      <c r="CQ68" s="4">
        <f t="shared" si="17"/>
        <v>444.1675325</v>
      </c>
      <c r="CR68" s="4">
        <f t="shared" si="8"/>
        <v>1.195</v>
      </c>
      <c r="CS68" s="4">
        <f t="shared" si="18"/>
        <v>0.4025974026</v>
      </c>
      <c r="CT68" s="4">
        <f t="shared" si="10"/>
        <v>2.264516129</v>
      </c>
      <c r="CU68" s="4">
        <f t="shared" si="19"/>
        <v>0.9116883117</v>
      </c>
      <c r="CV68" s="4">
        <f t="shared" si="12"/>
        <v>5.806451613</v>
      </c>
    </row>
    <row r="69">
      <c r="A69" s="1" t="s">
        <v>111</v>
      </c>
      <c r="B69" s="1"/>
      <c r="C69" s="1" t="s">
        <v>155</v>
      </c>
      <c r="D69" s="1">
        <v>13.0</v>
      </c>
      <c r="E69" s="1" t="s">
        <v>103</v>
      </c>
      <c r="F69" s="1" t="s">
        <v>112</v>
      </c>
      <c r="G69" s="1" t="s">
        <v>169</v>
      </c>
      <c r="H69" s="1" t="s">
        <v>106</v>
      </c>
      <c r="I69" s="1"/>
      <c r="J69" s="1"/>
      <c r="K69" s="1"/>
      <c r="L69" s="1">
        <v>100.0</v>
      </c>
      <c r="M69" s="1"/>
      <c r="N69" s="1">
        <v>3.0</v>
      </c>
      <c r="O69" s="1">
        <v>5.0</v>
      </c>
      <c r="P69" s="1">
        <v>0.23</v>
      </c>
      <c r="Q69" s="1" t="s">
        <v>114</v>
      </c>
      <c r="R69" s="2">
        <f t="shared" si="20"/>
        <v>3.370786517</v>
      </c>
      <c r="S69" s="1">
        <v>0.0</v>
      </c>
      <c r="T69" s="1">
        <v>27.0</v>
      </c>
      <c r="U69" s="1"/>
      <c r="V69" s="1">
        <v>1.0</v>
      </c>
      <c r="W69" s="1" t="s">
        <v>115</v>
      </c>
      <c r="X69" s="1">
        <v>0.5</v>
      </c>
      <c r="Y69" s="1">
        <v>16.875</v>
      </c>
      <c r="Z69" s="1">
        <f>T69/Y69+X69</f>
        <v>2.1</v>
      </c>
      <c r="AA69" s="1">
        <v>0.7</v>
      </c>
      <c r="AB69" s="1">
        <v>1.0</v>
      </c>
      <c r="AC69" s="1">
        <v>0.03</v>
      </c>
      <c r="AD69" s="1">
        <v>3.5</v>
      </c>
      <c r="AE69" s="1">
        <v>0.57</v>
      </c>
      <c r="AH69" s="1">
        <f t="shared" si="1"/>
        <v>152</v>
      </c>
      <c r="AI69" s="1">
        <f t="shared" si="2"/>
        <v>9</v>
      </c>
      <c r="AJ69" s="1">
        <v>9.0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 t="s">
        <v>108</v>
      </c>
      <c r="AX69" s="1">
        <v>0.0</v>
      </c>
      <c r="AY69" s="1">
        <v>0.03</v>
      </c>
      <c r="AZ69" s="1">
        <v>3.5</v>
      </c>
      <c r="BA69" s="1">
        <v>0.57</v>
      </c>
      <c r="BB69" s="1">
        <v>7.0</v>
      </c>
      <c r="BC69" s="1">
        <v>0.5</v>
      </c>
      <c r="BD69" s="1">
        <f>SUM(BE69:BQ69)</f>
        <v>143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143.0</v>
      </c>
      <c r="BR69" s="1" t="s">
        <v>109</v>
      </c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4"/>
      <c r="CN69" s="4">
        <f t="shared" si="4"/>
        <v>512.3595506</v>
      </c>
      <c r="CO69" s="4">
        <f t="shared" si="16"/>
        <v>405.9347181</v>
      </c>
      <c r="CP69" s="4">
        <f t="shared" si="6"/>
        <v>550.7865169</v>
      </c>
      <c r="CQ69" s="4">
        <f t="shared" si="17"/>
        <v>436.379822</v>
      </c>
      <c r="CR69" s="4">
        <f t="shared" si="8"/>
        <v>1.075</v>
      </c>
      <c r="CS69" s="4">
        <f t="shared" si="18"/>
        <v>0.7922848665</v>
      </c>
      <c r="CT69" s="4">
        <f t="shared" si="10"/>
        <v>3.842696629</v>
      </c>
      <c r="CU69" s="4">
        <f t="shared" si="19"/>
        <v>3.044510386</v>
      </c>
      <c r="CV69" s="4">
        <f t="shared" si="12"/>
        <v>3.370786517</v>
      </c>
    </row>
    <row r="70">
      <c r="A70" s="1" t="s">
        <v>134</v>
      </c>
      <c r="B70" s="1" t="s">
        <v>127</v>
      </c>
      <c r="C70" s="1" t="s">
        <v>169</v>
      </c>
      <c r="D70" s="1">
        <v>14.0</v>
      </c>
      <c r="E70" s="1" t="s">
        <v>103</v>
      </c>
      <c r="F70" s="1" t="s">
        <v>114</v>
      </c>
      <c r="G70" s="1" t="s">
        <v>169</v>
      </c>
      <c r="H70" s="1" t="s">
        <v>120</v>
      </c>
      <c r="I70" s="1"/>
      <c r="L70" s="1">
        <v>33.33</v>
      </c>
      <c r="N70" s="1">
        <v>3.0</v>
      </c>
      <c r="O70" s="1">
        <v>6.0</v>
      </c>
      <c r="P70" s="1">
        <v>0.08</v>
      </c>
      <c r="Q70" s="1" t="s">
        <v>114</v>
      </c>
      <c r="R70" s="2">
        <f t="shared" si="20"/>
        <v>7.37704918</v>
      </c>
      <c r="S70" s="1">
        <v>0.0</v>
      </c>
      <c r="T70" s="1">
        <v>42.0</v>
      </c>
      <c r="U70" s="1">
        <v>540.0</v>
      </c>
      <c r="V70" s="1">
        <v>1.0</v>
      </c>
      <c r="W70" s="1" t="s">
        <v>107</v>
      </c>
      <c r="Z70" s="1">
        <v>2.0</v>
      </c>
      <c r="AA70" s="1">
        <v>0.9</v>
      </c>
      <c r="AB70" s="1">
        <v>1.0</v>
      </c>
      <c r="AC70" s="1">
        <v>0.28</v>
      </c>
      <c r="AD70" s="1">
        <v>3.0</v>
      </c>
      <c r="AE70" s="1">
        <v>0.2</v>
      </c>
      <c r="AH70" s="1">
        <f t="shared" si="1"/>
        <v>46</v>
      </c>
      <c r="AI70" s="1">
        <f t="shared" si="2"/>
        <v>46</v>
      </c>
      <c r="AJ70" s="1">
        <v>13.8</v>
      </c>
      <c r="AK70" s="1">
        <v>18.4</v>
      </c>
      <c r="AL70" s="1">
        <v>13.8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 t="s">
        <v>109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 t="s">
        <v>109</v>
      </c>
      <c r="BS70" s="1"/>
      <c r="BT70" s="1"/>
      <c r="BU70" s="1"/>
      <c r="BV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M70" s="3"/>
      <c r="CN70" s="5">
        <f t="shared" si="4"/>
        <v>339.3442623</v>
      </c>
      <c r="CO70" s="5">
        <f t="shared" si="16"/>
        <v>251.1265165</v>
      </c>
      <c r="CP70" s="4">
        <f t="shared" si="6"/>
        <v>529.3770492</v>
      </c>
      <c r="CQ70" s="4">
        <f t="shared" si="17"/>
        <v>391.7573657</v>
      </c>
      <c r="CR70" s="4">
        <f t="shared" si="8"/>
        <v>1.56</v>
      </c>
      <c r="CS70" s="4">
        <f t="shared" si="18"/>
        <v>0.740034662</v>
      </c>
      <c r="CT70" s="4">
        <f t="shared" si="10"/>
        <v>1.475409836</v>
      </c>
      <c r="CU70" s="4">
        <f t="shared" si="19"/>
        <v>1.091854419</v>
      </c>
      <c r="CV70" s="4">
        <f t="shared" si="12"/>
        <v>7.37704918</v>
      </c>
    </row>
    <row r="71">
      <c r="A71" s="1" t="s">
        <v>171</v>
      </c>
      <c r="B71" s="1" t="s">
        <v>127</v>
      </c>
      <c r="C71" s="1"/>
      <c r="D71" s="1">
        <v>12.0</v>
      </c>
      <c r="E71" s="1" t="s">
        <v>103</v>
      </c>
      <c r="F71" s="1" t="s">
        <v>114</v>
      </c>
      <c r="G71" s="1" t="s">
        <v>169</v>
      </c>
      <c r="H71" s="1" t="s">
        <v>120</v>
      </c>
      <c r="I71" s="1"/>
      <c r="J71" s="1"/>
      <c r="K71" s="1"/>
      <c r="L71" s="1">
        <v>25.0</v>
      </c>
      <c r="M71" s="1"/>
      <c r="N71" s="1">
        <v>2.0</v>
      </c>
      <c r="O71" s="1">
        <v>3.33</v>
      </c>
      <c r="P71" s="1">
        <v>0.062</v>
      </c>
      <c r="Q71" s="1" t="s">
        <v>114</v>
      </c>
      <c r="R71" s="2">
        <f t="shared" si="20"/>
        <v>4.713642669</v>
      </c>
      <c r="S71" s="1">
        <v>0.0</v>
      </c>
      <c r="T71" s="1">
        <v>20.0</v>
      </c>
      <c r="U71" s="6">
        <v>540.0</v>
      </c>
      <c r="V71" s="1">
        <v>1.0</v>
      </c>
      <c r="W71" s="1" t="s">
        <v>107</v>
      </c>
      <c r="X71" s="1"/>
      <c r="Y71" s="1"/>
      <c r="Z71" s="1">
        <v>2.0</v>
      </c>
      <c r="AA71" s="1">
        <v>1.15</v>
      </c>
      <c r="AB71" s="1">
        <v>1.0</v>
      </c>
      <c r="AC71" s="1">
        <v>0.3</v>
      </c>
      <c r="AD71" s="1">
        <v>2.0</v>
      </c>
      <c r="AE71" s="1">
        <v>0.25</v>
      </c>
      <c r="AH71" s="1">
        <f t="shared" si="1"/>
        <v>87.9</v>
      </c>
      <c r="AI71" s="1">
        <f t="shared" si="2"/>
        <v>87.9</v>
      </c>
      <c r="AJ71" s="1">
        <v>29.0</v>
      </c>
      <c r="AK71" s="1">
        <v>29.0</v>
      </c>
      <c r="AL71" s="1">
        <v>29.9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 t="s">
        <v>109</v>
      </c>
      <c r="BR71" s="1" t="s">
        <v>109</v>
      </c>
      <c r="CM71" s="4"/>
      <c r="CN71" s="4">
        <f t="shared" si="4"/>
        <v>414.3291906</v>
      </c>
      <c r="CO71" s="4">
        <f t="shared" si="16"/>
        <v>281.5952514</v>
      </c>
      <c r="CP71" s="4">
        <f t="shared" si="6"/>
        <v>538.6279478</v>
      </c>
      <c r="CQ71" s="4">
        <f t="shared" si="17"/>
        <v>366.0738268</v>
      </c>
      <c r="CR71" s="4">
        <f t="shared" si="8"/>
        <v>1.3</v>
      </c>
      <c r="CS71" s="4">
        <f t="shared" si="18"/>
        <v>0.6796413522</v>
      </c>
      <c r="CT71" s="4">
        <f t="shared" si="10"/>
        <v>1.178410667</v>
      </c>
      <c r="CU71" s="4">
        <f t="shared" si="19"/>
        <v>0.8008966194</v>
      </c>
      <c r="CV71" s="4">
        <f t="shared" si="12"/>
        <v>4.713642669</v>
      </c>
    </row>
    <row r="72">
      <c r="A72" s="1" t="s">
        <v>172</v>
      </c>
      <c r="B72" s="1" t="s">
        <v>127</v>
      </c>
      <c r="C72" s="1"/>
      <c r="D72" s="1">
        <v>12.0</v>
      </c>
      <c r="E72" s="1" t="s">
        <v>103</v>
      </c>
      <c r="F72" s="1" t="s">
        <v>114</v>
      </c>
      <c r="G72" s="1" t="s">
        <v>169</v>
      </c>
      <c r="H72" s="1" t="s">
        <v>120</v>
      </c>
      <c r="I72" s="1"/>
      <c r="J72" s="1"/>
      <c r="K72" s="1"/>
      <c r="L72" s="1">
        <v>25.0</v>
      </c>
      <c r="M72" s="1"/>
      <c r="N72" s="1">
        <v>3.0</v>
      </c>
      <c r="O72" s="1">
        <v>10.0</v>
      </c>
      <c r="P72" s="1">
        <v>0.04</v>
      </c>
      <c r="Q72" s="1" t="s">
        <v>114</v>
      </c>
      <c r="R72" s="2">
        <f t="shared" si="20"/>
        <v>13.63636364</v>
      </c>
      <c r="S72" s="1">
        <v>0.0</v>
      </c>
      <c r="T72" s="1">
        <v>45.0</v>
      </c>
      <c r="U72" s="1">
        <v>540.0</v>
      </c>
      <c r="V72" s="1">
        <v>1.0</v>
      </c>
      <c r="W72" s="1" t="s">
        <v>107</v>
      </c>
      <c r="Z72" s="1">
        <v>2.0</v>
      </c>
      <c r="AA72" s="1">
        <v>1.35</v>
      </c>
      <c r="AB72" s="1">
        <v>1.0</v>
      </c>
      <c r="AC72" s="1">
        <v>0.18</v>
      </c>
      <c r="AD72" s="1">
        <v>1.8</v>
      </c>
      <c r="AE72" s="1">
        <v>0.3</v>
      </c>
      <c r="AH72" s="1">
        <f t="shared" si="1"/>
        <v>36</v>
      </c>
      <c r="AI72" s="1">
        <f t="shared" si="2"/>
        <v>36</v>
      </c>
      <c r="AJ72" s="1">
        <v>10.8</v>
      </c>
      <c r="AK72" s="1">
        <v>10.8</v>
      </c>
      <c r="AL72" s="1">
        <v>14.4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 t="s">
        <v>109</v>
      </c>
      <c r="BR72" s="1" t="s">
        <v>109</v>
      </c>
      <c r="CM72" s="4"/>
      <c r="CN72" s="4">
        <f t="shared" si="4"/>
        <v>490.9090909</v>
      </c>
      <c r="CO72" s="4">
        <f t="shared" si="16"/>
        <v>305.6603774</v>
      </c>
      <c r="CP72" s="4">
        <f t="shared" si="6"/>
        <v>561.6</v>
      </c>
      <c r="CQ72" s="4">
        <f t="shared" si="17"/>
        <v>349.6754717</v>
      </c>
      <c r="CR72" s="4">
        <f t="shared" si="8"/>
        <v>1.144</v>
      </c>
      <c r="CS72" s="4">
        <f t="shared" si="18"/>
        <v>0.6226415094</v>
      </c>
      <c r="CT72" s="4">
        <f t="shared" si="10"/>
        <v>4.090909091</v>
      </c>
      <c r="CU72" s="4">
        <f t="shared" si="19"/>
        <v>2.547169811</v>
      </c>
      <c r="CV72" s="4">
        <f t="shared" si="12"/>
        <v>13.63636364</v>
      </c>
    </row>
    <row r="73">
      <c r="A73" s="1" t="s">
        <v>125</v>
      </c>
      <c r="B73" s="1"/>
      <c r="C73" s="1"/>
      <c r="D73" s="1">
        <v>10.0</v>
      </c>
      <c r="E73" s="1" t="s">
        <v>103</v>
      </c>
      <c r="F73" s="1" t="s">
        <v>114</v>
      </c>
      <c r="G73" s="1" t="s">
        <v>169</v>
      </c>
      <c r="H73" s="1" t="s">
        <v>120</v>
      </c>
      <c r="I73" s="1"/>
      <c r="J73" s="1"/>
      <c r="K73" s="1"/>
      <c r="L73" s="1">
        <v>90.9</v>
      </c>
      <c r="M73" s="1"/>
      <c r="N73" s="1">
        <v>4.0</v>
      </c>
      <c r="O73" s="1">
        <v>1.5833</v>
      </c>
      <c r="P73" s="1">
        <v>0.0</v>
      </c>
      <c r="Q73" s="1" t="s">
        <v>114</v>
      </c>
      <c r="R73" s="2">
        <f t="shared" si="20"/>
        <v>6.3332</v>
      </c>
      <c r="S73" s="1">
        <v>0.0</v>
      </c>
      <c r="T73" s="1">
        <v>84.0</v>
      </c>
      <c r="U73" s="6">
        <v>840.0</v>
      </c>
      <c r="V73" s="1">
        <v>1.0</v>
      </c>
      <c r="W73" s="1" t="s">
        <v>107</v>
      </c>
      <c r="Z73" s="1">
        <v>1.9</v>
      </c>
      <c r="AA73" s="1">
        <v>1.25</v>
      </c>
      <c r="AB73" s="1">
        <v>1.0</v>
      </c>
      <c r="AC73" s="1">
        <v>0.19</v>
      </c>
      <c r="AD73" s="1">
        <v>2.3</v>
      </c>
      <c r="AE73" s="1">
        <v>0.27</v>
      </c>
      <c r="AH73" s="1">
        <f t="shared" si="1"/>
        <v>49</v>
      </c>
      <c r="AI73" s="1">
        <f t="shared" si="2"/>
        <v>49</v>
      </c>
      <c r="AJ73" s="1">
        <v>18.1</v>
      </c>
      <c r="AK73" s="1">
        <v>14.2</v>
      </c>
      <c r="AL73" s="1">
        <v>16.7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 t="s">
        <v>109</v>
      </c>
      <c r="BR73" s="1" t="s">
        <v>109</v>
      </c>
      <c r="CM73" s="4"/>
      <c r="CN73" s="4">
        <f t="shared" si="4"/>
        <v>310.3268</v>
      </c>
      <c r="CO73" s="4">
        <f t="shared" si="16"/>
        <v>271.4424155</v>
      </c>
      <c r="CP73" s="4">
        <f t="shared" si="6"/>
        <v>386.9775196</v>
      </c>
      <c r="CQ73" s="4">
        <f t="shared" si="17"/>
        <v>338.4886921</v>
      </c>
      <c r="CR73" s="4">
        <f t="shared" si="8"/>
        <v>1.247</v>
      </c>
      <c r="CS73" s="4">
        <f t="shared" si="18"/>
        <v>0.8746985934</v>
      </c>
      <c r="CT73" s="4">
        <f t="shared" si="10"/>
        <v>1.709964</v>
      </c>
      <c r="CU73" s="4">
        <f t="shared" si="19"/>
        <v>1.495703106</v>
      </c>
      <c r="CV73" s="4">
        <f t="shared" si="12"/>
        <v>6.3332</v>
      </c>
    </row>
    <row r="74">
      <c r="A74" s="1" t="s">
        <v>134</v>
      </c>
      <c r="B74" s="1"/>
      <c r="C74" s="1"/>
      <c r="D74" s="1">
        <v>10.0</v>
      </c>
      <c r="E74" s="1" t="s">
        <v>103</v>
      </c>
      <c r="F74" s="1" t="s">
        <v>114</v>
      </c>
      <c r="G74" s="1" t="s">
        <v>169</v>
      </c>
      <c r="H74" s="1" t="s">
        <v>120</v>
      </c>
      <c r="I74" s="1"/>
      <c r="J74" s="1"/>
      <c r="K74" s="1"/>
      <c r="L74" s="1">
        <v>33.33</v>
      </c>
      <c r="M74" s="1"/>
      <c r="N74" s="1">
        <v>3.0</v>
      </c>
      <c r="O74" s="1">
        <v>6.667</v>
      </c>
      <c r="P74" s="1">
        <v>0.06</v>
      </c>
      <c r="Q74" s="1" t="s">
        <v>114</v>
      </c>
      <c r="R74" s="2">
        <f t="shared" si="20"/>
        <v>9.091115697</v>
      </c>
      <c r="S74" s="1">
        <v>0.0</v>
      </c>
      <c r="T74" s="1">
        <v>30.0</v>
      </c>
      <c r="U74" s="1">
        <v>540.0</v>
      </c>
      <c r="V74" s="1">
        <v>1.0</v>
      </c>
      <c r="W74" s="1" t="s">
        <v>107</v>
      </c>
      <c r="Z74" s="1">
        <v>2.26</v>
      </c>
      <c r="AA74" s="1">
        <v>1.05</v>
      </c>
      <c r="AB74" s="1">
        <v>1.0</v>
      </c>
      <c r="AC74" s="1">
        <v>0.26</v>
      </c>
      <c r="AD74" s="1">
        <v>2.4</v>
      </c>
      <c r="AE74" s="1">
        <v>0.16</v>
      </c>
      <c r="AH74" s="1">
        <f t="shared" si="1"/>
        <v>44</v>
      </c>
      <c r="AI74" s="1">
        <f t="shared" si="2"/>
        <v>44</v>
      </c>
      <c r="AJ74" s="1">
        <v>11.0</v>
      </c>
      <c r="AK74" s="1">
        <v>22.0</v>
      </c>
      <c r="AL74" s="1">
        <v>11.0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 t="s">
        <v>109</v>
      </c>
      <c r="BR74" s="1" t="s">
        <v>109</v>
      </c>
      <c r="CM74" s="5"/>
      <c r="CN74" s="5">
        <f t="shared" si="4"/>
        <v>400.0090907</v>
      </c>
      <c r="CO74" s="5">
        <f t="shared" si="16"/>
        <v>237.4132743</v>
      </c>
      <c r="CP74" s="4">
        <f t="shared" si="6"/>
        <v>545.6123997</v>
      </c>
      <c r="CQ74" s="4">
        <f t="shared" si="17"/>
        <v>323.8317061</v>
      </c>
      <c r="CR74" s="4">
        <f t="shared" si="8"/>
        <v>1.364</v>
      </c>
      <c r="CS74" s="4">
        <f t="shared" si="18"/>
        <v>0.593519697</v>
      </c>
      <c r="CT74" s="4">
        <f t="shared" si="10"/>
        <v>1.454578511</v>
      </c>
      <c r="CU74" s="4">
        <f t="shared" si="19"/>
        <v>0.8633209975</v>
      </c>
      <c r="CV74" s="4">
        <f t="shared" si="12"/>
        <v>9.091115697</v>
      </c>
    </row>
    <row r="75">
      <c r="A75" s="1" t="s">
        <v>173</v>
      </c>
      <c r="B75" s="1"/>
      <c r="C75" s="1"/>
      <c r="D75" s="1">
        <v>7.0</v>
      </c>
      <c r="E75" s="1" t="s">
        <v>103</v>
      </c>
      <c r="F75" s="1" t="s">
        <v>114</v>
      </c>
      <c r="G75" s="1" t="s">
        <v>169</v>
      </c>
      <c r="H75" s="1" t="s">
        <v>106</v>
      </c>
      <c r="I75" s="1">
        <v>60.0</v>
      </c>
      <c r="J75" s="1"/>
      <c r="K75" s="1"/>
      <c r="L75" s="1">
        <v>18.2</v>
      </c>
      <c r="M75" s="1"/>
      <c r="N75" s="1">
        <v>3.0</v>
      </c>
      <c r="O75" s="1">
        <v>5.0</v>
      </c>
      <c r="P75" s="1">
        <v>0.1</v>
      </c>
      <c r="Q75" s="1" t="s">
        <v>114</v>
      </c>
      <c r="R75" s="2">
        <f t="shared" si="20"/>
        <v>6</v>
      </c>
      <c r="S75" s="1">
        <v>0.0</v>
      </c>
      <c r="T75" s="1">
        <v>45.0</v>
      </c>
      <c r="U75" s="1">
        <v>540.0</v>
      </c>
      <c r="V75" s="1">
        <v>1.0</v>
      </c>
      <c r="W75" s="1" t="s">
        <v>107</v>
      </c>
      <c r="Z75" s="1">
        <v>2.0</v>
      </c>
      <c r="AA75" s="1">
        <v>1.55</v>
      </c>
      <c r="AB75" s="1">
        <v>1.0</v>
      </c>
      <c r="AC75" s="1">
        <v>0.2</v>
      </c>
      <c r="AD75" s="1">
        <v>2.3</v>
      </c>
      <c r="AE75" s="1">
        <v>0.17</v>
      </c>
      <c r="AH75" s="1">
        <f t="shared" si="1"/>
        <v>50</v>
      </c>
      <c r="AI75" s="1">
        <f t="shared" si="2"/>
        <v>50</v>
      </c>
      <c r="AJ75" s="1">
        <v>5.0</v>
      </c>
      <c r="AK75" s="1">
        <v>37.5</v>
      </c>
      <c r="AL75" s="1">
        <v>7.5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 t="s">
        <v>109</v>
      </c>
      <c r="BR75" s="1" t="s">
        <v>109</v>
      </c>
      <c r="CM75" s="4"/>
      <c r="CN75" s="4">
        <f t="shared" si="4"/>
        <v>300</v>
      </c>
      <c r="CO75" s="4">
        <f t="shared" si="16"/>
        <v>236.8421053</v>
      </c>
      <c r="CP75" s="4">
        <f t="shared" si="6"/>
        <v>378</v>
      </c>
      <c r="CQ75" s="4">
        <f t="shared" si="17"/>
        <v>298.4210526</v>
      </c>
      <c r="CR75" s="4">
        <f t="shared" si="8"/>
        <v>1.26</v>
      </c>
      <c r="CS75" s="4">
        <f t="shared" si="18"/>
        <v>0.7894736842</v>
      </c>
      <c r="CT75" s="4">
        <f t="shared" si="10"/>
        <v>1.02</v>
      </c>
      <c r="CU75" s="4">
        <f t="shared" si="19"/>
        <v>0.8052631579</v>
      </c>
      <c r="CV75" s="4">
        <f t="shared" si="12"/>
        <v>6</v>
      </c>
    </row>
    <row r="76">
      <c r="A76" s="1" t="s">
        <v>174</v>
      </c>
      <c r="B76" s="1"/>
      <c r="C76" s="1"/>
      <c r="D76" s="1">
        <v>7.0</v>
      </c>
      <c r="E76" s="1" t="s">
        <v>103</v>
      </c>
      <c r="F76" s="1" t="s">
        <v>114</v>
      </c>
      <c r="G76" s="1" t="s">
        <v>169</v>
      </c>
      <c r="H76" s="1" t="s">
        <v>106</v>
      </c>
      <c r="I76" s="1"/>
      <c r="K76" s="1"/>
      <c r="L76" s="1">
        <v>50.0</v>
      </c>
      <c r="M76" s="1"/>
      <c r="N76" s="1">
        <v>3.0</v>
      </c>
      <c r="O76" s="1">
        <v>8.33</v>
      </c>
      <c r="P76" s="1">
        <v>0.05</v>
      </c>
      <c r="Q76" s="1" t="s">
        <v>114</v>
      </c>
      <c r="R76" s="2">
        <f t="shared" si="20"/>
        <v>11.10913536</v>
      </c>
      <c r="S76" s="1">
        <v>0.0</v>
      </c>
      <c r="T76" s="1">
        <v>60.0</v>
      </c>
      <c r="U76" s="1">
        <v>540.0</v>
      </c>
      <c r="V76" s="1">
        <v>1.0</v>
      </c>
      <c r="W76" s="1" t="s">
        <v>107</v>
      </c>
      <c r="Z76" s="1">
        <v>2.0</v>
      </c>
      <c r="AA76" s="1">
        <v>1.31</v>
      </c>
      <c r="AB76" s="1">
        <v>1.0</v>
      </c>
      <c r="AC76" s="1">
        <v>0.1</v>
      </c>
      <c r="AD76" s="1">
        <v>2.0</v>
      </c>
      <c r="AE76" s="1">
        <v>0.3</v>
      </c>
      <c r="AH76" s="1">
        <f t="shared" si="1"/>
        <v>33</v>
      </c>
      <c r="AI76" s="1">
        <f t="shared" si="2"/>
        <v>33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33.0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 t="s">
        <v>109</v>
      </c>
      <c r="BR76" s="1" t="s">
        <v>109</v>
      </c>
      <c r="CM76" s="4"/>
      <c r="CN76" s="4">
        <f t="shared" si="4"/>
        <v>366.601467</v>
      </c>
      <c r="CO76" s="4">
        <f t="shared" si="16"/>
        <v>267.5328467</v>
      </c>
      <c r="CP76" s="4">
        <f t="shared" si="6"/>
        <v>403.2616137</v>
      </c>
      <c r="CQ76" s="4">
        <f t="shared" si="17"/>
        <v>294.2861314</v>
      </c>
      <c r="CR76" s="4">
        <f t="shared" si="8"/>
        <v>1.1</v>
      </c>
      <c r="CS76" s="4">
        <f t="shared" si="18"/>
        <v>0.7297648013</v>
      </c>
      <c r="CT76" s="4">
        <f t="shared" si="10"/>
        <v>3.332740609</v>
      </c>
      <c r="CU76" s="4">
        <f t="shared" si="19"/>
        <v>2.432116788</v>
      </c>
      <c r="CV76" s="4">
        <f t="shared" si="12"/>
        <v>11.10913536</v>
      </c>
    </row>
    <row r="77">
      <c r="A77" s="1" t="s">
        <v>171</v>
      </c>
      <c r="B77" s="1" t="s">
        <v>175</v>
      </c>
      <c r="C77" s="1"/>
      <c r="D77" s="1">
        <v>7.0</v>
      </c>
      <c r="E77" s="1" t="s">
        <v>103</v>
      </c>
      <c r="F77" s="1" t="s">
        <v>114</v>
      </c>
      <c r="G77" s="1" t="s">
        <v>169</v>
      </c>
      <c r="H77" s="1" t="s">
        <v>120</v>
      </c>
      <c r="I77" s="1"/>
      <c r="J77" s="1"/>
      <c r="K77" s="1"/>
      <c r="L77" s="1">
        <v>28.6</v>
      </c>
      <c r="M77" s="1"/>
      <c r="N77" s="1">
        <v>2.0</v>
      </c>
      <c r="O77" s="1">
        <v>3.33</v>
      </c>
      <c r="P77" s="1">
        <v>0.09</v>
      </c>
      <c r="Q77" s="1" t="s">
        <v>114</v>
      </c>
      <c r="R77" s="2">
        <f t="shared" si="20"/>
        <v>4.164061523</v>
      </c>
      <c r="S77" s="1">
        <v>0.0</v>
      </c>
      <c r="T77" s="1">
        <v>14.0</v>
      </c>
      <c r="U77" s="6">
        <v>540.0</v>
      </c>
      <c r="V77" s="1">
        <v>1.0</v>
      </c>
      <c r="W77" s="1" t="s">
        <v>107</v>
      </c>
      <c r="Z77" s="1">
        <v>1.5</v>
      </c>
      <c r="AA77" s="1">
        <v>1.2</v>
      </c>
      <c r="AB77" s="1">
        <v>1.0</v>
      </c>
      <c r="AC77" s="1">
        <v>0.35</v>
      </c>
      <c r="AD77" s="1">
        <v>2.0</v>
      </c>
      <c r="AE77" s="1">
        <v>0.1</v>
      </c>
      <c r="AH77" s="1">
        <f t="shared" si="1"/>
        <v>75</v>
      </c>
      <c r="AI77" s="1">
        <f t="shared" si="2"/>
        <v>75</v>
      </c>
      <c r="AJ77" s="1">
        <v>22.5</v>
      </c>
      <c r="AK77" s="1">
        <v>18.75</v>
      </c>
      <c r="AL77" s="1">
        <v>33.75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 t="s">
        <v>109</v>
      </c>
      <c r="BR77" s="1" t="s">
        <v>109</v>
      </c>
      <c r="CM77" s="5"/>
      <c r="CN77" s="5">
        <f t="shared" si="4"/>
        <v>312.3046142</v>
      </c>
      <c r="CO77" s="5">
        <f t="shared" si="16"/>
        <v>215.955975</v>
      </c>
      <c r="CP77" s="4">
        <f t="shared" si="6"/>
        <v>421.6112292</v>
      </c>
      <c r="CQ77" s="4">
        <f t="shared" si="17"/>
        <v>291.5405662</v>
      </c>
      <c r="CR77" s="4">
        <f t="shared" si="8"/>
        <v>1.35</v>
      </c>
      <c r="CS77" s="4">
        <f t="shared" si="18"/>
        <v>0.6914914643</v>
      </c>
      <c r="CT77" s="4">
        <f t="shared" si="10"/>
        <v>0.4164061523</v>
      </c>
      <c r="CU77" s="4">
        <f t="shared" si="19"/>
        <v>0.2879413</v>
      </c>
      <c r="CV77" s="4">
        <f t="shared" si="12"/>
        <v>4.164061523</v>
      </c>
    </row>
    <row r="78">
      <c r="A78" s="1" t="s">
        <v>176</v>
      </c>
      <c r="B78" s="1"/>
      <c r="C78" s="1"/>
      <c r="D78" s="1">
        <v>7.0</v>
      </c>
      <c r="E78" s="1" t="s">
        <v>103</v>
      </c>
      <c r="F78" s="1" t="s">
        <v>114</v>
      </c>
      <c r="G78" s="1" t="s">
        <v>169</v>
      </c>
      <c r="H78" s="1" t="s">
        <v>106</v>
      </c>
      <c r="I78" s="1"/>
      <c r="J78" s="1"/>
      <c r="K78" s="1"/>
      <c r="L78" s="1">
        <v>20.0</v>
      </c>
      <c r="M78" s="1"/>
      <c r="N78" s="1">
        <v>3.0</v>
      </c>
      <c r="O78" s="1">
        <v>5.0</v>
      </c>
      <c r="P78" s="1">
        <v>0.1</v>
      </c>
      <c r="Q78" s="1" t="s">
        <v>114</v>
      </c>
      <c r="R78" s="2">
        <f t="shared" si="20"/>
        <v>6</v>
      </c>
      <c r="S78" s="1">
        <v>0.0</v>
      </c>
      <c r="T78" s="1">
        <v>60.0</v>
      </c>
      <c r="U78" s="1">
        <v>1.0E7</v>
      </c>
      <c r="V78" s="1">
        <v>1.0</v>
      </c>
      <c r="W78" s="1" t="s">
        <v>107</v>
      </c>
      <c r="Z78" s="1">
        <v>2.0</v>
      </c>
      <c r="AA78" s="1">
        <v>1.3</v>
      </c>
      <c r="AB78" s="1">
        <v>1.0</v>
      </c>
      <c r="AC78" s="1">
        <v>0.11</v>
      </c>
      <c r="AD78" s="1">
        <v>2.0</v>
      </c>
      <c r="AE78" s="1">
        <v>0.25</v>
      </c>
      <c r="AH78" s="1">
        <f t="shared" si="1"/>
        <v>47</v>
      </c>
      <c r="AI78" s="1">
        <f t="shared" si="2"/>
        <v>47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47.0</v>
      </c>
      <c r="AW78" s="1" t="s">
        <v>109</v>
      </c>
      <c r="BR78" s="1" t="s">
        <v>109</v>
      </c>
      <c r="CM78" s="4"/>
      <c r="CN78" s="4">
        <f t="shared" si="4"/>
        <v>282</v>
      </c>
      <c r="CO78" s="4">
        <f t="shared" si="16"/>
        <v>235</v>
      </c>
      <c r="CP78" s="4">
        <f t="shared" si="6"/>
        <v>313.02</v>
      </c>
      <c r="CQ78" s="4">
        <f t="shared" si="17"/>
        <v>260.85</v>
      </c>
      <c r="CR78" s="4">
        <f t="shared" si="8"/>
        <v>1.11</v>
      </c>
      <c r="CS78" s="4">
        <f t="shared" si="18"/>
        <v>0.8333333333</v>
      </c>
      <c r="CT78" s="4">
        <f t="shared" si="10"/>
        <v>1.5</v>
      </c>
      <c r="CU78" s="4">
        <f t="shared" si="19"/>
        <v>1.25</v>
      </c>
      <c r="CV78" s="4">
        <f t="shared" si="12"/>
        <v>6</v>
      </c>
    </row>
    <row r="79">
      <c r="A79" s="1" t="s">
        <v>171</v>
      </c>
      <c r="B79" s="1"/>
      <c r="C79" s="1"/>
      <c r="D79" s="1">
        <v>5.0</v>
      </c>
      <c r="E79" s="1" t="s">
        <v>103</v>
      </c>
      <c r="F79" s="1" t="s">
        <v>114</v>
      </c>
      <c r="G79" s="1" t="s">
        <v>169</v>
      </c>
      <c r="H79" s="1" t="s">
        <v>120</v>
      </c>
      <c r="I79" s="1"/>
      <c r="J79" s="1"/>
      <c r="K79" s="1"/>
      <c r="L79" s="1">
        <v>28.6</v>
      </c>
      <c r="M79" s="1"/>
      <c r="N79" s="1">
        <v>2.0</v>
      </c>
      <c r="O79" s="1">
        <v>3.33</v>
      </c>
      <c r="P79" s="1">
        <v>0.105</v>
      </c>
      <c r="Q79" s="1" t="s">
        <v>114</v>
      </c>
      <c r="R79" s="2">
        <f t="shared" si="20"/>
        <v>3.919260872</v>
      </c>
      <c r="S79" s="1">
        <v>0.0</v>
      </c>
      <c r="T79" s="1">
        <v>10.0</v>
      </c>
      <c r="U79" s="1">
        <v>540.0</v>
      </c>
      <c r="V79" s="1">
        <v>1.0</v>
      </c>
      <c r="W79" s="1" t="s">
        <v>107</v>
      </c>
      <c r="Z79" s="1">
        <v>2.0</v>
      </c>
      <c r="AA79" s="1">
        <v>1.25</v>
      </c>
      <c r="AB79" s="1">
        <v>1.0</v>
      </c>
      <c r="AC79" s="1">
        <v>0.25</v>
      </c>
      <c r="AD79" s="1">
        <v>2.0</v>
      </c>
      <c r="AE79" s="1">
        <v>0.1</v>
      </c>
      <c r="AH79" s="1">
        <f t="shared" si="1"/>
        <v>80</v>
      </c>
      <c r="AI79" s="1">
        <f t="shared" si="2"/>
        <v>80</v>
      </c>
      <c r="AJ79" s="1">
        <v>26.4</v>
      </c>
      <c r="AK79" s="1">
        <v>26.4</v>
      </c>
      <c r="AL79" s="1">
        <v>27.2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 t="s">
        <v>109</v>
      </c>
      <c r="BR79" s="1" t="s">
        <v>109</v>
      </c>
      <c r="CM79" s="5"/>
      <c r="CN79" s="5">
        <f t="shared" si="4"/>
        <v>313.5408698</v>
      </c>
      <c r="CO79" s="5">
        <f t="shared" si="16"/>
        <v>175.7661729</v>
      </c>
      <c r="CP79" s="4">
        <f t="shared" si="6"/>
        <v>391.9260872</v>
      </c>
      <c r="CQ79" s="4">
        <f t="shared" si="17"/>
        <v>219.7077162</v>
      </c>
      <c r="CR79" s="4">
        <f t="shared" si="8"/>
        <v>1.25</v>
      </c>
      <c r="CS79" s="4">
        <f t="shared" si="18"/>
        <v>0.5605845677</v>
      </c>
      <c r="CT79" s="4">
        <f t="shared" si="10"/>
        <v>0.3919260872</v>
      </c>
      <c r="CU79" s="4">
        <f t="shared" si="19"/>
        <v>0.2197077162</v>
      </c>
      <c r="CV79" s="4">
        <f t="shared" si="12"/>
        <v>3.919260872</v>
      </c>
    </row>
    <row r="80">
      <c r="A80" s="1" t="s">
        <v>172</v>
      </c>
      <c r="B80" s="1"/>
      <c r="C80" s="1"/>
      <c r="D80" s="1">
        <v>0.0</v>
      </c>
      <c r="E80" s="1" t="s">
        <v>103</v>
      </c>
      <c r="F80" s="1" t="s">
        <v>114</v>
      </c>
      <c r="G80" s="1" t="s">
        <v>169</v>
      </c>
      <c r="H80" s="1" t="s">
        <v>120</v>
      </c>
      <c r="I80" s="1"/>
      <c r="J80" s="1"/>
      <c r="K80" s="1"/>
      <c r="L80" s="1">
        <v>25.0</v>
      </c>
      <c r="M80" s="1"/>
      <c r="N80" s="1">
        <v>3.0</v>
      </c>
      <c r="O80" s="1">
        <v>5.0</v>
      </c>
      <c r="P80" s="1">
        <v>0.061</v>
      </c>
      <c r="Q80" s="1" t="s">
        <v>114</v>
      </c>
      <c r="R80" s="2">
        <f t="shared" si="20"/>
        <v>7.832898172</v>
      </c>
      <c r="S80" s="1">
        <v>0.0</v>
      </c>
      <c r="T80" s="1">
        <v>45.0</v>
      </c>
      <c r="U80" s="1">
        <v>540.0</v>
      </c>
      <c r="V80" s="1">
        <v>1.0</v>
      </c>
      <c r="W80" s="1" t="s">
        <v>107</v>
      </c>
      <c r="Z80" s="1">
        <v>2.0</v>
      </c>
      <c r="AA80" s="1">
        <v>1.45</v>
      </c>
      <c r="AB80" s="1">
        <v>1.0</v>
      </c>
      <c r="AC80" s="1">
        <v>0.06</v>
      </c>
      <c r="AD80" s="1">
        <v>1.6</v>
      </c>
      <c r="AE80" s="1">
        <v>0.18</v>
      </c>
      <c r="AH80" s="1">
        <f t="shared" si="1"/>
        <v>30</v>
      </c>
      <c r="AI80" s="1">
        <f t="shared" si="2"/>
        <v>30</v>
      </c>
      <c r="AJ80" s="1">
        <v>10.0</v>
      </c>
      <c r="AK80" s="1">
        <v>10.0</v>
      </c>
      <c r="AL80" s="1">
        <v>10.0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 t="s">
        <v>109</v>
      </c>
      <c r="BR80" s="1" t="s">
        <v>109</v>
      </c>
      <c r="CM80" s="4"/>
      <c r="CN80" s="4">
        <f t="shared" si="4"/>
        <v>234.9869452</v>
      </c>
      <c r="CO80" s="4">
        <f t="shared" si="16"/>
        <v>174.3060039</v>
      </c>
      <c r="CP80" s="4">
        <f t="shared" si="6"/>
        <v>243.4464752</v>
      </c>
      <c r="CQ80" s="4">
        <f t="shared" si="17"/>
        <v>180.58102</v>
      </c>
      <c r="CR80" s="4">
        <f t="shared" si="8"/>
        <v>1.036</v>
      </c>
      <c r="CS80" s="4">
        <f t="shared" si="18"/>
        <v>0.7417688832</v>
      </c>
      <c r="CT80" s="4">
        <f t="shared" si="10"/>
        <v>1.409921671</v>
      </c>
      <c r="CU80" s="4">
        <f t="shared" si="19"/>
        <v>1.045836023</v>
      </c>
      <c r="CV80" s="4">
        <f t="shared" si="12"/>
        <v>7.832898172</v>
      </c>
    </row>
    <row r="81">
      <c r="A81" s="1" t="s">
        <v>123</v>
      </c>
      <c r="B81" s="1"/>
      <c r="C81" s="1" t="s">
        <v>169</v>
      </c>
      <c r="D81" s="1">
        <v>0.0</v>
      </c>
      <c r="E81" s="1" t="s">
        <v>103</v>
      </c>
      <c r="F81" s="1" t="s">
        <v>114</v>
      </c>
      <c r="G81" s="1" t="s">
        <v>169</v>
      </c>
      <c r="H81" s="1" t="s">
        <v>120</v>
      </c>
      <c r="I81" s="1"/>
      <c r="J81" s="1"/>
      <c r="K81" s="1"/>
      <c r="L81" s="1">
        <v>33.33</v>
      </c>
      <c r="M81" s="1"/>
      <c r="N81" s="1">
        <v>5.0</v>
      </c>
      <c r="O81" s="1">
        <v>5.0</v>
      </c>
      <c r="P81" s="1">
        <v>0.12</v>
      </c>
      <c r="Q81" s="1" t="s">
        <v>114</v>
      </c>
      <c r="R81" s="2">
        <f t="shared" si="20"/>
        <v>6.25</v>
      </c>
      <c r="S81" s="1">
        <v>0.0</v>
      </c>
      <c r="T81" s="1">
        <v>65.0</v>
      </c>
      <c r="U81" s="1">
        <v>540.0</v>
      </c>
      <c r="V81" s="1">
        <v>1.0</v>
      </c>
      <c r="W81" s="1" t="s">
        <v>107</v>
      </c>
      <c r="X81" s="1"/>
      <c r="Y81" s="1"/>
      <c r="Z81" s="1">
        <v>2.0</v>
      </c>
      <c r="AA81" s="1">
        <v>1.42</v>
      </c>
      <c r="AB81" s="1">
        <v>1.0</v>
      </c>
      <c r="AC81" s="1">
        <v>0.07</v>
      </c>
      <c r="AD81" s="1">
        <v>1.5</v>
      </c>
      <c r="AE81" s="1">
        <v>0.15</v>
      </c>
      <c r="AH81" s="1">
        <f t="shared" si="1"/>
        <v>30</v>
      </c>
      <c r="AI81" s="1">
        <f t="shared" si="2"/>
        <v>30</v>
      </c>
      <c r="AJ81" s="1">
        <v>7.5</v>
      </c>
      <c r="AK81" s="1">
        <v>7.5</v>
      </c>
      <c r="AL81" s="1">
        <v>15.0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 t="s">
        <v>109</v>
      </c>
      <c r="BR81" s="1" t="s">
        <v>109</v>
      </c>
      <c r="CM81" s="4"/>
      <c r="CN81" s="4">
        <f t="shared" si="4"/>
        <v>187.5</v>
      </c>
      <c r="CO81" s="4">
        <f t="shared" si="16"/>
        <v>157.2580645</v>
      </c>
      <c r="CP81" s="4">
        <f t="shared" si="6"/>
        <v>194.0625</v>
      </c>
      <c r="CQ81" s="4">
        <f t="shared" si="17"/>
        <v>162.7620968</v>
      </c>
      <c r="CR81" s="4">
        <f t="shared" si="8"/>
        <v>1.035</v>
      </c>
      <c r="CS81" s="4">
        <f t="shared" si="18"/>
        <v>0.8387096774</v>
      </c>
      <c r="CT81" s="4">
        <f t="shared" si="10"/>
        <v>0.9375</v>
      </c>
      <c r="CU81" s="4">
        <f t="shared" si="19"/>
        <v>0.7862903226</v>
      </c>
      <c r="CV81" s="4">
        <f t="shared" si="12"/>
        <v>6.25</v>
      </c>
    </row>
    <row r="82">
      <c r="A82" s="1" t="s">
        <v>177</v>
      </c>
      <c r="B82" s="1" t="s">
        <v>124</v>
      </c>
      <c r="C82" s="1"/>
      <c r="D82" s="1">
        <v>15.0</v>
      </c>
      <c r="E82" s="1" t="s">
        <v>103</v>
      </c>
      <c r="F82" s="1" t="s">
        <v>178</v>
      </c>
      <c r="G82" s="1" t="s">
        <v>179</v>
      </c>
      <c r="H82" s="1" t="s">
        <v>106</v>
      </c>
      <c r="I82" s="1"/>
      <c r="J82" s="1"/>
      <c r="K82" s="1"/>
      <c r="L82" s="1">
        <v>16.7</v>
      </c>
      <c r="O82" s="1"/>
      <c r="P82" s="1"/>
      <c r="Q82" s="1" t="s">
        <v>178</v>
      </c>
      <c r="R82" s="2">
        <v>1.0</v>
      </c>
      <c r="S82" s="1">
        <v>0.4</v>
      </c>
      <c r="T82" s="1">
        <v>1.0</v>
      </c>
      <c r="U82" s="1">
        <v>5.0</v>
      </c>
      <c r="V82" s="1">
        <v>1.0</v>
      </c>
      <c r="W82" s="1" t="s">
        <v>107</v>
      </c>
      <c r="X82" s="1"/>
      <c r="Y82" s="1"/>
      <c r="Z82" s="1">
        <v>0.6</v>
      </c>
      <c r="AA82" s="1">
        <v>0.6</v>
      </c>
      <c r="AB82" s="1">
        <v>1.0</v>
      </c>
      <c r="AC82" s="1">
        <v>0.35</v>
      </c>
      <c r="AD82" s="1">
        <v>2.1</v>
      </c>
      <c r="AE82" s="1">
        <v>0.21</v>
      </c>
      <c r="AH82" s="1">
        <f t="shared" si="1"/>
        <v>2150.4</v>
      </c>
      <c r="AI82" s="1">
        <f t="shared" si="2"/>
        <v>299.2</v>
      </c>
      <c r="AJ82" s="1">
        <v>187.0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112.2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 t="s">
        <v>108</v>
      </c>
      <c r="AX82" s="1"/>
      <c r="AY82" s="1">
        <v>0.35</v>
      </c>
      <c r="AZ82" s="1">
        <v>2.1</v>
      </c>
      <c r="BA82" s="1">
        <v>0.21</v>
      </c>
      <c r="BB82" s="1">
        <v>8.3</v>
      </c>
      <c r="BC82" s="1">
        <v>0.9</v>
      </c>
      <c r="BD82" s="1">
        <f t="shared" ref="BD82:BD84" si="21">SUM(BE82:BQ82)</f>
        <v>1342.4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  <c r="BJ82" s="1">
        <v>0.0</v>
      </c>
      <c r="BK82" s="1">
        <v>503.4</v>
      </c>
      <c r="BL82" s="1">
        <v>839.0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108</v>
      </c>
      <c r="BS82" s="1">
        <v>0.0</v>
      </c>
      <c r="BT82" s="1">
        <v>0.35</v>
      </c>
      <c r="BU82" s="1">
        <v>2.1</v>
      </c>
      <c r="BV82" s="1">
        <v>0.21</v>
      </c>
      <c r="BW82" s="1">
        <v>3.5</v>
      </c>
      <c r="BX82" s="1">
        <v>0.5</v>
      </c>
      <c r="BY82" s="1">
        <f>SUM(BZ82:CL82)</f>
        <v>508.8</v>
      </c>
      <c r="BZ82" s="1">
        <v>147.0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  <c r="CF82" s="1">
        <v>190.8</v>
      </c>
      <c r="CG82" s="1">
        <v>171.0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3" t="s">
        <v>180</v>
      </c>
      <c r="CN82" s="4">
        <f t="shared" si="4"/>
        <v>1536</v>
      </c>
      <c r="CO82" s="4">
        <f t="shared" si="16"/>
        <v>960</v>
      </c>
      <c r="CP82" s="4">
        <f t="shared" si="6"/>
        <v>2127.36</v>
      </c>
      <c r="CQ82" s="4">
        <f t="shared" si="17"/>
        <v>1329.6</v>
      </c>
      <c r="CR82" s="4">
        <f t="shared" si="8"/>
        <v>1.385</v>
      </c>
      <c r="CS82" s="4">
        <f t="shared" si="18"/>
        <v>0.625</v>
      </c>
      <c r="CT82" s="4">
        <f t="shared" si="10"/>
        <v>0.45</v>
      </c>
      <c r="CU82" s="4">
        <f t="shared" si="19"/>
        <v>0.28125</v>
      </c>
      <c r="CV82" s="4">
        <f t="shared" si="12"/>
        <v>0.7142857143</v>
      </c>
    </row>
    <row r="83">
      <c r="A83" s="1" t="s">
        <v>144</v>
      </c>
      <c r="B83" s="1"/>
      <c r="C83" s="1" t="s">
        <v>155</v>
      </c>
      <c r="D83" s="1">
        <v>10.0</v>
      </c>
      <c r="E83" s="1" t="s">
        <v>103</v>
      </c>
      <c r="F83" s="1" t="s">
        <v>114</v>
      </c>
      <c r="G83" s="1" t="s">
        <v>179</v>
      </c>
      <c r="H83" s="1" t="s">
        <v>106</v>
      </c>
      <c r="I83" s="1">
        <v>50.0</v>
      </c>
      <c r="J83" s="1"/>
      <c r="K83" s="1"/>
      <c r="L83" s="1">
        <v>25.0</v>
      </c>
      <c r="O83" s="1"/>
      <c r="P83" s="1"/>
      <c r="Q83" s="1" t="s">
        <v>114</v>
      </c>
      <c r="R83" s="2">
        <v>0.667</v>
      </c>
      <c r="S83" s="1">
        <v>1.6</v>
      </c>
      <c r="T83" s="1">
        <v>40.0</v>
      </c>
      <c r="U83" s="1">
        <v>300.0</v>
      </c>
      <c r="V83" s="1">
        <v>20.0</v>
      </c>
      <c r="W83" s="1" t="s">
        <v>107</v>
      </c>
      <c r="X83" s="1"/>
      <c r="Y83" s="1"/>
      <c r="Z83" s="1">
        <v>1.4</v>
      </c>
      <c r="AA83" s="1">
        <v>0.85</v>
      </c>
      <c r="AB83" s="1">
        <v>1.0</v>
      </c>
      <c r="AC83" s="1">
        <v>0.4</v>
      </c>
      <c r="AD83" s="1">
        <v>3.0</v>
      </c>
      <c r="AE83" s="1">
        <v>0.32</v>
      </c>
      <c r="AH83" s="1">
        <f t="shared" si="1"/>
        <v>1800</v>
      </c>
      <c r="AI83" s="1">
        <f t="shared" si="2"/>
        <v>600</v>
      </c>
      <c r="AJ83" s="1">
        <v>120.0</v>
      </c>
      <c r="AK83" s="1">
        <v>180.0</v>
      </c>
      <c r="AL83" s="1">
        <v>300.0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 t="s">
        <v>108</v>
      </c>
      <c r="AX83" s="1">
        <v>0.0</v>
      </c>
      <c r="AY83" s="1">
        <v>0.4</v>
      </c>
      <c r="AZ83" s="1">
        <v>3.0</v>
      </c>
      <c r="BA83" s="1">
        <v>0.32</v>
      </c>
      <c r="BB83" s="1">
        <v>7.2</v>
      </c>
      <c r="BC83" s="1">
        <v>0.7</v>
      </c>
      <c r="BD83" s="1">
        <f t="shared" si="21"/>
        <v>1200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  <c r="BJ83" s="1">
        <v>0.0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1200.0</v>
      </c>
      <c r="BQ83" s="1">
        <v>0.0</v>
      </c>
      <c r="BR83" s="1" t="s">
        <v>109</v>
      </c>
      <c r="CM83" s="5"/>
      <c r="CN83" s="5">
        <f t="shared" si="4"/>
        <v>580.7856037</v>
      </c>
      <c r="CO83" s="5">
        <f t="shared" si="16"/>
        <v>395.9271959</v>
      </c>
      <c r="CP83" s="4">
        <f t="shared" si="6"/>
        <v>1045.414087</v>
      </c>
      <c r="CQ83" s="4">
        <f t="shared" si="17"/>
        <v>712.6689527</v>
      </c>
      <c r="CR83" s="4">
        <f t="shared" si="8"/>
        <v>1.8</v>
      </c>
      <c r="CS83" s="4">
        <f t="shared" si="18"/>
        <v>0.681709728</v>
      </c>
      <c r="CT83" s="4">
        <f t="shared" si="10"/>
        <v>0.206501548</v>
      </c>
      <c r="CU83" s="4">
        <f t="shared" si="19"/>
        <v>0.1407741141</v>
      </c>
      <c r="CV83" s="4">
        <f t="shared" si="12"/>
        <v>0.3226586687</v>
      </c>
    </row>
    <row r="84">
      <c r="A84" s="1" t="s">
        <v>181</v>
      </c>
      <c r="B84" s="1" t="s">
        <v>150</v>
      </c>
      <c r="C84" s="1"/>
      <c r="D84" s="1">
        <v>14.0</v>
      </c>
      <c r="E84" s="1" t="s">
        <v>103</v>
      </c>
      <c r="F84" s="1" t="s">
        <v>114</v>
      </c>
      <c r="G84" s="1" t="s">
        <v>179</v>
      </c>
      <c r="H84" s="1" t="s">
        <v>120</v>
      </c>
      <c r="I84" s="1"/>
      <c r="J84" s="1"/>
      <c r="K84" s="1"/>
      <c r="L84" s="1">
        <v>100.0</v>
      </c>
      <c r="Q84" s="1" t="s">
        <v>114</v>
      </c>
      <c r="R84" s="2">
        <v>2.0</v>
      </c>
      <c r="S84" s="1">
        <v>0.6</v>
      </c>
      <c r="T84" s="1">
        <v>8.0</v>
      </c>
      <c r="U84" s="1">
        <v>200.0</v>
      </c>
      <c r="V84" s="1">
        <v>1.0</v>
      </c>
      <c r="W84" s="1" t="s">
        <v>107</v>
      </c>
      <c r="Z84" s="1">
        <v>1.4</v>
      </c>
      <c r="AA84" s="1">
        <v>1.0</v>
      </c>
      <c r="AB84" s="1">
        <v>1.0</v>
      </c>
      <c r="AC84" s="1">
        <v>0.24</v>
      </c>
      <c r="AD84" s="1">
        <v>2.6</v>
      </c>
      <c r="AE84" s="1">
        <v>0.3</v>
      </c>
      <c r="AH84" s="1">
        <f t="shared" si="1"/>
        <v>600</v>
      </c>
      <c r="AI84" s="1">
        <f t="shared" si="2"/>
        <v>400</v>
      </c>
      <c r="AJ84" s="1">
        <v>40.0</v>
      </c>
      <c r="AK84" s="1">
        <v>280.0</v>
      </c>
      <c r="AL84" s="1">
        <v>80.0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 t="s">
        <v>108</v>
      </c>
      <c r="AY84" s="1">
        <v>0.24</v>
      </c>
      <c r="AZ84" s="1">
        <v>2.6</v>
      </c>
      <c r="BA84" s="1">
        <v>0.3</v>
      </c>
      <c r="BB84" s="1">
        <v>4.6</v>
      </c>
      <c r="BC84" s="1">
        <v>0.6</v>
      </c>
      <c r="BD84" s="1">
        <f t="shared" si="21"/>
        <v>200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  <c r="BK84" s="1">
        <v>0.0</v>
      </c>
      <c r="BL84" s="1">
        <v>0.0</v>
      </c>
      <c r="BM84" s="1">
        <v>0.0</v>
      </c>
      <c r="BN84" s="1">
        <v>0.0</v>
      </c>
      <c r="BO84" s="1">
        <v>200.0</v>
      </c>
      <c r="BP84" s="1">
        <v>0.0</v>
      </c>
      <c r="BQ84" s="1">
        <v>0.0</v>
      </c>
      <c r="BR84" s="1" t="s">
        <v>109</v>
      </c>
      <c r="CM84" s="4"/>
      <c r="CN84" s="4">
        <f t="shared" si="4"/>
        <v>545.4545455</v>
      </c>
      <c r="CO84" s="4">
        <f t="shared" si="16"/>
        <v>404.040404</v>
      </c>
      <c r="CP84" s="4">
        <f t="shared" si="6"/>
        <v>754.9090909</v>
      </c>
      <c r="CQ84" s="4">
        <f t="shared" si="17"/>
        <v>559.1919192</v>
      </c>
      <c r="CR84" s="4">
        <f t="shared" si="8"/>
        <v>1.384</v>
      </c>
      <c r="CS84" s="4">
        <f t="shared" si="18"/>
        <v>0.7407407407</v>
      </c>
      <c r="CT84" s="4">
        <f t="shared" si="10"/>
        <v>0.5454545455</v>
      </c>
      <c r="CU84" s="4">
        <f t="shared" si="19"/>
        <v>0.404040404</v>
      </c>
      <c r="CV84" s="4">
        <f t="shared" si="12"/>
        <v>0.9090909091</v>
      </c>
    </row>
    <row r="85">
      <c r="A85" s="1" t="s">
        <v>182</v>
      </c>
      <c r="B85" s="1"/>
      <c r="C85" s="1" t="s">
        <v>183</v>
      </c>
      <c r="D85" s="1">
        <v>6.0</v>
      </c>
      <c r="E85" s="1" t="s">
        <v>103</v>
      </c>
      <c r="F85" s="1" t="s">
        <v>114</v>
      </c>
      <c r="G85" s="1" t="s">
        <v>179</v>
      </c>
      <c r="H85" s="1" t="s">
        <v>106</v>
      </c>
      <c r="I85" s="1">
        <v>60.0</v>
      </c>
      <c r="J85" s="1"/>
      <c r="K85" s="1"/>
      <c r="L85" s="1">
        <v>100.0</v>
      </c>
      <c r="Q85" s="1" t="s">
        <v>184</v>
      </c>
      <c r="R85" s="2">
        <v>2.5</v>
      </c>
      <c r="S85" s="1">
        <v>0.0</v>
      </c>
      <c r="T85" s="1">
        <v>20.0</v>
      </c>
      <c r="U85" s="1">
        <v>72.0</v>
      </c>
      <c r="V85" s="1">
        <v>1.0</v>
      </c>
      <c r="W85" s="1" t="s">
        <v>107</v>
      </c>
      <c r="Z85" s="1">
        <v>2.0</v>
      </c>
      <c r="AA85" s="1">
        <v>1.5</v>
      </c>
      <c r="AB85" s="1">
        <v>1.0</v>
      </c>
      <c r="AC85" s="1">
        <v>0.1</v>
      </c>
      <c r="AD85" s="1">
        <v>2.0</v>
      </c>
      <c r="AE85" s="1">
        <v>0.5</v>
      </c>
      <c r="AH85" s="1">
        <f t="shared" si="1"/>
        <v>250</v>
      </c>
      <c r="AI85" s="1">
        <f t="shared" si="2"/>
        <v>250</v>
      </c>
      <c r="AJ85" s="1">
        <v>12.5</v>
      </c>
      <c r="AK85" s="1">
        <v>12.5</v>
      </c>
      <c r="AL85" s="1">
        <v>225.0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 t="s">
        <v>109</v>
      </c>
      <c r="BR85" s="1" t="s">
        <v>109</v>
      </c>
      <c r="CM85" s="4"/>
      <c r="CN85" s="4">
        <f t="shared" si="4"/>
        <v>625</v>
      </c>
      <c r="CO85" s="4">
        <f t="shared" si="16"/>
        <v>500</v>
      </c>
      <c r="CP85" s="4">
        <f t="shared" si="6"/>
        <v>687.5</v>
      </c>
      <c r="CQ85" s="4">
        <f t="shared" si="17"/>
        <v>550</v>
      </c>
      <c r="CR85" s="4">
        <f t="shared" si="8"/>
        <v>1.1</v>
      </c>
      <c r="CS85" s="4">
        <f t="shared" si="18"/>
        <v>0.8</v>
      </c>
      <c r="CT85" s="4">
        <f t="shared" si="10"/>
        <v>1.25</v>
      </c>
      <c r="CU85" s="4">
        <f t="shared" si="19"/>
        <v>1</v>
      </c>
      <c r="CV85" s="4">
        <f t="shared" si="12"/>
        <v>2.5</v>
      </c>
    </row>
    <row r="86">
      <c r="A86" s="1" t="s">
        <v>185</v>
      </c>
      <c r="B86" s="1" t="s">
        <v>186</v>
      </c>
      <c r="C86" s="1"/>
      <c r="D86" s="1">
        <v>15.0</v>
      </c>
      <c r="E86" s="1" t="s">
        <v>103</v>
      </c>
      <c r="F86" s="1" t="s">
        <v>178</v>
      </c>
      <c r="G86" s="1" t="s">
        <v>179</v>
      </c>
      <c r="H86" s="1" t="s">
        <v>106</v>
      </c>
      <c r="I86" s="1"/>
      <c r="J86" s="1"/>
      <c r="K86" s="1"/>
      <c r="L86" s="1">
        <v>16.7</v>
      </c>
      <c r="O86" s="1"/>
      <c r="P86" s="1"/>
      <c r="Q86" s="1" t="s">
        <v>178</v>
      </c>
      <c r="R86" s="2">
        <v>1.0</v>
      </c>
      <c r="S86" s="1">
        <v>0.7</v>
      </c>
      <c r="T86" s="1">
        <v>1.0</v>
      </c>
      <c r="U86" s="1">
        <v>9.0</v>
      </c>
      <c r="V86" s="1">
        <v>1.0</v>
      </c>
      <c r="W86" s="1" t="s">
        <v>107</v>
      </c>
      <c r="X86" s="1"/>
      <c r="Y86" s="1"/>
      <c r="Z86" s="1">
        <v>0.6</v>
      </c>
      <c r="AA86" s="1">
        <v>0.55</v>
      </c>
      <c r="AB86" s="1">
        <v>1.0</v>
      </c>
      <c r="AC86" s="1">
        <v>0.07</v>
      </c>
      <c r="AD86" s="1">
        <v>1.9</v>
      </c>
      <c r="AE86" s="1">
        <v>0.43</v>
      </c>
      <c r="AH86" s="1">
        <f t="shared" si="1"/>
        <v>1282</v>
      </c>
      <c r="AI86" s="1">
        <f t="shared" si="2"/>
        <v>279</v>
      </c>
      <c r="AJ86" s="1">
        <v>103.2</v>
      </c>
      <c r="AK86" s="1">
        <v>30.7</v>
      </c>
      <c r="AL86" s="1">
        <v>145.1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 t="s">
        <v>108</v>
      </c>
      <c r="AX86" s="1">
        <v>0.0</v>
      </c>
      <c r="AY86" s="1">
        <v>0.07</v>
      </c>
      <c r="AZ86" s="1">
        <v>1.9</v>
      </c>
      <c r="BA86" s="1">
        <v>0.43</v>
      </c>
      <c r="BB86" s="1">
        <v>7.0</v>
      </c>
      <c r="BC86" s="1">
        <v>0.5</v>
      </c>
      <c r="BD86" s="1">
        <f t="shared" ref="BD86:BD91" si="22">SUM(BE86:BQ86)</f>
        <v>1003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  <c r="BJ86" s="1">
        <v>0.0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1003.0</v>
      </c>
      <c r="BR86" s="1" t="s">
        <v>109</v>
      </c>
      <c r="CM86" s="4"/>
      <c r="CN86" s="4">
        <f t="shared" si="4"/>
        <v>754.1176471</v>
      </c>
      <c r="CO86" s="4">
        <f t="shared" si="16"/>
        <v>471.3235294</v>
      </c>
      <c r="CP86" s="4">
        <f t="shared" si="6"/>
        <v>801.6270588</v>
      </c>
      <c r="CQ86" s="4">
        <f t="shared" si="17"/>
        <v>501.0169118</v>
      </c>
      <c r="CR86" s="4">
        <f t="shared" si="8"/>
        <v>1.063</v>
      </c>
      <c r="CS86" s="4">
        <f t="shared" si="18"/>
        <v>0.625</v>
      </c>
      <c r="CT86" s="4">
        <f t="shared" si="10"/>
        <v>0.5058823529</v>
      </c>
      <c r="CU86" s="4">
        <f t="shared" si="19"/>
        <v>0.3161764706</v>
      </c>
      <c r="CV86" s="4">
        <f t="shared" si="12"/>
        <v>0.5882352941</v>
      </c>
    </row>
    <row r="87">
      <c r="A87" s="1" t="s">
        <v>187</v>
      </c>
      <c r="B87" s="1"/>
      <c r="C87" s="1"/>
      <c r="D87" s="1">
        <v>14.0</v>
      </c>
      <c r="E87" s="1" t="s">
        <v>103</v>
      </c>
      <c r="F87" s="1" t="s">
        <v>153</v>
      </c>
      <c r="G87" s="1" t="s">
        <v>179</v>
      </c>
      <c r="H87" s="1" t="s">
        <v>120</v>
      </c>
      <c r="I87" s="1"/>
      <c r="J87" s="1"/>
      <c r="K87" s="1"/>
      <c r="L87" s="1">
        <v>16.7</v>
      </c>
      <c r="Q87" s="1" t="s">
        <v>153</v>
      </c>
      <c r="R87" s="2">
        <v>1.33</v>
      </c>
      <c r="S87" s="1">
        <v>0.5</v>
      </c>
      <c r="T87" s="1">
        <v>10.0</v>
      </c>
      <c r="U87" s="1">
        <v>540.0</v>
      </c>
      <c r="V87" s="1">
        <v>1.0</v>
      </c>
      <c r="W87" s="1" t="s">
        <v>107</v>
      </c>
      <c r="X87" s="1"/>
      <c r="Y87" s="1"/>
      <c r="Z87" s="1">
        <v>1.8</v>
      </c>
      <c r="AA87" s="1">
        <v>1.15</v>
      </c>
      <c r="AB87" s="1">
        <v>1.0</v>
      </c>
      <c r="AC87" s="1">
        <v>0.32</v>
      </c>
      <c r="AD87" s="1">
        <v>2.8</v>
      </c>
      <c r="AE87" s="1">
        <v>0.1</v>
      </c>
      <c r="AH87" s="1">
        <f t="shared" si="1"/>
        <v>450</v>
      </c>
      <c r="AI87" s="1">
        <f t="shared" si="2"/>
        <v>350</v>
      </c>
      <c r="AJ87" s="1">
        <v>35.0</v>
      </c>
      <c r="AK87" s="1">
        <v>245.0</v>
      </c>
      <c r="AL87" s="1">
        <v>70.0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 t="s">
        <v>108</v>
      </c>
      <c r="AX87" s="1">
        <v>0.0</v>
      </c>
      <c r="AY87" s="1">
        <v>0.32</v>
      </c>
      <c r="AZ87" s="1">
        <v>2.8</v>
      </c>
      <c r="BA87" s="1">
        <v>0.1</v>
      </c>
      <c r="BB87" s="1">
        <v>3.6</v>
      </c>
      <c r="BC87" s="1">
        <v>0.4</v>
      </c>
      <c r="BD87" s="1">
        <f t="shared" si="22"/>
        <v>100</v>
      </c>
      <c r="BE87" s="1">
        <v>100.0</v>
      </c>
      <c r="BF87" s="1">
        <v>0.0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109</v>
      </c>
      <c r="CM87" s="4"/>
      <c r="CN87" s="4">
        <f t="shared" si="4"/>
        <v>359.4594595</v>
      </c>
      <c r="CO87" s="4">
        <f t="shared" si="16"/>
        <v>290.0269965</v>
      </c>
      <c r="CP87" s="4">
        <f t="shared" si="6"/>
        <v>566.5081081</v>
      </c>
      <c r="CQ87" s="4">
        <f t="shared" si="17"/>
        <v>457.0825465</v>
      </c>
      <c r="CR87" s="4">
        <f t="shared" si="8"/>
        <v>1.576</v>
      </c>
      <c r="CS87" s="4">
        <f t="shared" si="18"/>
        <v>0.8068420203</v>
      </c>
      <c r="CT87" s="4">
        <f t="shared" si="10"/>
        <v>0.1597597598</v>
      </c>
      <c r="CU87" s="4">
        <f t="shared" si="19"/>
        <v>0.1289008873</v>
      </c>
      <c r="CV87" s="4">
        <f t="shared" si="12"/>
        <v>0.7987987988</v>
      </c>
    </row>
    <row r="88">
      <c r="A88" s="1" t="s">
        <v>147</v>
      </c>
      <c r="B88" s="1"/>
      <c r="C88" s="1" t="s">
        <v>155</v>
      </c>
      <c r="D88" s="1">
        <v>10.0</v>
      </c>
      <c r="E88" s="1" t="s">
        <v>103</v>
      </c>
      <c r="F88" s="1" t="s">
        <v>114</v>
      </c>
      <c r="G88" s="1" t="s">
        <v>179</v>
      </c>
      <c r="H88" s="1" t="s">
        <v>120</v>
      </c>
      <c r="I88" s="1"/>
      <c r="J88" s="1"/>
      <c r="K88" s="1"/>
      <c r="L88" s="1">
        <v>100.0</v>
      </c>
      <c r="Q88" s="1" t="s">
        <v>114</v>
      </c>
      <c r="R88" s="2">
        <v>1.0</v>
      </c>
      <c r="S88" s="1">
        <v>1.0</v>
      </c>
      <c r="T88" s="1">
        <v>96.0</v>
      </c>
      <c r="U88" s="1">
        <v>960.0</v>
      </c>
      <c r="V88" s="1">
        <v>48.0</v>
      </c>
      <c r="W88" s="1" t="s">
        <v>107</v>
      </c>
      <c r="Z88" s="1">
        <v>2.6</v>
      </c>
      <c r="AA88" s="1">
        <v>0.5</v>
      </c>
      <c r="AB88" s="1">
        <v>1.0</v>
      </c>
      <c r="AC88" s="1">
        <v>0.16</v>
      </c>
      <c r="AD88" s="1">
        <v>2.8</v>
      </c>
      <c r="AE88" s="1">
        <v>0.32</v>
      </c>
      <c r="AH88" s="1">
        <f t="shared" si="1"/>
        <v>1400</v>
      </c>
      <c r="AI88" s="1">
        <f t="shared" si="2"/>
        <v>600</v>
      </c>
      <c r="AJ88" s="1">
        <v>0.0</v>
      </c>
      <c r="AK88" s="1">
        <v>0.0</v>
      </c>
      <c r="AL88" s="1">
        <v>0.0</v>
      </c>
      <c r="AM88" s="1">
        <v>0.0</v>
      </c>
      <c r="AN88" s="1">
        <v>600.0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 t="s">
        <v>108</v>
      </c>
      <c r="AX88" s="1">
        <v>0.0</v>
      </c>
      <c r="AY88" s="1">
        <v>0.32</v>
      </c>
      <c r="AZ88" s="1">
        <v>2.8</v>
      </c>
      <c r="BA88" s="1">
        <v>0.16</v>
      </c>
      <c r="BB88" s="1">
        <v>6.0</v>
      </c>
      <c r="BC88" s="1">
        <v>0.5</v>
      </c>
      <c r="BD88" s="1">
        <f t="shared" si="22"/>
        <v>800</v>
      </c>
      <c r="BE88" s="1">
        <v>0.0</v>
      </c>
      <c r="BF88" s="1">
        <v>0.0</v>
      </c>
      <c r="BG88" s="1">
        <v>0.0</v>
      </c>
      <c r="BH88" s="1">
        <v>0.0</v>
      </c>
      <c r="BI88" s="1">
        <v>800.0</v>
      </c>
      <c r="BJ88" s="1">
        <v>0.0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109</v>
      </c>
      <c r="CM88" s="4"/>
      <c r="CN88" s="4">
        <f t="shared" si="4"/>
        <v>700</v>
      </c>
      <c r="CO88" s="4">
        <f t="shared" si="16"/>
        <v>304.3478261</v>
      </c>
      <c r="CP88" s="4">
        <f t="shared" si="6"/>
        <v>1016.8</v>
      </c>
      <c r="CQ88" s="4">
        <f t="shared" si="17"/>
        <v>442.0869565</v>
      </c>
      <c r="CR88" s="4">
        <f t="shared" si="8"/>
        <v>1.452571429</v>
      </c>
      <c r="CS88" s="4">
        <f t="shared" si="18"/>
        <v>0.4347826087</v>
      </c>
      <c r="CT88" s="4">
        <f t="shared" si="10"/>
        <v>0.24</v>
      </c>
      <c r="CU88" s="4">
        <f t="shared" si="19"/>
        <v>0.1043478261</v>
      </c>
      <c r="CV88" s="4">
        <f t="shared" si="12"/>
        <v>0.5</v>
      </c>
    </row>
    <row r="89">
      <c r="A89" s="1" t="s">
        <v>188</v>
      </c>
      <c r="B89" s="1"/>
      <c r="C89" s="1"/>
      <c r="D89" s="1">
        <v>9.0</v>
      </c>
      <c r="E89" s="1" t="s">
        <v>103</v>
      </c>
      <c r="F89" s="1" t="s">
        <v>104</v>
      </c>
      <c r="G89" s="1" t="s">
        <v>179</v>
      </c>
      <c r="H89" s="1" t="s">
        <v>106</v>
      </c>
      <c r="I89" s="1">
        <v>40.0</v>
      </c>
      <c r="J89" s="1"/>
      <c r="K89" s="1"/>
      <c r="L89" s="1">
        <v>100.0</v>
      </c>
      <c r="Q89" s="1" t="s">
        <v>104</v>
      </c>
      <c r="R89" s="2">
        <v>1.5</v>
      </c>
      <c r="S89" s="1">
        <v>0.3</v>
      </c>
      <c r="T89" s="1">
        <v>5.0</v>
      </c>
      <c r="U89" s="1">
        <v>20.0</v>
      </c>
      <c r="V89" s="1">
        <v>1.0</v>
      </c>
      <c r="W89" s="1" t="s">
        <v>107</v>
      </c>
      <c r="Z89" s="1">
        <v>2.5</v>
      </c>
      <c r="AA89" s="1">
        <v>1.3</v>
      </c>
      <c r="AB89" s="1">
        <v>1.0</v>
      </c>
      <c r="AC89" s="1">
        <v>0.05</v>
      </c>
      <c r="AD89" s="1">
        <v>2.0</v>
      </c>
      <c r="AE89" s="1">
        <v>0.35</v>
      </c>
      <c r="AH89" s="1">
        <f t="shared" si="1"/>
        <v>700</v>
      </c>
      <c r="AI89" s="1">
        <f t="shared" si="2"/>
        <v>100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100.0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 t="s">
        <v>108</v>
      </c>
      <c r="AX89" s="1">
        <v>0.0</v>
      </c>
      <c r="AY89" s="1">
        <v>0.05</v>
      </c>
      <c r="AZ89" s="1">
        <v>2.0</v>
      </c>
      <c r="BA89" s="1">
        <v>0.35</v>
      </c>
      <c r="BB89" s="1">
        <v>7.1</v>
      </c>
      <c r="BC89" s="1">
        <v>0.8</v>
      </c>
      <c r="BD89" s="1">
        <f t="shared" si="22"/>
        <v>600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0.0</v>
      </c>
      <c r="BK89" s="1">
        <v>0.0</v>
      </c>
      <c r="BL89" s="1">
        <v>600.0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109</v>
      </c>
      <c r="CM89" s="4"/>
      <c r="CN89" s="4">
        <f t="shared" si="4"/>
        <v>724.137931</v>
      </c>
      <c r="CO89" s="4">
        <f t="shared" si="16"/>
        <v>413.7931034</v>
      </c>
      <c r="CP89" s="4">
        <f t="shared" si="6"/>
        <v>760.3448276</v>
      </c>
      <c r="CQ89" s="4">
        <f t="shared" si="17"/>
        <v>434.4827586</v>
      </c>
      <c r="CR89" s="4">
        <f t="shared" si="8"/>
        <v>1.05</v>
      </c>
      <c r="CS89" s="4">
        <f t="shared" si="18"/>
        <v>0.5714285714</v>
      </c>
      <c r="CT89" s="4">
        <f t="shared" si="10"/>
        <v>0.724137931</v>
      </c>
      <c r="CU89" s="4">
        <f t="shared" si="19"/>
        <v>0.4137931034</v>
      </c>
      <c r="CV89" s="4">
        <f t="shared" si="12"/>
        <v>1.034482759</v>
      </c>
    </row>
    <row r="90">
      <c r="A90" s="1" t="s">
        <v>181</v>
      </c>
      <c r="B90" s="1"/>
      <c r="C90" s="1"/>
      <c r="D90" s="1">
        <v>14.0</v>
      </c>
      <c r="E90" s="1" t="s">
        <v>103</v>
      </c>
      <c r="F90" s="1" t="s">
        <v>114</v>
      </c>
      <c r="G90" s="1" t="s">
        <v>179</v>
      </c>
      <c r="H90" s="1" t="s">
        <v>120</v>
      </c>
      <c r="I90" s="1"/>
      <c r="J90" s="1"/>
      <c r="K90" s="1"/>
      <c r="L90" s="1"/>
      <c r="Q90" s="1" t="s">
        <v>114</v>
      </c>
      <c r="R90" s="2">
        <v>1.0</v>
      </c>
      <c r="S90" s="1">
        <v>2.0</v>
      </c>
      <c r="T90" s="1">
        <v>5.0</v>
      </c>
      <c r="U90" s="1">
        <v>200.0</v>
      </c>
      <c r="V90" s="1">
        <v>1.0</v>
      </c>
      <c r="W90" s="1" t="s">
        <v>107</v>
      </c>
      <c r="Z90" s="1">
        <v>2.0</v>
      </c>
      <c r="AA90" s="1">
        <v>1.05</v>
      </c>
      <c r="AB90" s="1">
        <v>1.0</v>
      </c>
      <c r="AC90" s="1">
        <v>0.2</v>
      </c>
      <c r="AD90" s="1">
        <v>2.5</v>
      </c>
      <c r="AE90" s="1">
        <v>0.2</v>
      </c>
      <c r="AH90" s="1">
        <f t="shared" si="1"/>
        <v>1400</v>
      </c>
      <c r="AI90" s="1">
        <f t="shared" si="2"/>
        <v>1000</v>
      </c>
      <c r="AJ90" s="1">
        <v>100.0</v>
      </c>
      <c r="AK90" s="1">
        <v>850.0</v>
      </c>
      <c r="AL90" s="1">
        <v>50.0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 t="s">
        <v>108</v>
      </c>
      <c r="AY90" s="1">
        <v>0.2</v>
      </c>
      <c r="AZ90" s="1">
        <v>2.5</v>
      </c>
      <c r="BA90" s="1">
        <v>0.2</v>
      </c>
      <c r="BB90" s="1">
        <v>6.0</v>
      </c>
      <c r="BC90" s="1">
        <v>0.6</v>
      </c>
      <c r="BD90" s="1">
        <f t="shared" si="22"/>
        <v>400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400.0</v>
      </c>
      <c r="BP90" s="1">
        <v>0.0</v>
      </c>
      <c r="BQ90" s="1">
        <v>0.0</v>
      </c>
      <c r="BR90" s="1" t="s">
        <v>109</v>
      </c>
      <c r="CM90" s="4"/>
      <c r="CN90" s="4">
        <f t="shared" si="4"/>
        <v>466.6666667</v>
      </c>
      <c r="CO90" s="4">
        <f t="shared" si="16"/>
        <v>333.3333333</v>
      </c>
      <c r="CP90" s="4">
        <f t="shared" si="6"/>
        <v>606.6666667</v>
      </c>
      <c r="CQ90" s="4">
        <f t="shared" si="17"/>
        <v>433.3333333</v>
      </c>
      <c r="CR90" s="4">
        <f t="shared" si="8"/>
        <v>1.3</v>
      </c>
      <c r="CS90" s="4">
        <f t="shared" si="18"/>
        <v>0.7142857143</v>
      </c>
      <c r="CT90" s="4">
        <f t="shared" si="10"/>
        <v>0.1333333333</v>
      </c>
      <c r="CU90" s="4">
        <f t="shared" si="19"/>
        <v>0.09523809524</v>
      </c>
      <c r="CV90" s="4">
        <f t="shared" si="12"/>
        <v>0.3333333333</v>
      </c>
    </row>
    <row r="91">
      <c r="A91" s="1" t="s">
        <v>189</v>
      </c>
      <c r="B91" s="1"/>
      <c r="C91" s="1"/>
      <c r="D91" s="1">
        <v>8.0</v>
      </c>
      <c r="E91" s="1" t="s">
        <v>103</v>
      </c>
      <c r="F91" s="1" t="s">
        <v>178</v>
      </c>
      <c r="G91" s="1" t="s">
        <v>179</v>
      </c>
      <c r="H91" s="1" t="s">
        <v>106</v>
      </c>
      <c r="I91" s="1"/>
      <c r="J91" s="1"/>
      <c r="K91" s="1"/>
      <c r="L91" s="1">
        <v>16.7</v>
      </c>
      <c r="O91" s="1"/>
      <c r="P91" s="1"/>
      <c r="Q91" s="1" t="s">
        <v>178</v>
      </c>
      <c r="R91" s="2">
        <v>1.0</v>
      </c>
      <c r="S91" s="1">
        <v>0.6</v>
      </c>
      <c r="T91" s="1">
        <v>1.0</v>
      </c>
      <c r="U91" s="1">
        <v>6.0</v>
      </c>
      <c r="V91" s="1">
        <v>1.0</v>
      </c>
      <c r="W91" s="1" t="s">
        <v>107</v>
      </c>
      <c r="X91" s="1"/>
      <c r="Y91" s="1"/>
      <c r="Z91" s="1">
        <v>0.6</v>
      </c>
      <c r="AA91" s="1">
        <v>0.95</v>
      </c>
      <c r="AB91" s="1">
        <v>1.0</v>
      </c>
      <c r="AC91" s="1">
        <v>0.5</v>
      </c>
      <c r="AD91" s="1">
        <v>2.0</v>
      </c>
      <c r="AE91" s="1">
        <v>0.05</v>
      </c>
      <c r="AH91" s="1">
        <f t="shared" si="1"/>
        <v>720</v>
      </c>
      <c r="AI91" s="1">
        <f t="shared" si="2"/>
        <v>50</v>
      </c>
      <c r="AJ91" s="1">
        <v>50.0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 t="s">
        <v>108</v>
      </c>
      <c r="AX91" s="1">
        <v>0.0</v>
      </c>
      <c r="AY91" s="1">
        <v>0.5</v>
      </c>
      <c r="AZ91" s="1">
        <v>2.0</v>
      </c>
      <c r="BA91" s="1">
        <v>0.05</v>
      </c>
      <c r="BB91" s="1"/>
      <c r="BC91" s="1"/>
      <c r="BD91" s="1">
        <f t="shared" si="22"/>
        <v>10</v>
      </c>
      <c r="BE91" s="1">
        <v>0.0</v>
      </c>
      <c r="BF91" s="1">
        <v>0.0</v>
      </c>
      <c r="BG91" s="1">
        <v>0.0</v>
      </c>
      <c r="BH91" s="1">
        <v>10.0</v>
      </c>
      <c r="BI91" s="1">
        <v>0.0</v>
      </c>
      <c r="BJ91" s="1">
        <v>0.0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108</v>
      </c>
      <c r="BS91" s="1">
        <v>1.3</v>
      </c>
      <c r="BT91" s="1">
        <v>0.5</v>
      </c>
      <c r="BU91" s="1">
        <v>2.0</v>
      </c>
      <c r="BV91" s="1">
        <v>0.05</v>
      </c>
      <c r="BW91" s="1">
        <v>7.2</v>
      </c>
      <c r="BX91" s="1">
        <v>0.7</v>
      </c>
      <c r="BY91" s="1">
        <f>SUM(BZ91:CL91)</f>
        <v>660</v>
      </c>
      <c r="BZ91" s="1">
        <v>0.0</v>
      </c>
      <c r="CA91" s="1">
        <v>0.0</v>
      </c>
      <c r="CB91" s="1">
        <v>0.0</v>
      </c>
      <c r="CC91" s="1">
        <v>0.0</v>
      </c>
      <c r="CD91" s="1">
        <v>0.0</v>
      </c>
      <c r="CE91" s="1">
        <v>0.0</v>
      </c>
      <c r="CF91" s="1">
        <v>0.0</v>
      </c>
      <c r="CG91" s="1">
        <v>660.0</v>
      </c>
      <c r="CH91" s="1">
        <v>0.0</v>
      </c>
      <c r="CI91" s="1">
        <v>0.0</v>
      </c>
      <c r="CJ91" s="1">
        <v>0.0</v>
      </c>
      <c r="CK91" s="1">
        <v>0.0</v>
      </c>
      <c r="CL91" s="1">
        <v>0.0</v>
      </c>
      <c r="CM91" s="4"/>
      <c r="CN91" s="4">
        <f t="shared" si="4"/>
        <v>450</v>
      </c>
      <c r="CO91" s="4">
        <f t="shared" si="16"/>
        <v>281.25</v>
      </c>
      <c r="CP91" s="4">
        <f t="shared" si="6"/>
        <v>675</v>
      </c>
      <c r="CQ91" s="4">
        <f t="shared" si="17"/>
        <v>421.875</v>
      </c>
      <c r="CR91" s="4">
        <f t="shared" si="8"/>
        <v>1.5</v>
      </c>
      <c r="CS91" s="4">
        <f t="shared" si="18"/>
        <v>0.625</v>
      </c>
      <c r="CT91" s="4">
        <f t="shared" si="10"/>
        <v>0.09375</v>
      </c>
      <c r="CU91" s="4">
        <f t="shared" si="19"/>
        <v>0.05859375</v>
      </c>
      <c r="CV91" s="4">
        <f t="shared" si="12"/>
        <v>0.625</v>
      </c>
    </row>
    <row r="92">
      <c r="A92" s="1" t="s">
        <v>185</v>
      </c>
      <c r="B92" s="1" t="s">
        <v>190</v>
      </c>
      <c r="C92" s="1" t="s">
        <v>183</v>
      </c>
      <c r="D92" s="1">
        <v>12.0</v>
      </c>
      <c r="E92" s="1" t="s">
        <v>103</v>
      </c>
      <c r="F92" s="1" t="s">
        <v>178</v>
      </c>
      <c r="G92" s="1" t="s">
        <v>179</v>
      </c>
      <c r="H92" s="1" t="s">
        <v>106</v>
      </c>
      <c r="I92" s="1">
        <v>100.0</v>
      </c>
      <c r="J92" s="1"/>
      <c r="K92" s="1"/>
      <c r="L92" s="1">
        <v>16.7</v>
      </c>
      <c r="O92" s="1"/>
      <c r="P92" s="1"/>
      <c r="Q92" s="1" t="s">
        <v>178</v>
      </c>
      <c r="R92" s="2">
        <v>1.0</v>
      </c>
      <c r="S92" s="1">
        <v>0.25</v>
      </c>
      <c r="T92" s="1">
        <v>1.0</v>
      </c>
      <c r="U92" s="1">
        <v>72.0</v>
      </c>
      <c r="V92" s="1">
        <v>1.0</v>
      </c>
      <c r="W92" s="1" t="s">
        <v>107</v>
      </c>
      <c r="X92" s="1"/>
      <c r="Y92" s="1"/>
      <c r="Z92" s="1">
        <v>0.6</v>
      </c>
      <c r="AA92" s="1">
        <v>1.25</v>
      </c>
      <c r="AB92" s="1">
        <v>1.0</v>
      </c>
      <c r="AC92" s="1">
        <v>0.35</v>
      </c>
      <c r="AD92" s="1">
        <v>2.0</v>
      </c>
      <c r="AE92" s="1">
        <v>0.15</v>
      </c>
      <c r="AH92" s="1">
        <f t="shared" si="1"/>
        <v>470</v>
      </c>
      <c r="AI92" s="1">
        <f t="shared" si="2"/>
        <v>470</v>
      </c>
      <c r="AJ92" s="1">
        <v>423.0</v>
      </c>
      <c r="AK92" s="1">
        <v>23.5</v>
      </c>
      <c r="AL92" s="1">
        <v>23.5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 t="s">
        <v>109</v>
      </c>
      <c r="BR92" s="1" t="s">
        <v>109</v>
      </c>
      <c r="CM92" s="4"/>
      <c r="CN92" s="4">
        <f t="shared" si="4"/>
        <v>376</v>
      </c>
      <c r="CO92" s="4">
        <f t="shared" si="16"/>
        <v>235</v>
      </c>
      <c r="CP92" s="4">
        <f t="shared" si="6"/>
        <v>507.6</v>
      </c>
      <c r="CQ92" s="4">
        <f t="shared" si="17"/>
        <v>317.25</v>
      </c>
      <c r="CR92" s="4">
        <f t="shared" si="8"/>
        <v>1.35</v>
      </c>
      <c r="CS92" s="4">
        <f t="shared" si="18"/>
        <v>0.625</v>
      </c>
      <c r="CT92" s="4">
        <f t="shared" si="10"/>
        <v>0.12</v>
      </c>
      <c r="CU92" s="4">
        <f t="shared" si="19"/>
        <v>0.075</v>
      </c>
      <c r="CV92" s="4">
        <f t="shared" si="12"/>
        <v>0.8</v>
      </c>
    </row>
    <row r="93">
      <c r="A93" s="1" t="s">
        <v>166</v>
      </c>
      <c r="B93" s="1" t="s">
        <v>127</v>
      </c>
      <c r="C93" s="1" t="s">
        <v>155</v>
      </c>
      <c r="D93" s="1">
        <v>14.0</v>
      </c>
      <c r="E93" s="1" t="s">
        <v>103</v>
      </c>
      <c r="F93" s="1" t="s">
        <v>114</v>
      </c>
      <c r="G93" s="1" t="s">
        <v>179</v>
      </c>
      <c r="H93" s="1" t="s">
        <v>106</v>
      </c>
      <c r="I93" s="1"/>
      <c r="J93" s="1"/>
      <c r="K93" s="1"/>
      <c r="L93" s="1">
        <v>12.5</v>
      </c>
      <c r="O93" s="1"/>
      <c r="P93" s="1"/>
      <c r="Q93" s="1" t="s">
        <v>114</v>
      </c>
      <c r="R93" s="2">
        <v>2.0</v>
      </c>
      <c r="S93" s="1">
        <v>0.8</v>
      </c>
      <c r="T93" s="1">
        <v>200.0</v>
      </c>
      <c r="U93" s="1">
        <v>1000.0</v>
      </c>
      <c r="V93" s="1">
        <v>10.0</v>
      </c>
      <c r="W93" s="1" t="s">
        <v>107</v>
      </c>
      <c r="X93" s="1"/>
      <c r="Y93" s="1"/>
      <c r="Z93" s="1">
        <v>2.5</v>
      </c>
      <c r="AA93" s="1">
        <v>0.5</v>
      </c>
      <c r="AB93" s="1">
        <v>1.0</v>
      </c>
      <c r="AC93" s="1">
        <v>0.4</v>
      </c>
      <c r="AD93" s="1">
        <v>3.0</v>
      </c>
      <c r="AE93" s="1">
        <v>0.2</v>
      </c>
      <c r="AH93" s="1">
        <f t="shared" si="1"/>
        <v>280</v>
      </c>
      <c r="AI93" s="1">
        <f t="shared" si="2"/>
        <v>280</v>
      </c>
      <c r="AJ93" s="1">
        <v>56.0</v>
      </c>
      <c r="AK93" s="1">
        <v>168.0</v>
      </c>
      <c r="AL93" s="1">
        <v>56.0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 t="s">
        <v>109</v>
      </c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 t="s">
        <v>109</v>
      </c>
      <c r="CM93" s="5"/>
      <c r="CN93" s="5">
        <f t="shared" si="4"/>
        <v>215.3846154</v>
      </c>
      <c r="CO93" s="5">
        <f t="shared" si="16"/>
        <v>172.3076923</v>
      </c>
      <c r="CP93" s="4">
        <f t="shared" si="6"/>
        <v>387.6923077</v>
      </c>
      <c r="CQ93" s="4">
        <f t="shared" si="17"/>
        <v>310.1538462</v>
      </c>
      <c r="CR93" s="4">
        <f t="shared" si="8"/>
        <v>1.8</v>
      </c>
      <c r="CS93" s="4">
        <f t="shared" si="18"/>
        <v>0.8</v>
      </c>
      <c r="CT93" s="4">
        <f t="shared" si="10"/>
        <v>0.1538461538</v>
      </c>
      <c r="CU93" s="4">
        <f t="shared" si="19"/>
        <v>0.1230769231</v>
      </c>
      <c r="CV93" s="4">
        <f t="shared" si="12"/>
        <v>0.7692307692</v>
      </c>
    </row>
    <row r="94">
      <c r="A94" s="1" t="s">
        <v>191</v>
      </c>
      <c r="B94" s="1"/>
      <c r="C94" s="1"/>
      <c r="D94" s="1">
        <v>10.0</v>
      </c>
      <c r="E94" s="1" t="s">
        <v>103</v>
      </c>
      <c r="F94" s="1" t="s">
        <v>178</v>
      </c>
      <c r="G94" s="1" t="s">
        <v>179</v>
      </c>
      <c r="H94" s="1" t="s">
        <v>106</v>
      </c>
      <c r="I94" s="1">
        <v>140.0</v>
      </c>
      <c r="J94" s="1"/>
      <c r="K94" s="1"/>
      <c r="L94" s="1">
        <v>16.7</v>
      </c>
      <c r="O94" s="1"/>
      <c r="P94" s="1"/>
      <c r="Q94" s="1" t="s">
        <v>178</v>
      </c>
      <c r="R94" s="2">
        <v>1.0</v>
      </c>
      <c r="S94" s="1">
        <v>1.0</v>
      </c>
      <c r="T94" s="1">
        <v>1.0</v>
      </c>
      <c r="U94" s="1">
        <v>72.0</v>
      </c>
      <c r="V94" s="1">
        <v>1.0</v>
      </c>
      <c r="W94" s="1" t="s">
        <v>107</v>
      </c>
      <c r="X94" s="1"/>
      <c r="Y94" s="1"/>
      <c r="Z94" s="1">
        <v>0.6</v>
      </c>
      <c r="AA94" s="1">
        <v>1.25</v>
      </c>
      <c r="AB94" s="1">
        <v>1.0</v>
      </c>
      <c r="AC94" s="1">
        <v>0.34</v>
      </c>
      <c r="AD94" s="1">
        <v>2.0</v>
      </c>
      <c r="AE94" s="1">
        <v>0.46</v>
      </c>
      <c r="AH94" s="1">
        <f t="shared" si="1"/>
        <v>700</v>
      </c>
      <c r="AI94" s="1">
        <f t="shared" si="2"/>
        <v>700</v>
      </c>
      <c r="AJ94" s="1">
        <v>210.0</v>
      </c>
      <c r="AK94" s="1">
        <v>280.0</v>
      </c>
      <c r="AL94" s="1">
        <v>210.0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 t="s">
        <v>109</v>
      </c>
      <c r="BR94" s="1" t="s">
        <v>109</v>
      </c>
      <c r="CM94" s="4"/>
      <c r="CN94" s="4">
        <f t="shared" si="4"/>
        <v>350</v>
      </c>
      <c r="CO94" s="4">
        <f t="shared" si="16"/>
        <v>218.75</v>
      </c>
      <c r="CP94" s="4">
        <f t="shared" si="6"/>
        <v>469</v>
      </c>
      <c r="CQ94" s="4">
        <f t="shared" si="17"/>
        <v>293.125</v>
      </c>
      <c r="CR94" s="4">
        <f t="shared" si="8"/>
        <v>1.34</v>
      </c>
      <c r="CS94" s="4">
        <f t="shared" si="18"/>
        <v>0.625</v>
      </c>
      <c r="CT94" s="4">
        <f t="shared" si="10"/>
        <v>0.23</v>
      </c>
      <c r="CU94" s="4">
        <f t="shared" si="19"/>
        <v>0.14375</v>
      </c>
      <c r="CV94" s="4">
        <f t="shared" si="12"/>
        <v>0.5</v>
      </c>
    </row>
    <row r="95">
      <c r="A95" s="1" t="s">
        <v>185</v>
      </c>
      <c r="B95" s="1" t="s">
        <v>127</v>
      </c>
      <c r="C95" s="1" t="s">
        <v>183</v>
      </c>
      <c r="D95" s="1">
        <v>12.0</v>
      </c>
      <c r="E95" s="1" t="s">
        <v>103</v>
      </c>
      <c r="F95" s="1" t="s">
        <v>178</v>
      </c>
      <c r="G95" s="1" t="s">
        <v>179</v>
      </c>
      <c r="H95" s="1" t="s">
        <v>106</v>
      </c>
      <c r="I95" s="1">
        <v>95.0</v>
      </c>
      <c r="J95" s="1"/>
      <c r="K95" s="1"/>
      <c r="L95" s="1">
        <v>16.7</v>
      </c>
      <c r="O95" s="1"/>
      <c r="P95" s="1"/>
      <c r="Q95" s="1" t="s">
        <v>178</v>
      </c>
      <c r="R95" s="2">
        <v>1.0</v>
      </c>
      <c r="S95" s="1">
        <v>0.5</v>
      </c>
      <c r="T95" s="1">
        <v>1.0</v>
      </c>
      <c r="U95" s="1">
        <v>72.0</v>
      </c>
      <c r="V95" s="1">
        <v>1.0</v>
      </c>
      <c r="W95" s="1" t="s">
        <v>107</v>
      </c>
      <c r="X95" s="1"/>
      <c r="Y95" s="1"/>
      <c r="Z95" s="1">
        <v>0.7</v>
      </c>
      <c r="AA95" s="1">
        <v>1.25</v>
      </c>
      <c r="AB95" s="1">
        <v>3.0</v>
      </c>
      <c r="AC95" s="1">
        <v>0.35</v>
      </c>
      <c r="AD95" s="1">
        <v>2.0</v>
      </c>
      <c r="AE95" s="1">
        <v>0.3</v>
      </c>
      <c r="AH95" s="1">
        <f t="shared" si="1"/>
        <v>184</v>
      </c>
      <c r="AI95" s="1">
        <f t="shared" si="2"/>
        <v>184</v>
      </c>
      <c r="AJ95" s="1">
        <v>165.6</v>
      </c>
      <c r="AK95" s="1">
        <v>9.2</v>
      </c>
      <c r="AL95" s="1">
        <v>9.2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 t="s">
        <v>109</v>
      </c>
      <c r="BR95" s="1" t="s">
        <v>109</v>
      </c>
      <c r="CM95" s="4"/>
      <c r="CN95" s="4">
        <f t="shared" si="4"/>
        <v>368</v>
      </c>
      <c r="CO95" s="4">
        <f t="shared" si="16"/>
        <v>216.4705882</v>
      </c>
      <c r="CP95" s="4">
        <f t="shared" si="6"/>
        <v>496.8</v>
      </c>
      <c r="CQ95" s="4">
        <f t="shared" si="17"/>
        <v>292.2352941</v>
      </c>
      <c r="CR95" s="4">
        <f t="shared" si="8"/>
        <v>1.35</v>
      </c>
      <c r="CS95" s="4">
        <f t="shared" si="18"/>
        <v>0.5882352941</v>
      </c>
      <c r="CT95" s="4">
        <f t="shared" si="10"/>
        <v>0.6</v>
      </c>
      <c r="CU95" s="4">
        <f t="shared" si="19"/>
        <v>0.3529411765</v>
      </c>
      <c r="CV95" s="4">
        <f t="shared" si="12"/>
        <v>0.6666666667</v>
      </c>
    </row>
    <row r="96">
      <c r="A96" s="1" t="s">
        <v>192</v>
      </c>
      <c r="B96" s="1"/>
      <c r="C96" s="1" t="s">
        <v>183</v>
      </c>
      <c r="D96" s="1">
        <v>10.0</v>
      </c>
      <c r="E96" s="1" t="s">
        <v>103</v>
      </c>
      <c r="F96" s="1" t="s">
        <v>193</v>
      </c>
      <c r="G96" s="1" t="s">
        <v>179</v>
      </c>
      <c r="H96" s="1" t="s">
        <v>106</v>
      </c>
      <c r="I96" s="1">
        <v>200.0</v>
      </c>
      <c r="J96" s="1"/>
      <c r="K96" s="1"/>
      <c r="L96" s="1">
        <v>100.0</v>
      </c>
      <c r="Q96" s="1" t="s">
        <v>193</v>
      </c>
      <c r="R96" s="2">
        <v>1.0</v>
      </c>
      <c r="S96" s="1">
        <v>1.0</v>
      </c>
      <c r="T96" s="1">
        <v>10.0</v>
      </c>
      <c r="U96" s="1">
        <v>72.0</v>
      </c>
      <c r="V96" s="1">
        <v>1.0</v>
      </c>
      <c r="W96" s="1" t="s">
        <v>107</v>
      </c>
      <c r="Z96" s="1">
        <v>2.0</v>
      </c>
      <c r="AA96" s="1">
        <v>1.0</v>
      </c>
      <c r="AB96" s="1">
        <v>1.0</v>
      </c>
      <c r="AC96" s="1">
        <v>0.25</v>
      </c>
      <c r="AD96" s="1">
        <v>2.0</v>
      </c>
      <c r="AE96" s="1">
        <v>0.25</v>
      </c>
      <c r="AH96" s="1">
        <f t="shared" si="1"/>
        <v>525</v>
      </c>
      <c r="AI96" s="1">
        <f t="shared" si="2"/>
        <v>525</v>
      </c>
      <c r="AJ96" s="1">
        <v>0.0</v>
      </c>
      <c r="AK96" s="1">
        <v>0.0</v>
      </c>
      <c r="AL96" s="1">
        <v>0.0</v>
      </c>
      <c r="AM96" s="1">
        <v>0.0</v>
      </c>
      <c r="AN96" s="1">
        <v>525.0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 t="s">
        <v>109</v>
      </c>
      <c r="BR96" s="1" t="s">
        <v>109</v>
      </c>
      <c r="CM96" s="4"/>
      <c r="CN96" s="4">
        <f t="shared" si="4"/>
        <v>262.5</v>
      </c>
      <c r="CO96" s="4">
        <f t="shared" si="16"/>
        <v>218.75</v>
      </c>
      <c r="CP96" s="4">
        <f t="shared" si="6"/>
        <v>328.125</v>
      </c>
      <c r="CQ96" s="4">
        <f t="shared" si="17"/>
        <v>273.4375</v>
      </c>
      <c r="CR96" s="4">
        <f t="shared" si="8"/>
        <v>1.25</v>
      </c>
      <c r="CS96" s="4">
        <f t="shared" si="18"/>
        <v>0.8333333333</v>
      </c>
      <c r="CT96" s="4">
        <f t="shared" si="10"/>
        <v>0.125</v>
      </c>
      <c r="CU96" s="4">
        <f t="shared" si="19"/>
        <v>0.1041666667</v>
      </c>
      <c r="CV96" s="4">
        <f t="shared" si="12"/>
        <v>0.5</v>
      </c>
    </row>
    <row r="97">
      <c r="A97" s="1" t="s">
        <v>185</v>
      </c>
      <c r="B97" s="1" t="s">
        <v>158</v>
      </c>
      <c r="C97" s="1" t="s">
        <v>183</v>
      </c>
      <c r="D97" s="1">
        <v>7.0</v>
      </c>
      <c r="E97" s="1" t="s">
        <v>103</v>
      </c>
      <c r="F97" s="1" t="s">
        <v>178</v>
      </c>
      <c r="G97" s="1" t="s">
        <v>179</v>
      </c>
      <c r="H97" s="1" t="s">
        <v>106</v>
      </c>
      <c r="I97" s="1">
        <v>85.0</v>
      </c>
      <c r="J97" s="1"/>
      <c r="K97" s="1"/>
      <c r="L97" s="1">
        <v>16.7</v>
      </c>
      <c r="O97" s="1"/>
      <c r="P97" s="1"/>
      <c r="Q97" s="1" t="s">
        <v>178</v>
      </c>
      <c r="R97" s="2">
        <v>1.0</v>
      </c>
      <c r="S97" s="1">
        <v>0.5</v>
      </c>
      <c r="T97" s="1">
        <v>1.0</v>
      </c>
      <c r="U97" s="1">
        <v>72.0</v>
      </c>
      <c r="V97" s="1">
        <v>1.0</v>
      </c>
      <c r="W97" s="1" t="s">
        <v>107</v>
      </c>
      <c r="X97" s="1"/>
      <c r="Y97" s="1"/>
      <c r="Z97" s="1">
        <v>0.6</v>
      </c>
      <c r="AA97" s="1">
        <v>1.35</v>
      </c>
      <c r="AB97" s="1">
        <v>1.0</v>
      </c>
      <c r="AC97" s="1">
        <v>0.15</v>
      </c>
      <c r="AD97" s="1">
        <v>2.0</v>
      </c>
      <c r="AE97" s="1">
        <v>0.49</v>
      </c>
      <c r="AH97" s="1">
        <f t="shared" si="1"/>
        <v>465</v>
      </c>
      <c r="AI97" s="1">
        <f t="shared" si="2"/>
        <v>410</v>
      </c>
      <c r="AJ97" s="1">
        <v>369.0</v>
      </c>
      <c r="AK97" s="1">
        <v>20.5</v>
      </c>
      <c r="AL97" s="1">
        <v>20.5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 t="s">
        <v>108</v>
      </c>
      <c r="AX97" s="1">
        <v>0.0</v>
      </c>
      <c r="AY97" s="1">
        <v>0.15</v>
      </c>
      <c r="AZ97" s="1">
        <v>2.0</v>
      </c>
      <c r="BA97" s="1">
        <v>0.49</v>
      </c>
      <c r="BB97" s="1">
        <v>3.0</v>
      </c>
      <c r="BC97" s="1">
        <v>0.0</v>
      </c>
      <c r="BD97" s="1">
        <f>SUM(BE97:BQ97)</f>
        <v>55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55.0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109</v>
      </c>
      <c r="CM97" s="4"/>
      <c r="CN97" s="4">
        <f t="shared" si="4"/>
        <v>310</v>
      </c>
      <c r="CO97" s="4">
        <f t="shared" si="16"/>
        <v>193.75</v>
      </c>
      <c r="CP97" s="4">
        <f t="shared" si="6"/>
        <v>356.5</v>
      </c>
      <c r="CQ97" s="4">
        <f t="shared" si="17"/>
        <v>222.8125</v>
      </c>
      <c r="CR97" s="4">
        <f t="shared" si="8"/>
        <v>1.15</v>
      </c>
      <c r="CS97" s="4">
        <f t="shared" si="18"/>
        <v>0.625</v>
      </c>
      <c r="CT97" s="4">
        <f t="shared" si="10"/>
        <v>0.6533333333</v>
      </c>
      <c r="CU97" s="4">
        <f t="shared" si="19"/>
        <v>0.4083333333</v>
      </c>
      <c r="CV97" s="4">
        <f t="shared" si="12"/>
        <v>0.6666666667</v>
      </c>
    </row>
    <row r="98">
      <c r="A98" s="1" t="s">
        <v>185</v>
      </c>
      <c r="B98" s="1" t="s">
        <v>127</v>
      </c>
      <c r="C98" s="1" t="s">
        <v>194</v>
      </c>
      <c r="D98" s="1">
        <v>12.0</v>
      </c>
      <c r="E98" s="1" t="s">
        <v>103</v>
      </c>
      <c r="F98" s="1" t="s">
        <v>178</v>
      </c>
      <c r="G98" s="1" t="s">
        <v>179</v>
      </c>
      <c r="H98" s="1" t="s">
        <v>106</v>
      </c>
      <c r="I98" s="1">
        <v>70.0</v>
      </c>
      <c r="J98" s="1"/>
      <c r="K98" s="1"/>
      <c r="L98" s="1">
        <v>16.7</v>
      </c>
      <c r="O98" s="1"/>
      <c r="P98" s="1"/>
      <c r="Q98" s="1" t="s">
        <v>178</v>
      </c>
      <c r="R98" s="2">
        <v>1.0</v>
      </c>
      <c r="S98" s="1">
        <v>0.0</v>
      </c>
      <c r="T98" s="1">
        <v>1.0</v>
      </c>
      <c r="U98" s="1">
        <v>72.0</v>
      </c>
      <c r="V98" s="1">
        <v>1.0</v>
      </c>
      <c r="W98" s="1" t="s">
        <v>107</v>
      </c>
      <c r="X98" s="1"/>
      <c r="Y98" s="1"/>
      <c r="Z98" s="1">
        <v>0.7</v>
      </c>
      <c r="AA98" s="1">
        <v>1.25</v>
      </c>
      <c r="AB98" s="1">
        <v>3.0</v>
      </c>
      <c r="AC98" s="1">
        <v>0.35</v>
      </c>
      <c r="AD98" s="1">
        <v>2.0</v>
      </c>
      <c r="AE98" s="1">
        <v>0.3</v>
      </c>
      <c r="AH98" s="1">
        <f t="shared" si="1"/>
        <v>92</v>
      </c>
      <c r="AI98" s="1">
        <f t="shared" si="2"/>
        <v>92</v>
      </c>
      <c r="AJ98" s="1">
        <v>82.8</v>
      </c>
      <c r="AK98" s="1">
        <v>4.6</v>
      </c>
      <c r="AL98" s="1">
        <v>4.6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 t="s">
        <v>109</v>
      </c>
      <c r="BR98" s="1" t="s">
        <v>109</v>
      </c>
      <c r="CM98" s="4"/>
      <c r="CN98" s="4">
        <f t="shared" si="4"/>
        <v>276</v>
      </c>
      <c r="CO98" s="4">
        <f t="shared" si="16"/>
        <v>162.3529412</v>
      </c>
      <c r="CP98" s="4">
        <f t="shared" si="6"/>
        <v>372.6</v>
      </c>
      <c r="CQ98" s="4">
        <f t="shared" si="17"/>
        <v>219.1764706</v>
      </c>
      <c r="CR98" s="4">
        <f t="shared" si="8"/>
        <v>1.35</v>
      </c>
      <c r="CS98" s="4">
        <f t="shared" si="18"/>
        <v>0.5882352941</v>
      </c>
      <c r="CT98" s="4">
        <f t="shared" si="10"/>
        <v>0.9</v>
      </c>
      <c r="CU98" s="4">
        <f t="shared" si="19"/>
        <v>0.5294117647</v>
      </c>
      <c r="CV98" s="4">
        <f t="shared" si="12"/>
        <v>1</v>
      </c>
    </row>
    <row r="99">
      <c r="A99" s="1" t="s">
        <v>185</v>
      </c>
      <c r="B99" s="1"/>
      <c r="C99" s="1" t="s">
        <v>183</v>
      </c>
      <c r="D99" s="1">
        <v>6.0</v>
      </c>
      <c r="E99" s="1" t="s">
        <v>103</v>
      </c>
      <c r="F99" s="1" t="s">
        <v>178</v>
      </c>
      <c r="G99" s="1" t="s">
        <v>179</v>
      </c>
      <c r="H99" s="1" t="s">
        <v>106</v>
      </c>
      <c r="I99" s="1">
        <v>90.0</v>
      </c>
      <c r="J99" s="1"/>
      <c r="K99" s="1"/>
      <c r="L99" s="1">
        <v>16.7</v>
      </c>
      <c r="O99" s="1"/>
      <c r="P99" s="1"/>
      <c r="Q99" s="1" t="s">
        <v>178</v>
      </c>
      <c r="R99" s="2">
        <v>1.0</v>
      </c>
      <c r="S99" s="1">
        <v>0.5</v>
      </c>
      <c r="T99" s="1">
        <v>1.0</v>
      </c>
      <c r="U99" s="1">
        <v>72.0</v>
      </c>
      <c r="V99" s="1">
        <v>1.0</v>
      </c>
      <c r="W99" s="1" t="s">
        <v>107</v>
      </c>
      <c r="X99" s="1"/>
      <c r="Y99" s="1"/>
      <c r="Z99" s="1">
        <v>0.6</v>
      </c>
      <c r="AA99" s="1">
        <v>1.3</v>
      </c>
      <c r="AB99" s="1">
        <v>1.0</v>
      </c>
      <c r="AC99" s="1">
        <v>0.36</v>
      </c>
      <c r="AD99" s="1">
        <v>2.0</v>
      </c>
      <c r="AE99" s="1">
        <v>0.18</v>
      </c>
      <c r="AH99" s="1">
        <f t="shared" si="1"/>
        <v>380</v>
      </c>
      <c r="AI99" s="1">
        <f t="shared" si="2"/>
        <v>380</v>
      </c>
      <c r="AJ99" s="1">
        <v>342.0</v>
      </c>
      <c r="AK99" s="1">
        <v>19.0</v>
      </c>
      <c r="AL99" s="1">
        <v>19.0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 t="s">
        <v>109</v>
      </c>
      <c r="BR99" s="1" t="s">
        <v>109</v>
      </c>
      <c r="CM99" s="4"/>
      <c r="CN99" s="4">
        <f t="shared" si="4"/>
        <v>253.3333333</v>
      </c>
      <c r="CO99" s="4">
        <f t="shared" si="16"/>
        <v>158.3333333</v>
      </c>
      <c r="CP99" s="4">
        <f t="shared" si="6"/>
        <v>344.5333333</v>
      </c>
      <c r="CQ99" s="4">
        <f t="shared" si="17"/>
        <v>215.3333333</v>
      </c>
      <c r="CR99" s="4">
        <f t="shared" si="8"/>
        <v>1.36</v>
      </c>
      <c r="CS99" s="4">
        <f t="shared" si="18"/>
        <v>0.625</v>
      </c>
      <c r="CT99" s="4">
        <f t="shared" si="10"/>
        <v>0.12</v>
      </c>
      <c r="CU99" s="4">
        <f t="shared" si="19"/>
        <v>0.075</v>
      </c>
      <c r="CV99" s="4">
        <f t="shared" si="12"/>
        <v>0.6666666667</v>
      </c>
    </row>
    <row r="100">
      <c r="A100" s="1" t="s">
        <v>182</v>
      </c>
      <c r="B100" s="1"/>
      <c r="C100" s="1" t="s">
        <v>194</v>
      </c>
      <c r="D100" s="1">
        <v>6.0</v>
      </c>
      <c r="E100" s="1" t="s">
        <v>103</v>
      </c>
      <c r="F100" s="1" t="s">
        <v>114</v>
      </c>
      <c r="G100" s="1" t="s">
        <v>179</v>
      </c>
      <c r="H100" s="1" t="s">
        <v>106</v>
      </c>
      <c r="I100" s="1">
        <v>60.0</v>
      </c>
      <c r="J100" s="1"/>
      <c r="K100" s="1"/>
      <c r="L100" s="1">
        <v>100.0</v>
      </c>
      <c r="Q100" s="1" t="s">
        <v>184</v>
      </c>
      <c r="R100" s="2">
        <v>2.5</v>
      </c>
      <c r="S100" s="1">
        <v>0.0</v>
      </c>
      <c r="T100" s="1">
        <v>20.0</v>
      </c>
      <c r="U100" s="1">
        <v>72.0</v>
      </c>
      <c r="V100" s="1">
        <v>1.0</v>
      </c>
      <c r="W100" s="1" t="s">
        <v>107</v>
      </c>
      <c r="Z100" s="1">
        <v>2.0</v>
      </c>
      <c r="AA100" s="1">
        <v>1.5</v>
      </c>
      <c r="AB100" s="1">
        <v>1.0</v>
      </c>
      <c r="AC100" s="1">
        <v>0.05</v>
      </c>
      <c r="AD100" s="1">
        <v>2.0</v>
      </c>
      <c r="AE100" s="1">
        <v>0.25</v>
      </c>
      <c r="AH100" s="1">
        <f t="shared" si="1"/>
        <v>100</v>
      </c>
      <c r="AI100" s="1">
        <f t="shared" si="2"/>
        <v>100</v>
      </c>
      <c r="AJ100" s="1">
        <v>20.0</v>
      </c>
      <c r="AK100" s="1">
        <v>10.0</v>
      </c>
      <c r="AL100" s="1">
        <v>70.0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 t="s">
        <v>109</v>
      </c>
      <c r="BR100" s="1" t="s">
        <v>109</v>
      </c>
      <c r="CM100" s="4"/>
      <c r="CN100" s="4">
        <f t="shared" si="4"/>
        <v>250</v>
      </c>
      <c r="CO100" s="4">
        <f t="shared" si="16"/>
        <v>200</v>
      </c>
      <c r="CP100" s="4">
        <f t="shared" si="6"/>
        <v>262.5</v>
      </c>
      <c r="CQ100" s="4">
        <f t="shared" si="17"/>
        <v>210</v>
      </c>
      <c r="CR100" s="4">
        <f t="shared" si="8"/>
        <v>1.05</v>
      </c>
      <c r="CS100" s="4">
        <f t="shared" si="18"/>
        <v>0.8</v>
      </c>
      <c r="CT100" s="4">
        <f t="shared" si="10"/>
        <v>0.625</v>
      </c>
      <c r="CU100" s="4">
        <f t="shared" si="19"/>
        <v>0.5</v>
      </c>
      <c r="CV100" s="4">
        <f t="shared" si="12"/>
        <v>2.5</v>
      </c>
    </row>
    <row r="101">
      <c r="A101" s="1" t="s">
        <v>195</v>
      </c>
      <c r="B101" s="1" t="s">
        <v>127</v>
      </c>
      <c r="C101" s="1" t="s">
        <v>183</v>
      </c>
      <c r="D101" s="1">
        <v>8.0</v>
      </c>
      <c r="E101" s="1" t="s">
        <v>103</v>
      </c>
      <c r="F101" s="1" t="s">
        <v>178</v>
      </c>
      <c r="G101" s="1" t="s">
        <v>179</v>
      </c>
      <c r="H101" s="1" t="s">
        <v>106</v>
      </c>
      <c r="I101" s="1">
        <v>95.0</v>
      </c>
      <c r="J101" s="1"/>
      <c r="K101" s="1"/>
      <c r="L101" s="1">
        <v>16.7</v>
      </c>
      <c r="O101" s="1"/>
      <c r="P101" s="1"/>
      <c r="Q101" s="1" t="s">
        <v>178</v>
      </c>
      <c r="R101" s="2">
        <v>1.0</v>
      </c>
      <c r="S101" s="1">
        <v>0.5</v>
      </c>
      <c r="T101" s="1">
        <v>1.0</v>
      </c>
      <c r="U101" s="1">
        <v>72.0</v>
      </c>
      <c r="V101" s="1">
        <v>1.0</v>
      </c>
      <c r="W101" s="1" t="s">
        <v>107</v>
      </c>
      <c r="X101" s="1"/>
      <c r="Y101" s="1"/>
      <c r="Z101" s="1">
        <v>0.7</v>
      </c>
      <c r="AA101" s="1">
        <v>1.35</v>
      </c>
      <c r="AB101" s="1">
        <v>1.0</v>
      </c>
      <c r="AC101" s="1">
        <v>0.45</v>
      </c>
      <c r="AD101" s="1">
        <v>2.0</v>
      </c>
      <c r="AE101" s="1">
        <v>0.2</v>
      </c>
      <c r="AH101" s="1">
        <f t="shared" si="1"/>
        <v>360</v>
      </c>
      <c r="AI101" s="1">
        <f t="shared" si="2"/>
        <v>360</v>
      </c>
      <c r="AJ101" s="1">
        <v>9.0</v>
      </c>
      <c r="AK101" s="1">
        <v>288.0</v>
      </c>
      <c r="AL101" s="1">
        <v>63.0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 t="s">
        <v>109</v>
      </c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 t="s">
        <v>109</v>
      </c>
      <c r="CM101" s="4"/>
      <c r="CN101" s="4">
        <f t="shared" si="4"/>
        <v>240</v>
      </c>
      <c r="CO101" s="4">
        <f t="shared" si="16"/>
        <v>141.1764706</v>
      </c>
      <c r="CP101" s="4">
        <f t="shared" si="6"/>
        <v>348</v>
      </c>
      <c r="CQ101" s="4">
        <f t="shared" si="17"/>
        <v>204.7058824</v>
      </c>
      <c r="CR101" s="4">
        <f t="shared" si="8"/>
        <v>1.45</v>
      </c>
      <c r="CS101" s="4">
        <f t="shared" si="18"/>
        <v>0.5882352941</v>
      </c>
      <c r="CT101" s="4">
        <f t="shared" si="10"/>
        <v>0.1333333333</v>
      </c>
      <c r="CU101" s="4">
        <f t="shared" si="19"/>
        <v>0.07843137255</v>
      </c>
      <c r="CV101" s="4">
        <f t="shared" si="12"/>
        <v>0.6666666667</v>
      </c>
    </row>
    <row r="102">
      <c r="A102" s="1" t="s">
        <v>185</v>
      </c>
      <c r="B102" s="1" t="s">
        <v>190</v>
      </c>
      <c r="C102" s="1" t="s">
        <v>194</v>
      </c>
      <c r="D102" s="1">
        <v>12.0</v>
      </c>
      <c r="E102" s="1" t="s">
        <v>103</v>
      </c>
      <c r="F102" s="1" t="s">
        <v>178</v>
      </c>
      <c r="G102" s="1" t="s">
        <v>179</v>
      </c>
      <c r="H102" s="1" t="s">
        <v>106</v>
      </c>
      <c r="I102" s="1">
        <v>100.0</v>
      </c>
      <c r="J102" s="1"/>
      <c r="K102" s="1"/>
      <c r="L102" s="1">
        <v>16.7</v>
      </c>
      <c r="O102" s="1"/>
      <c r="P102" s="1"/>
      <c r="Q102" s="1" t="s">
        <v>178</v>
      </c>
      <c r="R102" s="2">
        <v>1.0</v>
      </c>
      <c r="S102" s="1">
        <v>0.0</v>
      </c>
      <c r="T102" s="1">
        <v>1.0</v>
      </c>
      <c r="U102" s="1">
        <v>72.0</v>
      </c>
      <c r="V102" s="1">
        <v>1.0</v>
      </c>
      <c r="W102" s="1" t="s">
        <v>107</v>
      </c>
      <c r="X102" s="1"/>
      <c r="Y102" s="1"/>
      <c r="Z102" s="1">
        <v>0.6</v>
      </c>
      <c r="AA102" s="1">
        <v>1.25</v>
      </c>
      <c r="AB102" s="1">
        <v>1.0</v>
      </c>
      <c r="AC102" s="1">
        <v>0.35</v>
      </c>
      <c r="AD102" s="1">
        <v>2.0</v>
      </c>
      <c r="AE102" s="1">
        <v>0.15</v>
      </c>
      <c r="AH102" s="1">
        <f t="shared" si="1"/>
        <v>235</v>
      </c>
      <c r="AI102" s="1">
        <f t="shared" si="2"/>
        <v>235</v>
      </c>
      <c r="AJ102" s="1">
        <v>211.5</v>
      </c>
      <c r="AK102" s="1">
        <v>11.75</v>
      </c>
      <c r="AL102" s="1">
        <v>11.75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 t="s">
        <v>109</v>
      </c>
      <c r="BR102" s="1" t="s">
        <v>109</v>
      </c>
      <c r="CM102" s="4"/>
      <c r="CN102" s="4">
        <f t="shared" si="4"/>
        <v>235</v>
      </c>
      <c r="CO102" s="4">
        <f t="shared" si="16"/>
        <v>146.875</v>
      </c>
      <c r="CP102" s="4">
        <f t="shared" si="6"/>
        <v>317.25</v>
      </c>
      <c r="CQ102" s="4">
        <f t="shared" si="17"/>
        <v>198.28125</v>
      </c>
      <c r="CR102" s="4">
        <f t="shared" si="8"/>
        <v>1.35</v>
      </c>
      <c r="CS102" s="4">
        <f t="shared" si="18"/>
        <v>0.625</v>
      </c>
      <c r="CT102" s="4">
        <f t="shared" si="10"/>
        <v>0.15</v>
      </c>
      <c r="CU102" s="4">
        <f t="shared" si="19"/>
        <v>0.09375</v>
      </c>
      <c r="CV102" s="4">
        <f t="shared" si="12"/>
        <v>1</v>
      </c>
    </row>
    <row r="103">
      <c r="A103" s="1" t="s">
        <v>196</v>
      </c>
      <c r="B103" s="1"/>
      <c r="C103" s="1" t="s">
        <v>183</v>
      </c>
      <c r="D103" s="1">
        <v>5.0</v>
      </c>
      <c r="E103" s="1" t="s">
        <v>103</v>
      </c>
      <c r="F103" s="1" t="s">
        <v>178</v>
      </c>
      <c r="G103" s="1" t="s">
        <v>179</v>
      </c>
      <c r="H103" s="1" t="s">
        <v>106</v>
      </c>
      <c r="I103" s="1">
        <v>70.0</v>
      </c>
      <c r="J103" s="1"/>
      <c r="K103" s="1"/>
      <c r="L103" s="1">
        <v>16.7</v>
      </c>
      <c r="Q103" s="1" t="s">
        <v>178</v>
      </c>
      <c r="R103" s="2">
        <v>1.0</v>
      </c>
      <c r="S103" s="1">
        <v>0.5</v>
      </c>
      <c r="T103" s="1">
        <v>1.0</v>
      </c>
      <c r="U103" s="1">
        <v>72.0</v>
      </c>
      <c r="V103" s="1">
        <v>1.0</v>
      </c>
      <c r="W103" s="1" t="s">
        <v>107</v>
      </c>
      <c r="X103" s="1"/>
      <c r="Y103" s="1"/>
      <c r="Z103" s="1">
        <v>0.7</v>
      </c>
      <c r="AA103" s="1">
        <v>1.3</v>
      </c>
      <c r="AB103" s="1">
        <v>1.0</v>
      </c>
      <c r="AC103" s="1">
        <v>0.5</v>
      </c>
      <c r="AD103" s="1">
        <v>2.0</v>
      </c>
      <c r="AE103" s="1">
        <v>0.2</v>
      </c>
      <c r="AH103" s="1">
        <f t="shared" si="1"/>
        <v>336</v>
      </c>
      <c r="AI103" s="1">
        <f t="shared" si="2"/>
        <v>336</v>
      </c>
      <c r="AJ103" s="1">
        <v>16.8</v>
      </c>
      <c r="AK103" s="1">
        <v>16.8</v>
      </c>
      <c r="AL103" s="1">
        <v>302.4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 t="s">
        <v>109</v>
      </c>
      <c r="BR103" s="1" t="s">
        <v>109</v>
      </c>
      <c r="CM103" s="4"/>
      <c r="CN103" s="4">
        <f t="shared" si="4"/>
        <v>224</v>
      </c>
      <c r="CO103" s="4">
        <f t="shared" si="16"/>
        <v>131.7647059</v>
      </c>
      <c r="CP103" s="4">
        <f t="shared" si="6"/>
        <v>336</v>
      </c>
      <c r="CQ103" s="4">
        <f t="shared" si="17"/>
        <v>197.6470588</v>
      </c>
      <c r="CR103" s="4">
        <f t="shared" si="8"/>
        <v>1.5</v>
      </c>
      <c r="CS103" s="4">
        <f t="shared" si="18"/>
        <v>0.5882352941</v>
      </c>
      <c r="CT103" s="4">
        <f t="shared" si="10"/>
        <v>0.1333333333</v>
      </c>
      <c r="CU103" s="4">
        <f t="shared" si="19"/>
        <v>0.07843137255</v>
      </c>
      <c r="CV103" s="4">
        <f t="shared" si="12"/>
        <v>0.6666666667</v>
      </c>
    </row>
    <row r="104">
      <c r="A104" s="1" t="s">
        <v>195</v>
      </c>
      <c r="B104" s="1"/>
      <c r="C104" s="1" t="s">
        <v>183</v>
      </c>
      <c r="D104" s="1">
        <v>3.0</v>
      </c>
      <c r="E104" s="1" t="s">
        <v>103</v>
      </c>
      <c r="F104" s="1" t="s">
        <v>178</v>
      </c>
      <c r="G104" s="1" t="s">
        <v>179</v>
      </c>
      <c r="H104" s="1" t="s">
        <v>106</v>
      </c>
      <c r="I104" s="1">
        <v>85.0</v>
      </c>
      <c r="J104" s="1"/>
      <c r="K104" s="1"/>
      <c r="L104" s="1">
        <v>16.7</v>
      </c>
      <c r="O104" s="1"/>
      <c r="P104" s="1"/>
      <c r="Q104" s="1" t="s">
        <v>178</v>
      </c>
      <c r="R104" s="2">
        <v>1.0</v>
      </c>
      <c r="S104" s="1">
        <v>0.5</v>
      </c>
      <c r="T104" s="1">
        <v>1.0</v>
      </c>
      <c r="U104" s="1">
        <v>72.0</v>
      </c>
      <c r="V104" s="1">
        <v>1.0</v>
      </c>
      <c r="W104" s="1" t="s">
        <v>107</v>
      </c>
      <c r="X104" s="1"/>
      <c r="Y104" s="1"/>
      <c r="Z104" s="1">
        <v>0.65</v>
      </c>
      <c r="AA104" s="1">
        <v>1.4</v>
      </c>
      <c r="AB104" s="1">
        <v>1.0</v>
      </c>
      <c r="AC104" s="1">
        <v>0.3</v>
      </c>
      <c r="AD104" s="1">
        <v>2.0</v>
      </c>
      <c r="AE104" s="1">
        <v>0.1</v>
      </c>
      <c r="AH104" s="1">
        <f t="shared" si="1"/>
        <v>320</v>
      </c>
      <c r="AI104" s="1">
        <f t="shared" si="2"/>
        <v>320</v>
      </c>
      <c r="AJ104" s="1">
        <v>16.0</v>
      </c>
      <c r="AK104" s="1">
        <v>256.0</v>
      </c>
      <c r="AL104" s="1">
        <v>48.0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 t="s">
        <v>109</v>
      </c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 t="s">
        <v>109</v>
      </c>
      <c r="CM104" s="4"/>
      <c r="CN104" s="4">
        <f t="shared" si="4"/>
        <v>213.3333333</v>
      </c>
      <c r="CO104" s="4">
        <f t="shared" si="16"/>
        <v>129.2929293</v>
      </c>
      <c r="CP104" s="4">
        <f t="shared" si="6"/>
        <v>277.3333333</v>
      </c>
      <c r="CQ104" s="4">
        <f t="shared" si="17"/>
        <v>168.0808081</v>
      </c>
      <c r="CR104" s="4">
        <f t="shared" si="8"/>
        <v>1.3</v>
      </c>
      <c r="CS104" s="4">
        <f t="shared" si="18"/>
        <v>0.6060606061</v>
      </c>
      <c r="CT104" s="4">
        <f t="shared" si="10"/>
        <v>0.06666666667</v>
      </c>
      <c r="CU104" s="4">
        <f t="shared" si="19"/>
        <v>0.0404040404</v>
      </c>
      <c r="CV104" s="4">
        <f t="shared" si="12"/>
        <v>0.6666666667</v>
      </c>
    </row>
    <row r="105">
      <c r="A105" s="1" t="s">
        <v>166</v>
      </c>
      <c r="B105" s="1"/>
      <c r="C105" s="1" t="s">
        <v>155</v>
      </c>
      <c r="D105" s="1">
        <v>10.0</v>
      </c>
      <c r="E105" s="1" t="s">
        <v>103</v>
      </c>
      <c r="F105" s="1" t="s">
        <v>114</v>
      </c>
      <c r="G105" s="1" t="s">
        <v>179</v>
      </c>
      <c r="H105" s="1" t="s">
        <v>106</v>
      </c>
      <c r="I105" s="1"/>
      <c r="J105" s="1"/>
      <c r="K105" s="1"/>
      <c r="L105" s="1"/>
      <c r="O105" s="1"/>
      <c r="P105" s="1"/>
      <c r="Q105" s="1" t="s">
        <v>114</v>
      </c>
      <c r="R105" s="2">
        <v>10.0</v>
      </c>
      <c r="S105" s="1">
        <v>0.8</v>
      </c>
      <c r="T105" s="1">
        <v>150.0</v>
      </c>
      <c r="U105" s="1">
        <v>900.0</v>
      </c>
      <c r="V105" s="1">
        <v>10.0</v>
      </c>
      <c r="W105" s="1" t="s">
        <v>107</v>
      </c>
      <c r="X105" s="1"/>
      <c r="Y105" s="1"/>
      <c r="Z105" s="1">
        <v>2.5</v>
      </c>
      <c r="AA105" s="1">
        <v>1.1</v>
      </c>
      <c r="AB105" s="1">
        <v>1.0</v>
      </c>
      <c r="AC105" s="1">
        <v>0.34</v>
      </c>
      <c r="AD105" s="1">
        <v>3.0</v>
      </c>
      <c r="AE105" s="1">
        <v>0.11</v>
      </c>
      <c r="AH105" s="1">
        <f t="shared" si="1"/>
        <v>240</v>
      </c>
      <c r="AI105" s="1">
        <f t="shared" si="2"/>
        <v>240</v>
      </c>
      <c r="AJ105" s="1">
        <v>48.0</v>
      </c>
      <c r="AK105" s="1">
        <v>144.0</v>
      </c>
      <c r="AL105" s="1">
        <v>48.0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 t="s">
        <v>109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 t="s">
        <v>109</v>
      </c>
      <c r="CM105" s="5"/>
      <c r="CN105" s="5">
        <f t="shared" si="4"/>
        <v>266.6666667</v>
      </c>
      <c r="CO105" s="5">
        <f t="shared" si="16"/>
        <v>100</v>
      </c>
      <c r="CP105" s="4">
        <f t="shared" si="6"/>
        <v>448</v>
      </c>
      <c r="CQ105" s="4">
        <f t="shared" si="17"/>
        <v>168</v>
      </c>
      <c r="CR105" s="4">
        <f t="shared" si="8"/>
        <v>1.68</v>
      </c>
      <c r="CS105" s="4">
        <f t="shared" si="18"/>
        <v>0.375</v>
      </c>
      <c r="CT105" s="4">
        <f t="shared" si="10"/>
        <v>0.1222222222</v>
      </c>
      <c r="CU105" s="4">
        <f t="shared" si="19"/>
        <v>0.04583333333</v>
      </c>
      <c r="CV105" s="4">
        <f t="shared" si="12"/>
        <v>1.111111111</v>
      </c>
    </row>
    <row r="106">
      <c r="A106" s="1" t="s">
        <v>185</v>
      </c>
      <c r="B106" s="1"/>
      <c r="C106" s="1" t="s">
        <v>194</v>
      </c>
      <c r="D106" s="1">
        <v>6.0</v>
      </c>
      <c r="E106" s="1" t="s">
        <v>103</v>
      </c>
      <c r="F106" s="1" t="s">
        <v>178</v>
      </c>
      <c r="G106" s="1" t="s">
        <v>179</v>
      </c>
      <c r="H106" s="1" t="s">
        <v>106</v>
      </c>
      <c r="I106" s="1">
        <v>70.0</v>
      </c>
      <c r="J106" s="1"/>
      <c r="K106" s="1"/>
      <c r="L106" s="1">
        <v>16.7</v>
      </c>
      <c r="O106" s="1"/>
      <c r="P106" s="1"/>
      <c r="Q106" s="1" t="s">
        <v>178</v>
      </c>
      <c r="R106" s="2">
        <v>1.0</v>
      </c>
      <c r="S106" s="1">
        <v>0.0</v>
      </c>
      <c r="T106" s="1">
        <v>1.0</v>
      </c>
      <c r="U106" s="1">
        <v>72.0</v>
      </c>
      <c r="V106" s="1">
        <v>1.0</v>
      </c>
      <c r="W106" s="1" t="s">
        <v>107</v>
      </c>
      <c r="X106" s="1"/>
      <c r="Y106" s="1"/>
      <c r="Z106" s="1">
        <v>0.6</v>
      </c>
      <c r="AA106" s="1">
        <v>1.3</v>
      </c>
      <c r="AB106" s="1">
        <v>1.0</v>
      </c>
      <c r="AC106" s="1">
        <v>0.36</v>
      </c>
      <c r="AD106" s="1">
        <v>2.0</v>
      </c>
      <c r="AE106" s="1">
        <v>0.18</v>
      </c>
      <c r="AH106" s="1">
        <f t="shared" si="1"/>
        <v>190</v>
      </c>
      <c r="AI106" s="1">
        <f t="shared" si="2"/>
        <v>190</v>
      </c>
      <c r="AJ106" s="1">
        <v>171.0</v>
      </c>
      <c r="AK106" s="1">
        <v>9.5</v>
      </c>
      <c r="AL106" s="1">
        <v>9.5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 t="s">
        <v>109</v>
      </c>
      <c r="BR106" s="1" t="s">
        <v>109</v>
      </c>
      <c r="CM106" s="4"/>
      <c r="CN106" s="4">
        <f t="shared" si="4"/>
        <v>190</v>
      </c>
      <c r="CO106" s="4">
        <f t="shared" si="16"/>
        <v>118.75</v>
      </c>
      <c r="CP106" s="4">
        <f t="shared" si="6"/>
        <v>258.4</v>
      </c>
      <c r="CQ106" s="4">
        <f t="shared" si="17"/>
        <v>161.5</v>
      </c>
      <c r="CR106" s="4">
        <f t="shared" si="8"/>
        <v>1.36</v>
      </c>
      <c r="CS106" s="4">
        <f t="shared" si="18"/>
        <v>0.625</v>
      </c>
      <c r="CT106" s="4">
        <f t="shared" si="10"/>
        <v>0.18</v>
      </c>
      <c r="CU106" s="4">
        <f t="shared" si="19"/>
        <v>0.1125</v>
      </c>
      <c r="CV106" s="4">
        <f t="shared" si="12"/>
        <v>1</v>
      </c>
    </row>
    <row r="107">
      <c r="A107" s="1" t="s">
        <v>192</v>
      </c>
      <c r="B107" s="1"/>
      <c r="C107" s="1"/>
      <c r="D107" s="1">
        <v>10.0</v>
      </c>
      <c r="E107" s="1" t="s">
        <v>103</v>
      </c>
      <c r="F107" s="1" t="s">
        <v>193</v>
      </c>
      <c r="G107" s="1" t="s">
        <v>179</v>
      </c>
      <c r="H107" s="1" t="s">
        <v>106</v>
      </c>
      <c r="I107" s="1">
        <v>200.0</v>
      </c>
      <c r="J107" s="1"/>
      <c r="K107" s="1" t="s">
        <v>197</v>
      </c>
      <c r="L107" s="1">
        <v>100.0</v>
      </c>
      <c r="Q107" s="1" t="s">
        <v>193</v>
      </c>
      <c r="R107" s="2">
        <v>1.0</v>
      </c>
      <c r="S107" s="1">
        <v>0.33</v>
      </c>
      <c r="T107" s="1">
        <v>10.0</v>
      </c>
      <c r="U107" s="1">
        <v>72.0</v>
      </c>
      <c r="V107" s="1">
        <v>1.0</v>
      </c>
      <c r="W107" s="1" t="s">
        <v>107</v>
      </c>
      <c r="Z107" s="1">
        <v>2.0</v>
      </c>
      <c r="AA107" s="1">
        <v>1.0</v>
      </c>
      <c r="AB107" s="1">
        <v>1.0</v>
      </c>
      <c r="AC107" s="1">
        <v>0.25</v>
      </c>
      <c r="AD107" s="1">
        <v>2.0</v>
      </c>
      <c r="AE107" s="1">
        <v>0.25</v>
      </c>
      <c r="AH107" s="1">
        <f t="shared" si="1"/>
        <v>200</v>
      </c>
      <c r="AI107" s="1">
        <f t="shared" si="2"/>
        <v>200</v>
      </c>
      <c r="AJ107" s="1">
        <v>0.0</v>
      </c>
      <c r="AK107" s="1">
        <v>0.0</v>
      </c>
      <c r="AL107" s="1">
        <v>0.0</v>
      </c>
      <c r="AM107" s="1">
        <v>0.0</v>
      </c>
      <c r="AN107" s="1">
        <v>200.0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 t="s">
        <v>109</v>
      </c>
      <c r="BR107" s="1" t="s">
        <v>109</v>
      </c>
      <c r="CM107" s="4"/>
      <c r="CN107" s="4">
        <f t="shared" si="4"/>
        <v>150.3759398</v>
      </c>
      <c r="CO107" s="4">
        <f t="shared" si="16"/>
        <v>125.3132832</v>
      </c>
      <c r="CP107" s="4">
        <f t="shared" si="6"/>
        <v>187.9699248</v>
      </c>
      <c r="CQ107" s="4">
        <f t="shared" si="17"/>
        <v>156.641604</v>
      </c>
      <c r="CR107" s="4">
        <f t="shared" si="8"/>
        <v>1.25</v>
      </c>
      <c r="CS107" s="4">
        <f t="shared" si="18"/>
        <v>0.8333333333</v>
      </c>
      <c r="CT107" s="4">
        <f t="shared" si="10"/>
        <v>0.1879699248</v>
      </c>
      <c r="CU107" s="4">
        <f t="shared" si="19"/>
        <v>0.156641604</v>
      </c>
      <c r="CV107" s="4">
        <f t="shared" si="12"/>
        <v>0.7518796992</v>
      </c>
    </row>
    <row r="108">
      <c r="A108" s="1" t="s">
        <v>195</v>
      </c>
      <c r="B108" s="1" t="s">
        <v>127</v>
      </c>
      <c r="C108" s="1" t="s">
        <v>194</v>
      </c>
      <c r="D108" s="1">
        <v>8.0</v>
      </c>
      <c r="E108" s="1" t="s">
        <v>103</v>
      </c>
      <c r="F108" s="1" t="s">
        <v>178</v>
      </c>
      <c r="G108" s="1" t="s">
        <v>179</v>
      </c>
      <c r="H108" s="1" t="s">
        <v>106</v>
      </c>
      <c r="I108" s="1">
        <v>70.0</v>
      </c>
      <c r="J108" s="1"/>
      <c r="K108" s="1"/>
      <c r="L108" s="1">
        <v>16.7</v>
      </c>
      <c r="O108" s="1"/>
      <c r="P108" s="1"/>
      <c r="Q108" s="1" t="s">
        <v>178</v>
      </c>
      <c r="R108" s="2">
        <v>1.0</v>
      </c>
      <c r="S108" s="1">
        <v>0.0</v>
      </c>
      <c r="T108" s="1">
        <v>1.0</v>
      </c>
      <c r="U108" s="1">
        <v>72.0</v>
      </c>
      <c r="V108" s="1">
        <v>1.0</v>
      </c>
      <c r="W108" s="1" t="s">
        <v>107</v>
      </c>
      <c r="X108" s="1"/>
      <c r="Y108" s="1"/>
      <c r="Z108" s="1">
        <v>0.7</v>
      </c>
      <c r="AA108" s="1">
        <v>1.35</v>
      </c>
      <c r="AB108" s="1">
        <v>1.0</v>
      </c>
      <c r="AC108" s="1">
        <v>0.45</v>
      </c>
      <c r="AD108" s="1">
        <v>2.0</v>
      </c>
      <c r="AE108" s="1">
        <v>0.2</v>
      </c>
      <c r="AH108" s="1">
        <f t="shared" si="1"/>
        <v>180</v>
      </c>
      <c r="AI108" s="1">
        <f t="shared" si="2"/>
        <v>180</v>
      </c>
      <c r="AJ108" s="1">
        <v>9.0</v>
      </c>
      <c r="AK108" s="1">
        <v>153.0</v>
      </c>
      <c r="AL108" s="1">
        <v>18.0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 t="s">
        <v>109</v>
      </c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 t="s">
        <v>109</v>
      </c>
      <c r="CM108" s="4"/>
      <c r="CN108" s="4">
        <f t="shared" si="4"/>
        <v>180</v>
      </c>
      <c r="CO108" s="4">
        <f t="shared" si="16"/>
        <v>105.8823529</v>
      </c>
      <c r="CP108" s="4">
        <f t="shared" si="6"/>
        <v>261</v>
      </c>
      <c r="CQ108" s="4">
        <f t="shared" si="17"/>
        <v>153.5294118</v>
      </c>
      <c r="CR108" s="4">
        <f t="shared" si="8"/>
        <v>1.45</v>
      </c>
      <c r="CS108" s="4">
        <f t="shared" si="18"/>
        <v>0.5882352941</v>
      </c>
      <c r="CT108" s="4">
        <f t="shared" si="10"/>
        <v>0.2</v>
      </c>
      <c r="CU108" s="4">
        <f t="shared" si="19"/>
        <v>0.1176470588</v>
      </c>
      <c r="CV108" s="4">
        <f t="shared" si="12"/>
        <v>1</v>
      </c>
    </row>
    <row r="109">
      <c r="A109" s="1" t="s">
        <v>196</v>
      </c>
      <c r="B109" s="1"/>
      <c r="C109" s="1" t="s">
        <v>194</v>
      </c>
      <c r="D109" s="1">
        <v>5.0</v>
      </c>
      <c r="E109" s="1" t="s">
        <v>103</v>
      </c>
      <c r="F109" s="1" t="s">
        <v>178</v>
      </c>
      <c r="G109" s="1" t="s">
        <v>179</v>
      </c>
      <c r="H109" s="1" t="s">
        <v>106</v>
      </c>
      <c r="I109" s="1">
        <v>70.0</v>
      </c>
      <c r="J109" s="1"/>
      <c r="K109" s="1"/>
      <c r="L109" s="1">
        <v>16.7</v>
      </c>
      <c r="Q109" s="1" t="s">
        <v>178</v>
      </c>
      <c r="R109" s="2">
        <v>1.0</v>
      </c>
      <c r="S109" s="1">
        <v>0.0</v>
      </c>
      <c r="T109" s="1">
        <v>1.0</v>
      </c>
      <c r="U109" s="1">
        <v>72.0</v>
      </c>
      <c r="V109" s="1">
        <v>1.0</v>
      </c>
      <c r="W109" s="1" t="s">
        <v>107</v>
      </c>
      <c r="X109" s="1"/>
      <c r="Y109" s="1"/>
      <c r="Z109" s="1">
        <v>0.7</v>
      </c>
      <c r="AA109" s="1">
        <v>1.3</v>
      </c>
      <c r="AB109" s="1">
        <v>1.0</v>
      </c>
      <c r="AC109" s="1">
        <v>0.5</v>
      </c>
      <c r="AD109" s="1">
        <v>2.0</v>
      </c>
      <c r="AE109" s="1">
        <v>0.2</v>
      </c>
      <c r="AH109" s="1">
        <f t="shared" si="1"/>
        <v>168</v>
      </c>
      <c r="AI109" s="1">
        <f t="shared" si="2"/>
        <v>168</v>
      </c>
      <c r="AJ109" s="1">
        <v>16.8</v>
      </c>
      <c r="AK109" s="1">
        <v>16.8</v>
      </c>
      <c r="AL109" s="1">
        <v>134.4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 t="s">
        <v>109</v>
      </c>
      <c r="BR109" s="1" t="s">
        <v>109</v>
      </c>
      <c r="CM109" s="4"/>
      <c r="CN109" s="4">
        <f t="shared" si="4"/>
        <v>168</v>
      </c>
      <c r="CO109" s="4">
        <f t="shared" si="16"/>
        <v>98.82352941</v>
      </c>
      <c r="CP109" s="4">
        <f t="shared" si="6"/>
        <v>252</v>
      </c>
      <c r="CQ109" s="4">
        <f t="shared" si="17"/>
        <v>148.2352941</v>
      </c>
      <c r="CR109" s="4">
        <f t="shared" si="8"/>
        <v>1.5</v>
      </c>
      <c r="CS109" s="4">
        <f t="shared" si="18"/>
        <v>0.5882352941</v>
      </c>
      <c r="CT109" s="4">
        <f t="shared" si="10"/>
        <v>0.2</v>
      </c>
      <c r="CU109" s="4">
        <f t="shared" si="19"/>
        <v>0.1176470588</v>
      </c>
      <c r="CV109" s="4">
        <f t="shared" si="12"/>
        <v>1</v>
      </c>
    </row>
    <row r="110">
      <c r="A110" s="1" t="s">
        <v>185</v>
      </c>
      <c r="B110" s="1" t="s">
        <v>158</v>
      </c>
      <c r="C110" s="1" t="s">
        <v>194</v>
      </c>
      <c r="D110" s="1">
        <v>7.0</v>
      </c>
      <c r="E110" s="1" t="s">
        <v>103</v>
      </c>
      <c r="F110" s="1" t="s">
        <v>178</v>
      </c>
      <c r="G110" s="1" t="s">
        <v>179</v>
      </c>
      <c r="H110" s="1" t="s">
        <v>106</v>
      </c>
      <c r="I110" s="1">
        <v>70.0</v>
      </c>
      <c r="J110" s="1"/>
      <c r="K110" s="1"/>
      <c r="L110" s="1">
        <v>16.7</v>
      </c>
      <c r="O110" s="1"/>
      <c r="P110" s="1"/>
      <c r="Q110" s="1" t="s">
        <v>178</v>
      </c>
      <c r="R110" s="2">
        <v>1.0</v>
      </c>
      <c r="S110" s="1">
        <v>0.0</v>
      </c>
      <c r="T110" s="1">
        <v>1.0</v>
      </c>
      <c r="U110" s="1">
        <v>72.0</v>
      </c>
      <c r="V110" s="1">
        <v>1.0</v>
      </c>
      <c r="W110" s="1" t="s">
        <v>107</v>
      </c>
      <c r="X110" s="1"/>
      <c r="Y110" s="1"/>
      <c r="Z110" s="1">
        <v>0.6</v>
      </c>
      <c r="AA110" s="1">
        <v>1.35</v>
      </c>
      <c r="AB110" s="1">
        <v>1.0</v>
      </c>
      <c r="AC110" s="1">
        <v>0.15</v>
      </c>
      <c r="AD110" s="1">
        <v>2.0</v>
      </c>
      <c r="AE110" s="1">
        <v>0.49</v>
      </c>
      <c r="AH110" s="1">
        <f t="shared" si="1"/>
        <v>205</v>
      </c>
      <c r="AI110" s="1">
        <f t="shared" si="2"/>
        <v>205</v>
      </c>
      <c r="AJ110" s="1">
        <v>184.5</v>
      </c>
      <c r="AK110" s="1">
        <v>10.25</v>
      </c>
      <c r="AL110" s="1">
        <v>10.25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 t="s">
        <v>109</v>
      </c>
      <c r="BR110" s="1" t="s">
        <v>109</v>
      </c>
      <c r="CM110" s="4"/>
      <c r="CN110" s="4">
        <f t="shared" si="4"/>
        <v>205</v>
      </c>
      <c r="CO110" s="4">
        <f t="shared" si="16"/>
        <v>128.125</v>
      </c>
      <c r="CP110" s="4">
        <f t="shared" si="6"/>
        <v>235.75</v>
      </c>
      <c r="CQ110" s="4">
        <f t="shared" si="17"/>
        <v>147.34375</v>
      </c>
      <c r="CR110" s="4">
        <f t="shared" si="8"/>
        <v>1.15</v>
      </c>
      <c r="CS110" s="4">
        <f t="shared" si="18"/>
        <v>0.625</v>
      </c>
      <c r="CT110" s="4">
        <f t="shared" si="10"/>
        <v>0.49</v>
      </c>
      <c r="CU110" s="4">
        <f t="shared" si="19"/>
        <v>0.30625</v>
      </c>
      <c r="CV110" s="4">
        <f t="shared" si="12"/>
        <v>1</v>
      </c>
    </row>
    <row r="111">
      <c r="A111" s="1" t="s">
        <v>195</v>
      </c>
      <c r="B111" s="1" t="s">
        <v>159</v>
      </c>
      <c r="C111" s="1" t="s">
        <v>183</v>
      </c>
      <c r="D111" s="1">
        <v>0.0</v>
      </c>
      <c r="E111" s="1" t="s">
        <v>103</v>
      </c>
      <c r="F111" s="1" t="s">
        <v>178</v>
      </c>
      <c r="G111" s="1" t="s">
        <v>179</v>
      </c>
      <c r="H111" s="1" t="s">
        <v>106</v>
      </c>
      <c r="I111" s="1">
        <v>85.0</v>
      </c>
      <c r="J111" s="1"/>
      <c r="K111" s="1"/>
      <c r="L111" s="1">
        <v>16.7</v>
      </c>
      <c r="O111" s="1"/>
      <c r="P111" s="1"/>
      <c r="Q111" s="1" t="s">
        <v>178</v>
      </c>
      <c r="R111" s="2">
        <v>1.0</v>
      </c>
      <c r="S111" s="1">
        <v>0.5</v>
      </c>
      <c r="T111" s="1">
        <v>1.0</v>
      </c>
      <c r="U111" s="1">
        <v>72.0</v>
      </c>
      <c r="V111" s="1">
        <v>1.0</v>
      </c>
      <c r="W111" s="1" t="s">
        <v>107</v>
      </c>
      <c r="X111" s="1"/>
      <c r="Y111" s="1"/>
      <c r="Z111" s="1">
        <v>0.55</v>
      </c>
      <c r="AA111" s="1">
        <v>1.45</v>
      </c>
      <c r="AB111" s="1">
        <v>1.0</v>
      </c>
      <c r="AC111" s="1">
        <v>0.3</v>
      </c>
      <c r="AD111" s="1">
        <v>2.0</v>
      </c>
      <c r="AE111" s="1">
        <v>0.15</v>
      </c>
      <c r="AH111" s="1">
        <f t="shared" si="1"/>
        <v>230</v>
      </c>
      <c r="AI111" s="1">
        <f t="shared" si="2"/>
        <v>230</v>
      </c>
      <c r="AJ111" s="1">
        <v>11.5</v>
      </c>
      <c r="AK111" s="1">
        <v>184.0</v>
      </c>
      <c r="AL111" s="1">
        <v>34.5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 t="s">
        <v>109</v>
      </c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 t="s">
        <v>109</v>
      </c>
      <c r="CM111" s="4"/>
      <c r="CN111" s="4">
        <f t="shared" si="4"/>
        <v>153.3333333</v>
      </c>
      <c r="CO111" s="4">
        <f t="shared" si="16"/>
        <v>98.92473118</v>
      </c>
      <c r="CP111" s="4">
        <f t="shared" si="6"/>
        <v>199.3333333</v>
      </c>
      <c r="CQ111" s="4">
        <f t="shared" si="17"/>
        <v>128.6021505</v>
      </c>
      <c r="CR111" s="4">
        <f t="shared" si="8"/>
        <v>1.3</v>
      </c>
      <c r="CS111" s="4">
        <f t="shared" si="18"/>
        <v>0.6451612903</v>
      </c>
      <c r="CT111" s="4">
        <f t="shared" si="10"/>
        <v>0.1</v>
      </c>
      <c r="CU111" s="4">
        <f t="shared" si="19"/>
        <v>0.06451612903</v>
      </c>
      <c r="CV111" s="4">
        <f t="shared" si="12"/>
        <v>0.6666666667</v>
      </c>
    </row>
    <row r="112">
      <c r="A112" s="1" t="s">
        <v>195</v>
      </c>
      <c r="B112" s="1"/>
      <c r="C112" s="1" t="s">
        <v>194</v>
      </c>
      <c r="D112" s="1">
        <v>3.0</v>
      </c>
      <c r="E112" s="1" t="s">
        <v>103</v>
      </c>
      <c r="F112" s="1" t="s">
        <v>178</v>
      </c>
      <c r="G112" s="1" t="s">
        <v>179</v>
      </c>
      <c r="H112" s="1" t="s">
        <v>106</v>
      </c>
      <c r="I112" s="1">
        <v>70.0</v>
      </c>
      <c r="J112" s="1"/>
      <c r="K112" s="1"/>
      <c r="L112" s="1">
        <v>16.7</v>
      </c>
      <c r="O112" s="1"/>
      <c r="P112" s="1"/>
      <c r="Q112" s="1" t="s">
        <v>178</v>
      </c>
      <c r="R112" s="2">
        <v>1.0</v>
      </c>
      <c r="S112" s="1">
        <v>0.0</v>
      </c>
      <c r="T112" s="1">
        <v>1.0</v>
      </c>
      <c r="U112" s="1">
        <v>72.0</v>
      </c>
      <c r="V112" s="1">
        <v>1.0</v>
      </c>
      <c r="W112" s="1" t="s">
        <v>107</v>
      </c>
      <c r="X112" s="1"/>
      <c r="Y112" s="1"/>
      <c r="Z112" s="1">
        <v>0.65</v>
      </c>
      <c r="AA112" s="1">
        <v>1.4</v>
      </c>
      <c r="AB112" s="1">
        <v>1.0</v>
      </c>
      <c r="AC112" s="1">
        <v>0.3</v>
      </c>
      <c r="AD112" s="1">
        <v>2.0</v>
      </c>
      <c r="AE112" s="1">
        <v>0.1</v>
      </c>
      <c r="AH112" s="1">
        <f t="shared" si="1"/>
        <v>160</v>
      </c>
      <c r="AI112" s="1">
        <f t="shared" si="2"/>
        <v>160</v>
      </c>
      <c r="AJ112" s="1">
        <v>8.0</v>
      </c>
      <c r="AK112" s="1">
        <v>120.0</v>
      </c>
      <c r="AL112" s="1">
        <v>32.0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 t="s">
        <v>109</v>
      </c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 t="s">
        <v>109</v>
      </c>
      <c r="CM112" s="4"/>
      <c r="CN112" s="4">
        <f t="shared" si="4"/>
        <v>160</v>
      </c>
      <c r="CO112" s="4">
        <f t="shared" si="16"/>
        <v>96.96969697</v>
      </c>
      <c r="CP112" s="4">
        <f t="shared" si="6"/>
        <v>208</v>
      </c>
      <c r="CQ112" s="4">
        <f t="shared" si="17"/>
        <v>126.0606061</v>
      </c>
      <c r="CR112" s="4">
        <f t="shared" si="8"/>
        <v>1.3</v>
      </c>
      <c r="CS112" s="4">
        <f t="shared" si="18"/>
        <v>0.6060606061</v>
      </c>
      <c r="CT112" s="4">
        <f t="shared" si="10"/>
        <v>0.1</v>
      </c>
      <c r="CU112" s="4">
        <f t="shared" si="19"/>
        <v>0.06060606061</v>
      </c>
      <c r="CV112" s="4">
        <f t="shared" si="12"/>
        <v>1</v>
      </c>
    </row>
    <row r="113">
      <c r="A113" s="1" t="s">
        <v>195</v>
      </c>
      <c r="B113" s="1" t="s">
        <v>159</v>
      </c>
      <c r="C113" s="1" t="s">
        <v>194</v>
      </c>
      <c r="D113" s="1">
        <v>0.0</v>
      </c>
      <c r="E113" s="1" t="s">
        <v>103</v>
      </c>
      <c r="F113" s="1" t="s">
        <v>178</v>
      </c>
      <c r="G113" s="1" t="s">
        <v>179</v>
      </c>
      <c r="H113" s="1" t="s">
        <v>106</v>
      </c>
      <c r="I113" s="1">
        <v>70.0</v>
      </c>
      <c r="J113" s="1"/>
      <c r="K113" s="1"/>
      <c r="L113" s="1">
        <v>16.7</v>
      </c>
      <c r="O113" s="1"/>
      <c r="P113" s="1"/>
      <c r="Q113" s="1" t="s">
        <v>178</v>
      </c>
      <c r="R113" s="2">
        <v>1.0</v>
      </c>
      <c r="S113" s="1">
        <v>0.0</v>
      </c>
      <c r="T113" s="1">
        <v>1.0</v>
      </c>
      <c r="U113" s="1">
        <v>72.0</v>
      </c>
      <c r="V113" s="1">
        <v>1.0</v>
      </c>
      <c r="W113" s="1" t="s">
        <v>107</v>
      </c>
      <c r="X113" s="1"/>
      <c r="Y113" s="1"/>
      <c r="Z113" s="1">
        <v>0.55</v>
      </c>
      <c r="AA113" s="1">
        <v>1.45</v>
      </c>
      <c r="AB113" s="1">
        <v>1.0</v>
      </c>
      <c r="AC113" s="1">
        <v>0.3</v>
      </c>
      <c r="AD113" s="1">
        <v>2.0</v>
      </c>
      <c r="AE113" s="1">
        <v>0.15</v>
      </c>
      <c r="AH113" s="1">
        <f t="shared" si="1"/>
        <v>115</v>
      </c>
      <c r="AI113" s="1">
        <f t="shared" si="2"/>
        <v>115</v>
      </c>
      <c r="AJ113" s="1">
        <v>5.75</v>
      </c>
      <c r="AK113" s="1">
        <v>86.25</v>
      </c>
      <c r="AL113" s="1">
        <v>23.0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 t="s">
        <v>109</v>
      </c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 t="s">
        <v>109</v>
      </c>
      <c r="CM113" s="4"/>
      <c r="CN113" s="4">
        <f t="shared" si="4"/>
        <v>115</v>
      </c>
      <c r="CO113" s="4">
        <f t="shared" si="16"/>
        <v>74.19354839</v>
      </c>
      <c r="CP113" s="4">
        <f t="shared" si="6"/>
        <v>149.5</v>
      </c>
      <c r="CQ113" s="4">
        <f t="shared" si="17"/>
        <v>96.4516129</v>
      </c>
      <c r="CR113" s="4">
        <f t="shared" si="8"/>
        <v>1.3</v>
      </c>
      <c r="CS113" s="4">
        <f t="shared" si="18"/>
        <v>0.6451612903</v>
      </c>
      <c r="CT113" s="4">
        <f t="shared" si="10"/>
        <v>0.15</v>
      </c>
      <c r="CU113" s="4">
        <f t="shared" si="19"/>
        <v>0.09677419355</v>
      </c>
      <c r="CV113" s="4">
        <f t="shared" si="12"/>
        <v>1</v>
      </c>
    </row>
    <row r="114">
      <c r="A114" s="1" t="s">
        <v>187</v>
      </c>
      <c r="B114" s="1"/>
      <c r="C114" s="1" t="s">
        <v>155</v>
      </c>
      <c r="D114" s="1">
        <v>14.0</v>
      </c>
      <c r="E114" s="1" t="s">
        <v>103</v>
      </c>
      <c r="F114" s="1" t="s">
        <v>153</v>
      </c>
      <c r="G114" s="1" t="s">
        <v>138</v>
      </c>
      <c r="H114" s="1" t="s">
        <v>120</v>
      </c>
      <c r="I114" s="1"/>
      <c r="J114" s="1"/>
      <c r="K114" s="1"/>
      <c r="L114" s="1">
        <v>100.0</v>
      </c>
      <c r="Q114" s="1" t="s">
        <v>153</v>
      </c>
      <c r="R114" s="2">
        <v>0.5</v>
      </c>
      <c r="S114" s="1">
        <v>0.0</v>
      </c>
      <c r="T114" s="1">
        <v>15.0</v>
      </c>
      <c r="U114" s="1">
        <v>540.0</v>
      </c>
      <c r="V114" s="1">
        <v>1.0</v>
      </c>
      <c r="W114" s="1" t="s">
        <v>107</v>
      </c>
      <c r="X114" s="1"/>
      <c r="Y114" s="1"/>
      <c r="Z114" s="1">
        <v>2.0</v>
      </c>
      <c r="AA114" s="1">
        <v>1.15</v>
      </c>
      <c r="AB114" s="1">
        <v>1.0</v>
      </c>
      <c r="AC114" s="1">
        <v>0.04</v>
      </c>
      <c r="AD114" s="1">
        <v>2.0</v>
      </c>
      <c r="AE114" s="1">
        <v>0.5</v>
      </c>
      <c r="AH114" s="1">
        <f t="shared" si="1"/>
        <v>150</v>
      </c>
      <c r="AI114" s="1">
        <f t="shared" si="2"/>
        <v>150</v>
      </c>
      <c r="AJ114" s="1">
        <v>0.0</v>
      </c>
      <c r="AK114" s="1">
        <v>0.0</v>
      </c>
      <c r="AL114" s="1">
        <v>0.0</v>
      </c>
      <c r="AM114" s="1">
        <v>0.0</v>
      </c>
      <c r="AN114" s="1">
        <v>150.0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 t="s">
        <v>109</v>
      </c>
      <c r="BR114" s="1" t="s">
        <v>109</v>
      </c>
      <c r="CM114" s="4"/>
      <c r="CN114" s="4">
        <f t="shared" si="4"/>
        <v>75</v>
      </c>
      <c r="CO114" s="4">
        <f t="shared" si="16"/>
        <v>70.3125</v>
      </c>
      <c r="CP114" s="4">
        <f t="shared" si="6"/>
        <v>78</v>
      </c>
      <c r="CQ114" s="4">
        <f t="shared" si="17"/>
        <v>73.125</v>
      </c>
      <c r="CR114" s="4">
        <f t="shared" si="8"/>
        <v>1.04</v>
      </c>
      <c r="CS114" s="4">
        <f t="shared" si="18"/>
        <v>0.9375</v>
      </c>
      <c r="CT114" s="4">
        <f t="shared" si="10"/>
        <v>0.25</v>
      </c>
      <c r="CU114" s="4">
        <f t="shared" si="19"/>
        <v>0.234375</v>
      </c>
      <c r="CV114" s="4">
        <f t="shared" si="12"/>
        <v>0.5</v>
      </c>
    </row>
    <row r="115">
      <c r="A115" s="1" t="s">
        <v>198</v>
      </c>
      <c r="B115" s="1" t="s">
        <v>117</v>
      </c>
      <c r="C115" s="1"/>
      <c r="D115" s="1">
        <v>15.0</v>
      </c>
      <c r="E115" s="1" t="s">
        <v>103</v>
      </c>
      <c r="F115" s="1" t="s">
        <v>114</v>
      </c>
      <c r="G115" s="1" t="s">
        <v>199</v>
      </c>
      <c r="H115" s="1" t="s">
        <v>138</v>
      </c>
      <c r="I115" s="1"/>
      <c r="J115" s="1"/>
      <c r="K115" s="1"/>
      <c r="L115" s="1">
        <v>100.0</v>
      </c>
      <c r="Q115" s="1" t="s">
        <v>114</v>
      </c>
      <c r="R115" s="2">
        <v>15.0</v>
      </c>
      <c r="S115" s="1">
        <v>0.0</v>
      </c>
      <c r="T115" s="1">
        <v>120.0</v>
      </c>
      <c r="U115" s="6"/>
      <c r="V115" s="1">
        <v>0.5</v>
      </c>
      <c r="W115" s="1" t="s">
        <v>115</v>
      </c>
      <c r="X115" s="1">
        <v>1.0</v>
      </c>
      <c r="Y115" s="1">
        <v>40.0</v>
      </c>
      <c r="Z115" s="1">
        <f>T115/Y115+X115</f>
        <v>4</v>
      </c>
      <c r="AA115" s="1">
        <v>0.5</v>
      </c>
      <c r="AB115" s="1">
        <v>1.0</v>
      </c>
      <c r="AC115" s="1">
        <v>0.2</v>
      </c>
      <c r="AD115" s="1">
        <v>1.8</v>
      </c>
      <c r="AE115" s="1">
        <v>0.26</v>
      </c>
      <c r="AH115" s="1">
        <f t="shared" si="1"/>
        <v>35.2</v>
      </c>
      <c r="AI115" s="1">
        <f t="shared" si="2"/>
        <v>35.2</v>
      </c>
      <c r="AJ115" s="1">
        <v>0.0</v>
      </c>
      <c r="AK115" s="1">
        <v>4.8</v>
      </c>
      <c r="AL115" s="1">
        <v>17.2</v>
      </c>
      <c r="AM115" s="1">
        <v>0.0</v>
      </c>
      <c r="AN115" s="1">
        <v>0.0</v>
      </c>
      <c r="AO115" s="1">
        <v>0.0</v>
      </c>
      <c r="AP115" s="1">
        <v>13.2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 t="s">
        <v>109</v>
      </c>
      <c r="BR115" s="1" t="s">
        <v>109</v>
      </c>
      <c r="CM115" s="4"/>
      <c r="CN115" s="4">
        <f t="shared" si="4"/>
        <v>528</v>
      </c>
      <c r="CO115" s="4">
        <f t="shared" si="16"/>
        <v>422.4</v>
      </c>
      <c r="CP115" s="4">
        <f t="shared" si="6"/>
        <v>612.48</v>
      </c>
      <c r="CQ115" s="4">
        <f t="shared" si="17"/>
        <v>489.984</v>
      </c>
      <c r="CR115" s="4">
        <f t="shared" si="8"/>
        <v>1.16</v>
      </c>
      <c r="CS115" s="4">
        <f t="shared" si="18"/>
        <v>0.8</v>
      </c>
      <c r="CT115" s="4">
        <f t="shared" si="10"/>
        <v>3.9</v>
      </c>
      <c r="CU115" s="4">
        <f t="shared" si="19"/>
        <v>3.12</v>
      </c>
      <c r="CV115" s="4">
        <f t="shared" si="12"/>
        <v>15</v>
      </c>
    </row>
    <row r="116">
      <c r="A116" s="1" t="s">
        <v>157</v>
      </c>
      <c r="B116" s="1" t="s">
        <v>150</v>
      </c>
      <c r="C116" s="1"/>
      <c r="D116" s="1">
        <v>10.0</v>
      </c>
      <c r="E116" s="1" t="s">
        <v>103</v>
      </c>
      <c r="F116" s="1" t="s">
        <v>114</v>
      </c>
      <c r="G116" s="1" t="s">
        <v>199</v>
      </c>
      <c r="H116" s="1" t="s">
        <v>138</v>
      </c>
      <c r="I116" s="1"/>
      <c r="J116" s="1">
        <v>50.0</v>
      </c>
      <c r="K116" s="1"/>
      <c r="L116" s="1">
        <v>100.0</v>
      </c>
      <c r="M116" s="1"/>
      <c r="N116" s="1"/>
      <c r="O116" s="1"/>
      <c r="P116" s="1"/>
      <c r="Q116" s="1" t="s">
        <v>114</v>
      </c>
      <c r="R116" s="2">
        <v>12.0</v>
      </c>
      <c r="S116" s="1">
        <v>0.0</v>
      </c>
      <c r="T116" s="1">
        <v>80.0</v>
      </c>
      <c r="U116" s="1">
        <v>540.0</v>
      </c>
      <c r="V116" s="1">
        <v>0.5</v>
      </c>
      <c r="W116" s="1" t="s">
        <v>107</v>
      </c>
      <c r="Z116" s="1">
        <v>1.8</v>
      </c>
      <c r="AA116" s="1">
        <v>1.35</v>
      </c>
      <c r="AB116" s="1">
        <v>2.0</v>
      </c>
      <c r="AC116" s="1">
        <v>0.22</v>
      </c>
      <c r="AD116" s="1">
        <v>2.4</v>
      </c>
      <c r="AE116" s="1">
        <v>0.45</v>
      </c>
      <c r="AH116" s="1">
        <f t="shared" si="1"/>
        <v>13</v>
      </c>
      <c r="AI116" s="1">
        <f t="shared" si="2"/>
        <v>13</v>
      </c>
      <c r="AJ116" s="1">
        <v>0.0</v>
      </c>
      <c r="AK116" s="1">
        <v>0.0</v>
      </c>
      <c r="AL116" s="1">
        <v>0.0</v>
      </c>
      <c r="AM116" s="1">
        <v>0.0</v>
      </c>
      <c r="AN116" s="1">
        <v>13.0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 t="s">
        <v>109</v>
      </c>
      <c r="BR116" s="1" t="s">
        <v>109</v>
      </c>
      <c r="CM116" s="4"/>
      <c r="CN116" s="4">
        <f t="shared" si="4"/>
        <v>312</v>
      </c>
      <c r="CO116" s="4">
        <f t="shared" si="16"/>
        <v>274.8898678</v>
      </c>
      <c r="CP116" s="4">
        <f t="shared" si="6"/>
        <v>408.096</v>
      </c>
      <c r="CQ116" s="4">
        <f t="shared" si="17"/>
        <v>359.5559471</v>
      </c>
      <c r="CR116" s="4">
        <f t="shared" si="8"/>
        <v>1.308</v>
      </c>
      <c r="CS116" s="4">
        <f t="shared" si="18"/>
        <v>0.8810572687</v>
      </c>
      <c r="CT116" s="4">
        <f t="shared" si="10"/>
        <v>10.8</v>
      </c>
      <c r="CU116" s="4">
        <f t="shared" si="19"/>
        <v>9.515418502</v>
      </c>
      <c r="CV116" s="4">
        <f t="shared" si="12"/>
        <v>12</v>
      </c>
    </row>
    <row r="117">
      <c r="A117" s="1" t="s">
        <v>200</v>
      </c>
      <c r="B117" s="1" t="s">
        <v>150</v>
      </c>
      <c r="D117" s="1">
        <v>12.0</v>
      </c>
      <c r="E117" s="1" t="s">
        <v>103</v>
      </c>
      <c r="F117" s="1" t="s">
        <v>114</v>
      </c>
      <c r="G117" s="1" t="s">
        <v>199</v>
      </c>
      <c r="H117" s="1" t="s">
        <v>138</v>
      </c>
      <c r="J117" s="1">
        <v>28.0</v>
      </c>
      <c r="L117" s="1">
        <v>100.0</v>
      </c>
      <c r="Q117" s="1" t="s">
        <v>114</v>
      </c>
      <c r="R117" s="2">
        <v>12.0</v>
      </c>
      <c r="S117" s="1">
        <v>0.0</v>
      </c>
      <c r="T117" s="1">
        <v>100.0</v>
      </c>
      <c r="U117" s="1">
        <v>1000.0</v>
      </c>
      <c r="V117" s="1">
        <v>0.5</v>
      </c>
      <c r="W117" s="1" t="s">
        <v>107</v>
      </c>
      <c r="Z117" s="1">
        <v>1.8</v>
      </c>
      <c r="AA117" s="1">
        <v>1.25</v>
      </c>
      <c r="AB117" s="1">
        <v>1.0</v>
      </c>
      <c r="AC117" s="1">
        <v>0.14</v>
      </c>
      <c r="AD117" s="1">
        <v>2.0</v>
      </c>
      <c r="AE117" s="1">
        <v>0.38</v>
      </c>
      <c r="AH117" s="1">
        <f t="shared" si="1"/>
        <v>29</v>
      </c>
      <c r="AI117" s="1">
        <f t="shared" si="2"/>
        <v>29</v>
      </c>
      <c r="AJ117" s="1">
        <v>0.0</v>
      </c>
      <c r="AK117" s="1">
        <v>0.0</v>
      </c>
      <c r="AL117" s="1">
        <v>0.0</v>
      </c>
      <c r="AM117" s="1">
        <v>29.0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 t="s">
        <v>109</v>
      </c>
      <c r="BR117" s="1" t="s">
        <v>109</v>
      </c>
      <c r="CM117" s="4"/>
      <c r="CN117" s="4">
        <f t="shared" si="4"/>
        <v>348</v>
      </c>
      <c r="CO117" s="4">
        <f t="shared" si="16"/>
        <v>314.0794224</v>
      </c>
      <c r="CP117" s="4">
        <f t="shared" si="6"/>
        <v>396.72</v>
      </c>
      <c r="CQ117" s="4">
        <f t="shared" si="17"/>
        <v>358.0505415</v>
      </c>
      <c r="CR117" s="4">
        <f t="shared" si="8"/>
        <v>1.14</v>
      </c>
      <c r="CS117" s="4">
        <f t="shared" si="18"/>
        <v>0.9025270758</v>
      </c>
      <c r="CT117" s="4">
        <f t="shared" si="10"/>
        <v>4.56</v>
      </c>
      <c r="CU117" s="4">
        <f t="shared" si="19"/>
        <v>4.115523466</v>
      </c>
      <c r="CV117" s="4">
        <f t="shared" si="12"/>
        <v>12</v>
      </c>
    </row>
    <row r="118">
      <c r="A118" s="1" t="s">
        <v>201</v>
      </c>
      <c r="B118" s="1"/>
      <c r="C118" s="1"/>
      <c r="D118" s="1">
        <v>10.0</v>
      </c>
      <c r="E118" s="1" t="s">
        <v>103</v>
      </c>
      <c r="F118" s="1" t="s">
        <v>114</v>
      </c>
      <c r="G118" s="1" t="s">
        <v>199</v>
      </c>
      <c r="H118" s="1" t="s">
        <v>138</v>
      </c>
      <c r="I118" s="1"/>
      <c r="J118" s="1">
        <v>18.0</v>
      </c>
      <c r="K118" s="1"/>
      <c r="L118" s="1">
        <v>12.5</v>
      </c>
      <c r="Q118" s="1" t="s">
        <v>114</v>
      </c>
      <c r="R118" s="2">
        <v>12.0</v>
      </c>
      <c r="S118" s="1">
        <v>0.0</v>
      </c>
      <c r="T118" s="1">
        <v>100.0</v>
      </c>
      <c r="U118" s="1">
        <v>700.0</v>
      </c>
      <c r="V118" s="1">
        <v>0.5</v>
      </c>
      <c r="W118" s="1" t="s">
        <v>107</v>
      </c>
      <c r="Z118" s="1">
        <v>2.6</v>
      </c>
      <c r="AA118" s="1">
        <v>0.75</v>
      </c>
      <c r="AB118" s="1">
        <v>1.0</v>
      </c>
      <c r="AC118" s="1">
        <v>0.32</v>
      </c>
      <c r="AD118" s="1">
        <v>2.2</v>
      </c>
      <c r="AE118" s="1">
        <v>0.22</v>
      </c>
      <c r="AH118" s="1">
        <f t="shared" si="1"/>
        <v>22</v>
      </c>
      <c r="AI118" s="1">
        <f t="shared" si="2"/>
        <v>22</v>
      </c>
      <c r="AJ118" s="1">
        <v>0.0</v>
      </c>
      <c r="AK118" s="1">
        <v>0.0</v>
      </c>
      <c r="AL118" s="1">
        <v>0.0</v>
      </c>
      <c r="AM118" s="1">
        <v>0.0</v>
      </c>
      <c r="AN118" s="1">
        <v>22.0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 t="s">
        <v>109</v>
      </c>
      <c r="BR118" s="1" t="s">
        <v>109</v>
      </c>
      <c r="CM118" s="4"/>
      <c r="CN118" s="4">
        <f t="shared" si="4"/>
        <v>264</v>
      </c>
      <c r="CO118" s="4">
        <f t="shared" si="16"/>
        <v>228.3737024</v>
      </c>
      <c r="CP118" s="4">
        <f t="shared" si="6"/>
        <v>365.376</v>
      </c>
      <c r="CQ118" s="4">
        <f t="shared" si="17"/>
        <v>316.0692042</v>
      </c>
      <c r="CR118" s="4">
        <f t="shared" si="8"/>
        <v>1.384</v>
      </c>
      <c r="CS118" s="4">
        <f t="shared" si="18"/>
        <v>0.8650519031</v>
      </c>
      <c r="CT118" s="4">
        <f t="shared" si="10"/>
        <v>2.64</v>
      </c>
      <c r="CU118" s="4">
        <f t="shared" si="19"/>
        <v>2.283737024</v>
      </c>
      <c r="CV118" s="4">
        <f t="shared" si="12"/>
        <v>12</v>
      </c>
    </row>
    <row r="119">
      <c r="A119" s="1" t="s">
        <v>200</v>
      </c>
      <c r="B119" s="1"/>
      <c r="C119" s="1"/>
      <c r="D119" s="1">
        <v>8.0</v>
      </c>
      <c r="E119" s="1" t="s">
        <v>103</v>
      </c>
      <c r="F119" s="1" t="s">
        <v>114</v>
      </c>
      <c r="G119" s="1" t="s">
        <v>199</v>
      </c>
      <c r="H119" s="1" t="s">
        <v>138</v>
      </c>
      <c r="I119" s="1"/>
      <c r="J119" s="1">
        <v>24.0</v>
      </c>
      <c r="K119" s="1"/>
      <c r="L119" s="1">
        <v>100.0</v>
      </c>
      <c r="Q119" s="1" t="s">
        <v>114</v>
      </c>
      <c r="R119" s="2">
        <v>12.0</v>
      </c>
      <c r="S119" s="1">
        <v>0.0</v>
      </c>
      <c r="T119" s="1">
        <v>80.0</v>
      </c>
      <c r="U119" s="1">
        <v>720.0</v>
      </c>
      <c r="V119" s="1">
        <v>0.5</v>
      </c>
      <c r="W119" s="1" t="s">
        <v>107</v>
      </c>
      <c r="Z119" s="1">
        <v>2.2</v>
      </c>
      <c r="AA119" s="1">
        <v>1.3</v>
      </c>
      <c r="AB119" s="1">
        <v>1.0</v>
      </c>
      <c r="AC119" s="1">
        <v>0.08</v>
      </c>
      <c r="AD119" s="1">
        <v>2.0</v>
      </c>
      <c r="AE119" s="1">
        <v>0.34</v>
      </c>
      <c r="AH119" s="1">
        <f t="shared" si="1"/>
        <v>26</v>
      </c>
      <c r="AI119" s="1">
        <f t="shared" si="2"/>
        <v>26</v>
      </c>
      <c r="AJ119" s="1">
        <v>0.0</v>
      </c>
      <c r="AK119" s="1">
        <v>0.0</v>
      </c>
      <c r="AL119" s="1">
        <v>0.0</v>
      </c>
      <c r="AM119" s="1">
        <v>26.0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 t="s">
        <v>109</v>
      </c>
      <c r="BR119" s="1" t="s">
        <v>109</v>
      </c>
      <c r="CM119" s="4"/>
      <c r="CN119" s="4">
        <f t="shared" si="4"/>
        <v>312</v>
      </c>
      <c r="CO119" s="4">
        <f t="shared" si="16"/>
        <v>267.8111588</v>
      </c>
      <c r="CP119" s="4">
        <f t="shared" si="6"/>
        <v>336.96</v>
      </c>
      <c r="CQ119" s="4">
        <f t="shared" si="17"/>
        <v>289.2360515</v>
      </c>
      <c r="CR119" s="4">
        <f t="shared" si="8"/>
        <v>1.08</v>
      </c>
      <c r="CS119" s="4">
        <f t="shared" si="18"/>
        <v>0.8583690987</v>
      </c>
      <c r="CT119" s="4">
        <f t="shared" si="10"/>
        <v>4.08</v>
      </c>
      <c r="CU119" s="4">
        <f t="shared" si="19"/>
        <v>3.502145923</v>
      </c>
      <c r="CV119" s="4">
        <f t="shared" si="12"/>
        <v>12</v>
      </c>
    </row>
    <row r="120">
      <c r="A120" s="1" t="s">
        <v>157</v>
      </c>
      <c r="B120" s="1"/>
      <c r="C120" s="1"/>
      <c r="D120" s="1">
        <v>4.0</v>
      </c>
      <c r="E120" s="1" t="s">
        <v>103</v>
      </c>
      <c r="F120" s="1" t="s">
        <v>114</v>
      </c>
      <c r="G120" s="1" t="s">
        <v>199</v>
      </c>
      <c r="H120" s="1" t="s">
        <v>138</v>
      </c>
      <c r="I120" s="1"/>
      <c r="J120" s="1">
        <v>50.0</v>
      </c>
      <c r="K120" s="1"/>
      <c r="L120" s="1">
        <v>100.0</v>
      </c>
      <c r="M120" s="1"/>
      <c r="N120" s="1"/>
      <c r="O120" s="1"/>
      <c r="P120" s="1"/>
      <c r="Q120" s="1" t="s">
        <v>114</v>
      </c>
      <c r="R120" s="2">
        <v>12.0</v>
      </c>
      <c r="S120" s="1">
        <v>0.0</v>
      </c>
      <c r="T120" s="1">
        <v>60.0</v>
      </c>
      <c r="U120" s="1">
        <v>540.0</v>
      </c>
      <c r="V120" s="1">
        <v>0.5</v>
      </c>
      <c r="W120" s="1" t="s">
        <v>107</v>
      </c>
      <c r="Z120" s="1">
        <v>2.0</v>
      </c>
      <c r="AA120" s="1">
        <v>1.4</v>
      </c>
      <c r="AB120" s="1">
        <v>2.0</v>
      </c>
      <c r="AC120" s="1">
        <v>0.16</v>
      </c>
      <c r="AD120" s="1">
        <v>2.2</v>
      </c>
      <c r="AE120" s="1">
        <v>0.24</v>
      </c>
      <c r="AH120" s="1">
        <f t="shared" si="1"/>
        <v>10</v>
      </c>
      <c r="AI120" s="1">
        <f t="shared" si="2"/>
        <v>10</v>
      </c>
      <c r="AJ120" s="1">
        <v>0.0</v>
      </c>
      <c r="AK120" s="1">
        <v>0.0</v>
      </c>
      <c r="AL120" s="1">
        <v>0.0</v>
      </c>
      <c r="AM120" s="1">
        <v>0.0</v>
      </c>
      <c r="AN120" s="1">
        <v>10.0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 t="s">
        <v>109</v>
      </c>
      <c r="BR120" s="1" t="s">
        <v>109</v>
      </c>
      <c r="CM120" s="4"/>
      <c r="CN120" s="4">
        <f t="shared" si="4"/>
        <v>240</v>
      </c>
      <c r="CO120" s="4">
        <f t="shared" si="16"/>
        <v>200</v>
      </c>
      <c r="CP120" s="4">
        <f t="shared" si="6"/>
        <v>286.08</v>
      </c>
      <c r="CQ120" s="4">
        <f t="shared" si="17"/>
        <v>238.4</v>
      </c>
      <c r="CR120" s="4">
        <f t="shared" si="8"/>
        <v>1.192</v>
      </c>
      <c r="CS120" s="4">
        <f t="shared" si="18"/>
        <v>0.8333333333</v>
      </c>
      <c r="CT120" s="4">
        <f t="shared" si="10"/>
        <v>5.76</v>
      </c>
      <c r="CU120" s="4">
        <f t="shared" si="19"/>
        <v>4.8</v>
      </c>
      <c r="CV120" s="4">
        <f t="shared" si="12"/>
        <v>12</v>
      </c>
    </row>
    <row r="121">
      <c r="A121" s="1" t="s">
        <v>198</v>
      </c>
      <c r="B121" s="1"/>
      <c r="C121" s="1"/>
      <c r="D121" s="1">
        <v>6.0</v>
      </c>
      <c r="E121" s="1" t="s">
        <v>103</v>
      </c>
      <c r="F121" s="1" t="s">
        <v>114</v>
      </c>
      <c r="G121" s="1" t="s">
        <v>199</v>
      </c>
      <c r="H121" s="1" t="s">
        <v>138</v>
      </c>
      <c r="I121" s="1"/>
      <c r="J121" s="1"/>
      <c r="K121" s="1"/>
      <c r="L121" s="1">
        <v>100.0</v>
      </c>
      <c r="Q121" s="1" t="s">
        <v>114</v>
      </c>
      <c r="R121" s="2">
        <v>12.0</v>
      </c>
      <c r="S121" s="1">
        <v>0.0</v>
      </c>
      <c r="T121" s="1">
        <v>50.0</v>
      </c>
      <c r="U121" s="6"/>
      <c r="V121" s="1">
        <v>0.5</v>
      </c>
      <c r="W121" s="1" t="s">
        <v>115</v>
      </c>
      <c r="X121" s="1">
        <v>1.0</v>
      </c>
      <c r="Y121" s="1">
        <v>40.0</v>
      </c>
      <c r="Z121" s="1">
        <f t="shared" ref="Z121:Z122" si="23">T121/Y121+X121</f>
        <v>2.25</v>
      </c>
      <c r="AA121" s="1">
        <v>1.55</v>
      </c>
      <c r="AB121" s="1">
        <v>1.0</v>
      </c>
      <c r="AC121" s="1">
        <v>0.1</v>
      </c>
      <c r="AD121" s="1">
        <v>2.0</v>
      </c>
      <c r="AE121" s="1">
        <v>0.24</v>
      </c>
      <c r="AH121" s="1">
        <f t="shared" si="1"/>
        <v>22</v>
      </c>
      <c r="AI121" s="1">
        <f t="shared" si="2"/>
        <v>22</v>
      </c>
      <c r="AJ121" s="1">
        <v>0.0</v>
      </c>
      <c r="AK121" s="1">
        <v>4.8</v>
      </c>
      <c r="AL121" s="1">
        <v>17.2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 t="s">
        <v>109</v>
      </c>
      <c r="BR121" s="1" t="s">
        <v>109</v>
      </c>
      <c r="CM121" s="4"/>
      <c r="CN121" s="4">
        <f t="shared" si="4"/>
        <v>264</v>
      </c>
      <c r="CO121" s="4">
        <f t="shared" si="16"/>
        <v>207.8740157</v>
      </c>
      <c r="CP121" s="4">
        <f t="shared" si="6"/>
        <v>290.4</v>
      </c>
      <c r="CQ121" s="4">
        <f t="shared" si="17"/>
        <v>228.6614173</v>
      </c>
      <c r="CR121" s="4">
        <f t="shared" si="8"/>
        <v>1.1</v>
      </c>
      <c r="CS121" s="4">
        <f t="shared" si="18"/>
        <v>0.7874015748</v>
      </c>
      <c r="CT121" s="4">
        <f t="shared" si="10"/>
        <v>2.88</v>
      </c>
      <c r="CU121" s="4">
        <f t="shared" si="19"/>
        <v>2.267716535</v>
      </c>
      <c r="CV121" s="4">
        <f t="shared" si="12"/>
        <v>12</v>
      </c>
    </row>
    <row r="122">
      <c r="A122" s="1" t="s">
        <v>121</v>
      </c>
      <c r="B122" s="1"/>
      <c r="C122" s="1" t="s">
        <v>199</v>
      </c>
      <c r="D122" s="1">
        <v>11.0</v>
      </c>
      <c r="E122" s="1" t="s">
        <v>103</v>
      </c>
      <c r="F122" s="1" t="s">
        <v>114</v>
      </c>
      <c r="G122" s="1" t="s">
        <v>199</v>
      </c>
      <c r="H122" s="1" t="s">
        <v>138</v>
      </c>
      <c r="I122" s="1"/>
      <c r="J122" s="1"/>
      <c r="K122" s="1"/>
      <c r="L122" s="1">
        <v>3.0</v>
      </c>
      <c r="O122" s="1"/>
      <c r="P122" s="1"/>
      <c r="Q122" s="1" t="s">
        <v>114</v>
      </c>
      <c r="R122" s="2">
        <v>12.0</v>
      </c>
      <c r="S122" s="1">
        <v>0.0</v>
      </c>
      <c r="T122" s="1">
        <v>21.0</v>
      </c>
      <c r="U122" s="1"/>
      <c r="V122" s="1">
        <v>1.0</v>
      </c>
      <c r="W122" s="1" t="s">
        <v>115</v>
      </c>
      <c r="X122" s="1">
        <v>0.2</v>
      </c>
      <c r="Y122" s="1">
        <v>42.0</v>
      </c>
      <c r="Z122" s="1">
        <f t="shared" si="23"/>
        <v>0.7</v>
      </c>
      <c r="AA122" s="1">
        <v>1.15</v>
      </c>
      <c r="AB122" s="1">
        <v>2.0</v>
      </c>
      <c r="AC122" s="1">
        <v>0.02</v>
      </c>
      <c r="AD122" s="1">
        <v>4.8</v>
      </c>
      <c r="AE122" s="1">
        <v>0.3</v>
      </c>
      <c r="AH122" s="1">
        <f t="shared" si="1"/>
        <v>12</v>
      </c>
      <c r="AI122" s="1">
        <f t="shared" si="2"/>
        <v>12</v>
      </c>
      <c r="AJ122" s="1">
        <v>0.0</v>
      </c>
      <c r="AK122" s="1">
        <v>0.0</v>
      </c>
      <c r="AL122" s="1">
        <v>0.0</v>
      </c>
      <c r="AM122" s="1">
        <v>0.0</v>
      </c>
      <c r="AN122" s="1">
        <v>12.0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 t="s">
        <v>109</v>
      </c>
      <c r="BR122" s="1" t="s">
        <v>109</v>
      </c>
      <c r="CM122" s="4"/>
      <c r="CN122" s="4">
        <f t="shared" si="4"/>
        <v>288</v>
      </c>
      <c r="CO122" s="4">
        <f t="shared" si="16"/>
        <v>205.7142857</v>
      </c>
      <c r="CP122" s="4">
        <f t="shared" si="6"/>
        <v>309.888</v>
      </c>
      <c r="CQ122" s="4">
        <f t="shared" si="17"/>
        <v>221.3485714</v>
      </c>
      <c r="CR122" s="4">
        <f t="shared" si="8"/>
        <v>1.076</v>
      </c>
      <c r="CS122" s="4">
        <f t="shared" si="18"/>
        <v>0.7142857143</v>
      </c>
      <c r="CT122" s="4">
        <f t="shared" si="10"/>
        <v>7.2</v>
      </c>
      <c r="CU122" s="4">
        <f t="shared" si="19"/>
        <v>5.142857143</v>
      </c>
      <c r="CV122" s="4">
        <f t="shared" si="12"/>
        <v>12</v>
      </c>
    </row>
    <row r="123">
      <c r="A123" s="1" t="s">
        <v>202</v>
      </c>
      <c r="B123" s="1" t="s">
        <v>124</v>
      </c>
      <c r="C123" s="1" t="s">
        <v>203</v>
      </c>
      <c r="D123" s="1">
        <v>15.0</v>
      </c>
      <c r="E123" s="1" t="s">
        <v>103</v>
      </c>
      <c r="F123" s="1" t="s">
        <v>104</v>
      </c>
      <c r="G123" s="1" t="s">
        <v>204</v>
      </c>
      <c r="H123" s="1" t="s">
        <v>106</v>
      </c>
      <c r="L123" s="1">
        <v>100.0</v>
      </c>
      <c r="Q123" s="1" t="s">
        <v>104</v>
      </c>
      <c r="R123" s="2">
        <v>2.17</v>
      </c>
      <c r="S123" s="1">
        <v>0.0</v>
      </c>
      <c r="T123" s="1">
        <v>5.0</v>
      </c>
      <c r="U123" s="1">
        <v>15.0</v>
      </c>
      <c r="V123" s="1">
        <v>1.0</v>
      </c>
      <c r="W123" s="1" t="s">
        <v>107</v>
      </c>
      <c r="Z123" s="1">
        <v>4.8</v>
      </c>
      <c r="AA123" s="1">
        <v>0.5</v>
      </c>
      <c r="AB123" s="1">
        <v>1.0</v>
      </c>
      <c r="AC123" s="1">
        <v>0.25</v>
      </c>
      <c r="AD123" s="1">
        <v>2.5</v>
      </c>
      <c r="AE123" s="1">
        <v>0.31</v>
      </c>
      <c r="AH123" s="1">
        <f t="shared" si="1"/>
        <v>1636.8</v>
      </c>
      <c r="AI123" s="1">
        <f t="shared" si="2"/>
        <v>80</v>
      </c>
      <c r="AJ123" s="1">
        <v>50.0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30.0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 t="s">
        <v>108</v>
      </c>
      <c r="AX123" s="1">
        <v>0.0</v>
      </c>
      <c r="AY123" s="1">
        <v>0.25</v>
      </c>
      <c r="AZ123" s="1">
        <v>2.5</v>
      </c>
      <c r="BA123" s="1">
        <v>0.31</v>
      </c>
      <c r="BB123" s="1">
        <v>7.0</v>
      </c>
      <c r="BC123" s="1">
        <v>0.7</v>
      </c>
      <c r="BD123" s="1">
        <f t="shared" ref="BD123:BD124" si="24">SUM(BE123:BQ123)</f>
        <v>1076.8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  <c r="BJ123" s="1">
        <v>0.0</v>
      </c>
      <c r="BK123" s="1">
        <v>403.8</v>
      </c>
      <c r="BL123" s="1">
        <v>673.0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 t="s">
        <v>108</v>
      </c>
      <c r="BS123" s="1">
        <v>0.0</v>
      </c>
      <c r="BT123" s="1">
        <v>0.25</v>
      </c>
      <c r="BU123" s="1">
        <v>2.5</v>
      </c>
      <c r="BV123" s="1">
        <v>0.048</v>
      </c>
      <c r="BY123" s="1">
        <f>SUM(BZ123:CL123)</f>
        <v>480</v>
      </c>
      <c r="BZ123" s="1">
        <v>0.0</v>
      </c>
      <c r="CA123" s="1">
        <v>0.0</v>
      </c>
      <c r="CB123" s="1">
        <v>0.0</v>
      </c>
      <c r="CC123" s="1">
        <v>0.0</v>
      </c>
      <c r="CD123" s="1">
        <v>0.0</v>
      </c>
      <c r="CE123" s="1">
        <v>0.0</v>
      </c>
      <c r="CF123" s="1">
        <v>180.0</v>
      </c>
      <c r="CG123" s="1">
        <v>300.0</v>
      </c>
      <c r="CH123" s="1">
        <v>0.0</v>
      </c>
      <c r="CI123" s="1">
        <v>0.0</v>
      </c>
      <c r="CJ123" s="1">
        <v>0.0</v>
      </c>
      <c r="CK123" s="1">
        <v>0.0</v>
      </c>
      <c r="CM123" s="3" t="s">
        <v>205</v>
      </c>
      <c r="CN123" s="4">
        <f t="shared" si="4"/>
        <v>3551.856</v>
      </c>
      <c r="CO123" s="4">
        <f t="shared" si="16"/>
        <v>1152.003114</v>
      </c>
      <c r="CP123" s="4">
        <f t="shared" si="6"/>
        <v>4883.802</v>
      </c>
      <c r="CQ123" s="4">
        <f t="shared" si="17"/>
        <v>1584.004281</v>
      </c>
      <c r="CR123" s="4">
        <f t="shared" si="8"/>
        <v>1.375</v>
      </c>
      <c r="CS123" s="4">
        <f t="shared" si="18"/>
        <v>0.3243383498</v>
      </c>
      <c r="CT123" s="4">
        <f t="shared" si="10"/>
        <v>1.44956</v>
      </c>
      <c r="CU123" s="4">
        <f t="shared" si="19"/>
        <v>0.4701478983</v>
      </c>
      <c r="CV123" s="4">
        <f t="shared" si="12"/>
        <v>2.17</v>
      </c>
    </row>
    <row r="124">
      <c r="A124" s="1" t="s">
        <v>206</v>
      </c>
      <c r="B124" s="1" t="s">
        <v>124</v>
      </c>
      <c r="C124" s="1"/>
      <c r="D124" s="1">
        <v>13.0</v>
      </c>
      <c r="E124" s="1" t="s">
        <v>103</v>
      </c>
      <c r="F124" s="1" t="s">
        <v>104</v>
      </c>
      <c r="G124" s="1" t="s">
        <v>204</v>
      </c>
      <c r="H124" s="1" t="s">
        <v>106</v>
      </c>
      <c r="I124" s="1">
        <v>30.0</v>
      </c>
      <c r="L124" s="1">
        <v>100.0</v>
      </c>
      <c r="Q124" s="1" t="s">
        <v>104</v>
      </c>
      <c r="R124" s="2">
        <v>3.17</v>
      </c>
      <c r="S124" s="1">
        <v>0.0</v>
      </c>
      <c r="T124" s="1">
        <v>1.0</v>
      </c>
      <c r="U124" s="1">
        <v>60.0</v>
      </c>
      <c r="V124" s="1">
        <v>1.0</v>
      </c>
      <c r="W124" s="1" t="s">
        <v>107</v>
      </c>
      <c r="Z124" s="1">
        <v>1.5</v>
      </c>
      <c r="AA124" s="1">
        <v>0.95</v>
      </c>
      <c r="AB124" s="1">
        <v>1.0</v>
      </c>
      <c r="AC124" s="1">
        <v>0.3</v>
      </c>
      <c r="AD124" s="1">
        <v>2.5</v>
      </c>
      <c r="AE124" s="1">
        <v>0.17</v>
      </c>
      <c r="AH124" s="1">
        <f t="shared" si="1"/>
        <v>1172.8</v>
      </c>
      <c r="AI124" s="1">
        <f t="shared" si="2"/>
        <v>94.4</v>
      </c>
      <c r="AJ124" s="1">
        <v>0.0</v>
      </c>
      <c r="AK124" s="1">
        <v>59.0</v>
      </c>
      <c r="AL124" s="1">
        <v>0.0</v>
      </c>
      <c r="AM124" s="1">
        <v>0.0</v>
      </c>
      <c r="AN124" s="1">
        <v>0.0</v>
      </c>
      <c r="AO124" s="1">
        <v>0.0</v>
      </c>
      <c r="AP124" s="1">
        <v>35.4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 t="s">
        <v>108</v>
      </c>
      <c r="AY124" s="1">
        <v>0.3</v>
      </c>
      <c r="AZ124" s="1">
        <v>2.5</v>
      </c>
      <c r="BA124" s="1">
        <v>0.17</v>
      </c>
      <c r="BB124" s="1">
        <v>7.0</v>
      </c>
      <c r="BC124" s="1">
        <v>0.7</v>
      </c>
      <c r="BD124" s="1">
        <f t="shared" si="24"/>
        <v>1078.4</v>
      </c>
      <c r="BE124" s="1">
        <v>0.0</v>
      </c>
      <c r="BF124" s="1">
        <v>168.0</v>
      </c>
      <c r="BG124" s="1">
        <v>204.0</v>
      </c>
      <c r="BH124" s="1">
        <v>0.0</v>
      </c>
      <c r="BI124" s="1">
        <v>0.0</v>
      </c>
      <c r="BJ124" s="1">
        <v>0.0</v>
      </c>
      <c r="BK124" s="1">
        <v>404.4</v>
      </c>
      <c r="BL124" s="1">
        <v>302.0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 t="s">
        <v>109</v>
      </c>
      <c r="BS124" s="1"/>
      <c r="BT124" s="1"/>
      <c r="BU124" s="1"/>
      <c r="BV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M124" s="3"/>
      <c r="CN124" s="5">
        <f t="shared" si="4"/>
        <v>3717.776</v>
      </c>
      <c r="CO124" s="5">
        <f t="shared" si="16"/>
        <v>646.007993</v>
      </c>
      <c r="CP124" s="4">
        <f t="shared" si="6"/>
        <v>5390.7752</v>
      </c>
      <c r="CQ124" s="4">
        <f t="shared" si="17"/>
        <v>936.7115899</v>
      </c>
      <c r="CR124" s="4">
        <f t="shared" si="8"/>
        <v>1.45</v>
      </c>
      <c r="CS124" s="4">
        <f t="shared" si="18"/>
        <v>0.1737619461</v>
      </c>
      <c r="CT124" s="4">
        <f t="shared" si="10"/>
        <v>1.0778</v>
      </c>
      <c r="CU124" s="4">
        <f t="shared" si="19"/>
        <v>0.1872806255</v>
      </c>
      <c r="CV124" s="4">
        <f t="shared" si="12"/>
        <v>3.17</v>
      </c>
    </row>
    <row r="125">
      <c r="A125" s="1" t="s">
        <v>202</v>
      </c>
      <c r="C125" s="1" t="s">
        <v>207</v>
      </c>
      <c r="D125" s="1">
        <v>7.0</v>
      </c>
      <c r="E125" s="1" t="s">
        <v>103</v>
      </c>
      <c r="F125" s="1" t="s">
        <v>104</v>
      </c>
      <c r="G125" s="1" t="s">
        <v>204</v>
      </c>
      <c r="H125" s="1" t="s">
        <v>120</v>
      </c>
      <c r="J125" s="1">
        <v>10.0</v>
      </c>
      <c r="L125" s="1">
        <v>1.4</v>
      </c>
      <c r="Q125" s="1" t="s">
        <v>104</v>
      </c>
      <c r="R125" s="2">
        <v>3.0</v>
      </c>
      <c r="S125" s="1">
        <v>0.0</v>
      </c>
      <c r="T125" s="1">
        <v>3.0</v>
      </c>
      <c r="U125" s="1">
        <v>84.0</v>
      </c>
      <c r="V125" s="1">
        <v>1.0</v>
      </c>
      <c r="W125" s="1" t="s">
        <v>107</v>
      </c>
      <c r="Z125" s="1">
        <v>2.25</v>
      </c>
      <c r="AA125" s="1">
        <v>1.15</v>
      </c>
      <c r="AB125" s="1">
        <v>10.0</v>
      </c>
      <c r="AC125" s="1">
        <v>0.17</v>
      </c>
      <c r="AD125" s="1">
        <v>2.5</v>
      </c>
      <c r="AE125" s="1">
        <v>0.087</v>
      </c>
      <c r="AH125" s="1">
        <f t="shared" si="1"/>
        <v>80</v>
      </c>
      <c r="AI125" s="1">
        <f t="shared" si="2"/>
        <v>80</v>
      </c>
      <c r="AJ125" s="1">
        <v>24.0</v>
      </c>
      <c r="AK125" s="1">
        <v>40.0</v>
      </c>
      <c r="AL125" s="1">
        <v>16.0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 t="s">
        <v>109</v>
      </c>
      <c r="BR125" s="1" t="s">
        <v>109</v>
      </c>
      <c r="CM125" s="4"/>
      <c r="CN125" s="4">
        <f t="shared" si="4"/>
        <v>2400</v>
      </c>
      <c r="CO125" s="4">
        <f t="shared" si="16"/>
        <v>738.4615385</v>
      </c>
      <c r="CP125" s="4">
        <f t="shared" si="6"/>
        <v>3012</v>
      </c>
      <c r="CQ125" s="4">
        <f t="shared" si="17"/>
        <v>926.7692308</v>
      </c>
      <c r="CR125" s="4">
        <f t="shared" si="8"/>
        <v>1.255</v>
      </c>
      <c r="CS125" s="4">
        <f t="shared" si="18"/>
        <v>0.3076923077</v>
      </c>
      <c r="CT125" s="4">
        <f t="shared" si="10"/>
        <v>2.61</v>
      </c>
      <c r="CU125" s="4">
        <f t="shared" si="19"/>
        <v>0.8030769231</v>
      </c>
      <c r="CV125" s="4">
        <f t="shared" si="12"/>
        <v>3</v>
      </c>
    </row>
    <row r="126">
      <c r="A126" s="1" t="s">
        <v>188</v>
      </c>
      <c r="B126" s="1" t="s">
        <v>124</v>
      </c>
      <c r="C126" s="1"/>
      <c r="D126" s="1">
        <v>15.0</v>
      </c>
      <c r="E126" s="1" t="s">
        <v>103</v>
      </c>
      <c r="F126" s="1" t="s">
        <v>104</v>
      </c>
      <c r="G126" s="1" t="s">
        <v>204</v>
      </c>
      <c r="H126" s="1" t="s">
        <v>106</v>
      </c>
      <c r="I126" s="1">
        <v>40.0</v>
      </c>
      <c r="J126" s="1"/>
      <c r="K126" s="1"/>
      <c r="L126" s="1">
        <v>100.0</v>
      </c>
      <c r="Q126" s="1" t="s">
        <v>104</v>
      </c>
      <c r="R126" s="2">
        <v>1.5</v>
      </c>
      <c r="S126" s="1">
        <v>0.0</v>
      </c>
      <c r="T126" s="1">
        <v>3.0</v>
      </c>
      <c r="U126" s="1">
        <v>30.0</v>
      </c>
      <c r="V126" s="1">
        <v>1.0</v>
      </c>
      <c r="W126" s="1" t="s">
        <v>107</v>
      </c>
      <c r="Z126" s="1">
        <v>2.1</v>
      </c>
      <c r="AA126" s="1">
        <v>0.9</v>
      </c>
      <c r="AB126" s="1">
        <v>1.0</v>
      </c>
      <c r="AC126" s="1">
        <v>0.09</v>
      </c>
      <c r="AD126" s="1">
        <v>2.0</v>
      </c>
      <c r="AE126" s="1">
        <v>0.47</v>
      </c>
      <c r="AH126" s="1">
        <f t="shared" si="1"/>
        <v>1142.4</v>
      </c>
      <c r="AI126" s="1">
        <f t="shared" si="2"/>
        <v>43.2</v>
      </c>
      <c r="AJ126" s="1">
        <v>18.9</v>
      </c>
      <c r="AK126" s="1">
        <v>8.1</v>
      </c>
      <c r="AL126" s="1">
        <v>0.0</v>
      </c>
      <c r="AM126" s="1">
        <v>0.0</v>
      </c>
      <c r="AN126" s="1">
        <v>0.0</v>
      </c>
      <c r="AO126" s="1">
        <v>0.0</v>
      </c>
      <c r="AP126" s="1">
        <v>16.2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 t="s">
        <v>108</v>
      </c>
      <c r="AY126" s="1">
        <v>0.09</v>
      </c>
      <c r="AZ126" s="1">
        <v>2.0</v>
      </c>
      <c r="BA126" s="1">
        <v>0.47</v>
      </c>
      <c r="BB126" s="1">
        <v>7.9</v>
      </c>
      <c r="BC126" s="1">
        <v>0.8</v>
      </c>
      <c r="BD126" s="1">
        <f>SUM(BE126:BQ126)</f>
        <v>1099.2</v>
      </c>
      <c r="BE126" s="1">
        <v>0.0</v>
      </c>
      <c r="BF126" s="1">
        <v>183.0</v>
      </c>
      <c r="BG126" s="1">
        <v>155.0</v>
      </c>
      <c r="BH126" s="1">
        <v>0.0</v>
      </c>
      <c r="BI126" s="1">
        <v>0.0</v>
      </c>
      <c r="BJ126" s="1">
        <v>0.0</v>
      </c>
      <c r="BK126" s="1">
        <v>412.2</v>
      </c>
      <c r="BL126" s="1">
        <v>349.0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 t="s">
        <v>109</v>
      </c>
      <c r="CM126" s="4"/>
      <c r="CN126" s="4">
        <f t="shared" si="4"/>
        <v>1713.6</v>
      </c>
      <c r="CO126" s="4">
        <f t="shared" si="16"/>
        <v>835.902439</v>
      </c>
      <c r="CP126" s="4">
        <f t="shared" si="6"/>
        <v>1867.824</v>
      </c>
      <c r="CQ126" s="4">
        <f t="shared" si="17"/>
        <v>911.1336585</v>
      </c>
      <c r="CR126" s="4">
        <f t="shared" si="8"/>
        <v>1.09</v>
      </c>
      <c r="CS126" s="4">
        <f t="shared" si="18"/>
        <v>0.487804878</v>
      </c>
      <c r="CT126" s="4">
        <f t="shared" si="10"/>
        <v>1.41</v>
      </c>
      <c r="CU126" s="4">
        <f t="shared" si="19"/>
        <v>0.687804878</v>
      </c>
      <c r="CV126" s="4">
        <f t="shared" si="12"/>
        <v>1.5</v>
      </c>
    </row>
    <row r="127">
      <c r="A127" s="1" t="s">
        <v>202</v>
      </c>
      <c r="B127" s="1" t="s">
        <v>124</v>
      </c>
      <c r="C127" s="1" t="s">
        <v>207</v>
      </c>
      <c r="D127" s="1">
        <v>15.0</v>
      </c>
      <c r="E127" s="1" t="s">
        <v>103</v>
      </c>
      <c r="F127" s="1" t="s">
        <v>104</v>
      </c>
      <c r="G127" s="1" t="s">
        <v>204</v>
      </c>
      <c r="H127" s="1" t="s">
        <v>120</v>
      </c>
      <c r="K127" s="1" t="s">
        <v>208</v>
      </c>
      <c r="L127" s="1">
        <v>4.3</v>
      </c>
      <c r="Q127" s="1" t="s">
        <v>104</v>
      </c>
      <c r="R127" s="2">
        <v>2.17</v>
      </c>
      <c r="S127" s="1">
        <v>0.0</v>
      </c>
      <c r="T127" s="1">
        <v>5.0</v>
      </c>
      <c r="U127" s="1">
        <v>15.0</v>
      </c>
      <c r="V127" s="1">
        <v>1.0</v>
      </c>
      <c r="W127" s="1" t="s">
        <v>107</v>
      </c>
      <c r="Z127" s="1">
        <v>4.8</v>
      </c>
      <c r="AA127" s="1">
        <v>0.5</v>
      </c>
      <c r="AB127" s="1">
        <v>10.0</v>
      </c>
      <c r="AC127" s="1">
        <v>0.37</v>
      </c>
      <c r="AD127" s="1">
        <v>2.5</v>
      </c>
      <c r="AE127" s="1">
        <v>0.097</v>
      </c>
      <c r="AH127" s="1">
        <f t="shared" si="1"/>
        <v>80</v>
      </c>
      <c r="AI127" s="1">
        <f t="shared" si="2"/>
        <v>80</v>
      </c>
      <c r="AJ127" s="1">
        <v>15.0</v>
      </c>
      <c r="AK127" s="1">
        <v>25.0</v>
      </c>
      <c r="AL127" s="1">
        <v>10.0</v>
      </c>
      <c r="AM127" s="1">
        <v>0.0</v>
      </c>
      <c r="AN127" s="1">
        <v>0.0</v>
      </c>
      <c r="AO127" s="1">
        <v>0.0</v>
      </c>
      <c r="AP127" s="1">
        <v>30.0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 t="s">
        <v>109</v>
      </c>
      <c r="BR127" s="1" t="s">
        <v>109</v>
      </c>
      <c r="CM127" s="4"/>
      <c r="CN127" s="4">
        <f t="shared" si="4"/>
        <v>1736</v>
      </c>
      <c r="CO127" s="4">
        <f t="shared" si="16"/>
        <v>563.0513752</v>
      </c>
      <c r="CP127" s="4">
        <f t="shared" si="6"/>
        <v>2699.48</v>
      </c>
      <c r="CQ127" s="4">
        <f t="shared" si="17"/>
        <v>875.5448884</v>
      </c>
      <c r="CR127" s="4">
        <f t="shared" si="8"/>
        <v>1.555</v>
      </c>
      <c r="CS127" s="4">
        <f t="shared" si="18"/>
        <v>0.3243383498</v>
      </c>
      <c r="CT127" s="4">
        <f t="shared" si="10"/>
        <v>2.1049</v>
      </c>
      <c r="CU127" s="4">
        <f t="shared" si="19"/>
        <v>0.6826997924</v>
      </c>
      <c r="CV127" s="4">
        <f t="shared" si="12"/>
        <v>2.17</v>
      </c>
    </row>
    <row r="128">
      <c r="A128" s="1" t="s">
        <v>148</v>
      </c>
      <c r="B128" s="1"/>
      <c r="C128" s="1" t="s">
        <v>155</v>
      </c>
      <c r="D128" s="1">
        <v>8.0</v>
      </c>
      <c r="E128" s="1" t="s">
        <v>103</v>
      </c>
      <c r="F128" s="1" t="s">
        <v>114</v>
      </c>
      <c r="G128" s="1" t="s">
        <v>204</v>
      </c>
      <c r="H128" s="1" t="s">
        <v>106</v>
      </c>
      <c r="J128" s="1"/>
      <c r="K128" s="1" t="s">
        <v>209</v>
      </c>
      <c r="L128" s="1">
        <v>9.1</v>
      </c>
      <c r="Q128" s="1" t="s">
        <v>114</v>
      </c>
      <c r="R128" s="2">
        <v>2.17</v>
      </c>
      <c r="S128" s="1">
        <v>0.0</v>
      </c>
      <c r="T128" s="1">
        <v>60.0</v>
      </c>
      <c r="U128" s="1"/>
      <c r="V128" s="1">
        <v>10.0</v>
      </c>
      <c r="W128" s="1" t="s">
        <v>115</v>
      </c>
      <c r="X128" s="1">
        <v>1.0</v>
      </c>
      <c r="Y128" s="1">
        <v>30.0</v>
      </c>
      <c r="Z128" s="1">
        <v>3.0</v>
      </c>
      <c r="AA128" s="1">
        <v>0.65</v>
      </c>
      <c r="AB128" s="1">
        <v>1.0</v>
      </c>
      <c r="AC128" s="1">
        <v>0.3</v>
      </c>
      <c r="AD128" s="1">
        <v>2.2</v>
      </c>
      <c r="AE128" s="1">
        <v>0.16</v>
      </c>
      <c r="AH128" s="1">
        <f t="shared" si="1"/>
        <v>500</v>
      </c>
      <c r="AI128" s="1">
        <f t="shared" si="2"/>
        <v>500</v>
      </c>
      <c r="AJ128" s="1">
        <v>100.0</v>
      </c>
      <c r="AK128" s="1">
        <v>0.0</v>
      </c>
      <c r="AL128" s="1">
        <v>0.0</v>
      </c>
      <c r="AM128" s="1">
        <v>0.0</v>
      </c>
      <c r="AN128" s="1">
        <v>400.0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 t="s">
        <v>109</v>
      </c>
      <c r="BR128" s="1" t="s">
        <v>109</v>
      </c>
      <c r="CM128" s="4"/>
      <c r="CN128" s="4">
        <f t="shared" si="4"/>
        <v>1085</v>
      </c>
      <c r="CO128" s="4">
        <f t="shared" si="16"/>
        <v>520.383693</v>
      </c>
      <c r="CP128" s="4">
        <f t="shared" si="6"/>
        <v>1475.6</v>
      </c>
      <c r="CQ128" s="4">
        <f t="shared" si="17"/>
        <v>707.7218225</v>
      </c>
      <c r="CR128" s="4">
        <f t="shared" si="8"/>
        <v>1.36</v>
      </c>
      <c r="CS128" s="4">
        <f t="shared" si="18"/>
        <v>0.479616307</v>
      </c>
      <c r="CT128" s="4">
        <f t="shared" si="10"/>
        <v>0.3472</v>
      </c>
      <c r="CU128" s="4">
        <f t="shared" si="19"/>
        <v>0.1665227818</v>
      </c>
      <c r="CV128" s="4">
        <f t="shared" si="12"/>
        <v>2.17</v>
      </c>
    </row>
    <row r="129">
      <c r="A129" s="1" t="s">
        <v>122</v>
      </c>
      <c r="B129" s="1" t="s">
        <v>117</v>
      </c>
      <c r="C129" s="1" t="s">
        <v>155</v>
      </c>
      <c r="D129" s="1">
        <v>15.0</v>
      </c>
      <c r="E129" s="1" t="s">
        <v>103</v>
      </c>
      <c r="F129" s="1" t="s">
        <v>114</v>
      </c>
      <c r="G129" s="1" t="s">
        <v>204</v>
      </c>
      <c r="H129" s="1" t="s">
        <v>106</v>
      </c>
      <c r="I129" s="1">
        <v>100.0</v>
      </c>
      <c r="J129" s="1"/>
      <c r="K129" s="1"/>
      <c r="L129" s="1"/>
      <c r="O129" s="1"/>
      <c r="P129" s="1"/>
      <c r="Q129" s="1" t="s">
        <v>114</v>
      </c>
      <c r="R129" s="2">
        <v>1.33</v>
      </c>
      <c r="S129" s="1">
        <v>0.0</v>
      </c>
      <c r="T129" s="1">
        <v>80.0</v>
      </c>
      <c r="U129" s="1">
        <v>540.0</v>
      </c>
      <c r="V129" s="1">
        <v>80.0</v>
      </c>
      <c r="W129" s="1" t="s">
        <v>107</v>
      </c>
      <c r="X129" s="1"/>
      <c r="Y129" s="1"/>
      <c r="Z129" s="1">
        <v>1.8</v>
      </c>
      <c r="AA129" s="1">
        <v>1.0</v>
      </c>
      <c r="AB129" s="1">
        <v>1.0</v>
      </c>
      <c r="AC129" s="1">
        <v>0.28</v>
      </c>
      <c r="AD129" s="1">
        <v>2.2</v>
      </c>
      <c r="AE129" s="1">
        <v>0.3</v>
      </c>
      <c r="AH129" s="1">
        <f t="shared" si="1"/>
        <v>1200</v>
      </c>
      <c r="AI129" s="1">
        <f t="shared" si="2"/>
        <v>200</v>
      </c>
      <c r="AJ129" s="1">
        <v>200.0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 t="s">
        <v>108</v>
      </c>
      <c r="AX129" s="1">
        <v>0.0</v>
      </c>
      <c r="AY129" s="1">
        <v>0.28</v>
      </c>
      <c r="AZ129" s="1">
        <v>2.2</v>
      </c>
      <c r="BA129" s="1">
        <v>0.3</v>
      </c>
      <c r="BB129" s="1">
        <v>8.0</v>
      </c>
      <c r="BC129" s="1">
        <v>0.0</v>
      </c>
      <c r="BD129" s="1">
        <f>SUM(BE129:BQ129)</f>
        <v>1000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  <c r="BJ129" s="1">
        <v>0.0</v>
      </c>
      <c r="BK129" s="1">
        <v>0.0</v>
      </c>
      <c r="BL129" s="1">
        <v>1000.0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 t="s">
        <v>109</v>
      </c>
      <c r="CM129" s="5"/>
      <c r="CN129" s="5">
        <f t="shared" si="4"/>
        <v>1596</v>
      </c>
      <c r="CO129" s="5">
        <f t="shared" si="16"/>
        <v>470.2416028</v>
      </c>
      <c r="CP129" s="4">
        <f t="shared" si="6"/>
        <v>2132.256</v>
      </c>
      <c r="CQ129" s="4">
        <f t="shared" si="17"/>
        <v>628.2427814</v>
      </c>
      <c r="CR129" s="4">
        <f t="shared" si="8"/>
        <v>1.336</v>
      </c>
      <c r="CS129" s="4">
        <f t="shared" si="18"/>
        <v>0.2946375958</v>
      </c>
      <c r="CT129" s="4">
        <f t="shared" si="10"/>
        <v>0.798</v>
      </c>
      <c r="CU129" s="4">
        <f t="shared" si="19"/>
        <v>0.2351208014</v>
      </c>
      <c r="CV129" s="4">
        <f t="shared" si="12"/>
        <v>1.33</v>
      </c>
    </row>
    <row r="130">
      <c r="A130" s="1" t="s">
        <v>145</v>
      </c>
      <c r="B130" s="1"/>
      <c r="C130" s="1" t="s">
        <v>210</v>
      </c>
      <c r="D130" s="1">
        <v>10.0</v>
      </c>
      <c r="E130" s="1" t="s">
        <v>103</v>
      </c>
      <c r="F130" s="1" t="s">
        <v>114</v>
      </c>
      <c r="G130" s="1" t="s">
        <v>204</v>
      </c>
      <c r="H130" s="1" t="s">
        <v>120</v>
      </c>
      <c r="L130" s="1">
        <v>33.33</v>
      </c>
      <c r="Q130" s="1" t="s">
        <v>114</v>
      </c>
      <c r="R130" s="2">
        <v>3.0</v>
      </c>
      <c r="S130" s="1">
        <v>0.0</v>
      </c>
      <c r="T130" s="1">
        <v>90.0</v>
      </c>
      <c r="U130" s="1">
        <v>540.0</v>
      </c>
      <c r="V130" s="1">
        <v>3.0</v>
      </c>
      <c r="W130" s="1" t="s">
        <v>107</v>
      </c>
      <c r="Z130" s="1">
        <v>1.4</v>
      </c>
      <c r="AA130" s="1">
        <v>1.1</v>
      </c>
      <c r="AB130" s="1">
        <v>1.0</v>
      </c>
      <c r="AC130" s="1">
        <v>0.35</v>
      </c>
      <c r="AD130" s="1">
        <v>2.5</v>
      </c>
      <c r="AE130" s="1">
        <v>0.08</v>
      </c>
      <c r="AH130" s="1">
        <f t="shared" si="1"/>
        <v>150</v>
      </c>
      <c r="AI130" s="1">
        <f t="shared" si="2"/>
        <v>150</v>
      </c>
      <c r="AJ130" s="1">
        <v>15.0</v>
      </c>
      <c r="AK130" s="1">
        <v>120.0</v>
      </c>
      <c r="AL130" s="1">
        <v>15.0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 t="s">
        <v>109</v>
      </c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 t="s">
        <v>109</v>
      </c>
      <c r="BS130" s="1"/>
      <c r="BT130" s="1"/>
      <c r="BU130" s="1"/>
      <c r="BV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M130" s="3"/>
      <c r="CN130" s="4">
        <f t="shared" si="4"/>
        <v>450</v>
      </c>
      <c r="CO130" s="4">
        <f t="shared" si="16"/>
        <v>394.7368421</v>
      </c>
      <c r="CP130" s="4">
        <f t="shared" si="6"/>
        <v>686.25</v>
      </c>
      <c r="CQ130" s="4">
        <f t="shared" si="17"/>
        <v>601.9736842</v>
      </c>
      <c r="CR130" s="4">
        <f t="shared" si="8"/>
        <v>1.525</v>
      </c>
      <c r="CS130" s="4">
        <f t="shared" si="18"/>
        <v>0.8771929825</v>
      </c>
      <c r="CT130" s="4">
        <f t="shared" si="10"/>
        <v>0.24</v>
      </c>
      <c r="CU130" s="4">
        <f t="shared" si="19"/>
        <v>0.2105263158</v>
      </c>
      <c r="CV130" s="4">
        <f t="shared" si="12"/>
        <v>3</v>
      </c>
    </row>
    <row r="131">
      <c r="A131" s="1" t="s">
        <v>123</v>
      </c>
      <c r="B131" s="1" t="s">
        <v>124</v>
      </c>
      <c r="C131" s="1" t="s">
        <v>210</v>
      </c>
      <c r="D131" s="1">
        <v>15.0</v>
      </c>
      <c r="E131" s="1" t="s">
        <v>103</v>
      </c>
      <c r="F131" s="1" t="s">
        <v>114</v>
      </c>
      <c r="G131" s="1" t="s">
        <v>204</v>
      </c>
      <c r="H131" s="1" t="s">
        <v>120</v>
      </c>
      <c r="I131" s="1"/>
      <c r="J131" s="1"/>
      <c r="K131" s="1"/>
      <c r="L131" s="1">
        <v>28.6</v>
      </c>
      <c r="O131" s="1"/>
      <c r="P131" s="1"/>
      <c r="Q131" s="1" t="s">
        <v>114</v>
      </c>
      <c r="R131" s="2">
        <v>2.5</v>
      </c>
      <c r="S131" s="1">
        <v>0.0</v>
      </c>
      <c r="T131" s="1">
        <v>90.0</v>
      </c>
      <c r="U131" s="1">
        <v>540.0</v>
      </c>
      <c r="V131" s="1">
        <v>1.0</v>
      </c>
      <c r="W131" s="1" t="s">
        <v>107</v>
      </c>
      <c r="X131" s="1"/>
      <c r="Y131" s="1"/>
      <c r="Z131" s="1">
        <v>2.3</v>
      </c>
      <c r="AA131" s="1">
        <v>1.05</v>
      </c>
      <c r="AB131" s="1">
        <v>1.0</v>
      </c>
      <c r="AC131" s="1">
        <v>0.37</v>
      </c>
      <c r="AD131" s="1">
        <v>2.9</v>
      </c>
      <c r="AE131" s="1">
        <v>0.21</v>
      </c>
      <c r="AH131" s="1">
        <f t="shared" si="1"/>
        <v>144</v>
      </c>
      <c r="AI131" s="1">
        <f t="shared" si="2"/>
        <v>144</v>
      </c>
      <c r="AJ131" s="1">
        <v>18.0</v>
      </c>
      <c r="AK131" s="1">
        <v>18.0</v>
      </c>
      <c r="AL131" s="1">
        <v>54.0</v>
      </c>
      <c r="AM131" s="1">
        <v>0.0</v>
      </c>
      <c r="AN131" s="1">
        <v>0.0</v>
      </c>
      <c r="AO131" s="1">
        <v>0.0</v>
      </c>
      <c r="AP131" s="1">
        <v>54.0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 t="s">
        <v>109</v>
      </c>
      <c r="BR131" s="1" t="s">
        <v>109</v>
      </c>
      <c r="CM131" s="4"/>
      <c r="CN131" s="4">
        <f t="shared" si="4"/>
        <v>360</v>
      </c>
      <c r="CO131" s="4">
        <f t="shared" si="16"/>
        <v>338.381201</v>
      </c>
      <c r="CP131" s="4">
        <f t="shared" si="6"/>
        <v>613.08</v>
      </c>
      <c r="CQ131" s="4">
        <f t="shared" si="17"/>
        <v>576.2631854</v>
      </c>
      <c r="CR131" s="4">
        <f t="shared" si="8"/>
        <v>1.703</v>
      </c>
      <c r="CS131" s="4">
        <f t="shared" si="18"/>
        <v>0.9399477807</v>
      </c>
      <c r="CT131" s="4">
        <f t="shared" si="10"/>
        <v>0.525</v>
      </c>
      <c r="CU131" s="4">
        <f t="shared" si="19"/>
        <v>0.4934725849</v>
      </c>
      <c r="CV131" s="4">
        <f t="shared" si="12"/>
        <v>2.5</v>
      </c>
    </row>
    <row r="132">
      <c r="A132" s="1" t="s">
        <v>211</v>
      </c>
      <c r="B132" s="1" t="s">
        <v>127</v>
      </c>
      <c r="C132" s="1"/>
      <c r="D132" s="1">
        <v>14.0</v>
      </c>
      <c r="E132" s="1" t="s">
        <v>103</v>
      </c>
      <c r="F132" s="1" t="s">
        <v>193</v>
      </c>
      <c r="G132" s="1" t="s">
        <v>204</v>
      </c>
      <c r="H132" s="1" t="s">
        <v>120</v>
      </c>
      <c r="K132" s="1" t="s">
        <v>212</v>
      </c>
      <c r="L132" s="1">
        <v>13.3</v>
      </c>
      <c r="Q132" s="1" t="s">
        <v>193</v>
      </c>
      <c r="R132" s="2">
        <v>2.67</v>
      </c>
      <c r="S132" s="1">
        <v>0.0</v>
      </c>
      <c r="T132" s="1">
        <v>2.0</v>
      </c>
      <c r="U132" s="1">
        <v>72.0</v>
      </c>
      <c r="V132" s="1">
        <v>1.0</v>
      </c>
      <c r="W132" s="1" t="s">
        <v>107</v>
      </c>
      <c r="Z132" s="1">
        <v>0.85</v>
      </c>
      <c r="AA132" s="1">
        <v>0.85</v>
      </c>
      <c r="AB132" s="1">
        <v>1.0</v>
      </c>
      <c r="AC132" s="1">
        <v>0.3</v>
      </c>
      <c r="AD132" s="1">
        <v>2.0</v>
      </c>
      <c r="AE132" s="1">
        <v>0.3</v>
      </c>
      <c r="AH132" s="1">
        <f t="shared" si="1"/>
        <v>350</v>
      </c>
      <c r="AI132" s="1">
        <f t="shared" si="2"/>
        <v>350</v>
      </c>
      <c r="AJ132" s="1">
        <v>140.0</v>
      </c>
      <c r="AK132" s="1">
        <v>157.5</v>
      </c>
      <c r="AL132" s="1">
        <v>52.5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 t="s">
        <v>109</v>
      </c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 t="s">
        <v>109</v>
      </c>
      <c r="BS132" s="1"/>
      <c r="BT132" s="1"/>
      <c r="BU132" s="1"/>
      <c r="BV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M132" s="3"/>
      <c r="CN132" s="4">
        <f t="shared" si="4"/>
        <v>934.5</v>
      </c>
      <c r="CO132" s="4">
        <f t="shared" si="16"/>
        <v>437.7561775</v>
      </c>
      <c r="CP132" s="4">
        <f t="shared" si="6"/>
        <v>1214.85</v>
      </c>
      <c r="CQ132" s="4">
        <f t="shared" si="17"/>
        <v>569.0830308</v>
      </c>
      <c r="CR132" s="4">
        <f t="shared" si="8"/>
        <v>1.3</v>
      </c>
      <c r="CS132" s="4">
        <f t="shared" si="18"/>
        <v>0.4684389273</v>
      </c>
      <c r="CT132" s="4">
        <f t="shared" si="10"/>
        <v>0.801</v>
      </c>
      <c r="CU132" s="4">
        <f t="shared" si="19"/>
        <v>0.3752195807</v>
      </c>
      <c r="CV132" s="4">
        <f t="shared" si="12"/>
        <v>2.67</v>
      </c>
    </row>
    <row r="133">
      <c r="A133" s="1" t="s">
        <v>157</v>
      </c>
      <c r="B133" s="1" t="s">
        <v>150</v>
      </c>
      <c r="C133" s="1" t="s">
        <v>155</v>
      </c>
      <c r="D133" s="1">
        <v>10.0</v>
      </c>
      <c r="E133" s="1" t="s">
        <v>103</v>
      </c>
      <c r="F133" s="1" t="s">
        <v>114</v>
      </c>
      <c r="G133" s="1" t="s">
        <v>204</v>
      </c>
      <c r="H133" s="1" t="s">
        <v>106</v>
      </c>
      <c r="I133" s="1"/>
      <c r="J133" s="1">
        <v>15.0</v>
      </c>
      <c r="K133" s="1"/>
      <c r="L133" s="1"/>
      <c r="M133" s="1"/>
      <c r="N133" s="1"/>
      <c r="O133" s="1"/>
      <c r="P133" s="1"/>
      <c r="Q133" s="1" t="s">
        <v>114</v>
      </c>
      <c r="R133" s="2">
        <v>4.0</v>
      </c>
      <c r="S133" s="1">
        <v>0.0</v>
      </c>
      <c r="T133" s="1">
        <v>80.0</v>
      </c>
      <c r="U133" s="1">
        <v>540.0</v>
      </c>
      <c r="V133" s="1">
        <v>10.0</v>
      </c>
      <c r="W133" s="1" t="s">
        <v>107</v>
      </c>
      <c r="Z133" s="1">
        <v>1.8</v>
      </c>
      <c r="AA133" s="1">
        <v>1.35</v>
      </c>
      <c r="AB133" s="1">
        <v>1.0</v>
      </c>
      <c r="AC133" s="1">
        <v>0.05</v>
      </c>
      <c r="AD133" s="1">
        <v>1.5</v>
      </c>
      <c r="AE133" s="1">
        <v>0.26</v>
      </c>
      <c r="AH133" s="1">
        <f t="shared" si="1"/>
        <v>250</v>
      </c>
      <c r="AI133" s="1">
        <f t="shared" si="2"/>
        <v>100</v>
      </c>
      <c r="AJ133" s="1">
        <v>0.0</v>
      </c>
      <c r="AK133" s="1">
        <v>0.0</v>
      </c>
      <c r="AL133" s="1">
        <v>0.0</v>
      </c>
      <c r="AM133" s="1">
        <v>0.0</v>
      </c>
      <c r="AN133" s="1">
        <v>100.0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 t="s">
        <v>108</v>
      </c>
      <c r="AX133" s="1">
        <v>0.0</v>
      </c>
      <c r="AY133" s="1">
        <v>0.05</v>
      </c>
      <c r="AZ133" s="1">
        <v>1.5</v>
      </c>
      <c r="BA133" s="1">
        <v>0.26</v>
      </c>
      <c r="BB133" s="1">
        <v>0.5</v>
      </c>
      <c r="BC133" s="1">
        <v>0.0</v>
      </c>
      <c r="BD133" s="1">
        <f t="shared" ref="BD133:BD135" si="25">SUM(BE133:BQ133)</f>
        <v>150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  <c r="BJ133" s="1">
        <v>0.0</v>
      </c>
      <c r="BK133" s="1">
        <v>0.0</v>
      </c>
      <c r="BL133" s="1">
        <v>150.0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 t="s">
        <v>109</v>
      </c>
      <c r="CM133" s="4"/>
      <c r="CN133" s="4">
        <f t="shared" si="4"/>
        <v>1000</v>
      </c>
      <c r="CO133" s="4">
        <f t="shared" si="16"/>
        <v>526.3157895</v>
      </c>
      <c r="CP133" s="4">
        <f t="shared" si="6"/>
        <v>1025</v>
      </c>
      <c r="CQ133" s="4">
        <f t="shared" si="17"/>
        <v>539.4736842</v>
      </c>
      <c r="CR133" s="4">
        <f t="shared" si="8"/>
        <v>1.025</v>
      </c>
      <c r="CS133" s="4">
        <f t="shared" si="18"/>
        <v>0.5263157895</v>
      </c>
      <c r="CT133" s="4">
        <f t="shared" si="10"/>
        <v>2.08</v>
      </c>
      <c r="CU133" s="4">
        <f t="shared" si="19"/>
        <v>1.094736842</v>
      </c>
      <c r="CV133" s="4">
        <f t="shared" si="12"/>
        <v>4</v>
      </c>
    </row>
    <row r="134">
      <c r="A134" s="1" t="s">
        <v>213</v>
      </c>
      <c r="B134" s="1"/>
      <c r="C134" s="1"/>
      <c r="D134" s="1">
        <v>13.0</v>
      </c>
      <c r="E134" s="1" t="s">
        <v>103</v>
      </c>
      <c r="F134" s="1" t="s">
        <v>193</v>
      </c>
      <c r="G134" s="1" t="s">
        <v>204</v>
      </c>
      <c r="H134" s="1" t="s">
        <v>120</v>
      </c>
      <c r="I134" s="1"/>
      <c r="J134" s="1"/>
      <c r="K134" s="1"/>
      <c r="L134" s="1">
        <v>100.0</v>
      </c>
      <c r="O134" s="1"/>
      <c r="P134" s="1"/>
      <c r="Q134" s="1" t="s">
        <v>114</v>
      </c>
      <c r="R134" s="2">
        <v>1.83</v>
      </c>
      <c r="S134" s="1">
        <v>0.0</v>
      </c>
      <c r="T134" s="1">
        <v>9.0</v>
      </c>
      <c r="U134" s="1">
        <v>45.0</v>
      </c>
      <c r="V134" s="1">
        <v>1.0</v>
      </c>
      <c r="W134" s="1" t="s">
        <v>107</v>
      </c>
      <c r="X134" s="1"/>
      <c r="Y134" s="1"/>
      <c r="Z134" s="1">
        <v>2.7</v>
      </c>
      <c r="AA134" s="1">
        <v>1.1</v>
      </c>
      <c r="AB134" s="1">
        <v>1.0</v>
      </c>
      <c r="AC134" s="1">
        <v>0.01</v>
      </c>
      <c r="AD134" s="1">
        <v>3.0</v>
      </c>
      <c r="AE134" s="1">
        <v>0.53</v>
      </c>
      <c r="AH134" s="1">
        <f t="shared" si="1"/>
        <v>412</v>
      </c>
      <c r="AI134" s="1">
        <f t="shared" si="2"/>
        <v>371</v>
      </c>
      <c r="AJ134" s="1">
        <v>100.2</v>
      </c>
      <c r="AK134" s="1">
        <v>115.0</v>
      </c>
      <c r="AL134" s="1">
        <v>155.8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 t="s">
        <v>109</v>
      </c>
      <c r="AX134" s="1">
        <v>0.0</v>
      </c>
      <c r="AY134" s="1">
        <v>0.01</v>
      </c>
      <c r="AZ134" s="1">
        <v>3.0</v>
      </c>
      <c r="BA134" s="1">
        <v>0.53</v>
      </c>
      <c r="BB134" s="1">
        <v>1.7</v>
      </c>
      <c r="BC134" s="1">
        <v>0.1</v>
      </c>
      <c r="BD134" s="1">
        <f t="shared" si="25"/>
        <v>41</v>
      </c>
      <c r="BE134" s="1">
        <v>0.0</v>
      </c>
      <c r="BF134" s="1">
        <v>0.0</v>
      </c>
      <c r="BG134" s="1">
        <v>22.0</v>
      </c>
      <c r="BH134" s="1">
        <v>0.0</v>
      </c>
      <c r="BI134" s="1">
        <v>0.0</v>
      </c>
      <c r="BJ134" s="1">
        <v>0.0</v>
      </c>
      <c r="BK134" s="1">
        <v>0.0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19.0</v>
      </c>
      <c r="BR134" s="1" t="s">
        <v>109</v>
      </c>
      <c r="CM134" s="5"/>
      <c r="CN134" s="5">
        <f t="shared" si="4"/>
        <v>753.96</v>
      </c>
      <c r="CO134" s="5">
        <f t="shared" si="16"/>
        <v>486.7398321</v>
      </c>
      <c r="CP134" s="4">
        <f t="shared" si="6"/>
        <v>769.0392</v>
      </c>
      <c r="CQ134" s="4">
        <f t="shared" si="17"/>
        <v>496.4746288</v>
      </c>
      <c r="CR134" s="4">
        <f t="shared" si="8"/>
        <v>1.02</v>
      </c>
      <c r="CS134" s="4">
        <f t="shared" si="18"/>
        <v>0.6455777921</v>
      </c>
      <c r="CT134" s="4">
        <f t="shared" si="10"/>
        <v>1.9398</v>
      </c>
      <c r="CU134" s="4">
        <f t="shared" si="19"/>
        <v>1.252291801</v>
      </c>
      <c r="CV134" s="4">
        <f t="shared" si="12"/>
        <v>1.83</v>
      </c>
    </row>
    <row r="135">
      <c r="A135" s="1" t="s">
        <v>206</v>
      </c>
      <c r="B135" s="1"/>
      <c r="C135" s="1"/>
      <c r="D135" s="1">
        <v>5.0</v>
      </c>
      <c r="E135" s="1" t="s">
        <v>103</v>
      </c>
      <c r="F135" s="1" t="s">
        <v>104</v>
      </c>
      <c r="G135" s="1" t="s">
        <v>204</v>
      </c>
      <c r="H135" s="1" t="s">
        <v>106</v>
      </c>
      <c r="I135" s="1">
        <v>30.0</v>
      </c>
      <c r="L135" s="1">
        <v>100.0</v>
      </c>
      <c r="Q135" s="1" t="s">
        <v>104</v>
      </c>
      <c r="R135" s="2">
        <v>3.17</v>
      </c>
      <c r="S135" s="1">
        <v>0.0</v>
      </c>
      <c r="T135" s="1">
        <v>1.0</v>
      </c>
      <c r="U135" s="1">
        <v>30.0</v>
      </c>
      <c r="V135" s="1">
        <v>1.0</v>
      </c>
      <c r="W135" s="1" t="s">
        <v>107</v>
      </c>
      <c r="Z135" s="1">
        <v>1.7</v>
      </c>
      <c r="AA135" s="1">
        <v>1.3</v>
      </c>
      <c r="AB135" s="1">
        <v>1.0</v>
      </c>
      <c r="AC135" s="1">
        <v>0.25</v>
      </c>
      <c r="AD135" s="1">
        <v>2.5</v>
      </c>
      <c r="AE135" s="1">
        <v>0.1</v>
      </c>
      <c r="AH135" s="1">
        <f t="shared" si="1"/>
        <v>725</v>
      </c>
      <c r="AI135" s="1">
        <f t="shared" si="2"/>
        <v>75</v>
      </c>
      <c r="AJ135" s="1">
        <v>0.0</v>
      </c>
      <c r="AK135" s="1">
        <v>75.0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 t="s">
        <v>108</v>
      </c>
      <c r="AY135" s="1">
        <v>0.25</v>
      </c>
      <c r="AZ135" s="1">
        <v>2.5</v>
      </c>
      <c r="BA135" s="1">
        <v>0.1</v>
      </c>
      <c r="BB135" s="1">
        <v>7.0</v>
      </c>
      <c r="BC135" s="1">
        <v>0.7</v>
      </c>
      <c r="BD135" s="1">
        <f t="shared" si="25"/>
        <v>650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650.0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 t="s">
        <v>109</v>
      </c>
      <c r="BS135" s="1"/>
      <c r="BT135" s="1"/>
      <c r="BU135" s="1"/>
      <c r="BV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M135" s="3"/>
      <c r="CN135" s="5">
        <f t="shared" si="4"/>
        <v>2298.25</v>
      </c>
      <c r="CO135" s="5">
        <f t="shared" si="16"/>
        <v>359.719831</v>
      </c>
      <c r="CP135" s="4">
        <f t="shared" si="6"/>
        <v>3160.09375</v>
      </c>
      <c r="CQ135" s="4">
        <f t="shared" si="17"/>
        <v>494.6147676</v>
      </c>
      <c r="CR135" s="4">
        <f t="shared" si="8"/>
        <v>1.375</v>
      </c>
      <c r="CS135" s="4">
        <f t="shared" si="18"/>
        <v>0.1565190171</v>
      </c>
      <c r="CT135" s="4">
        <f t="shared" si="10"/>
        <v>0.634</v>
      </c>
      <c r="CU135" s="4">
        <f t="shared" si="19"/>
        <v>0.09923305682</v>
      </c>
      <c r="CV135" s="4">
        <f t="shared" si="12"/>
        <v>3.17</v>
      </c>
    </row>
    <row r="136">
      <c r="A136" s="1" t="s">
        <v>214</v>
      </c>
      <c r="B136" s="1" t="s">
        <v>127</v>
      </c>
      <c r="C136" s="1"/>
      <c r="D136" s="1">
        <v>12.0</v>
      </c>
      <c r="E136" s="1" t="s">
        <v>103</v>
      </c>
      <c r="F136" s="1" t="s">
        <v>193</v>
      </c>
      <c r="G136" s="1" t="s">
        <v>204</v>
      </c>
      <c r="H136" s="1" t="s">
        <v>120</v>
      </c>
      <c r="I136" s="1"/>
      <c r="J136" s="1"/>
      <c r="K136" s="1" t="s">
        <v>212</v>
      </c>
      <c r="L136" s="1">
        <v>13.3</v>
      </c>
      <c r="O136" s="1"/>
      <c r="P136" s="1"/>
      <c r="Q136" s="1" t="s">
        <v>193</v>
      </c>
      <c r="R136" s="2">
        <v>3.67</v>
      </c>
      <c r="S136" s="1">
        <v>0.0</v>
      </c>
      <c r="T136" s="1">
        <v>5.0</v>
      </c>
      <c r="U136" s="6">
        <v>72.0</v>
      </c>
      <c r="V136" s="1">
        <v>1.0</v>
      </c>
      <c r="W136" s="1" t="s">
        <v>107</v>
      </c>
      <c r="X136" s="1"/>
      <c r="Y136" s="1"/>
      <c r="Z136" s="1">
        <v>2.0</v>
      </c>
      <c r="AA136" s="1">
        <v>0.6</v>
      </c>
      <c r="AB136" s="1">
        <v>1.0</v>
      </c>
      <c r="AC136" s="1">
        <v>0.38</v>
      </c>
      <c r="AD136" s="1">
        <v>3.0</v>
      </c>
      <c r="AE136" s="1">
        <v>0.16</v>
      </c>
      <c r="AH136" s="1">
        <f t="shared" si="1"/>
        <v>187</v>
      </c>
      <c r="AI136" s="1">
        <f t="shared" si="2"/>
        <v>187</v>
      </c>
      <c r="AJ136" s="1">
        <v>149.6</v>
      </c>
      <c r="AK136" s="1">
        <v>28.1</v>
      </c>
      <c r="AL136" s="1">
        <v>9.3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 t="s">
        <v>109</v>
      </c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 t="s">
        <v>109</v>
      </c>
      <c r="CM136" s="4"/>
      <c r="CN136" s="4">
        <f t="shared" si="4"/>
        <v>686.29</v>
      </c>
      <c r="CO136" s="4">
        <f t="shared" si="16"/>
        <v>278.0753647</v>
      </c>
      <c r="CP136" s="4">
        <f t="shared" si="6"/>
        <v>1207.8704</v>
      </c>
      <c r="CQ136" s="4">
        <f t="shared" si="17"/>
        <v>489.4126418</v>
      </c>
      <c r="CR136" s="4">
        <f t="shared" si="8"/>
        <v>1.76</v>
      </c>
      <c r="CS136" s="4">
        <f t="shared" si="18"/>
        <v>0.4051863857</v>
      </c>
      <c r="CT136" s="4">
        <f t="shared" si="10"/>
        <v>0.5872</v>
      </c>
      <c r="CU136" s="4">
        <f t="shared" si="19"/>
        <v>0.2379254457</v>
      </c>
      <c r="CV136" s="4">
        <f t="shared" si="12"/>
        <v>3.67</v>
      </c>
    </row>
    <row r="137">
      <c r="A137" s="1" t="s">
        <v>202</v>
      </c>
      <c r="C137" s="1" t="s">
        <v>203</v>
      </c>
      <c r="D137" s="1">
        <v>7.0</v>
      </c>
      <c r="E137" s="1" t="s">
        <v>103</v>
      </c>
      <c r="F137" s="1" t="s">
        <v>104</v>
      </c>
      <c r="G137" s="1" t="s">
        <v>204</v>
      </c>
      <c r="H137" s="1" t="s">
        <v>106</v>
      </c>
      <c r="L137" s="1">
        <v>100.0</v>
      </c>
      <c r="Q137" s="1" t="s">
        <v>104</v>
      </c>
      <c r="R137" s="2">
        <v>1.67</v>
      </c>
      <c r="S137" s="1">
        <v>0.0</v>
      </c>
      <c r="T137" s="1">
        <v>3.0</v>
      </c>
      <c r="U137" s="1">
        <v>84.0</v>
      </c>
      <c r="V137" s="1">
        <v>1.0</v>
      </c>
      <c r="W137" s="1" t="s">
        <v>107</v>
      </c>
      <c r="Z137" s="1">
        <v>2.25</v>
      </c>
      <c r="AA137" s="1">
        <v>1.15</v>
      </c>
      <c r="AB137" s="1">
        <v>1.0</v>
      </c>
      <c r="AC137" s="1">
        <v>0.17</v>
      </c>
      <c r="AD137" s="1">
        <v>2.5</v>
      </c>
      <c r="AE137" s="1">
        <v>0.29</v>
      </c>
      <c r="AH137" s="1">
        <f t="shared" si="1"/>
        <v>500</v>
      </c>
      <c r="AI137" s="1">
        <f t="shared" si="2"/>
        <v>25</v>
      </c>
      <c r="AJ137" s="1">
        <v>25.0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 t="s">
        <v>108</v>
      </c>
      <c r="AX137" s="1">
        <v>0.0</v>
      </c>
      <c r="AY137" s="1">
        <v>0.17</v>
      </c>
      <c r="AZ137" s="1">
        <v>2.5</v>
      </c>
      <c r="BA137" s="1">
        <v>0.29</v>
      </c>
      <c r="BB137" s="1">
        <v>4.0</v>
      </c>
      <c r="BC137" s="1">
        <v>0.5</v>
      </c>
      <c r="BD137" s="1">
        <f t="shared" ref="BD137:BD138" si="26">SUM(BE137:BQ137)</f>
        <v>175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  <c r="BJ137" s="1">
        <v>0.0</v>
      </c>
      <c r="BK137" s="1">
        <v>0.0</v>
      </c>
      <c r="BL137" s="1">
        <v>175.0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 t="s">
        <v>108</v>
      </c>
      <c r="BS137" s="1">
        <v>0.0</v>
      </c>
      <c r="BT137" s="1">
        <v>0.17</v>
      </c>
      <c r="BU137" s="1">
        <v>2.5</v>
      </c>
      <c r="BV137" s="1">
        <v>0.048</v>
      </c>
      <c r="BY137" s="1">
        <f>SUM(BZ137:CL137)</f>
        <v>300</v>
      </c>
      <c r="BZ137" s="1">
        <v>0.0</v>
      </c>
      <c r="CA137" s="1">
        <v>0.0</v>
      </c>
      <c r="CB137" s="1">
        <v>0.0</v>
      </c>
      <c r="CC137" s="1">
        <v>0.0</v>
      </c>
      <c r="CD137" s="1">
        <v>0.0</v>
      </c>
      <c r="CE137" s="1">
        <v>0.0</v>
      </c>
      <c r="CF137" s="1">
        <v>0.0</v>
      </c>
      <c r="CG137" s="1">
        <v>300.0</v>
      </c>
      <c r="CH137" s="1">
        <v>0.0</v>
      </c>
      <c r="CI137" s="1">
        <v>0.0</v>
      </c>
      <c r="CJ137" s="1">
        <v>0.0</v>
      </c>
      <c r="CK137" s="1">
        <v>0.0</v>
      </c>
      <c r="CL137" s="1">
        <v>0.0</v>
      </c>
      <c r="CM137" s="4"/>
      <c r="CN137" s="4">
        <f t="shared" si="4"/>
        <v>835</v>
      </c>
      <c r="CO137" s="4">
        <f t="shared" si="16"/>
        <v>370.6992231</v>
      </c>
      <c r="CP137" s="4">
        <f t="shared" si="6"/>
        <v>1047.925</v>
      </c>
      <c r="CQ137" s="4">
        <f t="shared" si="17"/>
        <v>465.227525</v>
      </c>
      <c r="CR137" s="4">
        <f t="shared" si="8"/>
        <v>1.255</v>
      </c>
      <c r="CS137" s="4">
        <f t="shared" si="18"/>
        <v>0.4439511654</v>
      </c>
      <c r="CT137" s="4">
        <f t="shared" si="10"/>
        <v>1.04876</v>
      </c>
      <c r="CU137" s="4">
        <f t="shared" si="19"/>
        <v>0.4655982242</v>
      </c>
      <c r="CV137" s="4">
        <f t="shared" si="12"/>
        <v>1.67</v>
      </c>
    </row>
    <row r="138">
      <c r="A138" s="1" t="s">
        <v>157</v>
      </c>
      <c r="B138" s="1"/>
      <c r="C138" s="1" t="s">
        <v>155</v>
      </c>
      <c r="D138" s="1">
        <v>4.0</v>
      </c>
      <c r="E138" s="1" t="s">
        <v>103</v>
      </c>
      <c r="F138" s="1" t="s">
        <v>114</v>
      </c>
      <c r="G138" s="1" t="s">
        <v>204</v>
      </c>
      <c r="H138" s="1" t="s">
        <v>106</v>
      </c>
      <c r="I138" s="1"/>
      <c r="J138" s="1">
        <v>15.0</v>
      </c>
      <c r="K138" s="1"/>
      <c r="L138" s="1"/>
      <c r="M138" s="1"/>
      <c r="N138" s="1"/>
      <c r="O138" s="1"/>
      <c r="P138" s="1"/>
      <c r="Q138" s="1" t="s">
        <v>114</v>
      </c>
      <c r="R138" s="2">
        <v>4.0</v>
      </c>
      <c r="S138" s="1">
        <v>0.0</v>
      </c>
      <c r="T138" s="1">
        <v>60.0</v>
      </c>
      <c r="U138" s="1">
        <v>540.0</v>
      </c>
      <c r="V138" s="1">
        <v>10.0</v>
      </c>
      <c r="W138" s="1" t="s">
        <v>107</v>
      </c>
      <c r="Z138" s="1">
        <v>2.0</v>
      </c>
      <c r="AA138" s="1">
        <v>1.4</v>
      </c>
      <c r="AB138" s="1">
        <v>1.0</v>
      </c>
      <c r="AC138" s="1">
        <v>0.05</v>
      </c>
      <c r="AD138" s="1">
        <v>1.5</v>
      </c>
      <c r="AE138" s="1">
        <v>0.26</v>
      </c>
      <c r="AH138" s="1">
        <f t="shared" si="1"/>
        <v>250</v>
      </c>
      <c r="AI138" s="1">
        <f t="shared" si="2"/>
        <v>100</v>
      </c>
      <c r="AJ138" s="1">
        <v>0.0</v>
      </c>
      <c r="AK138" s="1">
        <v>0.0</v>
      </c>
      <c r="AL138" s="1">
        <v>0.0</v>
      </c>
      <c r="AM138" s="1">
        <v>0.0</v>
      </c>
      <c r="AN138" s="1">
        <v>100.0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 t="s">
        <v>108</v>
      </c>
      <c r="AX138" s="1">
        <v>0.0</v>
      </c>
      <c r="AY138" s="1">
        <v>0.05</v>
      </c>
      <c r="AZ138" s="1">
        <v>1.5</v>
      </c>
      <c r="BA138" s="1">
        <v>0.26</v>
      </c>
      <c r="BB138" s="1">
        <v>0.5</v>
      </c>
      <c r="BC138" s="1">
        <v>0.0</v>
      </c>
      <c r="BD138" s="1">
        <f t="shared" si="26"/>
        <v>150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  <c r="BJ138" s="1">
        <v>0.0</v>
      </c>
      <c r="BK138" s="1">
        <v>0.0</v>
      </c>
      <c r="BL138" s="1">
        <v>150.0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 t="s">
        <v>109</v>
      </c>
      <c r="CM138" s="4"/>
      <c r="CN138" s="4">
        <f t="shared" si="4"/>
        <v>1000</v>
      </c>
      <c r="CO138" s="4">
        <f t="shared" si="16"/>
        <v>428.5714286</v>
      </c>
      <c r="CP138" s="4">
        <f t="shared" si="6"/>
        <v>1025</v>
      </c>
      <c r="CQ138" s="4">
        <f t="shared" si="17"/>
        <v>439.2857143</v>
      </c>
      <c r="CR138" s="4">
        <f t="shared" si="8"/>
        <v>1.025</v>
      </c>
      <c r="CS138" s="4">
        <f t="shared" si="18"/>
        <v>0.4285714286</v>
      </c>
      <c r="CT138" s="4">
        <f t="shared" si="10"/>
        <v>2.08</v>
      </c>
      <c r="CU138" s="4">
        <f t="shared" si="19"/>
        <v>0.8914285714</v>
      </c>
      <c r="CV138" s="4">
        <f t="shared" si="12"/>
        <v>4</v>
      </c>
    </row>
    <row r="139">
      <c r="A139" s="1" t="s">
        <v>215</v>
      </c>
      <c r="B139" s="1" t="s">
        <v>141</v>
      </c>
      <c r="C139" s="1"/>
      <c r="D139" s="1">
        <v>11.0</v>
      </c>
      <c r="E139" s="1" t="s">
        <v>103</v>
      </c>
      <c r="F139" s="1" t="s">
        <v>114</v>
      </c>
      <c r="G139" s="1" t="s">
        <v>204</v>
      </c>
      <c r="H139" s="1" t="s">
        <v>120</v>
      </c>
      <c r="I139" s="1"/>
      <c r="J139" s="1"/>
      <c r="K139" s="1"/>
      <c r="L139" s="1">
        <v>32.0</v>
      </c>
      <c r="M139" s="1"/>
      <c r="N139" s="1"/>
      <c r="O139" s="1"/>
      <c r="P139" s="1"/>
      <c r="Q139" s="1" t="s">
        <v>114</v>
      </c>
      <c r="R139" s="2">
        <v>1.67</v>
      </c>
      <c r="S139" s="1">
        <v>0.0</v>
      </c>
      <c r="T139" s="1">
        <v>21.0</v>
      </c>
      <c r="U139" s="1">
        <v>540.0</v>
      </c>
      <c r="V139" s="1">
        <v>1.0</v>
      </c>
      <c r="W139" s="1" t="s">
        <v>107</v>
      </c>
      <c r="Z139" s="1">
        <v>1.7</v>
      </c>
      <c r="AA139" s="1">
        <v>1.25</v>
      </c>
      <c r="AB139" s="1">
        <v>1.0</v>
      </c>
      <c r="AC139" s="1">
        <v>0.21</v>
      </c>
      <c r="AD139" s="1">
        <v>2.9</v>
      </c>
      <c r="AE139" s="1">
        <v>0.37</v>
      </c>
      <c r="AH139" s="1">
        <f t="shared" si="1"/>
        <v>187</v>
      </c>
      <c r="AI139" s="1">
        <f t="shared" si="2"/>
        <v>187</v>
      </c>
      <c r="AJ139" s="1">
        <v>74.8</v>
      </c>
      <c r="AK139" s="1">
        <v>18.7</v>
      </c>
      <c r="AL139" s="1">
        <v>93.5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 t="s">
        <v>109</v>
      </c>
      <c r="BR139" s="1" t="s">
        <v>109</v>
      </c>
      <c r="CM139" s="4"/>
      <c r="CN139" s="4">
        <f t="shared" si="4"/>
        <v>312.29</v>
      </c>
      <c r="CO139" s="4">
        <f t="shared" si="16"/>
        <v>275.0992072</v>
      </c>
      <c r="CP139" s="4">
        <f t="shared" si="6"/>
        <v>436.89371</v>
      </c>
      <c r="CQ139" s="4">
        <f t="shared" si="17"/>
        <v>384.8637908</v>
      </c>
      <c r="CR139" s="4">
        <f t="shared" si="8"/>
        <v>1.399</v>
      </c>
      <c r="CS139" s="4">
        <f t="shared" si="18"/>
        <v>0.8809094341</v>
      </c>
      <c r="CT139" s="4">
        <f t="shared" si="10"/>
        <v>0.6179</v>
      </c>
      <c r="CU139" s="4">
        <f t="shared" si="19"/>
        <v>0.5443139393</v>
      </c>
      <c r="CV139" s="4">
        <f t="shared" si="12"/>
        <v>1.67</v>
      </c>
    </row>
    <row r="140">
      <c r="A140" s="1" t="s">
        <v>139</v>
      </c>
      <c r="B140" s="1" t="s">
        <v>127</v>
      </c>
      <c r="C140" s="1" t="s">
        <v>210</v>
      </c>
      <c r="D140" s="1">
        <v>12.0</v>
      </c>
      <c r="E140" s="1" t="s">
        <v>103</v>
      </c>
      <c r="F140" s="1" t="s">
        <v>114</v>
      </c>
      <c r="G140" s="1" t="s">
        <v>204</v>
      </c>
      <c r="H140" s="1" t="s">
        <v>120</v>
      </c>
      <c r="I140" s="1"/>
      <c r="J140" s="1"/>
      <c r="K140" s="1"/>
      <c r="L140" s="1">
        <v>66.7</v>
      </c>
      <c r="O140" s="1"/>
      <c r="P140" s="1"/>
      <c r="Q140" s="1" t="s">
        <v>114</v>
      </c>
      <c r="R140" s="2">
        <v>3.33</v>
      </c>
      <c r="S140" s="1">
        <v>0.0</v>
      </c>
      <c r="T140" s="1">
        <v>90.0</v>
      </c>
      <c r="U140" s="1">
        <v>540.0</v>
      </c>
      <c r="V140" s="1">
        <v>1.0</v>
      </c>
      <c r="W140" s="1" t="s">
        <v>107</v>
      </c>
      <c r="X140" s="1"/>
      <c r="Y140" s="1"/>
      <c r="Z140" s="1">
        <v>2.0</v>
      </c>
      <c r="AA140" s="1">
        <v>1.0</v>
      </c>
      <c r="AB140" s="1">
        <v>1.0</v>
      </c>
      <c r="AC140" s="1">
        <v>0.3</v>
      </c>
      <c r="AD140" s="1">
        <v>2.8</v>
      </c>
      <c r="AE140" s="1">
        <v>0.22</v>
      </c>
      <c r="AH140" s="1">
        <f t="shared" si="1"/>
        <v>80</v>
      </c>
      <c r="AI140" s="1">
        <f t="shared" si="2"/>
        <v>80</v>
      </c>
      <c r="AJ140" s="1">
        <v>8.0</v>
      </c>
      <c r="AK140" s="1">
        <v>24.0</v>
      </c>
      <c r="AL140" s="1">
        <v>48.0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 t="s">
        <v>109</v>
      </c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 t="s">
        <v>109</v>
      </c>
      <c r="CM140" s="5"/>
      <c r="CN140" s="5">
        <f t="shared" si="4"/>
        <v>266.4</v>
      </c>
      <c r="CO140" s="5">
        <f t="shared" si="16"/>
        <v>248.0446927</v>
      </c>
      <c r="CP140" s="4">
        <f t="shared" si="6"/>
        <v>410.256</v>
      </c>
      <c r="CQ140" s="4">
        <f t="shared" si="17"/>
        <v>381.9888268</v>
      </c>
      <c r="CR140" s="4">
        <f t="shared" si="8"/>
        <v>1.54</v>
      </c>
      <c r="CS140" s="4">
        <f t="shared" si="18"/>
        <v>0.9310986965</v>
      </c>
      <c r="CT140" s="4">
        <f t="shared" si="10"/>
        <v>0.7326</v>
      </c>
      <c r="CU140" s="4">
        <f t="shared" si="19"/>
        <v>0.682122905</v>
      </c>
      <c r="CV140" s="4">
        <f t="shared" si="12"/>
        <v>3.33</v>
      </c>
    </row>
    <row r="141">
      <c r="A141" s="1" t="s">
        <v>216</v>
      </c>
      <c r="B141" s="1" t="s">
        <v>137</v>
      </c>
      <c r="C141" s="1"/>
      <c r="D141" s="1">
        <v>7.0</v>
      </c>
      <c r="E141" s="1" t="s">
        <v>103</v>
      </c>
      <c r="F141" s="1" t="s">
        <v>193</v>
      </c>
      <c r="G141" s="1" t="s">
        <v>204</v>
      </c>
      <c r="H141" s="1" t="s">
        <v>120</v>
      </c>
      <c r="K141" s="1" t="s">
        <v>212</v>
      </c>
      <c r="L141" s="1">
        <v>13.3</v>
      </c>
      <c r="Q141" s="1" t="s">
        <v>193</v>
      </c>
      <c r="R141" s="2">
        <v>2.0</v>
      </c>
      <c r="S141" s="1">
        <v>0.0</v>
      </c>
      <c r="T141" s="1">
        <v>8.0</v>
      </c>
      <c r="U141" s="1">
        <v>72.0</v>
      </c>
      <c r="V141" s="1">
        <v>1.0</v>
      </c>
      <c r="W141" s="1" t="s">
        <v>107</v>
      </c>
      <c r="Z141" s="1">
        <v>3.0</v>
      </c>
      <c r="AA141" s="1">
        <v>1.4</v>
      </c>
      <c r="AB141" s="1">
        <v>1.0</v>
      </c>
      <c r="AC141" s="1">
        <v>0.2</v>
      </c>
      <c r="AD141" s="1">
        <v>2.0</v>
      </c>
      <c r="AE141" s="1">
        <v>0.25</v>
      </c>
      <c r="AH141" s="1">
        <f t="shared" si="1"/>
        <v>273</v>
      </c>
      <c r="AI141" s="1">
        <f t="shared" si="2"/>
        <v>273</v>
      </c>
      <c r="AJ141" s="1">
        <v>245.7</v>
      </c>
      <c r="AK141" s="1">
        <v>27.3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 t="s">
        <v>109</v>
      </c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 t="s">
        <v>109</v>
      </c>
      <c r="BS141" s="1"/>
      <c r="BT141" s="1"/>
      <c r="BU141" s="1"/>
      <c r="BV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M141" s="3"/>
      <c r="CN141" s="4">
        <f t="shared" si="4"/>
        <v>546</v>
      </c>
      <c r="CO141" s="4">
        <f t="shared" si="16"/>
        <v>312</v>
      </c>
      <c r="CP141" s="4">
        <f t="shared" si="6"/>
        <v>655.2</v>
      </c>
      <c r="CQ141" s="4">
        <f t="shared" si="17"/>
        <v>374.4</v>
      </c>
      <c r="CR141" s="4">
        <f t="shared" si="8"/>
        <v>1.2</v>
      </c>
      <c r="CS141" s="4">
        <f t="shared" si="18"/>
        <v>0.5714285714</v>
      </c>
      <c r="CT141" s="4">
        <f t="shared" si="10"/>
        <v>0.5</v>
      </c>
      <c r="CU141" s="4">
        <f t="shared" si="19"/>
        <v>0.2857142857</v>
      </c>
      <c r="CV141" s="4">
        <f t="shared" si="12"/>
        <v>2</v>
      </c>
    </row>
    <row r="142">
      <c r="A142" s="1" t="s">
        <v>134</v>
      </c>
      <c r="B142" s="1" t="s">
        <v>127</v>
      </c>
      <c r="C142" s="1" t="s">
        <v>210</v>
      </c>
      <c r="D142" s="1">
        <v>14.0</v>
      </c>
      <c r="E142" s="1" t="s">
        <v>103</v>
      </c>
      <c r="F142" s="1" t="s">
        <v>114</v>
      </c>
      <c r="G142" s="1" t="s">
        <v>204</v>
      </c>
      <c r="H142" s="1" t="s">
        <v>120</v>
      </c>
      <c r="I142" s="1"/>
      <c r="L142" s="1">
        <v>33.33</v>
      </c>
      <c r="Q142" s="1" t="s">
        <v>114</v>
      </c>
      <c r="R142" s="2">
        <v>6.0</v>
      </c>
      <c r="S142" s="1">
        <v>0.0</v>
      </c>
      <c r="T142" s="1">
        <v>42.0</v>
      </c>
      <c r="U142" s="1">
        <v>540.0</v>
      </c>
      <c r="V142" s="1">
        <v>1.0</v>
      </c>
      <c r="W142" s="1" t="s">
        <v>107</v>
      </c>
      <c r="Z142" s="1">
        <v>2.0</v>
      </c>
      <c r="AA142" s="1">
        <v>0.9</v>
      </c>
      <c r="AB142" s="1">
        <v>1.0</v>
      </c>
      <c r="AC142" s="1">
        <v>0.3</v>
      </c>
      <c r="AD142" s="1">
        <v>3.4</v>
      </c>
      <c r="AE142" s="1">
        <v>0.18</v>
      </c>
      <c r="AH142" s="1">
        <f t="shared" si="1"/>
        <v>46</v>
      </c>
      <c r="AI142" s="1">
        <f t="shared" si="2"/>
        <v>46</v>
      </c>
      <c r="AJ142" s="1">
        <v>13.8</v>
      </c>
      <c r="AK142" s="1">
        <v>18.4</v>
      </c>
      <c r="AL142" s="1">
        <v>13.8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 t="s">
        <v>109</v>
      </c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 t="s">
        <v>109</v>
      </c>
      <c r="BS142" s="1"/>
      <c r="BT142" s="1"/>
      <c r="BU142" s="1"/>
      <c r="BV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M142" s="3"/>
      <c r="CN142" s="5">
        <f t="shared" si="4"/>
        <v>276</v>
      </c>
      <c r="CO142" s="5">
        <f t="shared" si="16"/>
        <v>214.6666667</v>
      </c>
      <c r="CP142" s="4">
        <f t="shared" si="6"/>
        <v>474.72</v>
      </c>
      <c r="CQ142" s="4">
        <f t="shared" si="17"/>
        <v>369.2266667</v>
      </c>
      <c r="CR142" s="4">
        <f t="shared" si="8"/>
        <v>1.72</v>
      </c>
      <c r="CS142" s="4">
        <f t="shared" si="18"/>
        <v>0.7777777778</v>
      </c>
      <c r="CT142" s="4">
        <f t="shared" si="10"/>
        <v>1.08</v>
      </c>
      <c r="CU142" s="4">
        <f t="shared" si="19"/>
        <v>0.84</v>
      </c>
      <c r="CV142" s="4">
        <f t="shared" si="12"/>
        <v>6</v>
      </c>
    </row>
    <row r="143">
      <c r="A143" s="1" t="s">
        <v>217</v>
      </c>
      <c r="B143" s="1"/>
      <c r="C143" s="1" t="s">
        <v>218</v>
      </c>
      <c r="D143" s="1">
        <v>8.0</v>
      </c>
      <c r="E143" s="1" t="s">
        <v>103</v>
      </c>
      <c r="F143" s="1" t="s">
        <v>193</v>
      </c>
      <c r="G143" s="1" t="s">
        <v>204</v>
      </c>
      <c r="H143" s="1" t="s">
        <v>106</v>
      </c>
      <c r="I143" s="1"/>
      <c r="J143" s="1"/>
      <c r="K143" s="1" t="s">
        <v>197</v>
      </c>
      <c r="L143" s="1">
        <v>20.0</v>
      </c>
      <c r="O143" s="1"/>
      <c r="P143" s="1"/>
      <c r="Q143" s="1" t="s">
        <v>193</v>
      </c>
      <c r="R143" s="2">
        <v>1.5</v>
      </c>
      <c r="S143" s="1">
        <v>0.0</v>
      </c>
      <c r="T143" s="1">
        <v>20.0</v>
      </c>
      <c r="U143" s="1">
        <v>40.0</v>
      </c>
      <c r="V143" s="1">
        <v>1.0</v>
      </c>
      <c r="W143" s="1" t="s">
        <v>107</v>
      </c>
      <c r="X143" s="1"/>
      <c r="Y143" s="1"/>
      <c r="Z143" s="1">
        <v>3.0</v>
      </c>
      <c r="AA143" s="1">
        <v>1.1</v>
      </c>
      <c r="AB143" s="1">
        <v>1.0</v>
      </c>
      <c r="AC143" s="1">
        <v>0.16</v>
      </c>
      <c r="AD143" s="1">
        <v>2.1</v>
      </c>
      <c r="AE143" s="1">
        <v>0.35</v>
      </c>
      <c r="AH143" s="1">
        <f t="shared" si="1"/>
        <v>240</v>
      </c>
      <c r="AI143" s="1">
        <f t="shared" si="2"/>
        <v>174</v>
      </c>
      <c r="AJ143" s="1">
        <v>17.4</v>
      </c>
      <c r="AK143" s="1">
        <v>73.0</v>
      </c>
      <c r="AL143" s="1">
        <v>83.6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 t="s">
        <v>108</v>
      </c>
      <c r="AX143" s="1">
        <v>0.0</v>
      </c>
      <c r="AY143" s="1">
        <v>0.16</v>
      </c>
      <c r="AZ143" s="1">
        <v>2.1</v>
      </c>
      <c r="BA143" s="1">
        <v>0.35</v>
      </c>
      <c r="BB143" s="1">
        <v>3.5</v>
      </c>
      <c r="BC143" s="1">
        <v>0.4</v>
      </c>
      <c r="BD143" s="1">
        <f>SUM(BE143:BQ143)</f>
        <v>66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  <c r="BJ143" s="1">
        <v>0.0</v>
      </c>
      <c r="BK143" s="1">
        <v>0.0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66.0</v>
      </c>
      <c r="BR143" s="1" t="s">
        <v>109</v>
      </c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4"/>
      <c r="CN143" s="4">
        <f t="shared" si="4"/>
        <v>360</v>
      </c>
      <c r="CO143" s="4">
        <f t="shared" si="16"/>
        <v>293.877551</v>
      </c>
      <c r="CP143" s="4">
        <f t="shared" si="6"/>
        <v>423.36</v>
      </c>
      <c r="CQ143" s="4">
        <f t="shared" si="17"/>
        <v>345.6</v>
      </c>
      <c r="CR143" s="4">
        <f t="shared" si="8"/>
        <v>1.176</v>
      </c>
      <c r="CS143" s="4">
        <f t="shared" si="18"/>
        <v>0.8163265306</v>
      </c>
      <c r="CT143" s="4">
        <f t="shared" si="10"/>
        <v>1.05</v>
      </c>
      <c r="CU143" s="4">
        <f t="shared" si="19"/>
        <v>0.8571428571</v>
      </c>
      <c r="CV143" s="4">
        <f t="shared" si="12"/>
        <v>1.5</v>
      </c>
    </row>
    <row r="144">
      <c r="A144" s="1" t="s">
        <v>214</v>
      </c>
      <c r="B144" s="1"/>
      <c r="C144" s="1"/>
      <c r="D144" s="1">
        <v>6.0</v>
      </c>
      <c r="E144" s="1" t="s">
        <v>103</v>
      </c>
      <c r="F144" s="1" t="s">
        <v>193</v>
      </c>
      <c r="G144" s="1" t="s">
        <v>204</v>
      </c>
      <c r="H144" s="1" t="s">
        <v>120</v>
      </c>
      <c r="I144" s="1"/>
      <c r="J144" s="1"/>
      <c r="K144" s="1" t="s">
        <v>219</v>
      </c>
      <c r="L144" s="1">
        <v>13.3</v>
      </c>
      <c r="O144" s="1"/>
      <c r="P144" s="1"/>
      <c r="Q144" s="1" t="s">
        <v>193</v>
      </c>
      <c r="R144" s="2">
        <v>2.67</v>
      </c>
      <c r="S144" s="1">
        <v>0.0</v>
      </c>
      <c r="T144" s="1">
        <v>5.0</v>
      </c>
      <c r="U144" s="6">
        <v>72.0</v>
      </c>
      <c r="V144" s="1">
        <v>1.0</v>
      </c>
      <c r="W144" s="1" t="s">
        <v>107</v>
      </c>
      <c r="X144" s="1"/>
      <c r="Y144" s="1"/>
      <c r="Z144" s="1">
        <v>2.4</v>
      </c>
      <c r="AA144" s="1">
        <v>0.9</v>
      </c>
      <c r="AB144" s="1">
        <v>1.0</v>
      </c>
      <c r="AC144" s="1">
        <v>0.3</v>
      </c>
      <c r="AD144" s="1">
        <v>3.0</v>
      </c>
      <c r="AE144" s="1">
        <v>0.12</v>
      </c>
      <c r="AH144" s="1">
        <f t="shared" si="1"/>
        <v>180</v>
      </c>
      <c r="AI144" s="1">
        <f t="shared" si="2"/>
        <v>180</v>
      </c>
      <c r="AJ144" s="1">
        <v>144.0</v>
      </c>
      <c r="AK144" s="1">
        <v>27.0</v>
      </c>
      <c r="AL144" s="1">
        <v>9.0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 t="s">
        <v>109</v>
      </c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 t="s">
        <v>109</v>
      </c>
      <c r="CM144" s="4"/>
      <c r="CN144" s="4">
        <f t="shared" si="4"/>
        <v>480.6</v>
      </c>
      <c r="CO144" s="4">
        <f t="shared" si="16"/>
        <v>210.641655</v>
      </c>
      <c r="CP144" s="4">
        <f t="shared" si="6"/>
        <v>768.96</v>
      </c>
      <c r="CQ144" s="4">
        <f t="shared" si="17"/>
        <v>337.026648</v>
      </c>
      <c r="CR144" s="4">
        <f t="shared" si="8"/>
        <v>1.6</v>
      </c>
      <c r="CS144" s="4">
        <f t="shared" si="18"/>
        <v>0.4382889201</v>
      </c>
      <c r="CT144" s="4">
        <f t="shared" si="10"/>
        <v>0.3204</v>
      </c>
      <c r="CU144" s="4">
        <f t="shared" si="19"/>
        <v>0.14042777</v>
      </c>
      <c r="CV144" s="4">
        <f t="shared" si="12"/>
        <v>2.67</v>
      </c>
    </row>
    <row r="145">
      <c r="A145" s="1" t="s">
        <v>217</v>
      </c>
      <c r="B145" s="1"/>
      <c r="C145" s="1"/>
      <c r="D145" s="1">
        <v>8.0</v>
      </c>
      <c r="E145" s="1" t="s">
        <v>103</v>
      </c>
      <c r="F145" s="1" t="s">
        <v>193</v>
      </c>
      <c r="G145" s="1" t="s">
        <v>204</v>
      </c>
      <c r="H145" s="1" t="s">
        <v>106</v>
      </c>
      <c r="I145" s="1"/>
      <c r="J145" s="1"/>
      <c r="K145" s="1" t="s">
        <v>197</v>
      </c>
      <c r="L145" s="1">
        <v>20.0</v>
      </c>
      <c r="O145" s="1"/>
      <c r="P145" s="1"/>
      <c r="Q145" s="1" t="s">
        <v>193</v>
      </c>
      <c r="R145" s="2">
        <v>6.0</v>
      </c>
      <c r="S145" s="1">
        <v>0.0</v>
      </c>
      <c r="T145" s="1">
        <v>20.0</v>
      </c>
      <c r="U145" s="1">
        <v>40.0</v>
      </c>
      <c r="V145" s="1">
        <v>1.0</v>
      </c>
      <c r="W145" s="1" t="s">
        <v>107</v>
      </c>
      <c r="X145" s="1"/>
      <c r="Y145" s="1"/>
      <c r="Z145" s="1">
        <v>3.0</v>
      </c>
      <c r="AA145" s="1">
        <v>1.1</v>
      </c>
      <c r="AB145" s="1">
        <v>1.0</v>
      </c>
      <c r="AC145" s="1">
        <v>0.16</v>
      </c>
      <c r="AD145" s="1">
        <v>2.1</v>
      </c>
      <c r="AE145" s="1">
        <v>0.35</v>
      </c>
      <c r="AH145" s="1">
        <f t="shared" si="1"/>
        <v>87</v>
      </c>
      <c r="AI145" s="1">
        <f t="shared" si="2"/>
        <v>87</v>
      </c>
      <c r="AJ145" s="1">
        <v>8.7</v>
      </c>
      <c r="AK145" s="1">
        <v>36.5</v>
      </c>
      <c r="AL145" s="1">
        <v>41.8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 t="s">
        <v>109</v>
      </c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 t="s">
        <v>109</v>
      </c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4"/>
      <c r="CN145" s="4">
        <f t="shared" si="4"/>
        <v>522</v>
      </c>
      <c r="CO145" s="4">
        <f t="shared" si="16"/>
        <v>274.7368421</v>
      </c>
      <c r="CP145" s="4">
        <f t="shared" si="6"/>
        <v>613.872</v>
      </c>
      <c r="CQ145" s="4">
        <f t="shared" si="17"/>
        <v>323.0905263</v>
      </c>
      <c r="CR145" s="4">
        <f t="shared" si="8"/>
        <v>1.176</v>
      </c>
      <c r="CS145" s="4">
        <f t="shared" si="18"/>
        <v>0.5263157895</v>
      </c>
      <c r="CT145" s="4">
        <f t="shared" si="10"/>
        <v>2.1</v>
      </c>
      <c r="CU145" s="4">
        <f t="shared" si="19"/>
        <v>1.105263158</v>
      </c>
      <c r="CV145" s="4">
        <f t="shared" si="12"/>
        <v>6</v>
      </c>
    </row>
    <row r="146">
      <c r="A146" s="1" t="s">
        <v>220</v>
      </c>
      <c r="B146" s="1"/>
      <c r="C146" s="1"/>
      <c r="D146" s="1">
        <v>8.0</v>
      </c>
      <c r="E146" s="1" t="s">
        <v>103</v>
      </c>
      <c r="F146" s="1" t="s">
        <v>114</v>
      </c>
      <c r="G146" s="1" t="s">
        <v>204</v>
      </c>
      <c r="H146" s="1" t="s">
        <v>120</v>
      </c>
      <c r="L146" s="1">
        <v>32.0</v>
      </c>
      <c r="Q146" s="1" t="s">
        <v>114</v>
      </c>
      <c r="R146" s="2">
        <v>3.67</v>
      </c>
      <c r="S146" s="1">
        <v>0.0</v>
      </c>
      <c r="T146" s="1">
        <v>26.0</v>
      </c>
      <c r="U146" s="1">
        <v>546.0</v>
      </c>
      <c r="V146" s="1">
        <v>1.0</v>
      </c>
      <c r="W146" s="1" t="s">
        <v>107</v>
      </c>
      <c r="Z146" s="1">
        <v>1.8</v>
      </c>
      <c r="AA146" s="1">
        <v>1.3</v>
      </c>
      <c r="AB146" s="1">
        <v>1.0</v>
      </c>
      <c r="AC146" s="1">
        <v>0.22</v>
      </c>
      <c r="AD146" s="1">
        <v>2.0</v>
      </c>
      <c r="AE146" s="1">
        <v>0.22</v>
      </c>
      <c r="AH146" s="1">
        <f t="shared" si="1"/>
        <v>90</v>
      </c>
      <c r="AI146" s="1">
        <f t="shared" si="2"/>
        <v>90</v>
      </c>
      <c r="AJ146" s="1">
        <v>23.4</v>
      </c>
      <c r="AK146" s="1">
        <v>23.4</v>
      </c>
      <c r="AL146" s="1">
        <v>43.2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 t="s">
        <v>109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 t="s">
        <v>109</v>
      </c>
      <c r="BS146" s="1"/>
      <c r="BT146" s="1"/>
      <c r="BU146" s="1"/>
      <c r="BV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M146" s="3"/>
      <c r="CN146" s="4">
        <f t="shared" si="4"/>
        <v>330.3</v>
      </c>
      <c r="CO146" s="4">
        <f t="shared" si="16"/>
        <v>263.3809728</v>
      </c>
      <c r="CP146" s="4">
        <f t="shared" si="6"/>
        <v>402.966</v>
      </c>
      <c r="CQ146" s="4">
        <f t="shared" si="17"/>
        <v>321.3247868</v>
      </c>
      <c r="CR146" s="4">
        <f t="shared" si="8"/>
        <v>1.22</v>
      </c>
      <c r="CS146" s="4">
        <f t="shared" si="18"/>
        <v>0.7973992517</v>
      </c>
      <c r="CT146" s="4">
        <f t="shared" si="10"/>
        <v>0.8074</v>
      </c>
      <c r="CU146" s="4">
        <f t="shared" si="19"/>
        <v>0.6438201558</v>
      </c>
      <c r="CV146" s="4">
        <f t="shared" si="12"/>
        <v>3.67</v>
      </c>
    </row>
    <row r="147">
      <c r="A147" s="1" t="s">
        <v>221</v>
      </c>
      <c r="B147" s="1" t="s">
        <v>127</v>
      </c>
      <c r="C147" s="1"/>
      <c r="D147" s="1">
        <v>10.0</v>
      </c>
      <c r="E147" s="1" t="s">
        <v>103</v>
      </c>
      <c r="F147" s="1" t="s">
        <v>114</v>
      </c>
      <c r="G147" s="1" t="s">
        <v>204</v>
      </c>
      <c r="H147" s="1" t="s">
        <v>120</v>
      </c>
      <c r="I147" s="1"/>
      <c r="J147" s="1"/>
      <c r="K147" s="1"/>
      <c r="L147" s="1">
        <v>28.6</v>
      </c>
      <c r="Q147" s="1" t="s">
        <v>114</v>
      </c>
      <c r="R147" s="2">
        <v>4.17</v>
      </c>
      <c r="S147" s="1">
        <v>0.0</v>
      </c>
      <c r="T147" s="1">
        <v>15.0</v>
      </c>
      <c r="U147" s="1">
        <v>540.0</v>
      </c>
      <c r="V147" s="1">
        <v>1.0</v>
      </c>
      <c r="W147" s="1" t="s">
        <v>107</v>
      </c>
      <c r="Z147" s="1">
        <v>2.4</v>
      </c>
      <c r="AA147" s="1">
        <v>1.3</v>
      </c>
      <c r="AB147" s="1">
        <v>1.0</v>
      </c>
      <c r="AC147" s="1">
        <v>0.22</v>
      </c>
      <c r="AD147" s="1">
        <v>2.8</v>
      </c>
      <c r="AE147" s="1">
        <v>0.26</v>
      </c>
      <c r="AH147" s="1">
        <f t="shared" si="1"/>
        <v>90</v>
      </c>
      <c r="AI147" s="1">
        <f t="shared" si="2"/>
        <v>90</v>
      </c>
      <c r="AJ147" s="1">
        <v>9.0</v>
      </c>
      <c r="AK147" s="1">
        <v>72.0</v>
      </c>
      <c r="AL147" s="1">
        <v>9.0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 t="s">
        <v>109</v>
      </c>
      <c r="BR147" s="1" t="s">
        <v>109</v>
      </c>
      <c r="CM147" s="4"/>
      <c r="CN147" s="4">
        <f t="shared" si="4"/>
        <v>375.3</v>
      </c>
      <c r="CO147" s="4">
        <f t="shared" si="16"/>
        <v>225.1079655</v>
      </c>
      <c r="CP147" s="4">
        <f t="shared" si="6"/>
        <v>523.9188</v>
      </c>
      <c r="CQ147" s="4">
        <f t="shared" si="17"/>
        <v>314.2507198</v>
      </c>
      <c r="CR147" s="4">
        <f t="shared" si="8"/>
        <v>1.396</v>
      </c>
      <c r="CS147" s="4">
        <f t="shared" si="18"/>
        <v>0.5998080614</v>
      </c>
      <c r="CT147" s="4">
        <f t="shared" si="10"/>
        <v>1.0842</v>
      </c>
      <c r="CU147" s="4">
        <f t="shared" si="19"/>
        <v>0.6503119002</v>
      </c>
      <c r="CV147" s="4">
        <f t="shared" si="12"/>
        <v>4.17</v>
      </c>
    </row>
    <row r="148">
      <c r="A148" s="1" t="s">
        <v>222</v>
      </c>
      <c r="B148" s="1" t="s">
        <v>150</v>
      </c>
      <c r="C148" s="1"/>
      <c r="D148" s="1">
        <v>5.0</v>
      </c>
      <c r="E148" s="1" t="s">
        <v>103</v>
      </c>
      <c r="F148" s="1" t="s">
        <v>193</v>
      </c>
      <c r="G148" s="1" t="s">
        <v>204</v>
      </c>
      <c r="H148" s="1" t="s">
        <v>120</v>
      </c>
      <c r="I148" s="1"/>
      <c r="J148" s="1"/>
      <c r="K148" s="1" t="s">
        <v>197</v>
      </c>
      <c r="L148" s="1">
        <v>13.3</v>
      </c>
      <c r="O148" s="1"/>
      <c r="P148" s="1"/>
      <c r="Q148" s="1" t="s">
        <v>193</v>
      </c>
      <c r="R148" s="2">
        <v>2.0</v>
      </c>
      <c r="S148" s="1">
        <v>0.0</v>
      </c>
      <c r="T148" s="1">
        <v>6.0</v>
      </c>
      <c r="U148" s="1">
        <v>72.0</v>
      </c>
      <c r="V148" s="1">
        <v>1.0</v>
      </c>
      <c r="W148" s="1" t="s">
        <v>107</v>
      </c>
      <c r="X148" s="1"/>
      <c r="Y148" s="1"/>
      <c r="Z148" s="1">
        <v>2.0</v>
      </c>
      <c r="AA148" s="1">
        <v>1.25</v>
      </c>
      <c r="AB148" s="1">
        <v>1.0</v>
      </c>
      <c r="AC148" s="1">
        <v>0.28</v>
      </c>
      <c r="AD148" s="1">
        <v>2.0</v>
      </c>
      <c r="AE148" s="1">
        <v>0.16</v>
      </c>
      <c r="AH148" s="1">
        <f t="shared" si="1"/>
        <v>200</v>
      </c>
      <c r="AI148" s="1">
        <f t="shared" si="2"/>
        <v>200</v>
      </c>
      <c r="AJ148" s="1">
        <v>10.0</v>
      </c>
      <c r="AK148" s="1">
        <v>180.0</v>
      </c>
      <c r="AL148" s="1">
        <v>10.0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 t="s">
        <v>109</v>
      </c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 t="s">
        <v>109</v>
      </c>
      <c r="CM148" s="4"/>
      <c r="CN148" s="4">
        <f t="shared" si="4"/>
        <v>400</v>
      </c>
      <c r="CO148" s="4">
        <f t="shared" si="16"/>
        <v>240</v>
      </c>
      <c r="CP148" s="4">
        <f t="shared" si="6"/>
        <v>512</v>
      </c>
      <c r="CQ148" s="4">
        <f t="shared" si="17"/>
        <v>307.2</v>
      </c>
      <c r="CR148" s="4">
        <f t="shared" si="8"/>
        <v>1.28</v>
      </c>
      <c r="CS148" s="4">
        <f t="shared" si="18"/>
        <v>0.6</v>
      </c>
      <c r="CT148" s="4">
        <f t="shared" si="10"/>
        <v>0.32</v>
      </c>
      <c r="CU148" s="4">
        <f t="shared" si="19"/>
        <v>0.192</v>
      </c>
      <c r="CV148" s="4">
        <f t="shared" si="12"/>
        <v>2</v>
      </c>
    </row>
    <row r="149">
      <c r="A149" s="1" t="s">
        <v>174</v>
      </c>
      <c r="B149" s="1"/>
      <c r="C149" s="1" t="s">
        <v>155</v>
      </c>
      <c r="D149" s="1">
        <v>7.0</v>
      </c>
      <c r="E149" s="1" t="s">
        <v>103</v>
      </c>
      <c r="F149" s="1" t="s">
        <v>114</v>
      </c>
      <c r="G149" s="1" t="s">
        <v>204</v>
      </c>
      <c r="H149" s="1" t="s">
        <v>106</v>
      </c>
      <c r="I149" s="1"/>
      <c r="J149" s="1">
        <v>50.0</v>
      </c>
      <c r="K149" s="1"/>
      <c r="L149" s="1">
        <v>50.0</v>
      </c>
      <c r="Q149" s="1" t="s">
        <v>114</v>
      </c>
      <c r="R149" s="2">
        <v>11.11</v>
      </c>
      <c r="S149" s="1">
        <v>0.0</v>
      </c>
      <c r="T149" s="1">
        <v>60.0</v>
      </c>
      <c r="U149" s="1">
        <v>540.0</v>
      </c>
      <c r="V149" s="1">
        <v>1.0</v>
      </c>
      <c r="W149" s="1" t="s">
        <v>107</v>
      </c>
      <c r="Z149" s="1">
        <v>2.0</v>
      </c>
      <c r="AA149" s="1">
        <v>1.31</v>
      </c>
      <c r="AB149" s="1">
        <v>1.0</v>
      </c>
      <c r="AC149" s="1">
        <v>0.1</v>
      </c>
      <c r="AD149" s="1">
        <v>2.0</v>
      </c>
      <c r="AE149" s="1">
        <v>0.3</v>
      </c>
      <c r="AH149" s="1">
        <f t="shared" si="1"/>
        <v>33</v>
      </c>
      <c r="AI149" s="1">
        <f t="shared" si="2"/>
        <v>33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33.0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 t="s">
        <v>109</v>
      </c>
      <c r="BR149" s="1" t="s">
        <v>109</v>
      </c>
      <c r="CM149" s="4"/>
      <c r="CN149" s="4">
        <f t="shared" si="4"/>
        <v>366.63</v>
      </c>
      <c r="CO149" s="4">
        <f t="shared" si="16"/>
        <v>267.5480418</v>
      </c>
      <c r="CP149" s="4">
        <f t="shared" si="6"/>
        <v>403.293</v>
      </c>
      <c r="CQ149" s="4">
        <f t="shared" si="17"/>
        <v>294.302846</v>
      </c>
      <c r="CR149" s="4">
        <f t="shared" si="8"/>
        <v>1.1</v>
      </c>
      <c r="CS149" s="4">
        <f t="shared" si="18"/>
        <v>0.7297494527</v>
      </c>
      <c r="CT149" s="4">
        <f t="shared" si="10"/>
        <v>3.333</v>
      </c>
      <c r="CU149" s="4">
        <f t="shared" si="19"/>
        <v>2.432254926</v>
      </c>
      <c r="CV149" s="4">
        <f t="shared" si="12"/>
        <v>11.11</v>
      </c>
    </row>
    <row r="150">
      <c r="A150" s="1" t="s">
        <v>215</v>
      </c>
      <c r="B150" s="1"/>
      <c r="C150" s="1"/>
      <c r="D150" s="1">
        <v>7.0</v>
      </c>
      <c r="E150" s="1" t="s">
        <v>103</v>
      </c>
      <c r="F150" s="1" t="s">
        <v>114</v>
      </c>
      <c r="G150" s="1" t="s">
        <v>204</v>
      </c>
      <c r="H150" s="1" t="s">
        <v>120</v>
      </c>
      <c r="I150" s="1"/>
      <c r="J150" s="1"/>
      <c r="K150" s="1"/>
      <c r="L150" s="1">
        <v>44.4</v>
      </c>
      <c r="M150" s="1"/>
      <c r="N150" s="1"/>
      <c r="O150" s="1"/>
      <c r="P150" s="1"/>
      <c r="Q150" s="1" t="s">
        <v>114</v>
      </c>
      <c r="R150" s="2">
        <v>1.67</v>
      </c>
      <c r="S150" s="1">
        <v>0.0</v>
      </c>
      <c r="T150" s="1">
        <v>9.0</v>
      </c>
      <c r="U150" s="1">
        <v>540.0</v>
      </c>
      <c r="V150" s="1">
        <v>1.0</v>
      </c>
      <c r="W150" s="1" t="s">
        <v>107</v>
      </c>
      <c r="Z150" s="1">
        <v>1.7</v>
      </c>
      <c r="AA150" s="1">
        <v>1.3</v>
      </c>
      <c r="AB150" s="1">
        <v>1.0</v>
      </c>
      <c r="AC150" s="1">
        <v>0.15</v>
      </c>
      <c r="AD150" s="1">
        <v>2.5</v>
      </c>
      <c r="AE150" s="1">
        <v>0.35</v>
      </c>
      <c r="AH150" s="1">
        <f t="shared" si="1"/>
        <v>187</v>
      </c>
      <c r="AI150" s="1">
        <f t="shared" si="2"/>
        <v>187</v>
      </c>
      <c r="AJ150" s="1">
        <v>93.5</v>
      </c>
      <c r="AK150" s="1">
        <v>18.7</v>
      </c>
      <c r="AL150" s="1">
        <v>74.8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 t="s">
        <v>109</v>
      </c>
      <c r="BR150" s="1" t="s">
        <v>109</v>
      </c>
      <c r="CM150" s="4"/>
      <c r="CN150" s="4">
        <f t="shared" si="4"/>
        <v>312.29</v>
      </c>
      <c r="CO150" s="4">
        <f t="shared" si="16"/>
        <v>237.4026523</v>
      </c>
      <c r="CP150" s="4">
        <f t="shared" si="6"/>
        <v>382.55525</v>
      </c>
      <c r="CQ150" s="4">
        <f t="shared" si="17"/>
        <v>290.818249</v>
      </c>
      <c r="CR150" s="4">
        <f t="shared" si="8"/>
        <v>1.225</v>
      </c>
      <c r="CS150" s="4">
        <f t="shared" si="18"/>
        <v>0.7601993412</v>
      </c>
      <c r="CT150" s="4">
        <f t="shared" si="10"/>
        <v>0.5845</v>
      </c>
      <c r="CU150" s="4">
        <f t="shared" si="19"/>
        <v>0.4443365149</v>
      </c>
      <c r="CV150" s="4">
        <f t="shared" si="12"/>
        <v>1.67</v>
      </c>
    </row>
    <row r="151">
      <c r="A151" s="1" t="s">
        <v>170</v>
      </c>
      <c r="B151" s="1"/>
      <c r="C151" s="1"/>
      <c r="D151" s="1">
        <v>9.0</v>
      </c>
      <c r="E151" s="1" t="s">
        <v>103</v>
      </c>
      <c r="F151" s="1" t="s">
        <v>131</v>
      </c>
      <c r="G151" s="1" t="s">
        <v>204</v>
      </c>
      <c r="H151" s="1" t="s">
        <v>106</v>
      </c>
      <c r="I151" s="1">
        <v>100.0</v>
      </c>
      <c r="J151" s="1"/>
      <c r="K151" s="1"/>
      <c r="L151" s="1">
        <v>40.0</v>
      </c>
      <c r="Q151" s="1" t="s">
        <v>131</v>
      </c>
      <c r="R151" s="2">
        <v>2.5</v>
      </c>
      <c r="S151" s="1">
        <v>0.0</v>
      </c>
      <c r="T151" s="1">
        <v>9.0</v>
      </c>
      <c r="U151" s="1">
        <v>540.0</v>
      </c>
      <c r="V151" s="1">
        <v>1.0</v>
      </c>
      <c r="W151" s="1" t="s">
        <v>107</v>
      </c>
      <c r="Z151" s="1">
        <v>2.3</v>
      </c>
      <c r="AA151" s="1">
        <v>1.3</v>
      </c>
      <c r="AB151" s="1">
        <v>1.0</v>
      </c>
      <c r="AC151" s="1">
        <v>0.15</v>
      </c>
      <c r="AD151" s="1">
        <v>2.3</v>
      </c>
      <c r="AE151" s="1">
        <v>0.39</v>
      </c>
      <c r="AH151" s="1">
        <f t="shared" si="1"/>
        <v>159</v>
      </c>
      <c r="AI151" s="1">
        <f t="shared" si="2"/>
        <v>159</v>
      </c>
      <c r="AJ151" s="1">
        <v>1.6</v>
      </c>
      <c r="AK151" s="1">
        <v>14.3</v>
      </c>
      <c r="AL151" s="1">
        <v>143.1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 t="s">
        <v>109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 t="s">
        <v>109</v>
      </c>
      <c r="CM151" s="4"/>
      <c r="CN151" s="4">
        <f t="shared" si="4"/>
        <v>397.5</v>
      </c>
      <c r="CO151" s="4">
        <f t="shared" si="16"/>
        <v>242.5423729</v>
      </c>
      <c r="CP151" s="4">
        <f t="shared" si="6"/>
        <v>475.0125</v>
      </c>
      <c r="CQ151" s="4">
        <f t="shared" si="17"/>
        <v>289.8381356</v>
      </c>
      <c r="CR151" s="4">
        <f t="shared" si="8"/>
        <v>1.195</v>
      </c>
      <c r="CS151" s="4">
        <f t="shared" si="18"/>
        <v>0.6101694915</v>
      </c>
      <c r="CT151" s="4">
        <f t="shared" si="10"/>
        <v>0.975</v>
      </c>
      <c r="CU151" s="4">
        <f t="shared" si="19"/>
        <v>0.5949152542</v>
      </c>
      <c r="CV151" s="4">
        <f t="shared" si="12"/>
        <v>2.5</v>
      </c>
    </row>
    <row r="152">
      <c r="A152" s="1" t="s">
        <v>139</v>
      </c>
      <c r="B152" s="1"/>
      <c r="C152" s="1" t="s">
        <v>210</v>
      </c>
      <c r="D152" s="1">
        <v>8.0</v>
      </c>
      <c r="E152" s="1" t="s">
        <v>103</v>
      </c>
      <c r="F152" s="1" t="s">
        <v>114</v>
      </c>
      <c r="G152" s="1" t="s">
        <v>204</v>
      </c>
      <c r="H152" s="1" t="s">
        <v>120</v>
      </c>
      <c r="I152" s="1"/>
      <c r="J152" s="1"/>
      <c r="K152" s="1"/>
      <c r="L152" s="1">
        <v>28.6</v>
      </c>
      <c r="O152" s="1"/>
      <c r="P152" s="1"/>
      <c r="Q152" s="1" t="s">
        <v>114</v>
      </c>
      <c r="R152" s="2">
        <v>5.0</v>
      </c>
      <c r="S152" s="1">
        <v>0.0</v>
      </c>
      <c r="T152" s="1">
        <v>90.0</v>
      </c>
      <c r="U152" s="1">
        <v>540.0</v>
      </c>
      <c r="V152" s="1">
        <v>1.0</v>
      </c>
      <c r="W152" s="1" t="s">
        <v>107</v>
      </c>
      <c r="X152" s="1"/>
      <c r="Y152" s="1"/>
      <c r="Z152" s="1">
        <v>2.0</v>
      </c>
      <c r="AA152" s="1">
        <v>1.1</v>
      </c>
      <c r="AB152" s="1">
        <v>1.0</v>
      </c>
      <c r="AC152" s="1">
        <v>0.28</v>
      </c>
      <c r="AD152" s="1">
        <v>2.0</v>
      </c>
      <c r="AE152" s="1">
        <v>0.16</v>
      </c>
      <c r="AH152" s="1">
        <f t="shared" si="1"/>
        <v>50</v>
      </c>
      <c r="AI152" s="1">
        <f t="shared" si="2"/>
        <v>50</v>
      </c>
      <c r="AJ152" s="1">
        <v>7.5</v>
      </c>
      <c r="AK152" s="1">
        <v>30.0</v>
      </c>
      <c r="AL152" s="1">
        <v>12.5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 t="s">
        <v>109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 t="s">
        <v>109</v>
      </c>
      <c r="CM152" s="5"/>
      <c r="CN152" s="5">
        <f t="shared" si="4"/>
        <v>250</v>
      </c>
      <c r="CO152" s="5">
        <f t="shared" si="16"/>
        <v>225</v>
      </c>
      <c r="CP152" s="4">
        <f t="shared" si="6"/>
        <v>320</v>
      </c>
      <c r="CQ152" s="4">
        <f t="shared" si="17"/>
        <v>288</v>
      </c>
      <c r="CR152" s="4">
        <f t="shared" si="8"/>
        <v>1.28</v>
      </c>
      <c r="CS152" s="4">
        <f t="shared" si="18"/>
        <v>0.9</v>
      </c>
      <c r="CT152" s="4">
        <f t="shared" si="10"/>
        <v>0.8</v>
      </c>
      <c r="CU152" s="4">
        <f t="shared" si="19"/>
        <v>0.72</v>
      </c>
      <c r="CV152" s="4">
        <f t="shared" si="12"/>
        <v>5</v>
      </c>
    </row>
    <row r="153">
      <c r="A153" s="1" t="s">
        <v>154</v>
      </c>
      <c r="B153" s="1"/>
      <c r="C153" s="1" t="s">
        <v>155</v>
      </c>
      <c r="D153" s="1">
        <v>7.0</v>
      </c>
      <c r="E153" s="1" t="s">
        <v>103</v>
      </c>
      <c r="F153" s="1" t="s">
        <v>114</v>
      </c>
      <c r="G153" s="1" t="s">
        <v>204</v>
      </c>
      <c r="H153" s="1" t="s">
        <v>120</v>
      </c>
      <c r="I153" s="1"/>
      <c r="J153" s="1"/>
      <c r="K153" s="1"/>
      <c r="L153" s="1">
        <v>28.6</v>
      </c>
      <c r="O153" s="1"/>
      <c r="P153" s="1"/>
      <c r="Q153" s="1" t="s">
        <v>114</v>
      </c>
      <c r="R153" s="2">
        <v>4.33</v>
      </c>
      <c r="S153" s="1">
        <v>0.0</v>
      </c>
      <c r="T153" s="1">
        <v>43.0</v>
      </c>
      <c r="U153" s="1">
        <v>473.0</v>
      </c>
      <c r="V153" s="1">
        <v>1.0</v>
      </c>
      <c r="W153" s="1" t="s">
        <v>107</v>
      </c>
      <c r="X153" s="1"/>
      <c r="Y153" s="1"/>
      <c r="Z153" s="1">
        <v>2.4</v>
      </c>
      <c r="AA153" s="1">
        <v>1.25</v>
      </c>
      <c r="AB153" s="1">
        <v>1.0</v>
      </c>
      <c r="AC153" s="1">
        <v>0.27</v>
      </c>
      <c r="AD153" s="1">
        <v>2.3</v>
      </c>
      <c r="AE153" s="1">
        <v>0.19</v>
      </c>
      <c r="AH153" s="1">
        <f t="shared" si="1"/>
        <v>57</v>
      </c>
      <c r="AI153" s="1">
        <f t="shared" si="2"/>
        <v>57</v>
      </c>
      <c r="AJ153" s="1">
        <v>24.5</v>
      </c>
      <c r="AK153" s="1">
        <v>6.3</v>
      </c>
      <c r="AL153" s="1">
        <v>26.2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 t="s">
        <v>109</v>
      </c>
      <c r="AX153" s="1"/>
      <c r="AY153" s="1"/>
      <c r="AZ153" s="1"/>
      <c r="BA153" s="1"/>
      <c r="BB153" s="1"/>
      <c r="BC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 t="s">
        <v>109</v>
      </c>
      <c r="CM153" s="4"/>
      <c r="CN153" s="4">
        <f t="shared" si="4"/>
        <v>246.81</v>
      </c>
      <c r="CO153" s="4">
        <f t="shared" si="16"/>
        <v>198.7719134</v>
      </c>
      <c r="CP153" s="4">
        <f t="shared" si="6"/>
        <v>333.44031</v>
      </c>
      <c r="CQ153" s="4">
        <f t="shared" si="17"/>
        <v>268.540855</v>
      </c>
      <c r="CR153" s="4">
        <f t="shared" si="8"/>
        <v>1.351</v>
      </c>
      <c r="CS153" s="4">
        <f t="shared" si="18"/>
        <v>0.8053640995</v>
      </c>
      <c r="CT153" s="4">
        <f t="shared" si="10"/>
        <v>0.8227</v>
      </c>
      <c r="CU153" s="4">
        <f t="shared" si="19"/>
        <v>0.6625730447</v>
      </c>
      <c r="CV153" s="4">
        <f t="shared" si="12"/>
        <v>4.33</v>
      </c>
    </row>
    <row r="154">
      <c r="A154" s="1" t="s">
        <v>221</v>
      </c>
      <c r="B154" s="1" t="s">
        <v>137</v>
      </c>
      <c r="C154" s="1"/>
      <c r="D154" s="1">
        <v>7.0</v>
      </c>
      <c r="E154" s="1" t="s">
        <v>103</v>
      </c>
      <c r="F154" s="1" t="s">
        <v>114</v>
      </c>
      <c r="G154" s="1" t="s">
        <v>204</v>
      </c>
      <c r="H154" s="1" t="s">
        <v>120</v>
      </c>
      <c r="I154" s="1"/>
      <c r="J154" s="1"/>
      <c r="K154" s="1"/>
      <c r="L154" s="1">
        <v>28.6</v>
      </c>
      <c r="Q154" s="1" t="s">
        <v>114</v>
      </c>
      <c r="R154" s="2">
        <v>5.42</v>
      </c>
      <c r="S154" s="1">
        <v>0.0</v>
      </c>
      <c r="T154" s="1">
        <v>15.0</v>
      </c>
      <c r="U154" s="1">
        <v>540.0</v>
      </c>
      <c r="V154" s="1">
        <v>1.0</v>
      </c>
      <c r="W154" s="1" t="s">
        <v>107</v>
      </c>
      <c r="Z154" s="1">
        <v>2.4</v>
      </c>
      <c r="AA154" s="1">
        <v>1.35</v>
      </c>
      <c r="AB154" s="1">
        <v>1.0</v>
      </c>
      <c r="AC154" s="1">
        <v>0.26</v>
      </c>
      <c r="AD154" s="1">
        <v>2.8</v>
      </c>
      <c r="AE154" s="1">
        <v>0.14</v>
      </c>
      <c r="AH154" s="1">
        <f t="shared" si="1"/>
        <v>60</v>
      </c>
      <c r="AI154" s="1">
        <f t="shared" si="2"/>
        <v>60</v>
      </c>
      <c r="AJ154" s="1">
        <v>15.0</v>
      </c>
      <c r="AK154" s="1">
        <v>42.0</v>
      </c>
      <c r="AL154" s="1">
        <v>3.0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 t="s">
        <v>109</v>
      </c>
      <c r="BR154" s="1" t="s">
        <v>109</v>
      </c>
      <c r="CM154" s="4"/>
      <c r="CN154" s="4">
        <f t="shared" si="4"/>
        <v>325.2</v>
      </c>
      <c r="CO154" s="4">
        <f t="shared" si="16"/>
        <v>174.1645244</v>
      </c>
      <c r="CP154" s="4">
        <f t="shared" si="6"/>
        <v>477.3936</v>
      </c>
      <c r="CQ154" s="4">
        <f t="shared" si="17"/>
        <v>255.6735219</v>
      </c>
      <c r="CR154" s="4">
        <f t="shared" si="8"/>
        <v>1.468</v>
      </c>
      <c r="CS154" s="4">
        <f t="shared" si="18"/>
        <v>0.5355612682</v>
      </c>
      <c r="CT154" s="4">
        <f t="shared" si="10"/>
        <v>0.7588</v>
      </c>
      <c r="CU154" s="4">
        <f t="shared" si="19"/>
        <v>0.4063838903</v>
      </c>
      <c r="CV154" s="4">
        <f t="shared" si="12"/>
        <v>5.42</v>
      </c>
    </row>
    <row r="155">
      <c r="A155" s="1" t="s">
        <v>216</v>
      </c>
      <c r="B155" s="1"/>
      <c r="C155" s="1"/>
      <c r="D155" s="1">
        <v>3.0</v>
      </c>
      <c r="E155" s="1" t="s">
        <v>103</v>
      </c>
      <c r="F155" s="1" t="s">
        <v>193</v>
      </c>
      <c r="G155" s="1" t="s">
        <v>204</v>
      </c>
      <c r="H155" s="1" t="s">
        <v>120</v>
      </c>
      <c r="K155" s="1" t="s">
        <v>212</v>
      </c>
      <c r="L155" s="1">
        <v>13.3</v>
      </c>
      <c r="Q155" s="1" t="s">
        <v>193</v>
      </c>
      <c r="R155" s="2">
        <v>1.5</v>
      </c>
      <c r="S155" s="1">
        <v>0.0</v>
      </c>
      <c r="T155" s="1">
        <v>6.0</v>
      </c>
      <c r="U155" s="1">
        <v>72.0</v>
      </c>
      <c r="V155" s="1">
        <v>1.0</v>
      </c>
      <c r="W155" s="1" t="s">
        <v>107</v>
      </c>
      <c r="Z155" s="1">
        <v>3.0</v>
      </c>
      <c r="AA155" s="1">
        <v>1.45</v>
      </c>
      <c r="AB155" s="1">
        <v>1.0</v>
      </c>
      <c r="AC155" s="1">
        <v>0.2</v>
      </c>
      <c r="AD155" s="1">
        <v>2.0</v>
      </c>
      <c r="AE155" s="1">
        <v>0.25</v>
      </c>
      <c r="AH155" s="1">
        <f t="shared" si="1"/>
        <v>225</v>
      </c>
      <c r="AI155" s="1">
        <f t="shared" si="2"/>
        <v>225</v>
      </c>
      <c r="AJ155" s="1">
        <v>180.0</v>
      </c>
      <c r="AK155" s="1">
        <v>33.8</v>
      </c>
      <c r="AL155" s="1">
        <v>11.2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 t="s">
        <v>109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 t="s">
        <v>109</v>
      </c>
      <c r="BS155" s="1"/>
      <c r="BT155" s="1"/>
      <c r="BU155" s="1"/>
      <c r="BV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M155" s="3"/>
      <c r="CN155" s="4">
        <f t="shared" si="4"/>
        <v>337.5</v>
      </c>
      <c r="CO155" s="4">
        <f t="shared" si="16"/>
        <v>192.8571429</v>
      </c>
      <c r="CP155" s="4">
        <f t="shared" si="6"/>
        <v>405</v>
      </c>
      <c r="CQ155" s="4">
        <f t="shared" si="17"/>
        <v>231.4285714</v>
      </c>
      <c r="CR155" s="4">
        <f t="shared" si="8"/>
        <v>1.2</v>
      </c>
      <c r="CS155" s="4">
        <f t="shared" si="18"/>
        <v>0.5714285714</v>
      </c>
      <c r="CT155" s="4">
        <f t="shared" si="10"/>
        <v>0.375</v>
      </c>
      <c r="CU155" s="4">
        <f t="shared" si="19"/>
        <v>0.2142857143</v>
      </c>
      <c r="CV155" s="4">
        <f t="shared" si="12"/>
        <v>1.5</v>
      </c>
    </row>
    <row r="156">
      <c r="A156" s="1" t="s">
        <v>163</v>
      </c>
      <c r="B156" s="1"/>
      <c r="C156" s="1" t="s">
        <v>155</v>
      </c>
      <c r="D156" s="1">
        <v>7.0</v>
      </c>
      <c r="E156" s="1" t="s">
        <v>103</v>
      </c>
      <c r="F156" s="1" t="s">
        <v>153</v>
      </c>
      <c r="G156" s="1" t="s">
        <v>204</v>
      </c>
      <c r="H156" s="1" t="s">
        <v>106</v>
      </c>
      <c r="I156" s="1"/>
      <c r="J156" s="1"/>
      <c r="K156" s="1"/>
      <c r="L156" s="1">
        <v>16.7</v>
      </c>
      <c r="O156" s="1"/>
      <c r="P156" s="1"/>
      <c r="Q156" s="1" t="s">
        <v>114</v>
      </c>
      <c r="R156" s="2">
        <v>1.0</v>
      </c>
      <c r="S156" s="1">
        <v>0.5</v>
      </c>
      <c r="T156" s="1">
        <v>1.0</v>
      </c>
      <c r="U156" s="1">
        <v>1000000.0</v>
      </c>
      <c r="V156" s="1">
        <v>1.0</v>
      </c>
      <c r="W156" s="1" t="s">
        <v>107</v>
      </c>
      <c r="X156" s="1"/>
      <c r="Y156" s="1"/>
      <c r="Z156" s="1">
        <v>0.6</v>
      </c>
      <c r="AA156" s="1">
        <v>1.3</v>
      </c>
      <c r="AB156" s="1">
        <v>1.0</v>
      </c>
      <c r="AC156" s="1">
        <v>0.2</v>
      </c>
      <c r="AD156" s="1">
        <v>2.0</v>
      </c>
      <c r="AE156" s="1">
        <v>0.25</v>
      </c>
      <c r="AH156" s="1">
        <f t="shared" si="1"/>
        <v>450</v>
      </c>
      <c r="AI156" s="1">
        <f t="shared" si="2"/>
        <v>150</v>
      </c>
      <c r="AJ156" s="1">
        <v>45.0</v>
      </c>
      <c r="AK156" s="1">
        <v>75.0</v>
      </c>
      <c r="AL156" s="1">
        <v>30.0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 t="s">
        <v>109</v>
      </c>
      <c r="AX156" s="1">
        <v>0.0</v>
      </c>
      <c r="AY156" s="1">
        <v>0.2</v>
      </c>
      <c r="AZ156" s="1">
        <v>2.0</v>
      </c>
      <c r="BA156" s="1">
        <v>0.25</v>
      </c>
      <c r="BB156" s="1">
        <v>6.0</v>
      </c>
      <c r="BC156" s="1">
        <v>0.6</v>
      </c>
      <c r="BD156" s="1">
        <f>SUM(BE156:BQ156)</f>
        <v>300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  <c r="BJ156" s="1">
        <v>300.0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 t="s">
        <v>109</v>
      </c>
      <c r="CM156" s="4"/>
      <c r="CN156" s="4">
        <f t="shared" si="4"/>
        <v>300</v>
      </c>
      <c r="CO156" s="4">
        <f t="shared" si="16"/>
        <v>187.5</v>
      </c>
      <c r="CP156" s="4">
        <f t="shared" si="6"/>
        <v>360</v>
      </c>
      <c r="CQ156" s="4">
        <f t="shared" si="17"/>
        <v>225</v>
      </c>
      <c r="CR156" s="4">
        <f t="shared" si="8"/>
        <v>1.2</v>
      </c>
      <c r="CS156" s="4">
        <f t="shared" si="18"/>
        <v>0.625</v>
      </c>
      <c r="CT156" s="4">
        <f t="shared" si="10"/>
        <v>0.3333333333</v>
      </c>
      <c r="CU156" s="4">
        <f t="shared" si="19"/>
        <v>0.2083333333</v>
      </c>
      <c r="CV156" s="4">
        <f t="shared" si="12"/>
        <v>0.6666666667</v>
      </c>
    </row>
    <row r="157">
      <c r="A157" s="1" t="s">
        <v>173</v>
      </c>
      <c r="B157" s="1"/>
      <c r="C157" s="1" t="s">
        <v>155</v>
      </c>
      <c r="D157" s="1">
        <v>7.0</v>
      </c>
      <c r="E157" s="1" t="s">
        <v>103</v>
      </c>
      <c r="F157" s="1" t="s">
        <v>114</v>
      </c>
      <c r="G157" s="1" t="s">
        <v>204</v>
      </c>
      <c r="H157" s="1" t="s">
        <v>106</v>
      </c>
      <c r="I157" s="1"/>
      <c r="J157" s="1">
        <v>40.0</v>
      </c>
      <c r="K157" s="1"/>
      <c r="L157" s="1">
        <v>100.0</v>
      </c>
      <c r="Q157" s="1" t="s">
        <v>114</v>
      </c>
      <c r="R157" s="2">
        <v>1.5</v>
      </c>
      <c r="S157" s="1">
        <v>0.0</v>
      </c>
      <c r="T157" s="1">
        <v>45.0</v>
      </c>
      <c r="U157" s="1">
        <v>540.0</v>
      </c>
      <c r="V157" s="1">
        <v>1.0</v>
      </c>
      <c r="W157" s="1" t="s">
        <v>107</v>
      </c>
      <c r="Z157" s="1">
        <v>2.0</v>
      </c>
      <c r="AA157" s="1">
        <v>1.55</v>
      </c>
      <c r="AB157" s="1">
        <v>1.0</v>
      </c>
      <c r="AC157" s="1">
        <v>0.25</v>
      </c>
      <c r="AD157" s="1">
        <v>2.3</v>
      </c>
      <c r="AE157" s="1">
        <v>0.13</v>
      </c>
      <c r="AH157" s="1">
        <f t="shared" si="1"/>
        <v>100</v>
      </c>
      <c r="AI157" s="1">
        <f t="shared" si="2"/>
        <v>100</v>
      </c>
      <c r="AJ157" s="1">
        <v>40.0</v>
      </c>
      <c r="AK157" s="1">
        <v>50.0</v>
      </c>
      <c r="AL157" s="1">
        <v>10.0</v>
      </c>
      <c r="AM157" s="1">
        <v>0.0</v>
      </c>
      <c r="AN157" s="1">
        <v>0.0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 t="s">
        <v>109</v>
      </c>
      <c r="BR157" s="1" t="s">
        <v>109</v>
      </c>
      <c r="CM157" s="4"/>
      <c r="CN157" s="4">
        <f t="shared" si="4"/>
        <v>150</v>
      </c>
      <c r="CO157" s="4">
        <f t="shared" si="16"/>
        <v>140.625</v>
      </c>
      <c r="CP157" s="4">
        <f t="shared" si="6"/>
        <v>198.75</v>
      </c>
      <c r="CQ157" s="4">
        <f t="shared" si="17"/>
        <v>186.328125</v>
      </c>
      <c r="CR157" s="4">
        <f t="shared" si="8"/>
        <v>1.325</v>
      </c>
      <c r="CS157" s="4">
        <f t="shared" si="18"/>
        <v>0.9375</v>
      </c>
      <c r="CT157" s="4">
        <f t="shared" si="10"/>
        <v>0.195</v>
      </c>
      <c r="CU157" s="4">
        <f t="shared" si="19"/>
        <v>0.1828125</v>
      </c>
      <c r="CV157" s="4">
        <f t="shared" si="12"/>
        <v>1.5</v>
      </c>
    </row>
    <row r="158">
      <c r="A158" s="1" t="s">
        <v>211</v>
      </c>
      <c r="B158" s="1"/>
      <c r="C158" s="1"/>
      <c r="D158" s="1">
        <v>2.0</v>
      </c>
      <c r="E158" s="1" t="s">
        <v>103</v>
      </c>
      <c r="F158" s="1" t="s">
        <v>193</v>
      </c>
      <c r="G158" s="1" t="s">
        <v>204</v>
      </c>
      <c r="H158" s="1" t="s">
        <v>120</v>
      </c>
      <c r="K158" s="1" t="s">
        <v>212</v>
      </c>
      <c r="L158" s="1">
        <v>13.3</v>
      </c>
      <c r="Q158" s="1" t="s">
        <v>193</v>
      </c>
      <c r="R158" s="2">
        <v>1.5</v>
      </c>
      <c r="S158" s="1">
        <v>0.0</v>
      </c>
      <c r="T158" s="1">
        <v>1.0</v>
      </c>
      <c r="U158" s="1">
        <v>72.0</v>
      </c>
      <c r="V158" s="1">
        <v>1.0</v>
      </c>
      <c r="W158" s="1" t="s">
        <v>107</v>
      </c>
      <c r="Z158" s="1">
        <v>1.0</v>
      </c>
      <c r="AA158" s="1">
        <v>1.05</v>
      </c>
      <c r="AB158" s="1">
        <v>1.0</v>
      </c>
      <c r="AC158" s="1">
        <v>0.25</v>
      </c>
      <c r="AD158" s="1">
        <v>2.0</v>
      </c>
      <c r="AE158" s="1">
        <v>0.3</v>
      </c>
      <c r="AH158" s="1">
        <f t="shared" si="1"/>
        <v>225</v>
      </c>
      <c r="AI158" s="1">
        <f t="shared" si="2"/>
        <v>225</v>
      </c>
      <c r="AJ158" s="1">
        <v>90.0</v>
      </c>
      <c r="AK158" s="1">
        <v>78.75</v>
      </c>
      <c r="AL158" s="1">
        <v>56.25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 t="s">
        <v>109</v>
      </c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 t="s">
        <v>109</v>
      </c>
      <c r="BS158" s="1"/>
      <c r="BT158" s="1"/>
      <c r="BU158" s="1"/>
      <c r="BV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M158" s="3"/>
      <c r="CN158" s="4">
        <f t="shared" si="4"/>
        <v>337.5</v>
      </c>
      <c r="CO158" s="4">
        <f t="shared" si="16"/>
        <v>135</v>
      </c>
      <c r="CP158" s="4">
        <f t="shared" si="6"/>
        <v>421.875</v>
      </c>
      <c r="CQ158" s="4">
        <f t="shared" si="17"/>
        <v>168.75</v>
      </c>
      <c r="CR158" s="4">
        <f t="shared" si="8"/>
        <v>1.25</v>
      </c>
      <c r="CS158" s="4">
        <f t="shared" si="18"/>
        <v>0.4</v>
      </c>
      <c r="CT158" s="4">
        <f t="shared" si="10"/>
        <v>0.45</v>
      </c>
      <c r="CU158" s="4">
        <f t="shared" si="19"/>
        <v>0.18</v>
      </c>
      <c r="CV158" s="4">
        <f t="shared" si="12"/>
        <v>1.5</v>
      </c>
    </row>
    <row r="159">
      <c r="A159" s="1" t="s">
        <v>123</v>
      </c>
      <c r="B159" s="1"/>
      <c r="C159" s="1" t="s">
        <v>210</v>
      </c>
      <c r="D159" s="1">
        <v>0.0</v>
      </c>
      <c r="E159" s="1" t="s">
        <v>103</v>
      </c>
      <c r="F159" s="1" t="s">
        <v>114</v>
      </c>
      <c r="G159" s="1" t="s">
        <v>204</v>
      </c>
      <c r="H159" s="1" t="s">
        <v>120</v>
      </c>
      <c r="I159" s="1"/>
      <c r="J159" s="1"/>
      <c r="K159" s="1"/>
      <c r="L159" s="1">
        <v>28.6</v>
      </c>
      <c r="O159" s="1"/>
      <c r="P159" s="1"/>
      <c r="Q159" s="1" t="s">
        <v>114</v>
      </c>
      <c r="R159" s="2">
        <v>2.5</v>
      </c>
      <c r="S159" s="1">
        <v>0.0</v>
      </c>
      <c r="T159" s="1">
        <v>65.0</v>
      </c>
      <c r="U159" s="1">
        <v>540.0</v>
      </c>
      <c r="V159" s="1">
        <v>1.0</v>
      </c>
      <c r="W159" s="1" t="s">
        <v>107</v>
      </c>
      <c r="X159" s="1"/>
      <c r="Y159" s="1"/>
      <c r="Z159" s="1">
        <v>2.0</v>
      </c>
      <c r="AA159" s="1">
        <v>1.42</v>
      </c>
      <c r="AB159" s="1">
        <v>1.0</v>
      </c>
      <c r="AC159" s="1">
        <v>0.15</v>
      </c>
      <c r="AD159" s="1">
        <v>2.0</v>
      </c>
      <c r="AE159" s="1">
        <v>0.1</v>
      </c>
      <c r="AH159" s="1">
        <f t="shared" si="1"/>
        <v>60</v>
      </c>
      <c r="AI159" s="1">
        <f t="shared" si="2"/>
        <v>60</v>
      </c>
      <c r="AJ159" s="1">
        <v>12.0</v>
      </c>
      <c r="AK159" s="1">
        <v>12.0</v>
      </c>
      <c r="AL159" s="1">
        <v>36.0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 t="s">
        <v>109</v>
      </c>
      <c r="BR159" s="1" t="s">
        <v>109</v>
      </c>
      <c r="CM159" s="4"/>
      <c r="CN159" s="4">
        <f t="shared" si="4"/>
        <v>150</v>
      </c>
      <c r="CO159" s="4">
        <f t="shared" si="16"/>
        <v>139.2857143</v>
      </c>
      <c r="CP159" s="4">
        <f t="shared" si="6"/>
        <v>172.5</v>
      </c>
      <c r="CQ159" s="4">
        <f t="shared" si="17"/>
        <v>160.1785714</v>
      </c>
      <c r="CR159" s="4">
        <f t="shared" si="8"/>
        <v>1.15</v>
      </c>
      <c r="CS159" s="4">
        <f t="shared" si="18"/>
        <v>0.9285714286</v>
      </c>
      <c r="CT159" s="4">
        <f t="shared" si="10"/>
        <v>0.25</v>
      </c>
      <c r="CU159" s="4">
        <f t="shared" si="19"/>
        <v>0.2321428571</v>
      </c>
      <c r="CV159" s="4">
        <f t="shared" si="12"/>
        <v>2.5</v>
      </c>
    </row>
    <row r="160">
      <c r="A160" s="1" t="s">
        <v>223</v>
      </c>
      <c r="B160" s="1"/>
      <c r="C160" s="1"/>
      <c r="D160" s="1">
        <v>4.0</v>
      </c>
      <c r="E160" s="1" t="s">
        <v>103</v>
      </c>
      <c r="F160" s="1" t="s">
        <v>104</v>
      </c>
      <c r="G160" s="1" t="s">
        <v>204</v>
      </c>
      <c r="H160" s="1" t="s">
        <v>106</v>
      </c>
      <c r="I160" s="1">
        <v>25.0</v>
      </c>
      <c r="L160" s="1">
        <v>100.0</v>
      </c>
      <c r="Q160" s="1" t="s">
        <v>104</v>
      </c>
      <c r="R160" s="2">
        <v>1.5</v>
      </c>
      <c r="S160" s="1">
        <v>0.0</v>
      </c>
      <c r="T160" s="1">
        <v>5.0</v>
      </c>
      <c r="U160" s="1">
        <v>60.0</v>
      </c>
      <c r="V160" s="1">
        <v>1.0</v>
      </c>
      <c r="W160" s="1" t="s">
        <v>107</v>
      </c>
      <c r="Z160" s="1">
        <v>1.7</v>
      </c>
      <c r="AA160" s="1">
        <v>1.3</v>
      </c>
      <c r="AB160" s="1">
        <v>1.0</v>
      </c>
      <c r="AC160" s="1">
        <v>0.15</v>
      </c>
      <c r="AD160" s="1">
        <v>2.0</v>
      </c>
      <c r="AE160" s="1">
        <v>0.23</v>
      </c>
      <c r="AH160" s="1">
        <f t="shared" si="1"/>
        <v>140</v>
      </c>
      <c r="AI160" s="1">
        <f t="shared" si="2"/>
        <v>100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100.0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 t="s">
        <v>108</v>
      </c>
      <c r="AX160" s="1">
        <v>0.0</v>
      </c>
      <c r="AY160" s="1">
        <v>0.15</v>
      </c>
      <c r="AZ160" s="1">
        <v>2.0</v>
      </c>
      <c r="BA160" s="1">
        <v>0.23</v>
      </c>
      <c r="BB160" s="1">
        <v>3.0</v>
      </c>
      <c r="BC160" s="1">
        <v>1.0</v>
      </c>
      <c r="BD160" s="1">
        <f>SUM(BE160:BQ160)</f>
        <v>40</v>
      </c>
      <c r="BE160" s="1">
        <v>0.0</v>
      </c>
      <c r="BF160" s="1">
        <v>0.0</v>
      </c>
      <c r="BG160" s="1">
        <v>0.0</v>
      </c>
      <c r="BH160" s="1">
        <v>0.0</v>
      </c>
      <c r="BI160" s="1">
        <v>0.0</v>
      </c>
      <c r="BJ160" s="1">
        <v>0.0</v>
      </c>
      <c r="BK160" s="1">
        <v>40.0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 t="s">
        <v>109</v>
      </c>
      <c r="BS160" s="1"/>
      <c r="BT160" s="1"/>
      <c r="BU160" s="1"/>
      <c r="BV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M160" s="3"/>
      <c r="CN160" s="5">
        <f t="shared" si="4"/>
        <v>210</v>
      </c>
      <c r="CO160" s="5">
        <f t="shared" si="16"/>
        <v>139.0728477</v>
      </c>
      <c r="CP160" s="4">
        <f t="shared" si="6"/>
        <v>241.5</v>
      </c>
      <c r="CQ160" s="4">
        <f t="shared" si="17"/>
        <v>159.9337748</v>
      </c>
      <c r="CR160" s="4">
        <f t="shared" si="8"/>
        <v>1.15</v>
      </c>
      <c r="CS160" s="4">
        <f t="shared" si="18"/>
        <v>0.6622516556</v>
      </c>
      <c r="CT160" s="4">
        <f t="shared" si="10"/>
        <v>0.69</v>
      </c>
      <c r="CU160" s="4">
        <f t="shared" si="19"/>
        <v>0.4569536424</v>
      </c>
      <c r="CV160" s="4">
        <f t="shared" si="12"/>
        <v>1.5</v>
      </c>
    </row>
    <row r="161">
      <c r="A161" s="1" t="s">
        <v>222</v>
      </c>
      <c r="B161" s="1"/>
      <c r="C161" s="1"/>
      <c r="D161" s="1">
        <v>0.0</v>
      </c>
      <c r="E161" s="1" t="s">
        <v>103</v>
      </c>
      <c r="F161" s="1" t="s">
        <v>193</v>
      </c>
      <c r="G161" s="1" t="s">
        <v>204</v>
      </c>
      <c r="H161" s="1" t="s">
        <v>120</v>
      </c>
      <c r="I161" s="1"/>
      <c r="J161" s="1"/>
      <c r="K161" s="1" t="s">
        <v>197</v>
      </c>
      <c r="L161" s="1">
        <v>13.3</v>
      </c>
      <c r="O161" s="1"/>
      <c r="P161" s="1"/>
      <c r="Q161" s="1" t="s">
        <v>193</v>
      </c>
      <c r="R161" s="2">
        <v>2.0</v>
      </c>
      <c r="S161" s="1">
        <v>0.0</v>
      </c>
      <c r="T161" s="1">
        <v>4.0</v>
      </c>
      <c r="U161" s="1">
        <v>72.0</v>
      </c>
      <c r="V161" s="1">
        <v>1.0</v>
      </c>
      <c r="W161" s="1" t="s">
        <v>107</v>
      </c>
      <c r="X161" s="1"/>
      <c r="Y161" s="1"/>
      <c r="Z161" s="1">
        <v>3.5</v>
      </c>
      <c r="AA161" s="1">
        <v>1.3</v>
      </c>
      <c r="AB161" s="1">
        <v>1.0</v>
      </c>
      <c r="AC161" s="1">
        <v>0.3</v>
      </c>
      <c r="AD161" s="1">
        <v>1.5</v>
      </c>
      <c r="AE161" s="1">
        <v>0.12</v>
      </c>
      <c r="AH161" s="1">
        <f t="shared" si="1"/>
        <v>180</v>
      </c>
      <c r="AI161" s="1">
        <f t="shared" si="2"/>
        <v>180</v>
      </c>
      <c r="AJ161" s="1">
        <v>18.0</v>
      </c>
      <c r="AK161" s="1">
        <v>144.0</v>
      </c>
      <c r="AL161" s="1">
        <v>18.0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 t="s">
        <v>109</v>
      </c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 t="s">
        <v>109</v>
      </c>
      <c r="CM161" s="4"/>
      <c r="CN161" s="4">
        <f t="shared" si="4"/>
        <v>360</v>
      </c>
      <c r="CO161" s="4">
        <f t="shared" si="16"/>
        <v>130.9090909</v>
      </c>
      <c r="CP161" s="4">
        <f t="shared" si="6"/>
        <v>414</v>
      </c>
      <c r="CQ161" s="4">
        <f t="shared" si="17"/>
        <v>150.5454545</v>
      </c>
      <c r="CR161" s="4">
        <f t="shared" si="8"/>
        <v>1.15</v>
      </c>
      <c r="CS161" s="4">
        <f t="shared" si="18"/>
        <v>0.3636363636</v>
      </c>
      <c r="CT161" s="4">
        <f t="shared" si="10"/>
        <v>0.24</v>
      </c>
      <c r="CU161" s="4">
        <f t="shared" si="19"/>
        <v>0.08727272727</v>
      </c>
      <c r="CV161" s="4">
        <f t="shared" si="12"/>
        <v>2</v>
      </c>
    </row>
    <row r="162">
      <c r="A162" s="1" t="s">
        <v>221</v>
      </c>
      <c r="B162" s="1"/>
      <c r="C162" s="1"/>
      <c r="D162" s="1">
        <v>0.0</v>
      </c>
      <c r="E162" s="1" t="s">
        <v>103</v>
      </c>
      <c r="F162" s="1" t="s">
        <v>114</v>
      </c>
      <c r="G162" s="1" t="s">
        <v>204</v>
      </c>
      <c r="H162" s="1" t="s">
        <v>120</v>
      </c>
      <c r="I162" s="1"/>
      <c r="J162" s="1"/>
      <c r="K162" s="1"/>
      <c r="L162" s="1">
        <v>28.6</v>
      </c>
      <c r="Q162" s="1" t="s">
        <v>114</v>
      </c>
      <c r="R162" s="2">
        <v>4.17</v>
      </c>
      <c r="S162" s="1">
        <v>0.0</v>
      </c>
      <c r="T162" s="1">
        <v>15.0</v>
      </c>
      <c r="U162" s="1">
        <v>540.0</v>
      </c>
      <c r="V162" s="1">
        <v>1.0</v>
      </c>
      <c r="W162" s="1" t="s">
        <v>107</v>
      </c>
      <c r="Z162" s="1">
        <v>2.4</v>
      </c>
      <c r="AA162" s="1">
        <v>1.4</v>
      </c>
      <c r="AB162" s="1">
        <v>1.0</v>
      </c>
      <c r="AC162" s="1">
        <v>0.12</v>
      </c>
      <c r="AD162" s="1">
        <v>2.0</v>
      </c>
      <c r="AE162" s="1">
        <v>0.12</v>
      </c>
      <c r="AH162" s="1">
        <f t="shared" si="1"/>
        <v>52</v>
      </c>
      <c r="AI162" s="1">
        <f t="shared" si="2"/>
        <v>52</v>
      </c>
      <c r="AJ162" s="1">
        <v>8.25</v>
      </c>
      <c r="AK162" s="1">
        <v>38.5</v>
      </c>
      <c r="AL162" s="1">
        <v>5.25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 t="s">
        <v>109</v>
      </c>
      <c r="BR162" s="1" t="s">
        <v>109</v>
      </c>
      <c r="CM162" s="4"/>
      <c r="CN162" s="4">
        <f t="shared" si="4"/>
        <v>216.84</v>
      </c>
      <c r="CO162" s="4">
        <f t="shared" si="16"/>
        <v>130.06238</v>
      </c>
      <c r="CP162" s="4">
        <f t="shared" si="6"/>
        <v>242.8608</v>
      </c>
      <c r="CQ162" s="4">
        <f t="shared" si="17"/>
        <v>145.6698656</v>
      </c>
      <c r="CR162" s="4">
        <f t="shared" si="8"/>
        <v>1.12</v>
      </c>
      <c r="CS162" s="4">
        <f t="shared" si="18"/>
        <v>0.5998080614</v>
      </c>
      <c r="CT162" s="4">
        <f t="shared" si="10"/>
        <v>0.5004</v>
      </c>
      <c r="CU162" s="4">
        <f t="shared" si="19"/>
        <v>0.3001439539</v>
      </c>
      <c r="CV162" s="4">
        <f t="shared" si="12"/>
        <v>4.17</v>
      </c>
    </row>
    <row r="163">
      <c r="A163" s="1" t="s">
        <v>119</v>
      </c>
      <c r="B163" s="1"/>
      <c r="C163" s="1" t="s">
        <v>155</v>
      </c>
      <c r="D163" s="1">
        <v>13.0</v>
      </c>
      <c r="E163" s="1" t="s">
        <v>103</v>
      </c>
      <c r="F163" s="1" t="s">
        <v>114</v>
      </c>
      <c r="G163" s="1" t="s">
        <v>204</v>
      </c>
      <c r="H163" s="1" t="s">
        <v>106</v>
      </c>
      <c r="L163" s="1">
        <v>9.1</v>
      </c>
      <c r="Q163" s="1" t="s">
        <v>114</v>
      </c>
      <c r="R163" s="2">
        <v>1.33</v>
      </c>
      <c r="S163" s="1">
        <v>0.0</v>
      </c>
      <c r="T163" s="1">
        <v>200.0</v>
      </c>
      <c r="U163" s="1">
        <v>400.0</v>
      </c>
      <c r="V163" s="1">
        <v>0.0</v>
      </c>
      <c r="W163" s="1" t="s">
        <v>107</v>
      </c>
      <c r="Z163" s="1">
        <v>10.0</v>
      </c>
      <c r="AA163" s="1">
        <v>0.75</v>
      </c>
      <c r="AB163" s="1">
        <v>1.0</v>
      </c>
      <c r="AC163" s="1">
        <v>0.38</v>
      </c>
      <c r="AD163" s="1">
        <v>2.4</v>
      </c>
      <c r="AE163" s="1">
        <v>0.5</v>
      </c>
      <c r="AH163" s="1">
        <f t="shared" si="1"/>
        <v>1100</v>
      </c>
      <c r="AI163" s="1">
        <f t="shared" si="2"/>
        <v>100</v>
      </c>
      <c r="AJ163" s="1">
        <v>100.0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 t="s">
        <v>108</v>
      </c>
      <c r="AX163" s="1">
        <v>0.0</v>
      </c>
      <c r="AY163" s="1">
        <v>0.38</v>
      </c>
      <c r="AZ163" s="1">
        <v>2.4</v>
      </c>
      <c r="BA163" s="1">
        <v>0.5</v>
      </c>
      <c r="BB163" s="1">
        <v>6.0</v>
      </c>
      <c r="BC163" s="1">
        <v>0.4</v>
      </c>
      <c r="BD163" s="1">
        <f>SUM(BE163:BQ163)</f>
        <v>1000</v>
      </c>
      <c r="BE163" s="1">
        <v>0.0</v>
      </c>
      <c r="BF163" s="1">
        <v>0.0</v>
      </c>
      <c r="BG163" s="1">
        <v>0.0</v>
      </c>
      <c r="BH163" s="1">
        <v>0.0</v>
      </c>
      <c r="BI163" s="1">
        <v>0.0</v>
      </c>
      <c r="BJ163" s="1">
        <v>1000.0</v>
      </c>
      <c r="BK163" s="1">
        <v>0.0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 t="s">
        <v>109</v>
      </c>
      <c r="BS163" s="1"/>
      <c r="BT163" s="1"/>
      <c r="BU163" s="1"/>
      <c r="BV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M163" s="3"/>
      <c r="CN163" s="5">
        <f t="shared" si="4"/>
        <v>1463</v>
      </c>
      <c r="CO163" s="4"/>
      <c r="CP163" s="4">
        <f t="shared" si="6"/>
        <v>2241.316</v>
      </c>
      <c r="CQ163" s="4"/>
      <c r="CR163" s="4">
        <f t="shared" si="8"/>
        <v>1.532</v>
      </c>
      <c r="CS163" s="4"/>
      <c r="CT163" s="4">
        <f t="shared" si="10"/>
        <v>1.33</v>
      </c>
      <c r="CU163" s="4"/>
      <c r="CV163" s="4">
        <f t="shared" si="12"/>
        <v>1.33</v>
      </c>
    </row>
    <row r="164">
      <c r="R164" s="7"/>
      <c r="CM164" s="4"/>
      <c r="CN164" s="4"/>
      <c r="CO164" s="4"/>
      <c r="CP164" s="4"/>
      <c r="CQ164" s="4"/>
      <c r="CR164" s="4"/>
      <c r="CS164" s="4"/>
      <c r="CT164" s="4"/>
      <c r="CU164" s="4"/>
      <c r="CV164" s="4"/>
    </row>
    <row r="165">
      <c r="R165" s="7"/>
      <c r="CM165" s="4"/>
      <c r="CN165" s="4"/>
      <c r="CO165" s="4"/>
      <c r="CP165" s="4"/>
      <c r="CQ165" s="4"/>
      <c r="CR165" s="4"/>
      <c r="CS165" s="4"/>
      <c r="CT165" s="4"/>
      <c r="CU165" s="4"/>
      <c r="CV165" s="4"/>
    </row>
    <row r="166">
      <c r="R166" s="7"/>
      <c r="CM166" s="4"/>
      <c r="CN166" s="4"/>
      <c r="CO166" s="4"/>
      <c r="CP166" s="4"/>
      <c r="CQ166" s="4"/>
      <c r="CR166" s="4"/>
      <c r="CS166" s="4"/>
      <c r="CT166" s="4"/>
      <c r="CU166" s="4"/>
      <c r="CV166" s="4"/>
    </row>
    <row r="167">
      <c r="R167" s="7"/>
      <c r="CM167" s="4"/>
      <c r="CN167" s="4"/>
      <c r="CO167" s="4"/>
      <c r="CP167" s="4"/>
      <c r="CQ167" s="4"/>
      <c r="CR167" s="4"/>
      <c r="CS167" s="4"/>
      <c r="CT167" s="4"/>
      <c r="CU167" s="4"/>
      <c r="CV167" s="4"/>
    </row>
    <row r="168">
      <c r="R168" s="7"/>
      <c r="CM168" s="4"/>
      <c r="CN168" s="4"/>
      <c r="CO168" s="4"/>
      <c r="CP168" s="4"/>
      <c r="CQ168" s="4"/>
      <c r="CR168" s="4"/>
      <c r="CS168" s="4"/>
      <c r="CT168" s="4"/>
      <c r="CU168" s="4"/>
      <c r="CV168" s="4"/>
    </row>
    <row r="169">
      <c r="R169" s="7"/>
      <c r="CM169" s="4"/>
      <c r="CN169" s="4"/>
      <c r="CO169" s="4"/>
      <c r="CP169" s="4"/>
      <c r="CQ169" s="4"/>
      <c r="CR169" s="4"/>
      <c r="CS169" s="4"/>
      <c r="CT169" s="4"/>
      <c r="CU169" s="4"/>
      <c r="CV169" s="4"/>
    </row>
    <row r="170">
      <c r="R170" s="7"/>
      <c r="CM170" s="4"/>
      <c r="CN170" s="4"/>
      <c r="CO170" s="4"/>
      <c r="CP170" s="4"/>
      <c r="CQ170" s="4"/>
      <c r="CR170" s="4"/>
      <c r="CS170" s="4"/>
      <c r="CT170" s="4"/>
      <c r="CU170" s="4"/>
      <c r="CV170" s="4"/>
    </row>
    <row r="171">
      <c r="R171" s="7"/>
      <c r="CM171" s="4"/>
      <c r="CN171" s="4"/>
      <c r="CO171" s="4"/>
      <c r="CP171" s="4"/>
      <c r="CQ171" s="4"/>
      <c r="CR171" s="4"/>
      <c r="CS171" s="4"/>
      <c r="CT171" s="4"/>
      <c r="CU171" s="4"/>
      <c r="CV171" s="4"/>
    </row>
    <row r="172">
      <c r="R172" s="7"/>
      <c r="CM172" s="4"/>
      <c r="CN172" s="4"/>
      <c r="CO172" s="4"/>
      <c r="CP172" s="4"/>
      <c r="CQ172" s="4"/>
      <c r="CR172" s="4"/>
      <c r="CS172" s="4"/>
      <c r="CT172" s="4"/>
      <c r="CU172" s="4"/>
      <c r="CV172" s="4"/>
    </row>
    <row r="173">
      <c r="R173" s="7"/>
      <c r="CM173" s="4"/>
      <c r="CN173" s="4"/>
      <c r="CO173" s="4"/>
      <c r="CP173" s="4"/>
      <c r="CQ173" s="4"/>
      <c r="CR173" s="4"/>
      <c r="CS173" s="4"/>
      <c r="CT173" s="4"/>
      <c r="CU173" s="4"/>
      <c r="CV173" s="4"/>
    </row>
    <row r="174">
      <c r="R174" s="7"/>
      <c r="CM174" s="4"/>
      <c r="CN174" s="4"/>
      <c r="CO174" s="4"/>
      <c r="CP174" s="4"/>
      <c r="CQ174" s="4"/>
      <c r="CR174" s="4"/>
      <c r="CS174" s="4"/>
      <c r="CT174" s="4"/>
      <c r="CU174" s="4"/>
      <c r="CV174" s="4"/>
    </row>
    <row r="175">
      <c r="R175" s="7"/>
      <c r="CM175" s="4"/>
      <c r="CN175" s="4"/>
      <c r="CO175" s="4"/>
      <c r="CP175" s="4"/>
      <c r="CQ175" s="4"/>
      <c r="CR175" s="4"/>
      <c r="CS175" s="4"/>
      <c r="CT175" s="4"/>
      <c r="CU175" s="4"/>
      <c r="CV175" s="4"/>
    </row>
    <row r="176">
      <c r="R176" s="7"/>
      <c r="CM176" s="4"/>
      <c r="CN176" s="4"/>
      <c r="CO176" s="4"/>
      <c r="CP176" s="4"/>
      <c r="CQ176" s="4"/>
      <c r="CR176" s="4"/>
      <c r="CS176" s="4"/>
      <c r="CT176" s="4"/>
      <c r="CU176" s="4"/>
      <c r="CV176" s="4"/>
    </row>
    <row r="177">
      <c r="R177" s="7"/>
      <c r="CM177" s="4"/>
      <c r="CN177" s="4"/>
      <c r="CO177" s="4"/>
      <c r="CP177" s="4"/>
      <c r="CQ177" s="4"/>
      <c r="CR177" s="4"/>
      <c r="CS177" s="4"/>
      <c r="CT177" s="4"/>
      <c r="CU177" s="4"/>
      <c r="CV177" s="4"/>
    </row>
    <row r="178">
      <c r="R178" s="7"/>
      <c r="CM178" s="4"/>
      <c r="CN178" s="4"/>
      <c r="CO178" s="4"/>
      <c r="CP178" s="4"/>
      <c r="CQ178" s="4"/>
      <c r="CR178" s="4"/>
      <c r="CS178" s="4"/>
      <c r="CT178" s="4"/>
      <c r="CU178" s="4"/>
      <c r="CV178" s="4"/>
    </row>
    <row r="179">
      <c r="R179" s="7"/>
      <c r="CM179" s="4"/>
      <c r="CN179" s="4"/>
      <c r="CO179" s="4"/>
      <c r="CP179" s="4"/>
      <c r="CQ179" s="4"/>
      <c r="CR179" s="4"/>
      <c r="CS179" s="4"/>
      <c r="CT179" s="4"/>
      <c r="CU179" s="4"/>
      <c r="CV179" s="4"/>
    </row>
    <row r="180">
      <c r="R180" s="7"/>
      <c r="CM180" s="4"/>
      <c r="CN180" s="4"/>
      <c r="CO180" s="4"/>
      <c r="CP180" s="4"/>
      <c r="CQ180" s="4"/>
      <c r="CR180" s="4"/>
      <c r="CS180" s="4"/>
      <c r="CT180" s="4"/>
      <c r="CU180" s="4"/>
      <c r="CV180" s="4"/>
    </row>
    <row r="181">
      <c r="R181" s="7"/>
      <c r="CM181" s="4"/>
      <c r="CN181" s="4"/>
      <c r="CO181" s="4"/>
      <c r="CP181" s="4"/>
      <c r="CQ181" s="4"/>
      <c r="CR181" s="4"/>
      <c r="CS181" s="4"/>
      <c r="CT181" s="4"/>
      <c r="CU181" s="4"/>
      <c r="CV181" s="4"/>
    </row>
    <row r="182">
      <c r="R182" s="7"/>
      <c r="CM182" s="4"/>
      <c r="CN182" s="4"/>
      <c r="CO182" s="4"/>
      <c r="CP182" s="4"/>
      <c r="CQ182" s="4"/>
      <c r="CR182" s="4"/>
      <c r="CS182" s="4"/>
      <c r="CT182" s="4"/>
      <c r="CU182" s="4"/>
      <c r="CV182" s="4"/>
    </row>
    <row r="183">
      <c r="R183" s="7"/>
      <c r="CM183" s="4"/>
      <c r="CN183" s="4"/>
      <c r="CO183" s="4"/>
      <c r="CP183" s="4"/>
      <c r="CQ183" s="4"/>
      <c r="CR183" s="4"/>
      <c r="CS183" s="4"/>
      <c r="CT183" s="4"/>
      <c r="CU183" s="4"/>
      <c r="CV183" s="4"/>
    </row>
    <row r="184">
      <c r="R184" s="7"/>
      <c r="CM184" s="4"/>
      <c r="CN184" s="4"/>
      <c r="CO184" s="4"/>
      <c r="CP184" s="4"/>
      <c r="CQ184" s="4"/>
      <c r="CR184" s="4"/>
      <c r="CS184" s="4"/>
      <c r="CT184" s="4"/>
      <c r="CU184" s="4"/>
      <c r="CV184" s="4"/>
    </row>
    <row r="185">
      <c r="R185" s="7"/>
      <c r="CM185" s="4"/>
      <c r="CN185" s="4"/>
      <c r="CO185" s="4"/>
      <c r="CP185" s="4"/>
      <c r="CQ185" s="4"/>
      <c r="CR185" s="4"/>
      <c r="CS185" s="4"/>
      <c r="CT185" s="4"/>
      <c r="CU185" s="4"/>
      <c r="CV185" s="4"/>
    </row>
    <row r="186">
      <c r="R186" s="7"/>
      <c r="CM186" s="4"/>
      <c r="CN186" s="4"/>
      <c r="CO186" s="4"/>
      <c r="CP186" s="4"/>
      <c r="CQ186" s="4"/>
      <c r="CR186" s="4"/>
      <c r="CS186" s="4"/>
      <c r="CT186" s="4"/>
      <c r="CU186" s="4"/>
      <c r="CV186" s="4"/>
    </row>
    <row r="187">
      <c r="R187" s="7"/>
      <c r="CM187" s="4"/>
      <c r="CN187" s="4"/>
      <c r="CO187" s="4"/>
      <c r="CP187" s="4"/>
      <c r="CQ187" s="4"/>
      <c r="CR187" s="4"/>
      <c r="CS187" s="4"/>
      <c r="CT187" s="4"/>
      <c r="CU187" s="4"/>
      <c r="CV187" s="4"/>
    </row>
    <row r="188">
      <c r="R188" s="7"/>
      <c r="CM188" s="4"/>
      <c r="CN188" s="4"/>
      <c r="CO188" s="4"/>
      <c r="CP188" s="4"/>
      <c r="CQ188" s="4"/>
      <c r="CR188" s="4"/>
      <c r="CS188" s="4"/>
      <c r="CT188" s="4"/>
      <c r="CU188" s="4"/>
      <c r="CV188" s="4"/>
    </row>
    <row r="189">
      <c r="R189" s="7"/>
      <c r="CM189" s="4"/>
      <c r="CN189" s="4"/>
      <c r="CO189" s="4"/>
      <c r="CP189" s="4"/>
      <c r="CQ189" s="4"/>
      <c r="CR189" s="4"/>
      <c r="CS189" s="4"/>
      <c r="CT189" s="4"/>
      <c r="CU189" s="4"/>
      <c r="CV189" s="4"/>
    </row>
    <row r="190">
      <c r="R190" s="7"/>
      <c r="CM190" s="4"/>
      <c r="CN190" s="4"/>
      <c r="CO190" s="4"/>
      <c r="CP190" s="4"/>
      <c r="CQ190" s="4"/>
      <c r="CR190" s="4"/>
      <c r="CS190" s="4"/>
      <c r="CT190" s="4"/>
      <c r="CU190" s="4"/>
      <c r="CV190" s="4"/>
    </row>
    <row r="191">
      <c r="R191" s="7"/>
      <c r="CM191" s="4"/>
      <c r="CN191" s="4"/>
      <c r="CO191" s="4"/>
      <c r="CP191" s="4"/>
      <c r="CQ191" s="4"/>
      <c r="CR191" s="4"/>
      <c r="CS191" s="4"/>
      <c r="CT191" s="4"/>
      <c r="CU191" s="4"/>
      <c r="CV191" s="4"/>
    </row>
    <row r="192">
      <c r="R192" s="7"/>
      <c r="CM192" s="4"/>
      <c r="CN192" s="4"/>
      <c r="CO192" s="4"/>
      <c r="CP192" s="4"/>
      <c r="CQ192" s="4"/>
      <c r="CR192" s="4"/>
      <c r="CS192" s="4"/>
      <c r="CT192" s="4"/>
      <c r="CU192" s="4"/>
      <c r="CV192" s="4"/>
    </row>
    <row r="193">
      <c r="R193" s="7"/>
      <c r="CM193" s="4"/>
      <c r="CN193" s="4"/>
      <c r="CO193" s="4"/>
      <c r="CP193" s="4"/>
      <c r="CQ193" s="4"/>
      <c r="CR193" s="4"/>
      <c r="CS193" s="4"/>
      <c r="CT193" s="4"/>
      <c r="CU193" s="4"/>
      <c r="CV193" s="4"/>
    </row>
    <row r="194">
      <c r="R194" s="7"/>
      <c r="CM194" s="4"/>
      <c r="CN194" s="4"/>
      <c r="CO194" s="4"/>
      <c r="CP194" s="4"/>
      <c r="CQ194" s="4"/>
      <c r="CR194" s="4"/>
      <c r="CS194" s="4"/>
      <c r="CT194" s="4"/>
      <c r="CU194" s="4"/>
      <c r="CV194" s="4"/>
    </row>
    <row r="195">
      <c r="R195" s="7"/>
      <c r="CM195" s="4"/>
      <c r="CN195" s="4"/>
      <c r="CO195" s="4"/>
      <c r="CP195" s="4"/>
      <c r="CQ195" s="4"/>
      <c r="CR195" s="4"/>
      <c r="CS195" s="4"/>
      <c r="CT195" s="4"/>
      <c r="CU195" s="4"/>
      <c r="CV195" s="4"/>
    </row>
    <row r="196">
      <c r="R196" s="7"/>
      <c r="CM196" s="4"/>
      <c r="CN196" s="4"/>
      <c r="CO196" s="4"/>
      <c r="CP196" s="4"/>
      <c r="CQ196" s="4"/>
      <c r="CR196" s="4"/>
      <c r="CS196" s="4"/>
      <c r="CT196" s="4"/>
      <c r="CU196" s="4"/>
      <c r="CV196" s="4"/>
    </row>
    <row r="197">
      <c r="R197" s="7"/>
      <c r="CM197" s="4"/>
      <c r="CN197" s="4"/>
      <c r="CO197" s="4"/>
      <c r="CP197" s="4"/>
      <c r="CQ197" s="4"/>
      <c r="CR197" s="4"/>
      <c r="CS197" s="4"/>
      <c r="CT197" s="4"/>
      <c r="CU197" s="4"/>
      <c r="CV197" s="4"/>
    </row>
    <row r="198">
      <c r="R198" s="7"/>
      <c r="CM198" s="4"/>
      <c r="CN198" s="4"/>
      <c r="CO198" s="4"/>
      <c r="CP198" s="4"/>
      <c r="CQ198" s="4"/>
      <c r="CR198" s="4"/>
      <c r="CS198" s="4"/>
      <c r="CT198" s="4"/>
      <c r="CU198" s="4"/>
      <c r="CV198" s="4"/>
    </row>
    <row r="199">
      <c r="R199" s="7"/>
      <c r="CM199" s="4"/>
      <c r="CN199" s="4"/>
      <c r="CO199" s="4"/>
      <c r="CP199" s="4"/>
      <c r="CQ199" s="4"/>
      <c r="CR199" s="4"/>
      <c r="CS199" s="4"/>
      <c r="CT199" s="4"/>
      <c r="CU199" s="4"/>
      <c r="CV199" s="4"/>
    </row>
    <row r="200">
      <c r="R200" s="7"/>
      <c r="CM200" s="4"/>
      <c r="CN200" s="4"/>
      <c r="CO200" s="4"/>
      <c r="CP200" s="4"/>
      <c r="CQ200" s="4"/>
      <c r="CR200" s="4"/>
      <c r="CS200" s="4"/>
      <c r="CT200" s="4"/>
      <c r="CU200" s="4"/>
      <c r="CV200" s="4"/>
    </row>
    <row r="201">
      <c r="R201" s="7"/>
      <c r="CM201" s="4"/>
      <c r="CN201" s="4"/>
      <c r="CO201" s="4"/>
      <c r="CP201" s="4"/>
      <c r="CQ201" s="4"/>
      <c r="CR201" s="4"/>
      <c r="CS201" s="4"/>
      <c r="CT201" s="4"/>
      <c r="CU201" s="4"/>
      <c r="CV201" s="4"/>
    </row>
    <row r="202">
      <c r="R202" s="7"/>
      <c r="CM202" s="4"/>
      <c r="CN202" s="4"/>
      <c r="CO202" s="4"/>
      <c r="CP202" s="4"/>
      <c r="CQ202" s="4"/>
      <c r="CR202" s="4"/>
      <c r="CS202" s="4"/>
      <c r="CT202" s="4"/>
      <c r="CU202" s="4"/>
      <c r="CV202" s="4"/>
    </row>
    <row r="203">
      <c r="R203" s="7"/>
      <c r="CM203" s="4"/>
      <c r="CN203" s="4"/>
      <c r="CO203" s="4"/>
      <c r="CP203" s="4"/>
      <c r="CQ203" s="4"/>
      <c r="CR203" s="4"/>
      <c r="CS203" s="4"/>
      <c r="CT203" s="4"/>
      <c r="CU203" s="4"/>
      <c r="CV203" s="4"/>
    </row>
    <row r="204">
      <c r="R204" s="7"/>
      <c r="CM204" s="4"/>
      <c r="CN204" s="4"/>
      <c r="CO204" s="4"/>
      <c r="CP204" s="4"/>
      <c r="CQ204" s="4"/>
      <c r="CR204" s="4"/>
      <c r="CS204" s="4"/>
      <c r="CT204" s="4"/>
      <c r="CU204" s="4"/>
      <c r="CV204" s="4"/>
    </row>
    <row r="205">
      <c r="R205" s="7"/>
      <c r="CM205" s="4"/>
      <c r="CN205" s="4"/>
      <c r="CO205" s="4"/>
      <c r="CP205" s="4"/>
      <c r="CQ205" s="4"/>
      <c r="CR205" s="4"/>
      <c r="CS205" s="4"/>
      <c r="CT205" s="4"/>
      <c r="CU205" s="4"/>
      <c r="CV205" s="4"/>
    </row>
    <row r="206">
      <c r="R206" s="7"/>
      <c r="CM206" s="4"/>
      <c r="CN206" s="4"/>
      <c r="CO206" s="4"/>
      <c r="CP206" s="4"/>
      <c r="CQ206" s="4"/>
      <c r="CR206" s="4"/>
      <c r="CS206" s="4"/>
      <c r="CT206" s="4"/>
      <c r="CU206" s="4"/>
      <c r="CV206" s="4"/>
    </row>
    <row r="207">
      <c r="R207" s="7"/>
      <c r="CM207" s="4"/>
      <c r="CN207" s="4"/>
      <c r="CO207" s="4"/>
      <c r="CP207" s="4"/>
      <c r="CQ207" s="4"/>
      <c r="CR207" s="4"/>
      <c r="CS207" s="4"/>
      <c r="CT207" s="4"/>
      <c r="CU207" s="4"/>
      <c r="CV207" s="4"/>
    </row>
    <row r="208">
      <c r="R208" s="7"/>
      <c r="CM208" s="4"/>
      <c r="CN208" s="4"/>
      <c r="CO208" s="4"/>
      <c r="CP208" s="4"/>
      <c r="CQ208" s="4"/>
      <c r="CR208" s="4"/>
      <c r="CS208" s="4"/>
      <c r="CT208" s="4"/>
      <c r="CU208" s="4"/>
      <c r="CV208" s="4"/>
    </row>
    <row r="209">
      <c r="R209" s="7"/>
      <c r="CM209" s="4"/>
      <c r="CN209" s="4"/>
      <c r="CO209" s="4"/>
      <c r="CP209" s="4"/>
      <c r="CQ209" s="4"/>
      <c r="CR209" s="4"/>
      <c r="CS209" s="4"/>
      <c r="CT209" s="4"/>
      <c r="CU209" s="4"/>
      <c r="CV209" s="4"/>
    </row>
    <row r="210">
      <c r="R210" s="7"/>
      <c r="CM210" s="4"/>
      <c r="CN210" s="4"/>
      <c r="CO210" s="4"/>
      <c r="CP210" s="4"/>
      <c r="CQ210" s="4"/>
      <c r="CR210" s="4"/>
      <c r="CS210" s="4"/>
      <c r="CT210" s="4"/>
      <c r="CU210" s="4"/>
      <c r="CV210" s="4"/>
    </row>
    <row r="211">
      <c r="R211" s="7"/>
      <c r="CM211" s="4"/>
      <c r="CN211" s="4"/>
      <c r="CO211" s="4"/>
      <c r="CP211" s="4"/>
      <c r="CQ211" s="4"/>
      <c r="CR211" s="4"/>
      <c r="CS211" s="4"/>
      <c r="CT211" s="4"/>
      <c r="CU211" s="4"/>
      <c r="CV211" s="4"/>
    </row>
    <row r="212">
      <c r="R212" s="7"/>
      <c r="CM212" s="4"/>
      <c r="CN212" s="4"/>
      <c r="CO212" s="4"/>
      <c r="CP212" s="4"/>
      <c r="CQ212" s="4"/>
      <c r="CR212" s="4"/>
      <c r="CS212" s="4"/>
      <c r="CT212" s="4"/>
      <c r="CU212" s="4"/>
      <c r="CV212" s="4"/>
    </row>
    <row r="213">
      <c r="R213" s="7"/>
      <c r="CM213" s="4"/>
      <c r="CN213" s="4"/>
      <c r="CO213" s="4"/>
      <c r="CP213" s="4"/>
      <c r="CQ213" s="4"/>
      <c r="CR213" s="4"/>
      <c r="CS213" s="4"/>
      <c r="CT213" s="4"/>
      <c r="CU213" s="4"/>
      <c r="CV213" s="4"/>
    </row>
    <row r="214">
      <c r="R214" s="7"/>
      <c r="CM214" s="4"/>
      <c r="CN214" s="4"/>
      <c r="CO214" s="4"/>
      <c r="CP214" s="4"/>
      <c r="CQ214" s="4"/>
      <c r="CR214" s="4"/>
      <c r="CS214" s="4"/>
      <c r="CT214" s="4"/>
      <c r="CU214" s="4"/>
      <c r="CV214" s="4"/>
    </row>
    <row r="215">
      <c r="R215" s="7"/>
      <c r="CM215" s="4"/>
      <c r="CN215" s="4"/>
      <c r="CO215" s="4"/>
      <c r="CP215" s="4"/>
      <c r="CQ215" s="4"/>
      <c r="CR215" s="4"/>
      <c r="CS215" s="4"/>
      <c r="CT215" s="4"/>
      <c r="CU215" s="4"/>
      <c r="CV215" s="4"/>
    </row>
    <row r="216">
      <c r="R216" s="7"/>
      <c r="CM216" s="4"/>
      <c r="CN216" s="4"/>
      <c r="CO216" s="4"/>
      <c r="CP216" s="4"/>
      <c r="CQ216" s="4"/>
      <c r="CR216" s="4"/>
      <c r="CS216" s="4"/>
      <c r="CT216" s="4"/>
      <c r="CU216" s="4"/>
      <c r="CV216" s="4"/>
    </row>
    <row r="217">
      <c r="R217" s="7"/>
      <c r="CM217" s="4"/>
      <c r="CN217" s="4"/>
      <c r="CO217" s="4"/>
      <c r="CP217" s="4"/>
      <c r="CQ217" s="4"/>
      <c r="CR217" s="4"/>
      <c r="CS217" s="4"/>
      <c r="CT217" s="4"/>
      <c r="CU217" s="4"/>
      <c r="CV217" s="4"/>
    </row>
    <row r="218">
      <c r="R218" s="7"/>
      <c r="CM218" s="4"/>
      <c r="CN218" s="4"/>
      <c r="CO218" s="4"/>
      <c r="CP218" s="4"/>
      <c r="CQ218" s="4"/>
      <c r="CR218" s="4"/>
      <c r="CS218" s="4"/>
      <c r="CT218" s="4"/>
      <c r="CU218" s="4"/>
      <c r="CV218" s="4"/>
    </row>
    <row r="219">
      <c r="R219" s="7"/>
      <c r="CM219" s="4"/>
      <c r="CN219" s="4"/>
      <c r="CO219" s="4"/>
      <c r="CP219" s="4"/>
      <c r="CQ219" s="4"/>
      <c r="CR219" s="4"/>
      <c r="CS219" s="4"/>
      <c r="CT219" s="4"/>
      <c r="CU219" s="4"/>
      <c r="CV219" s="4"/>
    </row>
    <row r="220">
      <c r="R220" s="7"/>
      <c r="CM220" s="4"/>
      <c r="CN220" s="4"/>
      <c r="CO220" s="4"/>
      <c r="CP220" s="4"/>
      <c r="CQ220" s="4"/>
      <c r="CR220" s="4"/>
      <c r="CS220" s="4"/>
      <c r="CT220" s="4"/>
      <c r="CU220" s="4"/>
      <c r="CV220" s="4"/>
    </row>
    <row r="221">
      <c r="R221" s="7"/>
      <c r="CM221" s="4"/>
      <c r="CN221" s="4"/>
      <c r="CO221" s="4"/>
      <c r="CP221" s="4"/>
      <c r="CQ221" s="4"/>
      <c r="CR221" s="4"/>
      <c r="CS221" s="4"/>
      <c r="CT221" s="4"/>
      <c r="CU221" s="4"/>
      <c r="CV221" s="4"/>
    </row>
    <row r="222">
      <c r="R222" s="7"/>
      <c r="CM222" s="4"/>
      <c r="CN222" s="4"/>
      <c r="CO222" s="4"/>
      <c r="CP222" s="4"/>
      <c r="CQ222" s="4"/>
      <c r="CR222" s="4"/>
      <c r="CS222" s="4"/>
      <c r="CT222" s="4"/>
      <c r="CU222" s="4"/>
      <c r="CV222" s="4"/>
    </row>
    <row r="223">
      <c r="R223" s="7"/>
      <c r="CM223" s="4"/>
      <c r="CN223" s="4"/>
      <c r="CO223" s="4"/>
      <c r="CP223" s="4"/>
      <c r="CQ223" s="4"/>
      <c r="CR223" s="4"/>
      <c r="CS223" s="4"/>
      <c r="CT223" s="4"/>
      <c r="CU223" s="4"/>
      <c r="CV223" s="4"/>
    </row>
    <row r="224">
      <c r="R224" s="7"/>
      <c r="CM224" s="4"/>
      <c r="CN224" s="4"/>
      <c r="CO224" s="4"/>
      <c r="CP224" s="4"/>
      <c r="CQ224" s="4"/>
      <c r="CR224" s="4"/>
      <c r="CS224" s="4"/>
      <c r="CT224" s="4"/>
      <c r="CU224" s="4"/>
      <c r="CV224" s="4"/>
    </row>
    <row r="225">
      <c r="R225" s="7"/>
      <c r="CM225" s="4"/>
      <c r="CN225" s="4"/>
      <c r="CO225" s="4"/>
      <c r="CP225" s="4"/>
      <c r="CQ225" s="4"/>
      <c r="CR225" s="4"/>
      <c r="CS225" s="4"/>
      <c r="CT225" s="4"/>
      <c r="CU225" s="4"/>
      <c r="CV225" s="4"/>
    </row>
    <row r="226">
      <c r="R226" s="7"/>
      <c r="CM226" s="4"/>
      <c r="CN226" s="4"/>
      <c r="CO226" s="4"/>
      <c r="CP226" s="4"/>
      <c r="CQ226" s="4"/>
      <c r="CR226" s="4"/>
      <c r="CS226" s="4"/>
      <c r="CT226" s="4"/>
      <c r="CU226" s="4"/>
      <c r="CV226" s="4"/>
    </row>
    <row r="227">
      <c r="R227" s="7"/>
      <c r="CM227" s="4"/>
      <c r="CN227" s="4"/>
      <c r="CO227" s="4"/>
      <c r="CP227" s="4"/>
      <c r="CQ227" s="4"/>
      <c r="CR227" s="4"/>
      <c r="CS227" s="4"/>
      <c r="CT227" s="4"/>
      <c r="CU227" s="4"/>
      <c r="CV227" s="4"/>
    </row>
    <row r="228">
      <c r="R228" s="7"/>
      <c r="CM228" s="4"/>
      <c r="CN228" s="4"/>
      <c r="CO228" s="4"/>
      <c r="CP228" s="4"/>
      <c r="CQ228" s="4"/>
      <c r="CR228" s="4"/>
      <c r="CS228" s="4"/>
      <c r="CT228" s="4"/>
      <c r="CU228" s="4"/>
      <c r="CV228" s="4"/>
    </row>
    <row r="229">
      <c r="R229" s="7"/>
      <c r="CM229" s="4"/>
      <c r="CN229" s="4"/>
      <c r="CO229" s="4"/>
      <c r="CP229" s="4"/>
      <c r="CQ229" s="4"/>
      <c r="CR229" s="4"/>
      <c r="CS229" s="4"/>
      <c r="CT229" s="4"/>
      <c r="CU229" s="4"/>
      <c r="CV229" s="4"/>
    </row>
    <row r="230">
      <c r="R230" s="7"/>
      <c r="CM230" s="4"/>
      <c r="CN230" s="4"/>
      <c r="CO230" s="4"/>
      <c r="CP230" s="4"/>
      <c r="CQ230" s="4"/>
      <c r="CR230" s="4"/>
      <c r="CS230" s="4"/>
      <c r="CT230" s="4"/>
      <c r="CU230" s="4"/>
      <c r="CV230" s="4"/>
    </row>
    <row r="231">
      <c r="R231" s="7"/>
      <c r="CM231" s="4"/>
      <c r="CN231" s="4"/>
      <c r="CO231" s="4"/>
      <c r="CP231" s="4"/>
      <c r="CQ231" s="4"/>
      <c r="CR231" s="4"/>
      <c r="CS231" s="4"/>
      <c r="CT231" s="4"/>
      <c r="CU231" s="4"/>
      <c r="CV231" s="4"/>
    </row>
    <row r="232">
      <c r="R232" s="7"/>
      <c r="CM232" s="4"/>
      <c r="CN232" s="4"/>
      <c r="CO232" s="4"/>
      <c r="CP232" s="4"/>
      <c r="CQ232" s="4"/>
      <c r="CR232" s="4"/>
      <c r="CS232" s="4"/>
      <c r="CT232" s="4"/>
      <c r="CU232" s="4"/>
      <c r="CV232" s="4"/>
    </row>
    <row r="233">
      <c r="R233" s="7"/>
      <c r="CM233" s="4"/>
      <c r="CN233" s="4"/>
      <c r="CO233" s="4"/>
      <c r="CP233" s="4"/>
      <c r="CQ233" s="4"/>
      <c r="CR233" s="4"/>
      <c r="CS233" s="4"/>
      <c r="CT233" s="4"/>
      <c r="CU233" s="4"/>
      <c r="CV233" s="4"/>
    </row>
    <row r="234">
      <c r="R234" s="7"/>
      <c r="CM234" s="4"/>
      <c r="CN234" s="4"/>
      <c r="CO234" s="4"/>
      <c r="CP234" s="4"/>
      <c r="CQ234" s="4"/>
      <c r="CR234" s="4"/>
      <c r="CS234" s="4"/>
      <c r="CT234" s="4"/>
      <c r="CU234" s="4"/>
      <c r="CV234" s="4"/>
    </row>
    <row r="235">
      <c r="R235" s="7"/>
      <c r="CM235" s="4"/>
      <c r="CN235" s="4"/>
      <c r="CO235" s="4"/>
      <c r="CP235" s="4"/>
      <c r="CQ235" s="4"/>
      <c r="CR235" s="4"/>
      <c r="CS235" s="4"/>
      <c r="CT235" s="4"/>
      <c r="CU235" s="4"/>
      <c r="CV235" s="4"/>
    </row>
    <row r="236">
      <c r="R236" s="7"/>
      <c r="CM236" s="4"/>
      <c r="CN236" s="4"/>
      <c r="CO236" s="4"/>
      <c r="CP236" s="4"/>
      <c r="CQ236" s="4"/>
      <c r="CR236" s="4"/>
      <c r="CS236" s="4"/>
      <c r="CT236" s="4"/>
      <c r="CU236" s="4"/>
      <c r="CV236" s="4"/>
    </row>
    <row r="237">
      <c r="R237" s="7"/>
      <c r="CM237" s="4"/>
      <c r="CN237" s="4"/>
      <c r="CO237" s="4"/>
      <c r="CP237" s="4"/>
      <c r="CQ237" s="4"/>
      <c r="CR237" s="4"/>
      <c r="CS237" s="4"/>
      <c r="CT237" s="4"/>
      <c r="CU237" s="4"/>
      <c r="CV237" s="4"/>
    </row>
    <row r="238">
      <c r="R238" s="7"/>
      <c r="CM238" s="4"/>
      <c r="CN238" s="4"/>
      <c r="CO238" s="4"/>
      <c r="CP238" s="4"/>
      <c r="CQ238" s="4"/>
      <c r="CR238" s="4"/>
      <c r="CS238" s="4"/>
      <c r="CT238" s="4"/>
      <c r="CU238" s="4"/>
      <c r="CV238" s="4"/>
    </row>
    <row r="239">
      <c r="R239" s="7"/>
      <c r="CM239" s="4"/>
      <c r="CN239" s="4"/>
      <c r="CO239" s="4"/>
      <c r="CP239" s="4"/>
      <c r="CQ239" s="4"/>
      <c r="CR239" s="4"/>
      <c r="CS239" s="4"/>
      <c r="CT239" s="4"/>
      <c r="CU239" s="4"/>
      <c r="CV239" s="4"/>
    </row>
    <row r="240">
      <c r="R240" s="7"/>
      <c r="U240" s="6"/>
      <c r="CM240" s="4"/>
      <c r="CN240" s="4"/>
      <c r="CO240" s="4"/>
      <c r="CP240" s="4"/>
      <c r="CQ240" s="4"/>
      <c r="CR240" s="4"/>
      <c r="CS240" s="4"/>
      <c r="CT240" s="4"/>
      <c r="CU240" s="4"/>
      <c r="CV240" s="4"/>
    </row>
    <row r="241">
      <c r="R241" s="7"/>
      <c r="U241" s="6"/>
      <c r="CM241" s="4"/>
      <c r="CN241" s="4"/>
      <c r="CO241" s="4"/>
      <c r="CP241" s="4"/>
      <c r="CQ241" s="4"/>
      <c r="CR241" s="4"/>
      <c r="CS241" s="4"/>
      <c r="CT241" s="4"/>
      <c r="CU241" s="4"/>
      <c r="CV241" s="4"/>
    </row>
    <row r="242">
      <c r="R242" s="7"/>
      <c r="U242" s="6"/>
      <c r="CM242" s="4"/>
      <c r="CN242" s="4"/>
      <c r="CO242" s="4"/>
      <c r="CP242" s="4"/>
      <c r="CQ242" s="4"/>
      <c r="CR242" s="4"/>
      <c r="CS242" s="4"/>
      <c r="CT242" s="4"/>
      <c r="CU242" s="4"/>
      <c r="CV242" s="4"/>
    </row>
    <row r="243">
      <c r="R243" s="7"/>
      <c r="U243" s="6"/>
      <c r="CM243" s="4"/>
      <c r="CN243" s="4"/>
      <c r="CO243" s="4"/>
      <c r="CP243" s="4"/>
      <c r="CQ243" s="4"/>
      <c r="CR243" s="4"/>
      <c r="CS243" s="4"/>
      <c r="CT243" s="4"/>
      <c r="CU243" s="4"/>
      <c r="CV243" s="4"/>
    </row>
    <row r="244">
      <c r="R244" s="7"/>
      <c r="U244" s="6"/>
      <c r="CM244" s="4"/>
      <c r="CN244" s="4"/>
      <c r="CO244" s="4"/>
      <c r="CP244" s="4"/>
      <c r="CQ244" s="4"/>
      <c r="CR244" s="4"/>
      <c r="CS244" s="4"/>
      <c r="CT244" s="4"/>
      <c r="CU244" s="4"/>
      <c r="CV244" s="4"/>
    </row>
    <row r="245">
      <c r="R245" s="7"/>
      <c r="U245" s="6"/>
      <c r="CM245" s="4"/>
      <c r="CN245" s="4"/>
      <c r="CO245" s="4"/>
      <c r="CP245" s="4"/>
      <c r="CQ245" s="4"/>
      <c r="CR245" s="4"/>
      <c r="CS245" s="4"/>
      <c r="CT245" s="4"/>
      <c r="CU245" s="4"/>
      <c r="CV245" s="4"/>
    </row>
    <row r="246">
      <c r="R246" s="7"/>
      <c r="U246" s="6"/>
      <c r="CM246" s="4"/>
      <c r="CN246" s="4"/>
      <c r="CO246" s="4"/>
      <c r="CP246" s="4"/>
      <c r="CQ246" s="4"/>
      <c r="CR246" s="4"/>
      <c r="CS246" s="4"/>
      <c r="CT246" s="4"/>
      <c r="CU246" s="4"/>
      <c r="CV246" s="4"/>
    </row>
    <row r="247">
      <c r="R247" s="7"/>
      <c r="U247" s="6"/>
      <c r="CM247" s="4"/>
      <c r="CN247" s="4"/>
      <c r="CO247" s="4"/>
      <c r="CP247" s="4"/>
      <c r="CQ247" s="4"/>
      <c r="CR247" s="4"/>
      <c r="CS247" s="4"/>
      <c r="CT247" s="4"/>
      <c r="CU247" s="4"/>
      <c r="CV247" s="4"/>
    </row>
    <row r="248">
      <c r="R248" s="7"/>
      <c r="U248" s="6"/>
      <c r="CM248" s="4"/>
      <c r="CN248" s="4"/>
      <c r="CO248" s="4"/>
      <c r="CP248" s="4"/>
      <c r="CQ248" s="4"/>
      <c r="CR248" s="4"/>
      <c r="CS248" s="4"/>
      <c r="CT248" s="4"/>
      <c r="CU248" s="4"/>
      <c r="CV248" s="4"/>
    </row>
    <row r="249">
      <c r="R249" s="7"/>
      <c r="U249" s="6"/>
      <c r="CM249" s="4"/>
      <c r="CN249" s="4"/>
      <c r="CO249" s="4"/>
      <c r="CP249" s="4"/>
      <c r="CQ249" s="4"/>
      <c r="CR249" s="4"/>
      <c r="CS249" s="4"/>
      <c r="CT249" s="4"/>
      <c r="CU249" s="4"/>
      <c r="CV249" s="4"/>
    </row>
    <row r="250">
      <c r="R250" s="7"/>
      <c r="U250" s="6"/>
      <c r="CM250" s="4"/>
      <c r="CN250" s="4"/>
      <c r="CO250" s="4"/>
      <c r="CP250" s="4"/>
      <c r="CQ250" s="4"/>
      <c r="CR250" s="4"/>
      <c r="CS250" s="4"/>
      <c r="CT250" s="4"/>
      <c r="CU250" s="4"/>
      <c r="CV250" s="4"/>
    </row>
    <row r="251">
      <c r="R251" s="7"/>
      <c r="U251" s="6"/>
      <c r="CM251" s="4"/>
      <c r="CN251" s="4"/>
      <c r="CO251" s="4"/>
      <c r="CP251" s="4"/>
      <c r="CQ251" s="4"/>
      <c r="CR251" s="4"/>
      <c r="CS251" s="4"/>
      <c r="CT251" s="4"/>
      <c r="CU251" s="4"/>
      <c r="CV251" s="4"/>
    </row>
    <row r="252">
      <c r="R252" s="7"/>
      <c r="U252" s="6"/>
      <c r="CM252" s="4"/>
      <c r="CN252" s="4"/>
      <c r="CO252" s="4"/>
      <c r="CP252" s="4"/>
      <c r="CQ252" s="4"/>
      <c r="CR252" s="4"/>
      <c r="CS252" s="4"/>
      <c r="CT252" s="4"/>
      <c r="CU252" s="4"/>
      <c r="CV252" s="4"/>
    </row>
    <row r="253">
      <c r="R253" s="7"/>
      <c r="U253" s="6"/>
      <c r="CM253" s="4"/>
      <c r="CN253" s="4"/>
      <c r="CO253" s="4"/>
      <c r="CP253" s="4"/>
      <c r="CQ253" s="4"/>
      <c r="CR253" s="4"/>
      <c r="CS253" s="4"/>
      <c r="CT253" s="4"/>
      <c r="CU253" s="4"/>
      <c r="CV253" s="4"/>
    </row>
    <row r="254">
      <c r="R254" s="7"/>
      <c r="U254" s="6"/>
      <c r="CM254" s="4"/>
      <c r="CN254" s="4"/>
      <c r="CO254" s="4"/>
      <c r="CP254" s="4"/>
      <c r="CQ254" s="4"/>
      <c r="CR254" s="4"/>
      <c r="CS254" s="4"/>
      <c r="CT254" s="4"/>
      <c r="CU254" s="4"/>
      <c r="CV254" s="4"/>
    </row>
    <row r="255">
      <c r="R255" s="7"/>
      <c r="U255" s="6"/>
      <c r="CM255" s="4"/>
      <c r="CN255" s="4"/>
      <c r="CO255" s="4"/>
      <c r="CP255" s="4"/>
      <c r="CQ255" s="4"/>
      <c r="CR255" s="4"/>
      <c r="CS255" s="4"/>
      <c r="CT255" s="4"/>
      <c r="CU255" s="4"/>
      <c r="CV255" s="4"/>
    </row>
    <row r="256">
      <c r="R256" s="7"/>
      <c r="U256" s="6"/>
      <c r="CM256" s="4"/>
      <c r="CN256" s="4"/>
      <c r="CO256" s="4"/>
      <c r="CP256" s="4"/>
      <c r="CQ256" s="4"/>
      <c r="CR256" s="4"/>
      <c r="CS256" s="4"/>
      <c r="CT256" s="4"/>
      <c r="CU256" s="4"/>
      <c r="CV256" s="4"/>
    </row>
    <row r="257">
      <c r="R257" s="7"/>
      <c r="U257" s="6"/>
      <c r="CM257" s="4"/>
      <c r="CN257" s="4"/>
      <c r="CO257" s="4"/>
      <c r="CP257" s="4"/>
      <c r="CQ257" s="4"/>
      <c r="CR257" s="4"/>
      <c r="CS257" s="4"/>
      <c r="CT257" s="4"/>
      <c r="CU257" s="4"/>
      <c r="CV257" s="4"/>
    </row>
    <row r="258">
      <c r="R258" s="7"/>
      <c r="U258" s="6"/>
      <c r="CM258" s="4"/>
      <c r="CN258" s="4"/>
      <c r="CO258" s="4"/>
      <c r="CP258" s="4"/>
      <c r="CQ258" s="4"/>
      <c r="CR258" s="4"/>
      <c r="CS258" s="4"/>
      <c r="CT258" s="4"/>
      <c r="CU258" s="4"/>
      <c r="CV258" s="4"/>
    </row>
    <row r="259">
      <c r="R259" s="7"/>
      <c r="U259" s="6"/>
      <c r="CM259" s="4"/>
      <c r="CN259" s="4"/>
      <c r="CO259" s="4"/>
      <c r="CP259" s="4"/>
      <c r="CQ259" s="4"/>
      <c r="CR259" s="4"/>
      <c r="CS259" s="4"/>
      <c r="CT259" s="4"/>
      <c r="CU259" s="4"/>
      <c r="CV259" s="4"/>
    </row>
    <row r="260">
      <c r="R260" s="7"/>
      <c r="U260" s="6"/>
      <c r="CM260" s="4"/>
      <c r="CN260" s="4"/>
      <c r="CO260" s="4"/>
      <c r="CP260" s="4"/>
      <c r="CQ260" s="4"/>
      <c r="CR260" s="4"/>
      <c r="CS260" s="4"/>
      <c r="CT260" s="4"/>
      <c r="CU260" s="4"/>
      <c r="CV260" s="4"/>
    </row>
    <row r="261">
      <c r="R261" s="7"/>
      <c r="U261" s="6"/>
      <c r="CM261" s="4"/>
      <c r="CN261" s="4"/>
      <c r="CO261" s="4"/>
      <c r="CP261" s="4"/>
      <c r="CQ261" s="4"/>
      <c r="CR261" s="4"/>
      <c r="CS261" s="4"/>
      <c r="CT261" s="4"/>
      <c r="CU261" s="4"/>
      <c r="CV261" s="4"/>
    </row>
    <row r="262">
      <c r="R262" s="7"/>
      <c r="U262" s="6"/>
      <c r="CM262" s="4"/>
      <c r="CN262" s="4"/>
      <c r="CO262" s="4"/>
      <c r="CP262" s="4"/>
      <c r="CQ262" s="4"/>
      <c r="CR262" s="4"/>
      <c r="CS262" s="4"/>
      <c r="CT262" s="4"/>
      <c r="CU262" s="4"/>
      <c r="CV262" s="4"/>
    </row>
    <row r="263">
      <c r="R263" s="7"/>
      <c r="U263" s="6"/>
      <c r="CM263" s="4"/>
      <c r="CN263" s="4"/>
      <c r="CO263" s="4"/>
      <c r="CP263" s="4"/>
      <c r="CQ263" s="4"/>
      <c r="CR263" s="4"/>
      <c r="CS263" s="4"/>
      <c r="CT263" s="4"/>
      <c r="CU263" s="4"/>
      <c r="CV263" s="4"/>
    </row>
    <row r="264">
      <c r="R264" s="7"/>
      <c r="U264" s="6"/>
      <c r="CM264" s="4"/>
      <c r="CN264" s="4"/>
      <c r="CO264" s="4"/>
      <c r="CP264" s="4"/>
      <c r="CQ264" s="4"/>
      <c r="CR264" s="4"/>
      <c r="CS264" s="4"/>
      <c r="CT264" s="4"/>
      <c r="CU264" s="4"/>
      <c r="CV264" s="4"/>
    </row>
    <row r="265">
      <c r="R265" s="7"/>
      <c r="U265" s="6"/>
      <c r="CM265" s="4"/>
      <c r="CN265" s="4"/>
      <c r="CO265" s="4"/>
      <c r="CP265" s="4"/>
      <c r="CQ265" s="4"/>
      <c r="CR265" s="4"/>
      <c r="CS265" s="4"/>
      <c r="CT265" s="4"/>
      <c r="CU265" s="4"/>
      <c r="CV265" s="4"/>
    </row>
    <row r="266">
      <c r="R266" s="7"/>
      <c r="U266" s="6"/>
      <c r="CM266" s="4"/>
      <c r="CN266" s="4"/>
      <c r="CO266" s="4"/>
      <c r="CP266" s="4"/>
      <c r="CQ266" s="4"/>
      <c r="CR266" s="4"/>
      <c r="CS266" s="4"/>
      <c r="CT266" s="4"/>
      <c r="CU266" s="4"/>
      <c r="CV266" s="4"/>
    </row>
    <row r="267">
      <c r="R267" s="7"/>
      <c r="U267" s="6"/>
      <c r="CM267" s="4"/>
      <c r="CN267" s="4"/>
      <c r="CO267" s="4"/>
      <c r="CP267" s="4"/>
      <c r="CQ267" s="4"/>
      <c r="CR267" s="4"/>
      <c r="CS267" s="4"/>
      <c r="CT267" s="4"/>
      <c r="CU267" s="4"/>
      <c r="CV267" s="4"/>
    </row>
    <row r="268">
      <c r="R268" s="7"/>
      <c r="U268" s="6"/>
      <c r="CM268" s="4"/>
      <c r="CN268" s="4"/>
      <c r="CO268" s="4"/>
      <c r="CP268" s="4"/>
      <c r="CQ268" s="4"/>
      <c r="CR268" s="4"/>
      <c r="CS268" s="4"/>
      <c r="CT268" s="4"/>
      <c r="CU268" s="4"/>
      <c r="CV268" s="4"/>
    </row>
    <row r="269">
      <c r="R269" s="7"/>
      <c r="U269" s="6"/>
      <c r="CM269" s="4"/>
      <c r="CN269" s="4"/>
      <c r="CO269" s="4"/>
      <c r="CP269" s="4"/>
      <c r="CQ269" s="4"/>
      <c r="CR269" s="4"/>
      <c r="CS269" s="4"/>
      <c r="CT269" s="4"/>
      <c r="CU269" s="4"/>
      <c r="CV269" s="4"/>
    </row>
    <row r="270">
      <c r="R270" s="7"/>
      <c r="U270" s="6"/>
      <c r="CM270" s="4"/>
      <c r="CN270" s="4"/>
      <c r="CO270" s="4"/>
      <c r="CP270" s="4"/>
      <c r="CQ270" s="4"/>
      <c r="CR270" s="4"/>
      <c r="CS270" s="4"/>
      <c r="CT270" s="4"/>
      <c r="CU270" s="4"/>
      <c r="CV270" s="4"/>
    </row>
    <row r="271">
      <c r="R271" s="7"/>
      <c r="U271" s="6"/>
      <c r="CM271" s="4"/>
      <c r="CN271" s="4"/>
      <c r="CO271" s="4"/>
      <c r="CP271" s="4"/>
      <c r="CQ271" s="4"/>
      <c r="CR271" s="4"/>
      <c r="CS271" s="4"/>
      <c r="CT271" s="4"/>
      <c r="CU271" s="4"/>
      <c r="CV271" s="4"/>
    </row>
    <row r="272">
      <c r="R272" s="7"/>
      <c r="U272" s="6"/>
      <c r="CM272" s="4"/>
      <c r="CN272" s="4"/>
      <c r="CO272" s="4"/>
      <c r="CP272" s="4"/>
      <c r="CQ272" s="4"/>
      <c r="CR272" s="4"/>
      <c r="CS272" s="4"/>
      <c r="CT272" s="4"/>
      <c r="CU272" s="4"/>
      <c r="CV272" s="4"/>
    </row>
    <row r="273">
      <c r="R273" s="7"/>
      <c r="U273" s="6"/>
      <c r="CM273" s="4"/>
      <c r="CN273" s="4"/>
      <c r="CO273" s="4"/>
      <c r="CP273" s="4"/>
      <c r="CQ273" s="4"/>
      <c r="CR273" s="4"/>
      <c r="CS273" s="4"/>
      <c r="CT273" s="4"/>
      <c r="CU273" s="4"/>
      <c r="CV273" s="4"/>
    </row>
    <row r="274">
      <c r="R274" s="7"/>
      <c r="U274" s="6"/>
      <c r="CM274" s="4"/>
      <c r="CN274" s="4"/>
      <c r="CO274" s="4"/>
      <c r="CP274" s="4"/>
      <c r="CQ274" s="4"/>
      <c r="CR274" s="4"/>
      <c r="CS274" s="4"/>
      <c r="CT274" s="4"/>
      <c r="CU274" s="4"/>
      <c r="CV274" s="4"/>
    </row>
    <row r="275">
      <c r="R275" s="7"/>
      <c r="U275" s="6"/>
      <c r="CM275" s="4"/>
      <c r="CN275" s="4"/>
      <c r="CO275" s="4"/>
      <c r="CP275" s="4"/>
      <c r="CQ275" s="4"/>
      <c r="CR275" s="4"/>
      <c r="CS275" s="4"/>
      <c r="CT275" s="4"/>
      <c r="CU275" s="4"/>
      <c r="CV275" s="4"/>
    </row>
    <row r="276">
      <c r="R276" s="7"/>
      <c r="U276" s="6"/>
      <c r="CM276" s="4"/>
      <c r="CN276" s="4"/>
      <c r="CO276" s="4"/>
      <c r="CP276" s="4"/>
      <c r="CQ276" s="4"/>
      <c r="CR276" s="4"/>
      <c r="CS276" s="4"/>
      <c r="CT276" s="4"/>
      <c r="CU276" s="4"/>
      <c r="CV276" s="4"/>
    </row>
    <row r="277">
      <c r="R277" s="7"/>
      <c r="U277" s="6"/>
      <c r="CM277" s="4"/>
      <c r="CN277" s="4"/>
      <c r="CO277" s="4"/>
      <c r="CP277" s="4"/>
      <c r="CQ277" s="4"/>
      <c r="CR277" s="4"/>
      <c r="CS277" s="4"/>
      <c r="CT277" s="4"/>
      <c r="CU277" s="4"/>
      <c r="CV277" s="4"/>
    </row>
    <row r="278">
      <c r="R278" s="7"/>
      <c r="U278" s="6"/>
      <c r="CM278" s="4"/>
      <c r="CN278" s="4"/>
      <c r="CO278" s="4"/>
      <c r="CP278" s="4"/>
      <c r="CQ278" s="4"/>
      <c r="CR278" s="4"/>
      <c r="CS278" s="4"/>
      <c r="CT278" s="4"/>
      <c r="CU278" s="4"/>
      <c r="CV278" s="4"/>
    </row>
    <row r="279">
      <c r="R279" s="7"/>
      <c r="U279" s="6"/>
      <c r="CM279" s="4"/>
      <c r="CN279" s="4"/>
      <c r="CO279" s="4"/>
      <c r="CP279" s="4"/>
      <c r="CQ279" s="4"/>
      <c r="CR279" s="4"/>
      <c r="CS279" s="4"/>
      <c r="CT279" s="4"/>
      <c r="CU279" s="4"/>
      <c r="CV279" s="4"/>
    </row>
    <row r="280">
      <c r="R280" s="7"/>
      <c r="U280" s="6"/>
      <c r="CM280" s="4"/>
      <c r="CN280" s="4"/>
      <c r="CO280" s="4"/>
      <c r="CP280" s="4"/>
      <c r="CQ280" s="4"/>
      <c r="CR280" s="4"/>
      <c r="CS280" s="4"/>
      <c r="CT280" s="4"/>
      <c r="CU280" s="4"/>
      <c r="CV280" s="4"/>
    </row>
    <row r="281">
      <c r="R281" s="7"/>
      <c r="U281" s="6"/>
      <c r="CM281" s="4"/>
      <c r="CN281" s="4"/>
      <c r="CO281" s="4"/>
      <c r="CP281" s="4"/>
      <c r="CQ281" s="4"/>
      <c r="CR281" s="4"/>
      <c r="CS281" s="4"/>
      <c r="CT281" s="4"/>
      <c r="CU281" s="4"/>
      <c r="CV281" s="4"/>
    </row>
    <row r="282">
      <c r="R282" s="7"/>
      <c r="U282" s="6"/>
      <c r="CM282" s="4"/>
      <c r="CN282" s="4"/>
      <c r="CO282" s="4"/>
      <c r="CP282" s="4"/>
      <c r="CQ282" s="4"/>
      <c r="CR282" s="4"/>
      <c r="CS282" s="4"/>
      <c r="CT282" s="4"/>
      <c r="CU282" s="4"/>
      <c r="CV282" s="4"/>
    </row>
    <row r="283">
      <c r="R283" s="7"/>
      <c r="U283" s="6"/>
      <c r="CM283" s="4"/>
      <c r="CN283" s="4"/>
      <c r="CO283" s="4"/>
      <c r="CP283" s="4"/>
      <c r="CQ283" s="4"/>
      <c r="CR283" s="4"/>
      <c r="CS283" s="4"/>
      <c r="CT283" s="4"/>
      <c r="CU283" s="4"/>
      <c r="CV283" s="4"/>
    </row>
    <row r="284">
      <c r="R284" s="7"/>
      <c r="U284" s="6"/>
      <c r="CM284" s="4"/>
      <c r="CN284" s="4"/>
      <c r="CO284" s="4"/>
      <c r="CP284" s="4"/>
      <c r="CQ284" s="4"/>
      <c r="CR284" s="4"/>
      <c r="CS284" s="4"/>
      <c r="CT284" s="4"/>
      <c r="CU284" s="4"/>
      <c r="CV284" s="4"/>
    </row>
    <row r="285">
      <c r="R285" s="7"/>
      <c r="U285" s="6"/>
      <c r="CM285" s="4"/>
      <c r="CN285" s="4"/>
      <c r="CO285" s="4"/>
      <c r="CP285" s="4"/>
      <c r="CQ285" s="4"/>
      <c r="CR285" s="4"/>
      <c r="CS285" s="4"/>
      <c r="CT285" s="4"/>
      <c r="CU285" s="4"/>
      <c r="CV285" s="4"/>
    </row>
    <row r="286">
      <c r="R286" s="7"/>
      <c r="U286" s="6"/>
      <c r="CM286" s="4"/>
      <c r="CN286" s="4"/>
      <c r="CO286" s="4"/>
      <c r="CP286" s="4"/>
      <c r="CQ286" s="4"/>
      <c r="CR286" s="4"/>
      <c r="CS286" s="4"/>
      <c r="CT286" s="4"/>
      <c r="CU286" s="4"/>
      <c r="CV286" s="4"/>
    </row>
    <row r="287">
      <c r="R287" s="7"/>
      <c r="U287" s="6"/>
      <c r="CM287" s="4"/>
      <c r="CN287" s="4"/>
      <c r="CO287" s="4"/>
      <c r="CP287" s="4"/>
      <c r="CQ287" s="4"/>
      <c r="CR287" s="4"/>
      <c r="CS287" s="4"/>
      <c r="CT287" s="4"/>
      <c r="CU287" s="4"/>
      <c r="CV287" s="4"/>
    </row>
    <row r="288">
      <c r="R288" s="7"/>
      <c r="U288" s="6"/>
      <c r="CM288" s="4"/>
      <c r="CN288" s="4"/>
      <c r="CO288" s="4"/>
      <c r="CP288" s="4"/>
      <c r="CQ288" s="4"/>
      <c r="CR288" s="4"/>
      <c r="CS288" s="4"/>
      <c r="CT288" s="4"/>
      <c r="CU288" s="4"/>
      <c r="CV288" s="4"/>
    </row>
    <row r="289">
      <c r="R289" s="7"/>
      <c r="U289" s="6"/>
      <c r="CM289" s="4"/>
      <c r="CN289" s="4"/>
      <c r="CO289" s="4"/>
      <c r="CP289" s="4"/>
      <c r="CQ289" s="4"/>
      <c r="CR289" s="4"/>
      <c r="CS289" s="4"/>
      <c r="CT289" s="4"/>
      <c r="CU289" s="4"/>
      <c r="CV289" s="4"/>
    </row>
    <row r="290">
      <c r="R290" s="7"/>
      <c r="U290" s="6"/>
      <c r="CM290" s="4"/>
      <c r="CN290" s="4"/>
      <c r="CO290" s="4"/>
      <c r="CP290" s="4"/>
      <c r="CQ290" s="4"/>
      <c r="CR290" s="4"/>
      <c r="CS290" s="4"/>
      <c r="CT290" s="4"/>
      <c r="CU290" s="4"/>
      <c r="CV290" s="4"/>
    </row>
    <row r="291">
      <c r="R291" s="7"/>
      <c r="U291" s="6"/>
      <c r="CM291" s="4"/>
      <c r="CN291" s="4"/>
      <c r="CO291" s="4"/>
      <c r="CP291" s="4"/>
      <c r="CQ291" s="4"/>
      <c r="CR291" s="4"/>
      <c r="CS291" s="4"/>
      <c r="CT291" s="4"/>
      <c r="CU291" s="4"/>
      <c r="CV291" s="4"/>
    </row>
    <row r="292">
      <c r="R292" s="7"/>
      <c r="U292" s="6"/>
      <c r="CM292" s="4"/>
      <c r="CN292" s="4"/>
      <c r="CO292" s="4"/>
      <c r="CP292" s="4"/>
      <c r="CQ292" s="4"/>
      <c r="CR292" s="4"/>
      <c r="CS292" s="4"/>
      <c r="CT292" s="4"/>
      <c r="CU292" s="4"/>
      <c r="CV292" s="4"/>
    </row>
    <row r="293">
      <c r="R293" s="7"/>
      <c r="U293" s="6"/>
      <c r="CM293" s="4"/>
      <c r="CN293" s="4"/>
      <c r="CO293" s="4"/>
      <c r="CP293" s="4"/>
      <c r="CQ293" s="4"/>
      <c r="CR293" s="4"/>
      <c r="CS293" s="4"/>
      <c r="CT293" s="4"/>
      <c r="CU293" s="4"/>
      <c r="CV293" s="4"/>
    </row>
    <row r="294">
      <c r="R294" s="7"/>
      <c r="U294" s="6"/>
      <c r="CM294" s="4"/>
      <c r="CN294" s="4"/>
      <c r="CO294" s="4"/>
      <c r="CP294" s="4"/>
      <c r="CQ294" s="4"/>
      <c r="CR294" s="4"/>
      <c r="CS294" s="4"/>
      <c r="CT294" s="4"/>
      <c r="CU294" s="4"/>
      <c r="CV294" s="4"/>
    </row>
    <row r="295">
      <c r="R295" s="7"/>
      <c r="U295" s="6"/>
      <c r="CM295" s="4"/>
      <c r="CN295" s="4"/>
      <c r="CO295" s="4"/>
      <c r="CP295" s="4"/>
      <c r="CQ295" s="4"/>
      <c r="CR295" s="4"/>
      <c r="CS295" s="4"/>
      <c r="CT295" s="4"/>
      <c r="CU295" s="4"/>
      <c r="CV295" s="4"/>
    </row>
    <row r="296">
      <c r="R296" s="7"/>
      <c r="U296" s="6"/>
      <c r="CM296" s="4"/>
      <c r="CN296" s="4"/>
      <c r="CO296" s="4"/>
      <c r="CP296" s="4"/>
      <c r="CQ296" s="4"/>
      <c r="CR296" s="4"/>
      <c r="CS296" s="4"/>
      <c r="CT296" s="4"/>
      <c r="CU296" s="4"/>
      <c r="CV296" s="4"/>
    </row>
    <row r="297">
      <c r="R297" s="7"/>
      <c r="U297" s="6"/>
      <c r="CM297" s="4"/>
      <c r="CN297" s="4"/>
      <c r="CO297" s="4"/>
      <c r="CP297" s="4"/>
      <c r="CQ297" s="4"/>
      <c r="CR297" s="4"/>
      <c r="CS297" s="4"/>
      <c r="CT297" s="4"/>
      <c r="CU297" s="4"/>
      <c r="CV297" s="4"/>
    </row>
    <row r="298">
      <c r="R298" s="7"/>
      <c r="U298" s="6"/>
      <c r="CM298" s="4"/>
      <c r="CN298" s="4"/>
      <c r="CO298" s="4"/>
      <c r="CP298" s="4"/>
      <c r="CQ298" s="4"/>
      <c r="CR298" s="4"/>
      <c r="CS298" s="4"/>
      <c r="CT298" s="4"/>
      <c r="CU298" s="4"/>
      <c r="CV298" s="4"/>
    </row>
    <row r="299">
      <c r="R299" s="7"/>
      <c r="U299" s="6"/>
      <c r="CM299" s="4"/>
      <c r="CN299" s="4"/>
      <c r="CO299" s="4"/>
      <c r="CP299" s="4"/>
      <c r="CQ299" s="4"/>
      <c r="CR299" s="4"/>
      <c r="CS299" s="4"/>
      <c r="CT299" s="4"/>
      <c r="CU299" s="4"/>
      <c r="CV299" s="4"/>
    </row>
    <row r="300">
      <c r="R300" s="7"/>
      <c r="U300" s="6"/>
      <c r="CM300" s="4"/>
      <c r="CN300" s="4"/>
      <c r="CO300" s="4"/>
      <c r="CP300" s="4"/>
      <c r="CQ300" s="4"/>
      <c r="CR300" s="4"/>
      <c r="CS300" s="4"/>
      <c r="CT300" s="4"/>
      <c r="CU300" s="4"/>
      <c r="CV300" s="4"/>
    </row>
    <row r="301">
      <c r="R301" s="7"/>
      <c r="U301" s="6"/>
      <c r="CM301" s="4"/>
      <c r="CN301" s="4"/>
      <c r="CO301" s="4"/>
      <c r="CP301" s="4"/>
      <c r="CQ301" s="4"/>
      <c r="CR301" s="4"/>
      <c r="CS301" s="4"/>
      <c r="CT301" s="4"/>
      <c r="CU301" s="4"/>
      <c r="CV301" s="4"/>
    </row>
    <row r="302">
      <c r="R302" s="7"/>
      <c r="U302" s="6"/>
      <c r="CM302" s="4"/>
      <c r="CN302" s="4"/>
      <c r="CO302" s="4"/>
      <c r="CP302" s="4"/>
      <c r="CQ302" s="4"/>
      <c r="CR302" s="4"/>
      <c r="CS302" s="4"/>
      <c r="CT302" s="4"/>
      <c r="CU302" s="4"/>
      <c r="CV302" s="4"/>
    </row>
    <row r="303">
      <c r="R303" s="7"/>
      <c r="U303" s="6"/>
      <c r="CM303" s="4"/>
      <c r="CN303" s="4"/>
      <c r="CO303" s="4"/>
      <c r="CP303" s="4"/>
      <c r="CQ303" s="4"/>
      <c r="CR303" s="4"/>
      <c r="CS303" s="4"/>
      <c r="CT303" s="4"/>
      <c r="CU303" s="4"/>
      <c r="CV303" s="4"/>
    </row>
    <row r="304">
      <c r="R304" s="7"/>
      <c r="U304" s="6"/>
      <c r="CM304" s="4"/>
      <c r="CN304" s="4"/>
      <c r="CO304" s="4"/>
      <c r="CP304" s="4"/>
      <c r="CQ304" s="4"/>
      <c r="CR304" s="4"/>
      <c r="CS304" s="4"/>
      <c r="CT304" s="4"/>
      <c r="CU304" s="4"/>
      <c r="CV304" s="4"/>
    </row>
    <row r="305">
      <c r="R305" s="7"/>
      <c r="U305" s="6"/>
      <c r="CM305" s="4"/>
      <c r="CN305" s="4"/>
      <c r="CO305" s="4"/>
      <c r="CP305" s="4"/>
      <c r="CQ305" s="4"/>
      <c r="CR305" s="4"/>
      <c r="CS305" s="4"/>
      <c r="CT305" s="4"/>
      <c r="CU305" s="4"/>
      <c r="CV305" s="4"/>
    </row>
    <row r="306">
      <c r="R306" s="7"/>
      <c r="U306" s="6"/>
      <c r="CM306" s="4"/>
      <c r="CN306" s="4"/>
      <c r="CO306" s="4"/>
      <c r="CP306" s="4"/>
      <c r="CQ306" s="4"/>
      <c r="CR306" s="4"/>
      <c r="CS306" s="4"/>
      <c r="CT306" s="4"/>
      <c r="CU306" s="4"/>
      <c r="CV306" s="4"/>
    </row>
    <row r="307">
      <c r="R307" s="7"/>
      <c r="U307" s="6"/>
      <c r="CM307" s="4"/>
      <c r="CN307" s="4"/>
      <c r="CO307" s="4"/>
      <c r="CP307" s="4"/>
      <c r="CQ307" s="4"/>
      <c r="CR307" s="4"/>
      <c r="CS307" s="4"/>
      <c r="CT307" s="4"/>
      <c r="CU307" s="4"/>
      <c r="CV307" s="4"/>
    </row>
    <row r="308">
      <c r="R308" s="7"/>
      <c r="U308" s="6"/>
      <c r="CM308" s="4"/>
      <c r="CN308" s="4"/>
      <c r="CO308" s="4"/>
      <c r="CP308" s="4"/>
      <c r="CQ308" s="4"/>
      <c r="CR308" s="4"/>
      <c r="CS308" s="4"/>
      <c r="CT308" s="4"/>
      <c r="CU308" s="4"/>
      <c r="CV308" s="4"/>
    </row>
    <row r="309">
      <c r="R309" s="7"/>
      <c r="U309" s="6"/>
      <c r="CM309" s="4"/>
      <c r="CN309" s="4"/>
      <c r="CO309" s="4"/>
      <c r="CP309" s="4"/>
      <c r="CQ309" s="4"/>
      <c r="CR309" s="4"/>
      <c r="CS309" s="4"/>
      <c r="CT309" s="4"/>
      <c r="CU309" s="4"/>
      <c r="CV309" s="4"/>
    </row>
    <row r="310">
      <c r="R310" s="7"/>
      <c r="U310" s="6"/>
      <c r="CM310" s="4"/>
      <c r="CN310" s="4"/>
      <c r="CO310" s="4"/>
      <c r="CP310" s="4"/>
      <c r="CQ310" s="4"/>
      <c r="CR310" s="4"/>
      <c r="CS310" s="4"/>
      <c r="CT310" s="4"/>
      <c r="CU310" s="4"/>
      <c r="CV310" s="4"/>
    </row>
    <row r="311">
      <c r="R311" s="7"/>
      <c r="U311" s="6"/>
      <c r="CM311" s="4"/>
      <c r="CN311" s="4"/>
      <c r="CO311" s="4"/>
      <c r="CP311" s="4"/>
      <c r="CQ311" s="4"/>
      <c r="CR311" s="4"/>
      <c r="CS311" s="4"/>
      <c r="CT311" s="4"/>
      <c r="CU311" s="4"/>
      <c r="CV311" s="4"/>
    </row>
    <row r="312">
      <c r="R312" s="7"/>
      <c r="U312" s="6"/>
      <c r="CM312" s="4"/>
      <c r="CN312" s="4"/>
      <c r="CO312" s="4"/>
      <c r="CP312" s="4"/>
      <c r="CQ312" s="4"/>
      <c r="CR312" s="4"/>
      <c r="CS312" s="4"/>
      <c r="CT312" s="4"/>
      <c r="CU312" s="4"/>
      <c r="CV312" s="4"/>
    </row>
    <row r="313">
      <c r="R313" s="7"/>
      <c r="U313" s="6"/>
      <c r="CM313" s="4"/>
      <c r="CN313" s="4"/>
      <c r="CO313" s="4"/>
      <c r="CP313" s="4"/>
      <c r="CQ313" s="4"/>
      <c r="CR313" s="4"/>
      <c r="CS313" s="4"/>
      <c r="CT313" s="4"/>
      <c r="CU313" s="4"/>
      <c r="CV313" s="4"/>
    </row>
    <row r="314">
      <c r="R314" s="7"/>
      <c r="U314" s="6"/>
      <c r="CM314" s="4"/>
      <c r="CN314" s="4"/>
      <c r="CO314" s="4"/>
      <c r="CP314" s="4"/>
      <c r="CQ314" s="4"/>
      <c r="CR314" s="4"/>
      <c r="CS314" s="4"/>
      <c r="CT314" s="4"/>
      <c r="CU314" s="4"/>
      <c r="CV314" s="4"/>
    </row>
    <row r="315">
      <c r="R315" s="7"/>
      <c r="U315" s="6"/>
      <c r="CM315" s="4"/>
      <c r="CN315" s="4"/>
      <c r="CO315" s="4"/>
      <c r="CP315" s="4"/>
      <c r="CQ315" s="4"/>
      <c r="CR315" s="4"/>
      <c r="CS315" s="4"/>
      <c r="CT315" s="4"/>
      <c r="CU315" s="4"/>
      <c r="CV315" s="4"/>
    </row>
    <row r="316">
      <c r="R316" s="7"/>
      <c r="U316" s="6"/>
      <c r="CM316" s="4"/>
      <c r="CN316" s="4"/>
      <c r="CO316" s="4"/>
      <c r="CP316" s="4"/>
      <c r="CQ316" s="4"/>
      <c r="CR316" s="4"/>
      <c r="CS316" s="4"/>
      <c r="CT316" s="4"/>
      <c r="CU316" s="4"/>
      <c r="CV316" s="4"/>
    </row>
    <row r="317">
      <c r="R317" s="7"/>
      <c r="U317" s="6"/>
      <c r="CM317" s="4"/>
      <c r="CN317" s="4"/>
      <c r="CO317" s="4"/>
      <c r="CP317" s="4"/>
      <c r="CQ317" s="4"/>
      <c r="CR317" s="4"/>
      <c r="CS317" s="4"/>
      <c r="CT317" s="4"/>
      <c r="CU317" s="4"/>
      <c r="CV317" s="4"/>
    </row>
    <row r="318">
      <c r="R318" s="7"/>
      <c r="U318" s="6"/>
      <c r="CM318" s="4"/>
      <c r="CN318" s="4"/>
      <c r="CO318" s="4"/>
      <c r="CP318" s="4"/>
      <c r="CQ318" s="4"/>
      <c r="CR318" s="4"/>
      <c r="CS318" s="4"/>
      <c r="CT318" s="4"/>
      <c r="CU318" s="4"/>
      <c r="CV318" s="4"/>
    </row>
    <row r="319">
      <c r="R319" s="7"/>
      <c r="U319" s="6"/>
      <c r="CM319" s="4"/>
      <c r="CN319" s="4"/>
      <c r="CO319" s="4"/>
      <c r="CP319" s="4"/>
      <c r="CQ319" s="4"/>
      <c r="CR319" s="4"/>
      <c r="CS319" s="4"/>
      <c r="CT319" s="4"/>
      <c r="CU319" s="4"/>
      <c r="CV319" s="4"/>
    </row>
    <row r="320">
      <c r="R320" s="7"/>
      <c r="U320" s="6"/>
      <c r="CM320" s="4"/>
      <c r="CN320" s="4"/>
      <c r="CO320" s="4"/>
      <c r="CP320" s="4"/>
      <c r="CQ320" s="4"/>
      <c r="CR320" s="4"/>
      <c r="CS320" s="4"/>
      <c r="CT320" s="4"/>
      <c r="CU320" s="4"/>
      <c r="CV320" s="4"/>
    </row>
    <row r="321">
      <c r="R321" s="7"/>
      <c r="U321" s="6"/>
      <c r="CM321" s="4"/>
      <c r="CN321" s="4"/>
      <c r="CO321" s="4"/>
      <c r="CP321" s="4"/>
      <c r="CQ321" s="4"/>
      <c r="CR321" s="4"/>
      <c r="CS321" s="4"/>
      <c r="CT321" s="4"/>
      <c r="CU321" s="4"/>
      <c r="CV321" s="4"/>
    </row>
    <row r="322">
      <c r="R322" s="7"/>
      <c r="U322" s="6"/>
      <c r="CM322" s="4"/>
      <c r="CN322" s="4"/>
      <c r="CO322" s="4"/>
      <c r="CP322" s="4"/>
      <c r="CQ322" s="4"/>
      <c r="CR322" s="4"/>
      <c r="CS322" s="4"/>
      <c r="CT322" s="4"/>
      <c r="CU322" s="4"/>
      <c r="CV322" s="4"/>
    </row>
    <row r="323">
      <c r="R323" s="7"/>
      <c r="U323" s="6"/>
      <c r="CM323" s="4"/>
      <c r="CN323" s="4"/>
      <c r="CO323" s="4"/>
      <c r="CP323" s="4"/>
      <c r="CQ323" s="4"/>
      <c r="CR323" s="4"/>
      <c r="CS323" s="4"/>
      <c r="CT323" s="4"/>
      <c r="CU323" s="4"/>
      <c r="CV323" s="4"/>
    </row>
    <row r="324">
      <c r="R324" s="7"/>
      <c r="U324" s="6"/>
      <c r="CM324" s="4"/>
      <c r="CN324" s="4"/>
      <c r="CO324" s="4"/>
      <c r="CP324" s="4"/>
      <c r="CQ324" s="4"/>
      <c r="CR324" s="4"/>
      <c r="CS324" s="4"/>
      <c r="CT324" s="4"/>
      <c r="CU324" s="4"/>
      <c r="CV324" s="4"/>
    </row>
    <row r="325">
      <c r="R325" s="7"/>
      <c r="U325" s="6"/>
      <c r="CM325" s="4"/>
      <c r="CN325" s="4"/>
      <c r="CO325" s="4"/>
      <c r="CP325" s="4"/>
      <c r="CQ325" s="4"/>
      <c r="CR325" s="4"/>
      <c r="CS325" s="4"/>
      <c r="CT325" s="4"/>
      <c r="CU325" s="4"/>
      <c r="CV325" s="4"/>
    </row>
    <row r="326">
      <c r="R326" s="7"/>
      <c r="U326" s="6"/>
      <c r="CM326" s="4"/>
      <c r="CN326" s="4"/>
      <c r="CO326" s="4"/>
      <c r="CP326" s="4"/>
      <c r="CQ326" s="4"/>
      <c r="CR326" s="4"/>
      <c r="CS326" s="4"/>
      <c r="CT326" s="4"/>
      <c r="CU326" s="4"/>
      <c r="CV326" s="4"/>
    </row>
    <row r="327">
      <c r="R327" s="7"/>
      <c r="U327" s="6"/>
      <c r="CM327" s="4"/>
      <c r="CN327" s="4"/>
      <c r="CO327" s="4"/>
      <c r="CP327" s="4"/>
      <c r="CQ327" s="4"/>
      <c r="CR327" s="4"/>
      <c r="CS327" s="4"/>
      <c r="CT327" s="4"/>
      <c r="CU327" s="4"/>
      <c r="CV327" s="4"/>
    </row>
    <row r="328">
      <c r="R328" s="7"/>
      <c r="U328" s="6"/>
      <c r="CM328" s="4"/>
      <c r="CN328" s="4"/>
      <c r="CO328" s="4"/>
      <c r="CP328" s="4"/>
      <c r="CQ328" s="4"/>
      <c r="CR328" s="4"/>
      <c r="CS328" s="4"/>
      <c r="CT328" s="4"/>
      <c r="CU328" s="4"/>
      <c r="CV328" s="4"/>
    </row>
    <row r="329">
      <c r="R329" s="7"/>
      <c r="U329" s="6"/>
      <c r="CM329" s="4"/>
      <c r="CN329" s="4"/>
      <c r="CO329" s="4"/>
      <c r="CP329" s="4"/>
      <c r="CQ329" s="4"/>
      <c r="CR329" s="4"/>
      <c r="CS329" s="4"/>
      <c r="CT329" s="4"/>
      <c r="CU329" s="4"/>
      <c r="CV329" s="4"/>
    </row>
    <row r="330">
      <c r="R330" s="7"/>
      <c r="U330" s="6"/>
      <c r="CM330" s="4"/>
      <c r="CN330" s="4"/>
      <c r="CO330" s="4"/>
      <c r="CP330" s="4"/>
      <c r="CQ330" s="4"/>
      <c r="CR330" s="4"/>
      <c r="CS330" s="4"/>
      <c r="CT330" s="4"/>
      <c r="CU330" s="4"/>
      <c r="CV330" s="4"/>
    </row>
    <row r="331">
      <c r="R331" s="7"/>
      <c r="U331" s="6"/>
      <c r="CM331" s="4"/>
      <c r="CN331" s="4"/>
      <c r="CO331" s="4"/>
      <c r="CP331" s="4"/>
      <c r="CQ331" s="4"/>
      <c r="CR331" s="4"/>
      <c r="CS331" s="4"/>
      <c r="CT331" s="4"/>
      <c r="CU331" s="4"/>
      <c r="CV331" s="4"/>
    </row>
    <row r="332">
      <c r="R332" s="7"/>
      <c r="U332" s="6"/>
      <c r="CM332" s="4"/>
      <c r="CN332" s="4"/>
      <c r="CO332" s="4"/>
      <c r="CP332" s="4"/>
      <c r="CQ332" s="4"/>
      <c r="CR332" s="4"/>
      <c r="CS332" s="4"/>
      <c r="CT332" s="4"/>
      <c r="CU332" s="4"/>
      <c r="CV332" s="4"/>
    </row>
    <row r="333">
      <c r="R333" s="7"/>
      <c r="U333" s="6"/>
      <c r="CM333" s="4"/>
      <c r="CN333" s="4"/>
      <c r="CO333" s="4"/>
      <c r="CP333" s="4"/>
      <c r="CQ333" s="4"/>
      <c r="CR333" s="4"/>
      <c r="CS333" s="4"/>
      <c r="CT333" s="4"/>
      <c r="CU333" s="4"/>
      <c r="CV333" s="4"/>
    </row>
    <row r="334">
      <c r="R334" s="7"/>
      <c r="U334" s="6"/>
      <c r="CM334" s="4"/>
      <c r="CN334" s="4"/>
      <c r="CO334" s="4"/>
      <c r="CP334" s="4"/>
      <c r="CQ334" s="4"/>
      <c r="CR334" s="4"/>
      <c r="CS334" s="4"/>
      <c r="CT334" s="4"/>
      <c r="CU334" s="4"/>
      <c r="CV334" s="4"/>
    </row>
    <row r="335">
      <c r="R335" s="7"/>
      <c r="U335" s="6"/>
      <c r="CM335" s="4"/>
      <c r="CN335" s="4"/>
      <c r="CO335" s="4"/>
      <c r="CP335" s="4"/>
      <c r="CQ335" s="4"/>
      <c r="CR335" s="4"/>
      <c r="CS335" s="4"/>
      <c r="CT335" s="4"/>
      <c r="CU335" s="4"/>
      <c r="CV335" s="4"/>
    </row>
    <row r="336">
      <c r="R336" s="7"/>
      <c r="U336" s="6"/>
      <c r="CM336" s="4"/>
      <c r="CN336" s="4"/>
      <c r="CO336" s="4"/>
      <c r="CP336" s="4"/>
      <c r="CQ336" s="4"/>
      <c r="CR336" s="4"/>
      <c r="CS336" s="4"/>
      <c r="CT336" s="4"/>
      <c r="CU336" s="4"/>
      <c r="CV336" s="4"/>
    </row>
    <row r="337">
      <c r="R337" s="7"/>
      <c r="U337" s="6"/>
      <c r="CM337" s="4"/>
      <c r="CN337" s="4"/>
      <c r="CO337" s="4"/>
      <c r="CP337" s="4"/>
      <c r="CQ337" s="4"/>
      <c r="CR337" s="4"/>
      <c r="CS337" s="4"/>
      <c r="CT337" s="4"/>
      <c r="CU337" s="4"/>
      <c r="CV337" s="4"/>
    </row>
    <row r="338">
      <c r="R338" s="7"/>
      <c r="U338" s="6"/>
      <c r="CM338" s="4"/>
      <c r="CN338" s="4"/>
      <c r="CO338" s="4"/>
      <c r="CP338" s="4"/>
      <c r="CQ338" s="4"/>
      <c r="CR338" s="4"/>
      <c r="CS338" s="4"/>
      <c r="CT338" s="4"/>
      <c r="CU338" s="4"/>
      <c r="CV338" s="4"/>
    </row>
    <row r="339">
      <c r="R339" s="7"/>
      <c r="U339" s="6"/>
      <c r="CM339" s="4"/>
      <c r="CN339" s="4"/>
      <c r="CO339" s="4"/>
      <c r="CP339" s="4"/>
      <c r="CQ339" s="4"/>
      <c r="CR339" s="4"/>
      <c r="CS339" s="4"/>
      <c r="CT339" s="4"/>
      <c r="CU339" s="4"/>
      <c r="CV339" s="4"/>
    </row>
    <row r="340">
      <c r="R340" s="7"/>
      <c r="U340" s="6"/>
      <c r="CM340" s="4"/>
      <c r="CN340" s="4"/>
      <c r="CO340" s="4"/>
      <c r="CP340" s="4"/>
      <c r="CQ340" s="4"/>
      <c r="CR340" s="4"/>
      <c r="CS340" s="4"/>
      <c r="CT340" s="4"/>
      <c r="CU340" s="4"/>
      <c r="CV340" s="4"/>
    </row>
    <row r="341">
      <c r="R341" s="7"/>
      <c r="U341" s="6"/>
      <c r="CM341" s="4"/>
      <c r="CN341" s="4"/>
      <c r="CO341" s="4"/>
      <c r="CP341" s="4"/>
      <c r="CQ341" s="4"/>
      <c r="CR341" s="4"/>
      <c r="CS341" s="4"/>
      <c r="CT341" s="4"/>
      <c r="CU341" s="4"/>
      <c r="CV341" s="4"/>
    </row>
    <row r="342">
      <c r="R342" s="7"/>
      <c r="U342" s="6"/>
      <c r="CM342" s="4"/>
      <c r="CN342" s="4"/>
      <c r="CO342" s="4"/>
      <c r="CP342" s="4"/>
      <c r="CQ342" s="4"/>
      <c r="CR342" s="4"/>
      <c r="CS342" s="4"/>
      <c r="CT342" s="4"/>
      <c r="CU342" s="4"/>
      <c r="CV342" s="4"/>
    </row>
    <row r="343">
      <c r="R343" s="7"/>
      <c r="U343" s="6"/>
      <c r="CM343" s="4"/>
      <c r="CN343" s="4"/>
      <c r="CO343" s="4"/>
      <c r="CP343" s="4"/>
      <c r="CQ343" s="4"/>
      <c r="CR343" s="4"/>
      <c r="CS343" s="4"/>
      <c r="CT343" s="4"/>
      <c r="CU343" s="4"/>
      <c r="CV343" s="4"/>
    </row>
    <row r="344">
      <c r="R344" s="7"/>
      <c r="U344" s="6"/>
      <c r="CM344" s="4"/>
      <c r="CN344" s="4"/>
      <c r="CO344" s="4"/>
      <c r="CP344" s="4"/>
      <c r="CQ344" s="4"/>
      <c r="CR344" s="4"/>
      <c r="CS344" s="4"/>
      <c r="CT344" s="4"/>
      <c r="CU344" s="4"/>
      <c r="CV344" s="4"/>
    </row>
    <row r="345">
      <c r="R345" s="7"/>
      <c r="U345" s="6"/>
      <c r="CM345" s="4"/>
      <c r="CN345" s="4"/>
      <c r="CO345" s="4"/>
      <c r="CP345" s="4"/>
      <c r="CQ345" s="4"/>
      <c r="CR345" s="4"/>
      <c r="CS345" s="4"/>
      <c r="CT345" s="4"/>
      <c r="CU345" s="4"/>
      <c r="CV345" s="4"/>
    </row>
    <row r="346">
      <c r="R346" s="7"/>
      <c r="U346" s="6"/>
      <c r="CM346" s="4"/>
      <c r="CN346" s="4"/>
      <c r="CO346" s="4"/>
      <c r="CP346" s="4"/>
      <c r="CQ346" s="4"/>
      <c r="CR346" s="4"/>
      <c r="CS346" s="4"/>
      <c r="CT346" s="4"/>
      <c r="CU346" s="4"/>
      <c r="CV346" s="4"/>
    </row>
    <row r="347">
      <c r="R347" s="7"/>
      <c r="U347" s="6"/>
      <c r="CM347" s="4"/>
      <c r="CN347" s="4"/>
      <c r="CO347" s="4"/>
      <c r="CP347" s="4"/>
      <c r="CQ347" s="4"/>
      <c r="CR347" s="4"/>
      <c r="CS347" s="4"/>
      <c r="CT347" s="4"/>
      <c r="CU347" s="4"/>
      <c r="CV347" s="4"/>
    </row>
    <row r="348">
      <c r="R348" s="7"/>
      <c r="U348" s="6"/>
      <c r="CM348" s="4"/>
      <c r="CN348" s="4"/>
      <c r="CO348" s="4"/>
      <c r="CP348" s="4"/>
      <c r="CQ348" s="4"/>
      <c r="CR348" s="4"/>
      <c r="CS348" s="4"/>
      <c r="CT348" s="4"/>
      <c r="CU348" s="4"/>
      <c r="CV348" s="4"/>
    </row>
    <row r="349">
      <c r="R349" s="7"/>
      <c r="U349" s="6"/>
      <c r="CM349" s="4"/>
      <c r="CN349" s="4"/>
      <c r="CO349" s="4"/>
      <c r="CP349" s="4"/>
      <c r="CQ349" s="4"/>
      <c r="CR349" s="4"/>
      <c r="CS349" s="4"/>
      <c r="CT349" s="4"/>
      <c r="CU349" s="4"/>
      <c r="CV349" s="4"/>
    </row>
    <row r="350">
      <c r="R350" s="7"/>
      <c r="U350" s="6"/>
      <c r="CM350" s="4"/>
      <c r="CN350" s="4"/>
      <c r="CO350" s="4"/>
      <c r="CP350" s="4"/>
      <c r="CQ350" s="4"/>
      <c r="CR350" s="4"/>
      <c r="CS350" s="4"/>
      <c r="CT350" s="4"/>
      <c r="CU350" s="4"/>
      <c r="CV350" s="4"/>
    </row>
    <row r="351">
      <c r="R351" s="7"/>
      <c r="U351" s="6"/>
      <c r="CM351" s="4"/>
      <c r="CN351" s="4"/>
      <c r="CO351" s="4"/>
      <c r="CP351" s="4"/>
      <c r="CQ351" s="4"/>
      <c r="CR351" s="4"/>
      <c r="CS351" s="4"/>
      <c r="CT351" s="4"/>
      <c r="CU351" s="4"/>
      <c r="CV351" s="4"/>
    </row>
    <row r="352">
      <c r="R352" s="7"/>
      <c r="U352" s="6"/>
      <c r="CM352" s="4"/>
      <c r="CN352" s="4"/>
      <c r="CO352" s="4"/>
      <c r="CP352" s="4"/>
      <c r="CQ352" s="4"/>
      <c r="CR352" s="4"/>
      <c r="CS352" s="4"/>
      <c r="CT352" s="4"/>
      <c r="CU352" s="4"/>
      <c r="CV352" s="4"/>
    </row>
    <row r="353">
      <c r="R353" s="7"/>
      <c r="U353" s="6"/>
      <c r="CM353" s="4"/>
      <c r="CN353" s="4"/>
      <c r="CO353" s="4"/>
      <c r="CP353" s="4"/>
      <c r="CQ353" s="4"/>
      <c r="CR353" s="4"/>
      <c r="CS353" s="4"/>
      <c r="CT353" s="4"/>
      <c r="CU353" s="4"/>
      <c r="CV353" s="4"/>
    </row>
    <row r="354">
      <c r="R354" s="7"/>
      <c r="U354" s="6"/>
      <c r="CM354" s="4"/>
      <c r="CN354" s="4"/>
      <c r="CO354" s="4"/>
      <c r="CP354" s="4"/>
      <c r="CQ354" s="4"/>
      <c r="CR354" s="4"/>
      <c r="CS354" s="4"/>
      <c r="CT354" s="4"/>
      <c r="CU354" s="4"/>
      <c r="CV354" s="4"/>
    </row>
    <row r="355">
      <c r="R355" s="7"/>
      <c r="U355" s="6"/>
      <c r="CM355" s="4"/>
      <c r="CN355" s="4"/>
      <c r="CO355" s="4"/>
      <c r="CP355" s="4"/>
      <c r="CQ355" s="4"/>
      <c r="CR355" s="4"/>
      <c r="CS355" s="4"/>
      <c r="CT355" s="4"/>
      <c r="CU355" s="4"/>
      <c r="CV355" s="4"/>
    </row>
    <row r="356">
      <c r="R356" s="7"/>
      <c r="U356" s="6"/>
      <c r="CM356" s="4"/>
      <c r="CN356" s="4"/>
      <c r="CO356" s="4"/>
      <c r="CP356" s="4"/>
      <c r="CQ356" s="4"/>
      <c r="CR356" s="4"/>
      <c r="CS356" s="4"/>
      <c r="CT356" s="4"/>
      <c r="CU356" s="4"/>
      <c r="CV356" s="4"/>
    </row>
    <row r="357">
      <c r="R357" s="7"/>
      <c r="U357" s="6"/>
      <c r="CM357" s="4"/>
      <c r="CN357" s="4"/>
      <c r="CO357" s="4"/>
      <c r="CP357" s="4"/>
      <c r="CQ357" s="4"/>
      <c r="CR357" s="4"/>
      <c r="CS357" s="4"/>
      <c r="CT357" s="4"/>
      <c r="CU357" s="4"/>
      <c r="CV357" s="4"/>
    </row>
    <row r="358">
      <c r="R358" s="7"/>
      <c r="U358" s="6"/>
      <c r="CM358" s="4"/>
      <c r="CN358" s="4"/>
      <c r="CO358" s="4"/>
      <c r="CP358" s="4"/>
      <c r="CQ358" s="4"/>
      <c r="CR358" s="4"/>
      <c r="CS358" s="4"/>
      <c r="CT358" s="4"/>
      <c r="CU358" s="4"/>
      <c r="CV358" s="4"/>
    </row>
    <row r="359">
      <c r="R359" s="7"/>
      <c r="U359" s="6"/>
      <c r="CM359" s="4"/>
      <c r="CN359" s="4"/>
      <c r="CO359" s="4"/>
      <c r="CP359" s="4"/>
      <c r="CQ359" s="4"/>
      <c r="CR359" s="4"/>
      <c r="CS359" s="4"/>
      <c r="CT359" s="4"/>
      <c r="CU359" s="4"/>
      <c r="CV359" s="4"/>
    </row>
    <row r="360">
      <c r="R360" s="7"/>
      <c r="U360" s="6"/>
      <c r="CM360" s="4"/>
      <c r="CN360" s="4"/>
      <c r="CO360" s="4"/>
      <c r="CP360" s="4"/>
      <c r="CQ360" s="4"/>
      <c r="CR360" s="4"/>
      <c r="CS360" s="4"/>
      <c r="CT360" s="4"/>
      <c r="CU360" s="4"/>
      <c r="CV360" s="4"/>
    </row>
    <row r="361">
      <c r="R361" s="7"/>
      <c r="U361" s="6"/>
      <c r="CM361" s="4"/>
      <c r="CN361" s="4"/>
      <c r="CO361" s="4"/>
      <c r="CP361" s="4"/>
      <c r="CQ361" s="4"/>
      <c r="CR361" s="4"/>
      <c r="CS361" s="4"/>
      <c r="CT361" s="4"/>
      <c r="CU361" s="4"/>
      <c r="CV361" s="4"/>
    </row>
    <row r="362">
      <c r="R362" s="7"/>
      <c r="U362" s="6"/>
      <c r="CM362" s="4"/>
      <c r="CN362" s="4"/>
      <c r="CO362" s="4"/>
      <c r="CP362" s="4"/>
      <c r="CQ362" s="4"/>
      <c r="CR362" s="4"/>
      <c r="CS362" s="4"/>
      <c r="CT362" s="4"/>
      <c r="CU362" s="4"/>
      <c r="CV362" s="4"/>
    </row>
    <row r="363">
      <c r="R363" s="7"/>
      <c r="U363" s="6"/>
      <c r="CM363" s="4"/>
      <c r="CN363" s="4"/>
      <c r="CO363" s="4"/>
      <c r="CP363" s="4"/>
      <c r="CQ363" s="4"/>
      <c r="CR363" s="4"/>
      <c r="CS363" s="4"/>
      <c r="CT363" s="4"/>
      <c r="CU363" s="4"/>
      <c r="CV363" s="4"/>
    </row>
    <row r="364">
      <c r="R364" s="7"/>
      <c r="U364" s="6"/>
      <c r="CM364" s="4"/>
      <c r="CN364" s="4"/>
      <c r="CO364" s="4"/>
      <c r="CP364" s="4"/>
      <c r="CQ364" s="4"/>
      <c r="CR364" s="4"/>
      <c r="CS364" s="4"/>
      <c r="CT364" s="4"/>
      <c r="CU364" s="4"/>
      <c r="CV364" s="4"/>
    </row>
    <row r="365">
      <c r="R365" s="7"/>
      <c r="U365" s="6"/>
      <c r="CM365" s="4"/>
      <c r="CN365" s="4"/>
      <c r="CO365" s="4"/>
      <c r="CP365" s="4"/>
      <c r="CQ365" s="4"/>
      <c r="CR365" s="4"/>
      <c r="CS365" s="4"/>
      <c r="CT365" s="4"/>
      <c r="CU365" s="4"/>
      <c r="CV365" s="4"/>
    </row>
    <row r="366">
      <c r="R366" s="7"/>
      <c r="U366" s="6"/>
      <c r="CM366" s="4"/>
      <c r="CN366" s="4"/>
      <c r="CO366" s="4"/>
      <c r="CP366" s="4"/>
      <c r="CQ366" s="4"/>
      <c r="CR366" s="4"/>
      <c r="CS366" s="4"/>
      <c r="CT366" s="4"/>
      <c r="CU366" s="4"/>
      <c r="CV366" s="4"/>
    </row>
    <row r="367">
      <c r="R367" s="7"/>
      <c r="U367" s="6"/>
      <c r="CM367" s="4"/>
      <c r="CN367" s="4"/>
      <c r="CO367" s="4"/>
      <c r="CP367" s="4"/>
      <c r="CQ367" s="4"/>
      <c r="CR367" s="4"/>
      <c r="CS367" s="4"/>
      <c r="CT367" s="4"/>
      <c r="CU367" s="4"/>
      <c r="CV367" s="4"/>
    </row>
    <row r="368">
      <c r="R368" s="7"/>
      <c r="U368" s="6"/>
      <c r="CM368" s="4"/>
      <c r="CN368" s="4"/>
      <c r="CO368" s="4"/>
      <c r="CP368" s="4"/>
      <c r="CQ368" s="4"/>
      <c r="CR368" s="4"/>
      <c r="CS368" s="4"/>
      <c r="CT368" s="4"/>
      <c r="CU368" s="4"/>
      <c r="CV368" s="4"/>
    </row>
    <row r="369">
      <c r="R369" s="7"/>
      <c r="U369" s="6"/>
      <c r="CM369" s="4"/>
      <c r="CN369" s="4"/>
      <c r="CO369" s="4"/>
      <c r="CP369" s="4"/>
      <c r="CQ369" s="4"/>
      <c r="CR369" s="4"/>
      <c r="CS369" s="4"/>
      <c r="CT369" s="4"/>
      <c r="CU369" s="4"/>
      <c r="CV369" s="4"/>
    </row>
    <row r="370">
      <c r="R370" s="7"/>
      <c r="U370" s="6"/>
      <c r="CM370" s="4"/>
      <c r="CN370" s="4"/>
      <c r="CO370" s="4"/>
      <c r="CP370" s="4"/>
      <c r="CQ370" s="4"/>
      <c r="CR370" s="4"/>
      <c r="CS370" s="4"/>
      <c r="CT370" s="4"/>
      <c r="CU370" s="4"/>
      <c r="CV370" s="4"/>
    </row>
    <row r="371">
      <c r="R371" s="7"/>
      <c r="U371" s="6"/>
      <c r="CM371" s="4"/>
      <c r="CN371" s="4"/>
      <c r="CO371" s="4"/>
      <c r="CP371" s="4"/>
      <c r="CQ371" s="4"/>
      <c r="CR371" s="4"/>
      <c r="CS371" s="4"/>
      <c r="CT371" s="4"/>
      <c r="CU371" s="4"/>
      <c r="CV371" s="4"/>
    </row>
    <row r="372">
      <c r="R372" s="7"/>
      <c r="U372" s="6"/>
      <c r="CM372" s="4"/>
      <c r="CN372" s="4"/>
      <c r="CO372" s="4"/>
      <c r="CP372" s="4"/>
      <c r="CQ372" s="4"/>
      <c r="CR372" s="4"/>
      <c r="CS372" s="4"/>
      <c r="CT372" s="4"/>
      <c r="CU372" s="4"/>
      <c r="CV372" s="4"/>
    </row>
    <row r="373">
      <c r="R373" s="7"/>
      <c r="U373" s="6"/>
      <c r="CM373" s="4"/>
      <c r="CN373" s="4"/>
      <c r="CO373" s="4"/>
      <c r="CP373" s="4"/>
      <c r="CQ373" s="4"/>
      <c r="CR373" s="4"/>
      <c r="CS373" s="4"/>
      <c r="CT373" s="4"/>
      <c r="CU373" s="4"/>
      <c r="CV373" s="4"/>
    </row>
    <row r="374">
      <c r="R374" s="7"/>
      <c r="U374" s="6"/>
      <c r="CM374" s="4"/>
      <c r="CN374" s="4"/>
      <c r="CO374" s="4"/>
      <c r="CP374" s="4"/>
      <c r="CQ374" s="4"/>
      <c r="CR374" s="4"/>
      <c r="CS374" s="4"/>
      <c r="CT374" s="4"/>
      <c r="CU374" s="4"/>
      <c r="CV374" s="4"/>
    </row>
    <row r="375">
      <c r="R375" s="7"/>
      <c r="U375" s="6"/>
      <c r="CM375" s="4"/>
      <c r="CN375" s="4"/>
      <c r="CO375" s="4"/>
      <c r="CP375" s="4"/>
      <c r="CQ375" s="4"/>
      <c r="CR375" s="4"/>
      <c r="CS375" s="4"/>
      <c r="CT375" s="4"/>
      <c r="CU375" s="4"/>
      <c r="CV375" s="4"/>
    </row>
    <row r="376">
      <c r="R376" s="7"/>
      <c r="U376" s="6"/>
      <c r="CM376" s="4"/>
      <c r="CN376" s="4"/>
      <c r="CO376" s="4"/>
      <c r="CP376" s="4"/>
      <c r="CQ376" s="4"/>
      <c r="CR376" s="4"/>
      <c r="CS376" s="4"/>
      <c r="CT376" s="4"/>
      <c r="CU376" s="4"/>
      <c r="CV376" s="4"/>
    </row>
    <row r="377">
      <c r="R377" s="7"/>
      <c r="U377" s="6"/>
      <c r="CM377" s="4"/>
      <c r="CN377" s="4"/>
      <c r="CO377" s="4"/>
      <c r="CP377" s="4"/>
      <c r="CQ377" s="4"/>
      <c r="CR377" s="4"/>
      <c r="CS377" s="4"/>
      <c r="CT377" s="4"/>
      <c r="CU377" s="4"/>
      <c r="CV377" s="4"/>
    </row>
    <row r="378">
      <c r="R378" s="7"/>
      <c r="U378" s="6"/>
      <c r="CM378" s="4"/>
      <c r="CN378" s="4"/>
      <c r="CO378" s="4"/>
      <c r="CP378" s="4"/>
      <c r="CQ378" s="4"/>
      <c r="CR378" s="4"/>
      <c r="CS378" s="4"/>
      <c r="CT378" s="4"/>
      <c r="CU378" s="4"/>
      <c r="CV378" s="4"/>
    </row>
    <row r="379">
      <c r="R379" s="7"/>
      <c r="U379" s="6"/>
      <c r="CM379" s="4"/>
      <c r="CN379" s="4"/>
      <c r="CO379" s="4"/>
      <c r="CP379" s="4"/>
      <c r="CQ379" s="4"/>
      <c r="CR379" s="4"/>
      <c r="CS379" s="4"/>
      <c r="CT379" s="4"/>
      <c r="CU379" s="4"/>
      <c r="CV379" s="4"/>
    </row>
    <row r="380">
      <c r="R380" s="7"/>
      <c r="U380" s="6"/>
      <c r="CM380" s="4"/>
      <c r="CN380" s="4"/>
      <c r="CO380" s="4"/>
      <c r="CP380" s="4"/>
      <c r="CQ380" s="4"/>
      <c r="CR380" s="4"/>
      <c r="CS380" s="4"/>
      <c r="CT380" s="4"/>
      <c r="CU380" s="4"/>
      <c r="CV380" s="4"/>
    </row>
    <row r="381">
      <c r="R381" s="7"/>
      <c r="U381" s="6"/>
      <c r="CM381" s="4"/>
      <c r="CN381" s="4"/>
      <c r="CO381" s="4"/>
      <c r="CP381" s="4"/>
      <c r="CQ381" s="4"/>
      <c r="CR381" s="4"/>
      <c r="CS381" s="4"/>
      <c r="CT381" s="4"/>
      <c r="CU381" s="4"/>
      <c r="CV381" s="4"/>
    </row>
    <row r="382">
      <c r="R382" s="7"/>
      <c r="U382" s="6"/>
      <c r="CM382" s="4"/>
      <c r="CN382" s="4"/>
      <c r="CO382" s="4"/>
      <c r="CP382" s="4"/>
      <c r="CQ382" s="4"/>
      <c r="CR382" s="4"/>
      <c r="CS382" s="4"/>
      <c r="CT382" s="4"/>
      <c r="CU382" s="4"/>
      <c r="CV382" s="4"/>
    </row>
    <row r="383">
      <c r="R383" s="7"/>
      <c r="U383" s="6"/>
      <c r="CM383" s="4"/>
      <c r="CN383" s="4"/>
      <c r="CO383" s="4"/>
      <c r="CP383" s="4"/>
      <c r="CQ383" s="4"/>
      <c r="CR383" s="4"/>
      <c r="CS383" s="4"/>
      <c r="CT383" s="4"/>
      <c r="CU383" s="4"/>
      <c r="CV383" s="4"/>
    </row>
    <row r="384">
      <c r="R384" s="7"/>
      <c r="U384" s="6"/>
      <c r="CM384" s="4"/>
      <c r="CN384" s="4"/>
      <c r="CO384" s="4"/>
      <c r="CP384" s="4"/>
      <c r="CQ384" s="4"/>
      <c r="CR384" s="4"/>
      <c r="CS384" s="4"/>
      <c r="CT384" s="4"/>
      <c r="CU384" s="4"/>
      <c r="CV384" s="4"/>
    </row>
    <row r="385">
      <c r="R385" s="7"/>
      <c r="U385" s="6"/>
      <c r="CM385" s="4"/>
      <c r="CN385" s="4"/>
      <c r="CO385" s="4"/>
      <c r="CP385" s="4"/>
      <c r="CQ385" s="4"/>
      <c r="CR385" s="4"/>
      <c r="CS385" s="4"/>
      <c r="CT385" s="4"/>
      <c r="CU385" s="4"/>
      <c r="CV385" s="4"/>
    </row>
    <row r="386">
      <c r="R386" s="7"/>
      <c r="U386" s="6"/>
      <c r="CM386" s="4"/>
      <c r="CN386" s="4"/>
      <c r="CO386" s="4"/>
      <c r="CP386" s="4"/>
      <c r="CQ386" s="4"/>
      <c r="CR386" s="4"/>
      <c r="CS386" s="4"/>
      <c r="CT386" s="4"/>
      <c r="CU386" s="4"/>
      <c r="CV386" s="4"/>
    </row>
    <row r="387">
      <c r="R387" s="7"/>
      <c r="U387" s="6"/>
      <c r="CM387" s="4"/>
      <c r="CN387" s="4"/>
      <c r="CO387" s="4"/>
      <c r="CP387" s="4"/>
      <c r="CQ387" s="4"/>
      <c r="CR387" s="4"/>
      <c r="CS387" s="4"/>
      <c r="CT387" s="4"/>
      <c r="CU387" s="4"/>
      <c r="CV387" s="4"/>
    </row>
    <row r="388">
      <c r="R388" s="7"/>
      <c r="U388" s="6"/>
      <c r="CM388" s="4"/>
      <c r="CN388" s="4"/>
      <c r="CO388" s="4"/>
      <c r="CP388" s="4"/>
      <c r="CQ388" s="4"/>
      <c r="CR388" s="4"/>
      <c r="CS388" s="4"/>
      <c r="CT388" s="4"/>
      <c r="CU388" s="4"/>
      <c r="CV388" s="4"/>
    </row>
    <row r="389">
      <c r="R389" s="7"/>
      <c r="U389" s="6"/>
      <c r="CM389" s="4"/>
      <c r="CN389" s="4"/>
      <c r="CO389" s="4"/>
      <c r="CP389" s="4"/>
      <c r="CQ389" s="4"/>
      <c r="CR389" s="4"/>
      <c r="CS389" s="4"/>
      <c r="CT389" s="4"/>
      <c r="CU389" s="4"/>
      <c r="CV389" s="4"/>
    </row>
    <row r="390">
      <c r="R390" s="7"/>
      <c r="U390" s="6"/>
      <c r="CM390" s="4"/>
      <c r="CN390" s="4"/>
      <c r="CO390" s="4"/>
      <c r="CP390" s="4"/>
      <c r="CQ390" s="4"/>
      <c r="CR390" s="4"/>
      <c r="CS390" s="4"/>
      <c r="CT390" s="4"/>
      <c r="CU390" s="4"/>
      <c r="CV390" s="4"/>
    </row>
    <row r="391">
      <c r="R391" s="7"/>
      <c r="U391" s="6"/>
      <c r="CM391" s="4"/>
      <c r="CN391" s="4"/>
      <c r="CO391" s="4"/>
      <c r="CP391" s="4"/>
      <c r="CQ391" s="4"/>
      <c r="CR391" s="4"/>
      <c r="CS391" s="4"/>
      <c r="CT391" s="4"/>
      <c r="CU391" s="4"/>
      <c r="CV391" s="4"/>
    </row>
    <row r="392">
      <c r="R392" s="7"/>
      <c r="U392" s="6"/>
      <c r="CM392" s="4"/>
      <c r="CN392" s="4"/>
      <c r="CO392" s="4"/>
      <c r="CP392" s="4"/>
      <c r="CQ392" s="4"/>
      <c r="CR392" s="4"/>
      <c r="CS392" s="4"/>
      <c r="CT392" s="4"/>
      <c r="CU392" s="4"/>
      <c r="CV392" s="4"/>
    </row>
    <row r="393">
      <c r="R393" s="7"/>
      <c r="U393" s="6"/>
      <c r="CM393" s="4"/>
      <c r="CN393" s="4"/>
      <c r="CO393" s="4"/>
      <c r="CP393" s="4"/>
      <c r="CQ393" s="4"/>
      <c r="CR393" s="4"/>
      <c r="CS393" s="4"/>
      <c r="CT393" s="4"/>
      <c r="CU393" s="4"/>
      <c r="CV393" s="4"/>
    </row>
    <row r="394">
      <c r="R394" s="7"/>
      <c r="U394" s="6"/>
      <c r="CM394" s="4"/>
      <c r="CN394" s="4"/>
      <c r="CO394" s="4"/>
      <c r="CP394" s="4"/>
      <c r="CQ394" s="4"/>
      <c r="CR394" s="4"/>
      <c r="CS394" s="4"/>
      <c r="CT394" s="4"/>
      <c r="CU394" s="4"/>
      <c r="CV394" s="4"/>
    </row>
    <row r="395">
      <c r="R395" s="7"/>
      <c r="U395" s="6"/>
      <c r="CM395" s="4"/>
      <c r="CN395" s="4"/>
      <c r="CO395" s="4"/>
      <c r="CP395" s="4"/>
      <c r="CQ395" s="4"/>
      <c r="CR395" s="4"/>
      <c r="CS395" s="4"/>
      <c r="CT395" s="4"/>
      <c r="CU395" s="4"/>
      <c r="CV395" s="4"/>
    </row>
    <row r="396">
      <c r="R396" s="7"/>
      <c r="U396" s="6"/>
      <c r="CM396" s="4"/>
      <c r="CN396" s="4"/>
      <c r="CO396" s="4"/>
      <c r="CP396" s="4"/>
      <c r="CQ396" s="4"/>
      <c r="CR396" s="4"/>
      <c r="CS396" s="4"/>
      <c r="CT396" s="4"/>
      <c r="CU396" s="4"/>
      <c r="CV396" s="4"/>
    </row>
    <row r="397">
      <c r="R397" s="7"/>
      <c r="U397" s="6"/>
      <c r="CM397" s="4"/>
      <c r="CN397" s="4"/>
      <c r="CO397" s="4"/>
      <c r="CP397" s="4"/>
      <c r="CQ397" s="4"/>
      <c r="CR397" s="4"/>
      <c r="CS397" s="4"/>
      <c r="CT397" s="4"/>
      <c r="CU397" s="4"/>
      <c r="CV397" s="4"/>
    </row>
    <row r="398">
      <c r="R398" s="7"/>
      <c r="U398" s="6"/>
      <c r="CM398" s="4"/>
      <c r="CN398" s="4"/>
      <c r="CO398" s="4"/>
      <c r="CP398" s="4"/>
      <c r="CQ398" s="4"/>
      <c r="CR398" s="4"/>
      <c r="CS398" s="4"/>
      <c r="CT398" s="4"/>
      <c r="CU398" s="4"/>
      <c r="CV398" s="4"/>
    </row>
    <row r="399">
      <c r="R399" s="7"/>
      <c r="U399" s="6"/>
      <c r="CM399" s="4"/>
      <c r="CN399" s="4"/>
      <c r="CO399" s="4"/>
      <c r="CP399" s="4"/>
      <c r="CQ399" s="4"/>
      <c r="CR399" s="4"/>
      <c r="CS399" s="4"/>
      <c r="CT399" s="4"/>
      <c r="CU399" s="4"/>
      <c r="CV399" s="4"/>
    </row>
    <row r="400">
      <c r="R400" s="7"/>
      <c r="U400" s="6"/>
      <c r="CM400" s="4"/>
      <c r="CN400" s="4"/>
      <c r="CO400" s="4"/>
      <c r="CP400" s="4"/>
      <c r="CQ400" s="4"/>
      <c r="CR400" s="4"/>
      <c r="CS400" s="4"/>
      <c r="CT400" s="4"/>
      <c r="CU400" s="4"/>
      <c r="CV400" s="4"/>
    </row>
    <row r="401">
      <c r="R401" s="7"/>
      <c r="U401" s="6"/>
      <c r="CM401" s="4"/>
      <c r="CN401" s="4"/>
      <c r="CO401" s="4"/>
      <c r="CP401" s="4"/>
      <c r="CQ401" s="4"/>
      <c r="CR401" s="4"/>
      <c r="CS401" s="4"/>
      <c r="CT401" s="4"/>
      <c r="CU401" s="4"/>
      <c r="CV401" s="4"/>
    </row>
    <row r="402">
      <c r="R402" s="7"/>
      <c r="U402" s="6"/>
      <c r="CM402" s="4"/>
      <c r="CN402" s="4"/>
      <c r="CO402" s="4"/>
      <c r="CP402" s="4"/>
      <c r="CQ402" s="4"/>
      <c r="CR402" s="4"/>
      <c r="CS402" s="4"/>
      <c r="CT402" s="4"/>
      <c r="CU402" s="4"/>
      <c r="CV402" s="4"/>
    </row>
    <row r="403">
      <c r="R403" s="7"/>
      <c r="U403" s="6"/>
      <c r="CM403" s="4"/>
      <c r="CN403" s="4"/>
      <c r="CO403" s="4"/>
      <c r="CP403" s="4"/>
      <c r="CQ403" s="4"/>
      <c r="CR403" s="4"/>
      <c r="CS403" s="4"/>
      <c r="CT403" s="4"/>
      <c r="CU403" s="4"/>
      <c r="CV403" s="4"/>
    </row>
    <row r="404">
      <c r="R404" s="7"/>
      <c r="U404" s="6"/>
      <c r="CM404" s="4"/>
      <c r="CN404" s="4"/>
      <c r="CO404" s="4"/>
      <c r="CP404" s="4"/>
      <c r="CQ404" s="4"/>
      <c r="CR404" s="4"/>
      <c r="CS404" s="4"/>
      <c r="CT404" s="4"/>
      <c r="CU404" s="4"/>
      <c r="CV404" s="4"/>
    </row>
    <row r="405">
      <c r="R405" s="7"/>
      <c r="U405" s="6"/>
      <c r="CM405" s="4"/>
      <c r="CN405" s="4"/>
      <c r="CO405" s="4"/>
      <c r="CP405" s="4"/>
      <c r="CQ405" s="4"/>
      <c r="CR405" s="4"/>
      <c r="CS405" s="4"/>
      <c r="CT405" s="4"/>
      <c r="CU405" s="4"/>
      <c r="CV405" s="4"/>
    </row>
    <row r="406">
      <c r="R406" s="7"/>
      <c r="U406" s="6"/>
      <c r="CM406" s="4"/>
      <c r="CN406" s="4"/>
      <c r="CO406" s="4"/>
      <c r="CP406" s="4"/>
      <c r="CQ406" s="4"/>
      <c r="CR406" s="4"/>
      <c r="CS406" s="4"/>
      <c r="CT406" s="4"/>
      <c r="CU406" s="4"/>
      <c r="CV406" s="4"/>
    </row>
    <row r="407">
      <c r="R407" s="7"/>
      <c r="U407" s="6"/>
      <c r="CM407" s="4"/>
      <c r="CN407" s="4"/>
      <c r="CO407" s="4"/>
      <c r="CP407" s="4"/>
      <c r="CQ407" s="4"/>
      <c r="CR407" s="4"/>
      <c r="CS407" s="4"/>
      <c r="CT407" s="4"/>
      <c r="CU407" s="4"/>
      <c r="CV407" s="4"/>
    </row>
    <row r="408">
      <c r="R408" s="7"/>
      <c r="U408" s="6"/>
      <c r="CM408" s="4"/>
      <c r="CN408" s="4"/>
      <c r="CO408" s="4"/>
      <c r="CP408" s="4"/>
      <c r="CQ408" s="4"/>
      <c r="CR408" s="4"/>
      <c r="CS408" s="4"/>
      <c r="CT408" s="4"/>
      <c r="CU408" s="4"/>
      <c r="CV408" s="4"/>
    </row>
    <row r="409">
      <c r="R409" s="7"/>
      <c r="U409" s="6"/>
      <c r="CM409" s="4"/>
      <c r="CN409" s="4"/>
      <c r="CO409" s="4"/>
      <c r="CP409" s="4"/>
      <c r="CQ409" s="4"/>
      <c r="CR409" s="4"/>
      <c r="CS409" s="4"/>
      <c r="CT409" s="4"/>
      <c r="CU409" s="4"/>
      <c r="CV409" s="4"/>
    </row>
    <row r="410">
      <c r="R410" s="7"/>
      <c r="U410" s="6"/>
      <c r="CM410" s="4"/>
      <c r="CN410" s="4"/>
      <c r="CO410" s="4"/>
      <c r="CP410" s="4"/>
      <c r="CQ410" s="4"/>
      <c r="CR410" s="4"/>
      <c r="CS410" s="4"/>
      <c r="CT410" s="4"/>
      <c r="CU410" s="4"/>
      <c r="CV410" s="4"/>
    </row>
    <row r="411">
      <c r="R411" s="7"/>
      <c r="U411" s="6"/>
      <c r="CM411" s="4"/>
      <c r="CN411" s="4"/>
      <c r="CO411" s="4"/>
      <c r="CP411" s="4"/>
      <c r="CQ411" s="4"/>
      <c r="CR411" s="4"/>
      <c r="CS411" s="4"/>
      <c r="CT411" s="4"/>
      <c r="CU411" s="4"/>
      <c r="CV411" s="4"/>
    </row>
    <row r="412">
      <c r="R412" s="7"/>
      <c r="U412" s="6"/>
      <c r="CM412" s="4"/>
      <c r="CN412" s="4"/>
      <c r="CO412" s="4"/>
      <c r="CP412" s="4"/>
      <c r="CQ412" s="4"/>
      <c r="CR412" s="4"/>
      <c r="CS412" s="4"/>
      <c r="CT412" s="4"/>
      <c r="CU412" s="4"/>
      <c r="CV412" s="4"/>
    </row>
    <row r="413">
      <c r="R413" s="7"/>
      <c r="U413" s="6"/>
      <c r="CM413" s="4"/>
      <c r="CN413" s="4"/>
      <c r="CO413" s="4"/>
      <c r="CP413" s="4"/>
      <c r="CQ413" s="4"/>
      <c r="CR413" s="4"/>
      <c r="CS413" s="4"/>
      <c r="CT413" s="4"/>
      <c r="CU413" s="4"/>
      <c r="CV413" s="4"/>
    </row>
    <row r="414">
      <c r="R414" s="7"/>
      <c r="U414" s="6"/>
      <c r="CM414" s="4"/>
      <c r="CN414" s="4"/>
      <c r="CO414" s="4"/>
      <c r="CP414" s="4"/>
      <c r="CQ414" s="4"/>
      <c r="CR414" s="4"/>
      <c r="CS414" s="4"/>
      <c r="CT414" s="4"/>
      <c r="CU414" s="4"/>
      <c r="CV414" s="4"/>
    </row>
    <row r="415">
      <c r="R415" s="7"/>
      <c r="U415" s="6"/>
      <c r="CM415" s="4"/>
      <c r="CN415" s="4"/>
      <c r="CO415" s="4"/>
      <c r="CP415" s="4"/>
      <c r="CQ415" s="4"/>
      <c r="CR415" s="4"/>
      <c r="CS415" s="4"/>
      <c r="CT415" s="4"/>
      <c r="CU415" s="4"/>
      <c r="CV415" s="4"/>
    </row>
    <row r="416">
      <c r="R416" s="7"/>
      <c r="U416" s="6"/>
      <c r="CM416" s="4"/>
      <c r="CN416" s="4"/>
      <c r="CO416" s="4"/>
      <c r="CP416" s="4"/>
      <c r="CQ416" s="4"/>
      <c r="CR416" s="4"/>
      <c r="CS416" s="4"/>
      <c r="CT416" s="4"/>
      <c r="CU416" s="4"/>
      <c r="CV416" s="4"/>
    </row>
    <row r="417">
      <c r="R417" s="7"/>
      <c r="U417" s="6"/>
      <c r="CM417" s="4"/>
      <c r="CN417" s="4"/>
      <c r="CO417" s="4"/>
      <c r="CP417" s="4"/>
      <c r="CQ417" s="4"/>
      <c r="CR417" s="4"/>
      <c r="CS417" s="4"/>
      <c r="CT417" s="4"/>
      <c r="CU417" s="4"/>
      <c r="CV417" s="4"/>
    </row>
    <row r="418">
      <c r="R418" s="7"/>
      <c r="U418" s="6"/>
      <c r="CM418" s="4"/>
      <c r="CN418" s="4"/>
      <c r="CO418" s="4"/>
      <c r="CP418" s="4"/>
      <c r="CQ418" s="4"/>
      <c r="CR418" s="4"/>
      <c r="CS418" s="4"/>
      <c r="CT418" s="4"/>
      <c r="CU418" s="4"/>
      <c r="CV418" s="4"/>
    </row>
    <row r="419">
      <c r="R419" s="7"/>
      <c r="U419" s="6"/>
      <c r="CM419" s="4"/>
      <c r="CN419" s="4"/>
      <c r="CO419" s="4"/>
      <c r="CP419" s="4"/>
      <c r="CQ419" s="4"/>
      <c r="CR419" s="4"/>
      <c r="CS419" s="4"/>
      <c r="CT419" s="4"/>
      <c r="CU419" s="4"/>
      <c r="CV419" s="4"/>
    </row>
    <row r="420">
      <c r="R420" s="7"/>
      <c r="U420" s="6"/>
      <c r="CM420" s="4"/>
      <c r="CN420" s="4"/>
      <c r="CO420" s="4"/>
      <c r="CP420" s="4"/>
      <c r="CQ420" s="4"/>
      <c r="CR420" s="4"/>
      <c r="CS420" s="4"/>
      <c r="CT420" s="4"/>
      <c r="CU420" s="4"/>
      <c r="CV420" s="4"/>
    </row>
    <row r="421">
      <c r="R421" s="7"/>
      <c r="U421" s="6"/>
      <c r="CM421" s="4"/>
      <c r="CN421" s="4"/>
      <c r="CO421" s="4"/>
      <c r="CP421" s="4"/>
      <c r="CQ421" s="4"/>
      <c r="CR421" s="4"/>
      <c r="CS421" s="4"/>
      <c r="CT421" s="4"/>
      <c r="CU421" s="4"/>
      <c r="CV421" s="4"/>
    </row>
    <row r="422">
      <c r="R422" s="7"/>
      <c r="U422" s="6"/>
      <c r="CM422" s="4"/>
      <c r="CN422" s="4"/>
      <c r="CO422" s="4"/>
      <c r="CP422" s="4"/>
      <c r="CQ422" s="4"/>
      <c r="CR422" s="4"/>
      <c r="CS422" s="4"/>
      <c r="CT422" s="4"/>
      <c r="CU422" s="4"/>
      <c r="CV422" s="4"/>
    </row>
    <row r="423">
      <c r="R423" s="7"/>
      <c r="U423" s="6"/>
      <c r="CM423" s="4"/>
      <c r="CN423" s="4"/>
      <c r="CO423" s="4"/>
      <c r="CP423" s="4"/>
      <c r="CQ423" s="4"/>
      <c r="CR423" s="4"/>
      <c r="CS423" s="4"/>
      <c r="CT423" s="4"/>
      <c r="CU423" s="4"/>
      <c r="CV423" s="4"/>
    </row>
    <row r="424">
      <c r="R424" s="7"/>
      <c r="U424" s="6"/>
      <c r="CM424" s="4"/>
      <c r="CN424" s="4"/>
      <c r="CO424" s="4"/>
      <c r="CP424" s="4"/>
      <c r="CQ424" s="4"/>
      <c r="CR424" s="4"/>
      <c r="CS424" s="4"/>
      <c r="CT424" s="4"/>
      <c r="CU424" s="4"/>
      <c r="CV424" s="4"/>
    </row>
    <row r="425">
      <c r="R425" s="7"/>
      <c r="U425" s="6"/>
      <c r="CM425" s="4"/>
      <c r="CN425" s="4"/>
      <c r="CO425" s="4"/>
      <c r="CP425" s="4"/>
      <c r="CQ425" s="4"/>
      <c r="CR425" s="4"/>
      <c r="CS425" s="4"/>
      <c r="CT425" s="4"/>
      <c r="CU425" s="4"/>
      <c r="CV425" s="4"/>
    </row>
    <row r="426">
      <c r="R426" s="7"/>
      <c r="U426" s="6"/>
      <c r="CM426" s="4"/>
      <c r="CN426" s="4"/>
      <c r="CO426" s="4"/>
      <c r="CP426" s="4"/>
      <c r="CQ426" s="4"/>
      <c r="CR426" s="4"/>
      <c r="CS426" s="4"/>
      <c r="CT426" s="4"/>
      <c r="CU426" s="4"/>
      <c r="CV426" s="4"/>
    </row>
    <row r="427">
      <c r="R427" s="7"/>
      <c r="U427" s="6"/>
      <c r="CM427" s="4"/>
      <c r="CN427" s="4"/>
      <c r="CO427" s="4"/>
      <c r="CP427" s="4"/>
      <c r="CQ427" s="4"/>
      <c r="CR427" s="4"/>
      <c r="CS427" s="4"/>
      <c r="CT427" s="4"/>
      <c r="CU427" s="4"/>
      <c r="CV427" s="4"/>
    </row>
    <row r="428">
      <c r="R428" s="7"/>
      <c r="U428" s="6"/>
      <c r="CM428" s="4"/>
      <c r="CN428" s="4"/>
      <c r="CO428" s="4"/>
      <c r="CP428" s="4"/>
      <c r="CQ428" s="4"/>
      <c r="CR428" s="4"/>
      <c r="CS428" s="4"/>
      <c r="CT428" s="4"/>
      <c r="CU428" s="4"/>
      <c r="CV428" s="4"/>
    </row>
    <row r="429">
      <c r="R429" s="7"/>
      <c r="U429" s="6"/>
      <c r="CM429" s="4"/>
      <c r="CN429" s="4"/>
      <c r="CO429" s="4"/>
      <c r="CP429" s="4"/>
      <c r="CQ429" s="4"/>
      <c r="CR429" s="4"/>
      <c r="CS429" s="4"/>
      <c r="CT429" s="4"/>
      <c r="CU429" s="4"/>
      <c r="CV429" s="4"/>
    </row>
    <row r="430">
      <c r="R430" s="7"/>
      <c r="U430" s="6"/>
      <c r="CM430" s="4"/>
      <c r="CN430" s="4"/>
      <c r="CO430" s="4"/>
      <c r="CP430" s="4"/>
      <c r="CQ430" s="4"/>
      <c r="CR430" s="4"/>
      <c r="CS430" s="4"/>
      <c r="CT430" s="4"/>
      <c r="CU430" s="4"/>
      <c r="CV430" s="4"/>
    </row>
    <row r="431">
      <c r="R431" s="7"/>
      <c r="U431" s="6"/>
      <c r="CM431" s="4"/>
      <c r="CN431" s="4"/>
      <c r="CO431" s="4"/>
      <c r="CP431" s="4"/>
      <c r="CQ431" s="4"/>
      <c r="CR431" s="4"/>
      <c r="CS431" s="4"/>
      <c r="CT431" s="4"/>
      <c r="CU431" s="4"/>
      <c r="CV431" s="4"/>
    </row>
    <row r="432">
      <c r="R432" s="7"/>
      <c r="U432" s="6"/>
      <c r="CM432" s="4"/>
      <c r="CN432" s="4"/>
      <c r="CO432" s="4"/>
      <c r="CP432" s="4"/>
      <c r="CQ432" s="4"/>
      <c r="CR432" s="4"/>
      <c r="CS432" s="4"/>
      <c r="CT432" s="4"/>
      <c r="CU432" s="4"/>
      <c r="CV432" s="4"/>
    </row>
    <row r="433">
      <c r="R433" s="7"/>
      <c r="U433" s="6"/>
      <c r="CM433" s="4"/>
      <c r="CN433" s="4"/>
      <c r="CO433" s="4"/>
      <c r="CP433" s="4"/>
      <c r="CQ433" s="4"/>
      <c r="CR433" s="4"/>
      <c r="CS433" s="4"/>
      <c r="CT433" s="4"/>
      <c r="CU433" s="4"/>
      <c r="CV433" s="4"/>
    </row>
    <row r="434">
      <c r="R434" s="7"/>
      <c r="U434" s="6"/>
      <c r="CM434" s="4"/>
      <c r="CN434" s="4"/>
      <c r="CO434" s="4"/>
      <c r="CP434" s="4"/>
      <c r="CQ434" s="4"/>
      <c r="CR434" s="4"/>
      <c r="CS434" s="4"/>
      <c r="CT434" s="4"/>
      <c r="CU434" s="4"/>
      <c r="CV434" s="4"/>
    </row>
    <row r="435">
      <c r="R435" s="7"/>
      <c r="U435" s="6"/>
      <c r="CM435" s="4"/>
      <c r="CN435" s="4"/>
      <c r="CO435" s="4"/>
      <c r="CP435" s="4"/>
      <c r="CQ435" s="4"/>
      <c r="CR435" s="4"/>
      <c r="CS435" s="4"/>
      <c r="CT435" s="4"/>
      <c r="CU435" s="4"/>
      <c r="CV435" s="4"/>
    </row>
    <row r="436">
      <c r="R436" s="7"/>
      <c r="U436" s="6"/>
      <c r="CM436" s="4"/>
      <c r="CN436" s="4"/>
      <c r="CO436" s="4"/>
      <c r="CP436" s="4"/>
      <c r="CQ436" s="4"/>
      <c r="CR436" s="4"/>
      <c r="CS436" s="4"/>
      <c r="CT436" s="4"/>
      <c r="CU436" s="4"/>
      <c r="CV436" s="4"/>
    </row>
    <row r="437">
      <c r="R437" s="7"/>
      <c r="U437" s="6"/>
      <c r="CM437" s="4"/>
      <c r="CN437" s="4"/>
      <c r="CO437" s="4"/>
      <c r="CP437" s="4"/>
      <c r="CQ437" s="4"/>
      <c r="CR437" s="4"/>
      <c r="CS437" s="4"/>
      <c r="CT437" s="4"/>
      <c r="CU437" s="4"/>
      <c r="CV437" s="4"/>
    </row>
    <row r="438">
      <c r="R438" s="7"/>
      <c r="U438" s="6"/>
      <c r="CM438" s="4"/>
      <c r="CN438" s="4"/>
      <c r="CO438" s="4"/>
      <c r="CP438" s="4"/>
      <c r="CQ438" s="4"/>
      <c r="CR438" s="4"/>
      <c r="CS438" s="4"/>
      <c r="CT438" s="4"/>
      <c r="CU438" s="4"/>
      <c r="CV438" s="4"/>
    </row>
    <row r="439">
      <c r="R439" s="7"/>
      <c r="U439" s="6"/>
      <c r="CM439" s="4"/>
      <c r="CN439" s="4"/>
      <c r="CO439" s="4"/>
      <c r="CP439" s="4"/>
      <c r="CQ439" s="4"/>
      <c r="CR439" s="4"/>
      <c r="CS439" s="4"/>
      <c r="CT439" s="4"/>
      <c r="CU439" s="4"/>
      <c r="CV439" s="4"/>
    </row>
    <row r="440">
      <c r="R440" s="7"/>
      <c r="U440" s="6"/>
      <c r="CM440" s="4"/>
      <c r="CN440" s="4"/>
      <c r="CO440" s="4"/>
      <c r="CP440" s="4"/>
      <c r="CQ440" s="4"/>
      <c r="CR440" s="4"/>
      <c r="CS440" s="4"/>
      <c r="CT440" s="4"/>
      <c r="CU440" s="4"/>
      <c r="CV440" s="4"/>
    </row>
    <row r="441">
      <c r="R441" s="7"/>
      <c r="U441" s="6"/>
      <c r="CM441" s="4"/>
      <c r="CN441" s="4"/>
      <c r="CO441" s="4"/>
      <c r="CP441" s="4"/>
      <c r="CQ441" s="4"/>
      <c r="CR441" s="4"/>
      <c r="CS441" s="4"/>
      <c r="CT441" s="4"/>
      <c r="CU441" s="4"/>
      <c r="CV441" s="4"/>
    </row>
    <row r="442">
      <c r="R442" s="7"/>
      <c r="U442" s="6"/>
      <c r="CM442" s="4"/>
      <c r="CN442" s="4"/>
      <c r="CO442" s="4"/>
      <c r="CP442" s="4"/>
      <c r="CQ442" s="4"/>
      <c r="CR442" s="4"/>
      <c r="CS442" s="4"/>
      <c r="CT442" s="4"/>
      <c r="CU442" s="4"/>
      <c r="CV442" s="4"/>
    </row>
    <row r="443">
      <c r="R443" s="7"/>
      <c r="U443" s="6"/>
      <c r="CM443" s="4"/>
      <c r="CN443" s="4"/>
      <c r="CO443" s="4"/>
      <c r="CP443" s="4"/>
      <c r="CQ443" s="4"/>
      <c r="CR443" s="4"/>
      <c r="CS443" s="4"/>
      <c r="CT443" s="4"/>
      <c r="CU443" s="4"/>
      <c r="CV443" s="4"/>
    </row>
    <row r="444">
      <c r="R444" s="7"/>
      <c r="U444" s="6"/>
      <c r="CM444" s="4"/>
      <c r="CN444" s="4"/>
      <c r="CO444" s="4"/>
      <c r="CP444" s="4"/>
      <c r="CQ444" s="4"/>
      <c r="CR444" s="4"/>
      <c r="CS444" s="4"/>
      <c r="CT444" s="4"/>
      <c r="CU444" s="4"/>
      <c r="CV444" s="4"/>
    </row>
    <row r="445">
      <c r="R445" s="7"/>
      <c r="U445" s="6"/>
      <c r="CM445" s="4"/>
      <c r="CN445" s="4"/>
      <c r="CO445" s="4"/>
      <c r="CP445" s="4"/>
      <c r="CQ445" s="4"/>
      <c r="CR445" s="4"/>
      <c r="CS445" s="4"/>
      <c r="CT445" s="4"/>
      <c r="CU445" s="4"/>
      <c r="CV445" s="4"/>
    </row>
    <row r="446">
      <c r="R446" s="7"/>
      <c r="U446" s="6"/>
      <c r="CM446" s="4"/>
      <c r="CN446" s="4"/>
      <c r="CO446" s="4"/>
      <c r="CP446" s="4"/>
      <c r="CQ446" s="4"/>
      <c r="CR446" s="4"/>
      <c r="CS446" s="4"/>
      <c r="CT446" s="4"/>
      <c r="CU446" s="4"/>
      <c r="CV446" s="4"/>
    </row>
    <row r="447">
      <c r="R447" s="7"/>
      <c r="U447" s="6"/>
      <c r="CM447" s="4"/>
      <c r="CN447" s="4"/>
      <c r="CO447" s="4"/>
      <c r="CP447" s="4"/>
      <c r="CQ447" s="4"/>
      <c r="CR447" s="4"/>
      <c r="CS447" s="4"/>
      <c r="CT447" s="4"/>
      <c r="CU447" s="4"/>
      <c r="CV447" s="4"/>
    </row>
    <row r="448">
      <c r="R448" s="7"/>
      <c r="U448" s="6"/>
      <c r="CM448" s="4"/>
      <c r="CN448" s="4"/>
      <c r="CO448" s="4"/>
      <c r="CP448" s="4"/>
      <c r="CQ448" s="4"/>
      <c r="CR448" s="4"/>
      <c r="CS448" s="4"/>
      <c r="CT448" s="4"/>
      <c r="CU448" s="4"/>
      <c r="CV448" s="4"/>
    </row>
    <row r="449">
      <c r="R449" s="7"/>
      <c r="U449" s="6"/>
      <c r="CM449" s="4"/>
      <c r="CN449" s="4"/>
      <c r="CO449" s="4"/>
      <c r="CP449" s="4"/>
      <c r="CQ449" s="4"/>
      <c r="CR449" s="4"/>
      <c r="CS449" s="4"/>
      <c r="CT449" s="4"/>
      <c r="CU449" s="4"/>
      <c r="CV449" s="4"/>
    </row>
    <row r="450">
      <c r="R450" s="7"/>
      <c r="U450" s="6"/>
      <c r="CM450" s="4"/>
      <c r="CN450" s="4"/>
      <c r="CO450" s="4"/>
      <c r="CP450" s="4"/>
      <c r="CQ450" s="4"/>
      <c r="CR450" s="4"/>
      <c r="CS450" s="4"/>
      <c r="CT450" s="4"/>
      <c r="CU450" s="4"/>
      <c r="CV450" s="4"/>
    </row>
    <row r="451">
      <c r="R451" s="7"/>
      <c r="U451" s="6"/>
      <c r="CM451" s="4"/>
      <c r="CN451" s="4"/>
      <c r="CO451" s="4"/>
      <c r="CP451" s="4"/>
      <c r="CQ451" s="4"/>
      <c r="CR451" s="4"/>
      <c r="CS451" s="4"/>
      <c r="CT451" s="4"/>
      <c r="CU451" s="4"/>
      <c r="CV451" s="4"/>
    </row>
    <row r="452">
      <c r="R452" s="7"/>
      <c r="U452" s="6"/>
      <c r="CM452" s="4"/>
      <c r="CN452" s="4"/>
      <c r="CO452" s="4"/>
      <c r="CP452" s="4"/>
      <c r="CQ452" s="4"/>
      <c r="CR452" s="4"/>
      <c r="CS452" s="4"/>
      <c r="CT452" s="4"/>
      <c r="CU452" s="4"/>
      <c r="CV452" s="4"/>
    </row>
    <row r="453">
      <c r="R453" s="7"/>
      <c r="U453" s="6"/>
      <c r="CM453" s="4"/>
      <c r="CN453" s="4"/>
      <c r="CO453" s="4"/>
      <c r="CP453" s="4"/>
      <c r="CQ453" s="4"/>
      <c r="CR453" s="4"/>
      <c r="CS453" s="4"/>
      <c r="CT453" s="4"/>
      <c r="CU453" s="4"/>
      <c r="CV453" s="4"/>
    </row>
    <row r="454">
      <c r="R454" s="7"/>
      <c r="U454" s="6"/>
      <c r="CM454" s="4"/>
      <c r="CN454" s="4"/>
      <c r="CO454" s="4"/>
      <c r="CP454" s="4"/>
      <c r="CQ454" s="4"/>
      <c r="CR454" s="4"/>
      <c r="CS454" s="4"/>
      <c r="CT454" s="4"/>
      <c r="CU454" s="4"/>
      <c r="CV454" s="4"/>
    </row>
    <row r="455">
      <c r="R455" s="7"/>
      <c r="U455" s="6"/>
      <c r="CM455" s="4"/>
      <c r="CN455" s="4"/>
      <c r="CO455" s="4"/>
      <c r="CP455" s="4"/>
      <c r="CQ455" s="4"/>
      <c r="CR455" s="4"/>
      <c r="CS455" s="4"/>
      <c r="CT455" s="4"/>
      <c r="CU455" s="4"/>
      <c r="CV455" s="4"/>
    </row>
    <row r="456">
      <c r="R456" s="7"/>
      <c r="U456" s="6"/>
      <c r="CM456" s="4"/>
      <c r="CN456" s="4"/>
      <c r="CO456" s="4"/>
      <c r="CP456" s="4"/>
      <c r="CQ456" s="4"/>
      <c r="CR456" s="4"/>
      <c r="CS456" s="4"/>
      <c r="CT456" s="4"/>
      <c r="CU456" s="4"/>
      <c r="CV456" s="4"/>
    </row>
    <row r="457">
      <c r="R457" s="7"/>
      <c r="U457" s="6"/>
      <c r="CM457" s="4"/>
      <c r="CN457" s="4"/>
      <c r="CO457" s="4"/>
      <c r="CP457" s="4"/>
      <c r="CQ457" s="4"/>
      <c r="CR457" s="4"/>
      <c r="CS457" s="4"/>
      <c r="CT457" s="4"/>
      <c r="CU457" s="4"/>
      <c r="CV457" s="4"/>
    </row>
    <row r="458">
      <c r="R458" s="7"/>
      <c r="U458" s="6"/>
      <c r="CM458" s="4"/>
      <c r="CN458" s="4"/>
      <c r="CO458" s="4"/>
      <c r="CP458" s="4"/>
      <c r="CQ458" s="4"/>
      <c r="CR458" s="4"/>
      <c r="CS458" s="4"/>
      <c r="CT458" s="4"/>
      <c r="CU458" s="4"/>
      <c r="CV458" s="4"/>
    </row>
    <row r="459">
      <c r="R459" s="7"/>
      <c r="U459" s="6"/>
      <c r="CM459" s="4"/>
      <c r="CN459" s="4"/>
      <c r="CO459" s="4"/>
      <c r="CP459" s="4"/>
      <c r="CQ459" s="4"/>
      <c r="CR459" s="4"/>
      <c r="CS459" s="4"/>
      <c r="CT459" s="4"/>
      <c r="CU459" s="4"/>
      <c r="CV459" s="4"/>
    </row>
    <row r="460">
      <c r="R460" s="7"/>
      <c r="U460" s="6"/>
      <c r="CM460" s="4"/>
      <c r="CN460" s="4"/>
      <c r="CO460" s="4"/>
      <c r="CP460" s="4"/>
      <c r="CQ460" s="4"/>
      <c r="CR460" s="4"/>
      <c r="CS460" s="4"/>
      <c r="CT460" s="4"/>
      <c r="CU460" s="4"/>
      <c r="CV460" s="4"/>
    </row>
    <row r="461">
      <c r="R461" s="7"/>
      <c r="U461" s="6"/>
      <c r="CM461" s="4"/>
      <c r="CN461" s="4"/>
      <c r="CO461" s="4"/>
      <c r="CP461" s="4"/>
      <c r="CQ461" s="4"/>
      <c r="CR461" s="4"/>
      <c r="CS461" s="4"/>
      <c r="CT461" s="4"/>
      <c r="CU461" s="4"/>
      <c r="CV461" s="4"/>
    </row>
    <row r="462">
      <c r="R462" s="7"/>
      <c r="U462" s="6"/>
      <c r="CM462" s="4"/>
      <c r="CN462" s="4"/>
      <c r="CO462" s="4"/>
      <c r="CP462" s="4"/>
      <c r="CQ462" s="4"/>
      <c r="CR462" s="4"/>
      <c r="CS462" s="4"/>
      <c r="CT462" s="4"/>
      <c r="CU462" s="4"/>
      <c r="CV462" s="4"/>
    </row>
    <row r="463">
      <c r="R463" s="7"/>
      <c r="U463" s="6"/>
      <c r="CM463" s="4"/>
      <c r="CN463" s="4"/>
      <c r="CO463" s="4"/>
      <c r="CP463" s="4"/>
      <c r="CQ463" s="4"/>
      <c r="CR463" s="4"/>
      <c r="CS463" s="4"/>
      <c r="CT463" s="4"/>
      <c r="CU463" s="4"/>
      <c r="CV463" s="4"/>
    </row>
    <row r="464">
      <c r="R464" s="7"/>
      <c r="U464" s="6"/>
      <c r="CM464" s="4"/>
      <c r="CN464" s="4"/>
      <c r="CO464" s="4"/>
      <c r="CP464" s="4"/>
      <c r="CQ464" s="4"/>
      <c r="CR464" s="4"/>
      <c r="CS464" s="4"/>
      <c r="CT464" s="4"/>
      <c r="CU464" s="4"/>
      <c r="CV464" s="4"/>
    </row>
    <row r="465">
      <c r="R465" s="7"/>
      <c r="U465" s="6"/>
      <c r="CM465" s="4"/>
      <c r="CN465" s="4"/>
      <c r="CO465" s="4"/>
      <c r="CP465" s="4"/>
      <c r="CQ465" s="4"/>
      <c r="CR465" s="4"/>
      <c r="CS465" s="4"/>
      <c r="CT465" s="4"/>
      <c r="CU465" s="4"/>
      <c r="CV465" s="4"/>
    </row>
    <row r="466">
      <c r="R466" s="7"/>
      <c r="U466" s="6"/>
      <c r="CM466" s="4"/>
      <c r="CN466" s="4"/>
      <c r="CO466" s="4"/>
      <c r="CP466" s="4"/>
      <c r="CQ466" s="4"/>
      <c r="CR466" s="4"/>
      <c r="CS466" s="4"/>
      <c r="CT466" s="4"/>
      <c r="CU466" s="4"/>
      <c r="CV466" s="4"/>
    </row>
    <row r="467">
      <c r="R467" s="7"/>
      <c r="U467" s="6"/>
      <c r="CM467" s="4"/>
      <c r="CN467" s="4"/>
      <c r="CO467" s="4"/>
      <c r="CP467" s="4"/>
      <c r="CQ467" s="4"/>
      <c r="CR467" s="4"/>
      <c r="CS467" s="4"/>
      <c r="CT467" s="4"/>
      <c r="CU467" s="4"/>
      <c r="CV467" s="4"/>
    </row>
    <row r="468">
      <c r="R468" s="7"/>
      <c r="U468" s="6"/>
      <c r="CM468" s="4"/>
      <c r="CN468" s="4"/>
      <c r="CO468" s="4"/>
      <c r="CP468" s="4"/>
      <c r="CQ468" s="4"/>
      <c r="CR468" s="4"/>
      <c r="CS468" s="4"/>
      <c r="CT468" s="4"/>
      <c r="CU468" s="4"/>
      <c r="CV468" s="4"/>
    </row>
    <row r="469">
      <c r="R469" s="7"/>
      <c r="U469" s="6"/>
      <c r="CM469" s="4"/>
      <c r="CN469" s="4"/>
      <c r="CO469" s="4"/>
      <c r="CP469" s="4"/>
      <c r="CQ469" s="4"/>
      <c r="CR469" s="4"/>
      <c r="CS469" s="4"/>
      <c r="CT469" s="4"/>
      <c r="CU469" s="4"/>
      <c r="CV469" s="4"/>
    </row>
    <row r="470">
      <c r="R470" s="7"/>
      <c r="U470" s="6"/>
      <c r="CM470" s="4"/>
      <c r="CN470" s="4"/>
      <c r="CO470" s="4"/>
      <c r="CP470" s="4"/>
      <c r="CQ470" s="4"/>
      <c r="CR470" s="4"/>
      <c r="CS470" s="4"/>
      <c r="CT470" s="4"/>
      <c r="CU470" s="4"/>
      <c r="CV470" s="4"/>
    </row>
    <row r="471">
      <c r="R471" s="7"/>
      <c r="U471" s="6"/>
      <c r="CM471" s="4"/>
      <c r="CN471" s="4"/>
      <c r="CO471" s="4"/>
      <c r="CP471" s="4"/>
      <c r="CQ471" s="4"/>
      <c r="CR471" s="4"/>
      <c r="CS471" s="4"/>
      <c r="CT471" s="4"/>
      <c r="CU471" s="4"/>
      <c r="CV471" s="4"/>
    </row>
    <row r="472">
      <c r="R472" s="7"/>
      <c r="U472" s="6"/>
      <c r="CM472" s="4"/>
      <c r="CN472" s="4"/>
      <c r="CO472" s="4"/>
      <c r="CP472" s="4"/>
      <c r="CQ472" s="4"/>
      <c r="CR472" s="4"/>
      <c r="CS472" s="4"/>
      <c r="CT472" s="4"/>
      <c r="CU472" s="4"/>
      <c r="CV472" s="4"/>
    </row>
    <row r="473">
      <c r="R473" s="7"/>
      <c r="U473" s="6"/>
      <c r="CM473" s="4"/>
      <c r="CN473" s="4"/>
      <c r="CO473" s="4"/>
      <c r="CP473" s="4"/>
      <c r="CQ473" s="4"/>
      <c r="CR473" s="4"/>
      <c r="CS473" s="4"/>
      <c r="CT473" s="4"/>
      <c r="CU473" s="4"/>
      <c r="CV473" s="4"/>
    </row>
    <row r="474">
      <c r="R474" s="7"/>
      <c r="U474" s="6"/>
      <c r="CM474" s="4"/>
      <c r="CN474" s="4"/>
      <c r="CO474" s="4"/>
      <c r="CP474" s="4"/>
      <c r="CQ474" s="4"/>
      <c r="CR474" s="4"/>
      <c r="CS474" s="4"/>
      <c r="CT474" s="4"/>
      <c r="CU474" s="4"/>
      <c r="CV474" s="4"/>
    </row>
    <row r="475">
      <c r="R475" s="7"/>
      <c r="U475" s="6"/>
      <c r="CM475" s="4"/>
      <c r="CN475" s="4"/>
      <c r="CO475" s="4"/>
      <c r="CP475" s="4"/>
      <c r="CQ475" s="4"/>
      <c r="CR475" s="4"/>
      <c r="CS475" s="4"/>
      <c r="CT475" s="4"/>
      <c r="CU475" s="4"/>
      <c r="CV475" s="4"/>
    </row>
    <row r="476">
      <c r="R476" s="7"/>
      <c r="U476" s="6"/>
      <c r="CM476" s="4"/>
      <c r="CN476" s="4"/>
      <c r="CO476" s="4"/>
      <c r="CP476" s="4"/>
      <c r="CQ476" s="4"/>
      <c r="CR476" s="4"/>
      <c r="CS476" s="4"/>
      <c r="CT476" s="4"/>
      <c r="CU476" s="4"/>
      <c r="CV476" s="4"/>
    </row>
    <row r="477">
      <c r="R477" s="7"/>
      <c r="U477" s="6"/>
      <c r="CM477" s="4"/>
      <c r="CN477" s="4"/>
      <c r="CO477" s="4"/>
      <c r="CP477" s="4"/>
      <c r="CQ477" s="4"/>
      <c r="CR477" s="4"/>
      <c r="CS477" s="4"/>
      <c r="CT477" s="4"/>
      <c r="CU477" s="4"/>
      <c r="CV477" s="4"/>
    </row>
    <row r="478">
      <c r="R478" s="7"/>
      <c r="U478" s="6"/>
      <c r="CM478" s="4"/>
      <c r="CN478" s="4"/>
      <c r="CO478" s="4"/>
      <c r="CP478" s="4"/>
      <c r="CQ478" s="4"/>
      <c r="CR478" s="4"/>
      <c r="CS478" s="4"/>
      <c r="CT478" s="4"/>
      <c r="CU478" s="4"/>
      <c r="CV478" s="4"/>
    </row>
    <row r="479">
      <c r="R479" s="7"/>
      <c r="U479" s="6"/>
      <c r="CM479" s="4"/>
      <c r="CN479" s="4"/>
      <c r="CO479" s="4"/>
      <c r="CP479" s="4"/>
      <c r="CQ479" s="4"/>
      <c r="CR479" s="4"/>
      <c r="CS479" s="4"/>
      <c r="CT479" s="4"/>
      <c r="CU479" s="4"/>
      <c r="CV479" s="4"/>
    </row>
    <row r="480">
      <c r="R480" s="7"/>
      <c r="U480" s="6"/>
      <c r="CM480" s="4"/>
      <c r="CN480" s="4"/>
      <c r="CO480" s="4"/>
      <c r="CP480" s="4"/>
      <c r="CQ480" s="4"/>
      <c r="CR480" s="4"/>
      <c r="CS480" s="4"/>
      <c r="CT480" s="4"/>
      <c r="CU480" s="4"/>
      <c r="CV480" s="4"/>
    </row>
    <row r="481">
      <c r="R481" s="7"/>
      <c r="U481" s="6"/>
      <c r="CM481" s="4"/>
      <c r="CN481" s="4"/>
      <c r="CO481" s="4"/>
      <c r="CP481" s="4"/>
      <c r="CQ481" s="4"/>
      <c r="CR481" s="4"/>
      <c r="CS481" s="4"/>
      <c r="CT481" s="4"/>
      <c r="CU481" s="4"/>
      <c r="CV481" s="4"/>
    </row>
    <row r="482">
      <c r="R482" s="7"/>
      <c r="U482" s="6"/>
      <c r="CM482" s="4"/>
      <c r="CN482" s="4"/>
      <c r="CO482" s="4"/>
      <c r="CP482" s="4"/>
      <c r="CQ482" s="4"/>
      <c r="CR482" s="4"/>
      <c r="CS482" s="4"/>
      <c r="CT482" s="4"/>
      <c r="CU482" s="4"/>
      <c r="CV482" s="4"/>
    </row>
    <row r="483">
      <c r="R483" s="7"/>
      <c r="U483" s="6"/>
      <c r="CM483" s="4"/>
      <c r="CN483" s="4"/>
      <c r="CO483" s="4"/>
      <c r="CP483" s="4"/>
      <c r="CQ483" s="4"/>
      <c r="CR483" s="4"/>
      <c r="CS483" s="4"/>
      <c r="CT483" s="4"/>
      <c r="CU483" s="4"/>
      <c r="CV483" s="4"/>
    </row>
    <row r="484">
      <c r="R484" s="7"/>
      <c r="U484" s="6"/>
      <c r="CM484" s="4"/>
      <c r="CN484" s="4"/>
      <c r="CO484" s="4"/>
      <c r="CP484" s="4"/>
      <c r="CQ484" s="4"/>
      <c r="CR484" s="4"/>
      <c r="CS484" s="4"/>
      <c r="CT484" s="4"/>
      <c r="CU484" s="4"/>
      <c r="CV484" s="4"/>
    </row>
    <row r="485">
      <c r="R485" s="7"/>
      <c r="U485" s="6"/>
      <c r="CM485" s="4"/>
      <c r="CN485" s="4"/>
      <c r="CO485" s="4"/>
      <c r="CP485" s="4"/>
      <c r="CQ485" s="4"/>
      <c r="CR485" s="4"/>
      <c r="CS485" s="4"/>
      <c r="CT485" s="4"/>
      <c r="CU485" s="4"/>
      <c r="CV485" s="4"/>
    </row>
    <row r="486">
      <c r="R486" s="7"/>
      <c r="U486" s="6"/>
      <c r="CM486" s="4"/>
      <c r="CN486" s="4"/>
      <c r="CO486" s="4"/>
      <c r="CP486" s="4"/>
      <c r="CQ486" s="4"/>
      <c r="CR486" s="4"/>
      <c r="CS486" s="4"/>
      <c r="CT486" s="4"/>
      <c r="CU486" s="4"/>
      <c r="CV486" s="4"/>
    </row>
    <row r="487">
      <c r="R487" s="7"/>
      <c r="U487" s="6"/>
      <c r="CM487" s="4"/>
      <c r="CN487" s="4"/>
      <c r="CO487" s="4"/>
      <c r="CP487" s="4"/>
      <c r="CQ487" s="4"/>
      <c r="CR487" s="4"/>
      <c r="CS487" s="4"/>
      <c r="CT487" s="4"/>
      <c r="CU487" s="4"/>
      <c r="CV487" s="4"/>
    </row>
    <row r="488">
      <c r="R488" s="7"/>
      <c r="U488" s="6"/>
      <c r="CM488" s="4"/>
      <c r="CN488" s="4"/>
      <c r="CO488" s="4"/>
      <c r="CP488" s="4"/>
      <c r="CQ488" s="4"/>
      <c r="CR488" s="4"/>
      <c r="CS488" s="4"/>
      <c r="CT488" s="4"/>
      <c r="CU488" s="4"/>
      <c r="CV488" s="4"/>
    </row>
    <row r="489">
      <c r="R489" s="7"/>
      <c r="U489" s="6"/>
      <c r="CM489" s="4"/>
      <c r="CN489" s="4"/>
      <c r="CO489" s="4"/>
      <c r="CP489" s="4"/>
      <c r="CQ489" s="4"/>
      <c r="CR489" s="4"/>
      <c r="CS489" s="4"/>
      <c r="CT489" s="4"/>
      <c r="CU489" s="4"/>
      <c r="CV489" s="4"/>
    </row>
    <row r="490">
      <c r="R490" s="7"/>
      <c r="U490" s="6"/>
      <c r="CM490" s="4"/>
      <c r="CN490" s="4"/>
      <c r="CO490" s="4"/>
      <c r="CP490" s="4"/>
      <c r="CQ490" s="4"/>
      <c r="CR490" s="4"/>
      <c r="CS490" s="4"/>
      <c r="CT490" s="4"/>
      <c r="CU490" s="4"/>
      <c r="CV490" s="4"/>
    </row>
    <row r="491">
      <c r="R491" s="7"/>
      <c r="U491" s="6"/>
      <c r="CM491" s="4"/>
      <c r="CN491" s="4"/>
      <c r="CO491" s="4"/>
      <c r="CP491" s="4"/>
      <c r="CQ491" s="4"/>
      <c r="CR491" s="4"/>
      <c r="CS491" s="4"/>
      <c r="CT491" s="4"/>
      <c r="CU491" s="4"/>
      <c r="CV491" s="4"/>
    </row>
    <row r="492">
      <c r="R492" s="7"/>
      <c r="U492" s="6"/>
      <c r="CM492" s="4"/>
      <c r="CN492" s="4"/>
      <c r="CO492" s="4"/>
      <c r="CP492" s="4"/>
      <c r="CQ492" s="4"/>
      <c r="CR492" s="4"/>
      <c r="CS492" s="4"/>
      <c r="CT492" s="4"/>
      <c r="CU492" s="4"/>
      <c r="CV492" s="4"/>
    </row>
    <row r="493">
      <c r="R493" s="7"/>
      <c r="U493" s="6"/>
      <c r="CM493" s="4"/>
      <c r="CN493" s="4"/>
      <c r="CO493" s="4"/>
      <c r="CP493" s="4"/>
      <c r="CQ493" s="4"/>
      <c r="CR493" s="4"/>
      <c r="CS493" s="4"/>
      <c r="CT493" s="4"/>
      <c r="CU493" s="4"/>
      <c r="CV493" s="4"/>
    </row>
    <row r="494">
      <c r="R494" s="7"/>
      <c r="U494" s="6"/>
      <c r="CM494" s="4"/>
      <c r="CN494" s="4"/>
      <c r="CO494" s="4"/>
      <c r="CP494" s="4"/>
      <c r="CQ494" s="4"/>
      <c r="CR494" s="4"/>
      <c r="CS494" s="4"/>
      <c r="CT494" s="4"/>
      <c r="CU494" s="4"/>
      <c r="CV494" s="4"/>
    </row>
    <row r="495">
      <c r="R495" s="7"/>
      <c r="U495" s="6"/>
      <c r="CM495" s="4"/>
      <c r="CN495" s="4"/>
      <c r="CO495" s="4"/>
      <c r="CP495" s="4"/>
      <c r="CQ495" s="4"/>
      <c r="CR495" s="4"/>
      <c r="CS495" s="4"/>
      <c r="CT495" s="4"/>
      <c r="CU495" s="4"/>
      <c r="CV495" s="4"/>
    </row>
    <row r="496">
      <c r="R496" s="7"/>
      <c r="U496" s="6"/>
      <c r="CM496" s="4"/>
      <c r="CN496" s="4"/>
      <c r="CO496" s="4"/>
      <c r="CP496" s="4"/>
      <c r="CQ496" s="4"/>
      <c r="CR496" s="4"/>
      <c r="CS496" s="4"/>
      <c r="CT496" s="4"/>
      <c r="CU496" s="4"/>
      <c r="CV496" s="4"/>
    </row>
    <row r="497">
      <c r="R497" s="7"/>
      <c r="U497" s="6"/>
      <c r="CM497" s="4"/>
      <c r="CN497" s="4"/>
      <c r="CO497" s="4"/>
      <c r="CP497" s="4"/>
      <c r="CQ497" s="4"/>
      <c r="CR497" s="4"/>
      <c r="CS497" s="4"/>
      <c r="CT497" s="4"/>
      <c r="CU497" s="4"/>
      <c r="CV497" s="4"/>
    </row>
    <row r="498">
      <c r="R498" s="7"/>
      <c r="U498" s="6"/>
      <c r="CM498" s="4"/>
      <c r="CN498" s="4"/>
      <c r="CO498" s="4"/>
      <c r="CP498" s="4"/>
      <c r="CQ498" s="4"/>
      <c r="CR498" s="4"/>
      <c r="CS498" s="4"/>
      <c r="CT498" s="4"/>
      <c r="CU498" s="4"/>
      <c r="CV498" s="4"/>
    </row>
    <row r="499">
      <c r="R499" s="7"/>
      <c r="U499" s="6"/>
      <c r="CM499" s="4"/>
      <c r="CN499" s="4"/>
      <c r="CO499" s="4"/>
      <c r="CP499" s="4"/>
      <c r="CQ499" s="4"/>
      <c r="CR499" s="4"/>
      <c r="CS499" s="4"/>
      <c r="CT499" s="4"/>
      <c r="CU499" s="4"/>
      <c r="CV499" s="4"/>
    </row>
    <row r="500">
      <c r="R500" s="7"/>
      <c r="U500" s="6"/>
      <c r="CM500" s="4"/>
      <c r="CN500" s="4"/>
      <c r="CO500" s="4"/>
      <c r="CP500" s="4"/>
      <c r="CQ500" s="4"/>
      <c r="CR500" s="4"/>
      <c r="CS500" s="4"/>
      <c r="CT500" s="4"/>
      <c r="CU500" s="4"/>
      <c r="CV500" s="4"/>
    </row>
    <row r="501">
      <c r="R501" s="7"/>
      <c r="U501" s="6"/>
      <c r="CM501" s="4"/>
      <c r="CN501" s="4"/>
      <c r="CO501" s="4"/>
      <c r="CP501" s="4"/>
      <c r="CQ501" s="4"/>
      <c r="CR501" s="4"/>
      <c r="CS501" s="4"/>
      <c r="CT501" s="4"/>
      <c r="CU501" s="4"/>
      <c r="CV501" s="4"/>
    </row>
    <row r="502">
      <c r="R502" s="7"/>
      <c r="U502" s="6"/>
      <c r="CM502" s="4"/>
      <c r="CN502" s="4"/>
      <c r="CO502" s="4"/>
      <c r="CP502" s="4"/>
      <c r="CQ502" s="4"/>
      <c r="CR502" s="4"/>
      <c r="CS502" s="4"/>
      <c r="CT502" s="4"/>
      <c r="CU502" s="4"/>
      <c r="CV502" s="4"/>
    </row>
    <row r="503">
      <c r="R503" s="7"/>
      <c r="U503" s="6"/>
      <c r="CM503" s="4"/>
      <c r="CN503" s="4"/>
      <c r="CO503" s="4"/>
      <c r="CP503" s="4"/>
      <c r="CQ503" s="4"/>
      <c r="CR503" s="4"/>
      <c r="CS503" s="4"/>
      <c r="CT503" s="4"/>
      <c r="CU503" s="4"/>
      <c r="CV503" s="4"/>
    </row>
    <row r="504">
      <c r="R504" s="7"/>
      <c r="U504" s="6"/>
      <c r="CM504" s="4"/>
      <c r="CN504" s="4"/>
      <c r="CO504" s="4"/>
      <c r="CP504" s="4"/>
      <c r="CQ504" s="4"/>
      <c r="CR504" s="4"/>
      <c r="CS504" s="4"/>
      <c r="CT504" s="4"/>
      <c r="CU504" s="4"/>
      <c r="CV504" s="4"/>
    </row>
    <row r="505">
      <c r="R505" s="7"/>
      <c r="U505" s="6"/>
      <c r="CM505" s="4"/>
      <c r="CN505" s="4"/>
      <c r="CO505" s="4"/>
      <c r="CP505" s="4"/>
      <c r="CQ505" s="4"/>
      <c r="CR505" s="4"/>
      <c r="CS505" s="4"/>
      <c r="CT505" s="4"/>
      <c r="CU505" s="4"/>
      <c r="CV505" s="4"/>
    </row>
    <row r="506">
      <c r="R506" s="7"/>
      <c r="U506" s="6"/>
      <c r="CM506" s="4"/>
      <c r="CN506" s="4"/>
      <c r="CO506" s="4"/>
      <c r="CP506" s="4"/>
      <c r="CQ506" s="4"/>
      <c r="CR506" s="4"/>
      <c r="CS506" s="4"/>
      <c r="CT506" s="4"/>
      <c r="CU506" s="4"/>
      <c r="CV506" s="4"/>
    </row>
    <row r="507">
      <c r="R507" s="7"/>
      <c r="U507" s="6"/>
      <c r="CM507" s="4"/>
      <c r="CN507" s="4"/>
      <c r="CO507" s="4"/>
      <c r="CP507" s="4"/>
      <c r="CQ507" s="4"/>
      <c r="CR507" s="4"/>
      <c r="CS507" s="4"/>
      <c r="CT507" s="4"/>
      <c r="CU507" s="4"/>
      <c r="CV507" s="4"/>
    </row>
    <row r="508">
      <c r="R508" s="7"/>
      <c r="U508" s="6"/>
      <c r="CM508" s="4"/>
      <c r="CN508" s="4"/>
      <c r="CO508" s="4"/>
      <c r="CP508" s="4"/>
      <c r="CQ508" s="4"/>
      <c r="CR508" s="4"/>
      <c r="CS508" s="4"/>
      <c r="CT508" s="4"/>
      <c r="CU508" s="4"/>
      <c r="CV508" s="4"/>
    </row>
    <row r="509">
      <c r="R509" s="7"/>
      <c r="U509" s="6"/>
      <c r="CM509" s="4"/>
      <c r="CN509" s="4"/>
      <c r="CO509" s="4"/>
      <c r="CP509" s="4"/>
      <c r="CQ509" s="4"/>
      <c r="CR509" s="4"/>
      <c r="CS509" s="4"/>
      <c r="CT509" s="4"/>
      <c r="CU509" s="4"/>
      <c r="CV509" s="4"/>
    </row>
    <row r="510">
      <c r="R510" s="7"/>
      <c r="U510" s="6"/>
      <c r="CM510" s="4"/>
      <c r="CN510" s="4"/>
      <c r="CO510" s="4"/>
      <c r="CP510" s="4"/>
      <c r="CQ510" s="4"/>
      <c r="CR510" s="4"/>
      <c r="CS510" s="4"/>
      <c r="CT510" s="4"/>
      <c r="CU510" s="4"/>
      <c r="CV510" s="4"/>
    </row>
    <row r="511">
      <c r="R511" s="7"/>
      <c r="U511" s="6"/>
      <c r="CM511" s="4"/>
      <c r="CN511" s="4"/>
      <c r="CO511" s="4"/>
      <c r="CP511" s="4"/>
      <c r="CQ511" s="4"/>
      <c r="CR511" s="4"/>
      <c r="CS511" s="4"/>
      <c r="CT511" s="4"/>
      <c r="CU511" s="4"/>
      <c r="CV511" s="4"/>
    </row>
    <row r="512">
      <c r="R512" s="7"/>
      <c r="U512" s="6"/>
      <c r="CM512" s="4"/>
      <c r="CN512" s="4"/>
      <c r="CO512" s="4"/>
      <c r="CP512" s="4"/>
      <c r="CQ512" s="4"/>
      <c r="CR512" s="4"/>
      <c r="CS512" s="4"/>
      <c r="CT512" s="4"/>
      <c r="CU512" s="4"/>
      <c r="CV512" s="4"/>
    </row>
    <row r="513">
      <c r="R513" s="7"/>
      <c r="U513" s="6"/>
      <c r="CM513" s="4"/>
      <c r="CN513" s="4"/>
      <c r="CO513" s="4"/>
      <c r="CP513" s="4"/>
      <c r="CQ513" s="4"/>
      <c r="CR513" s="4"/>
      <c r="CS513" s="4"/>
      <c r="CT513" s="4"/>
      <c r="CU513" s="4"/>
      <c r="CV513" s="4"/>
    </row>
    <row r="514">
      <c r="R514" s="7"/>
      <c r="U514" s="6"/>
      <c r="CM514" s="4"/>
      <c r="CN514" s="4"/>
      <c r="CO514" s="4"/>
      <c r="CP514" s="4"/>
      <c r="CQ514" s="4"/>
      <c r="CR514" s="4"/>
      <c r="CS514" s="4"/>
      <c r="CT514" s="4"/>
      <c r="CU514" s="4"/>
      <c r="CV514" s="4"/>
    </row>
    <row r="515">
      <c r="R515" s="7"/>
      <c r="U515" s="6"/>
      <c r="CM515" s="4"/>
      <c r="CN515" s="4"/>
      <c r="CO515" s="4"/>
      <c r="CP515" s="4"/>
      <c r="CQ515" s="4"/>
      <c r="CR515" s="4"/>
      <c r="CS515" s="4"/>
      <c r="CT515" s="4"/>
      <c r="CU515" s="4"/>
      <c r="CV515" s="4"/>
    </row>
    <row r="516">
      <c r="R516" s="7"/>
      <c r="U516" s="6"/>
      <c r="CM516" s="4"/>
      <c r="CN516" s="4"/>
      <c r="CO516" s="4"/>
      <c r="CP516" s="4"/>
      <c r="CQ516" s="4"/>
      <c r="CR516" s="4"/>
      <c r="CS516" s="4"/>
      <c r="CT516" s="4"/>
      <c r="CU516" s="4"/>
      <c r="CV516" s="4"/>
    </row>
    <row r="517">
      <c r="R517" s="7"/>
      <c r="U517" s="6"/>
      <c r="CM517" s="4"/>
      <c r="CN517" s="4"/>
      <c r="CO517" s="4"/>
      <c r="CP517" s="4"/>
      <c r="CQ517" s="4"/>
      <c r="CR517" s="4"/>
      <c r="CS517" s="4"/>
      <c r="CT517" s="4"/>
      <c r="CU517" s="4"/>
      <c r="CV517" s="4"/>
    </row>
    <row r="518">
      <c r="R518" s="7"/>
      <c r="U518" s="6"/>
      <c r="CM518" s="4"/>
      <c r="CN518" s="4"/>
      <c r="CO518" s="4"/>
      <c r="CP518" s="4"/>
      <c r="CQ518" s="4"/>
      <c r="CR518" s="4"/>
      <c r="CS518" s="4"/>
      <c r="CT518" s="4"/>
      <c r="CU518" s="4"/>
      <c r="CV518" s="4"/>
    </row>
    <row r="519">
      <c r="R519" s="7"/>
      <c r="U519" s="6"/>
      <c r="CM519" s="4"/>
      <c r="CN519" s="4"/>
      <c r="CO519" s="4"/>
      <c r="CP519" s="4"/>
      <c r="CQ519" s="4"/>
      <c r="CR519" s="4"/>
      <c r="CS519" s="4"/>
      <c r="CT519" s="4"/>
      <c r="CU519" s="4"/>
      <c r="CV519" s="4"/>
    </row>
    <row r="520">
      <c r="R520" s="7"/>
      <c r="U520" s="6"/>
      <c r="CM520" s="4"/>
      <c r="CN520" s="4"/>
      <c r="CO520" s="4"/>
      <c r="CP520" s="4"/>
      <c r="CQ520" s="4"/>
      <c r="CR520" s="4"/>
      <c r="CS520" s="4"/>
      <c r="CT520" s="4"/>
      <c r="CU520" s="4"/>
      <c r="CV520" s="4"/>
    </row>
    <row r="521">
      <c r="R521" s="7"/>
      <c r="U521" s="6"/>
      <c r="CM521" s="4"/>
      <c r="CN521" s="4"/>
      <c r="CO521" s="4"/>
      <c r="CP521" s="4"/>
      <c r="CQ521" s="4"/>
      <c r="CR521" s="4"/>
      <c r="CS521" s="4"/>
      <c r="CT521" s="4"/>
      <c r="CU521" s="4"/>
      <c r="CV521" s="4"/>
    </row>
    <row r="522">
      <c r="R522" s="7"/>
      <c r="U522" s="6"/>
      <c r="CM522" s="4"/>
      <c r="CN522" s="4"/>
      <c r="CO522" s="4"/>
      <c r="CP522" s="4"/>
      <c r="CQ522" s="4"/>
      <c r="CR522" s="4"/>
      <c r="CS522" s="4"/>
      <c r="CT522" s="4"/>
      <c r="CU522" s="4"/>
      <c r="CV522" s="4"/>
    </row>
    <row r="523">
      <c r="R523" s="7"/>
      <c r="U523" s="6"/>
      <c r="CM523" s="4"/>
      <c r="CN523" s="4"/>
      <c r="CO523" s="4"/>
      <c r="CP523" s="4"/>
      <c r="CQ523" s="4"/>
      <c r="CR523" s="4"/>
      <c r="CS523" s="4"/>
      <c r="CT523" s="4"/>
      <c r="CU523" s="4"/>
      <c r="CV523" s="4"/>
    </row>
    <row r="524">
      <c r="R524" s="7"/>
      <c r="U524" s="6"/>
      <c r="CM524" s="4"/>
      <c r="CN524" s="4"/>
      <c r="CO524" s="4"/>
      <c r="CP524" s="4"/>
      <c r="CQ524" s="4"/>
      <c r="CR524" s="4"/>
      <c r="CS524" s="4"/>
      <c r="CT524" s="4"/>
      <c r="CU524" s="4"/>
      <c r="CV524" s="4"/>
    </row>
    <row r="525">
      <c r="R525" s="7"/>
      <c r="U525" s="6"/>
      <c r="CM525" s="4"/>
      <c r="CN525" s="4"/>
      <c r="CO525" s="4"/>
      <c r="CP525" s="4"/>
      <c r="CQ525" s="4"/>
      <c r="CR525" s="4"/>
      <c r="CS525" s="4"/>
      <c r="CT525" s="4"/>
      <c r="CU525" s="4"/>
      <c r="CV525" s="4"/>
    </row>
    <row r="526">
      <c r="R526" s="7"/>
      <c r="U526" s="6"/>
      <c r="CM526" s="4"/>
      <c r="CN526" s="4"/>
      <c r="CO526" s="4"/>
      <c r="CP526" s="4"/>
      <c r="CQ526" s="4"/>
      <c r="CR526" s="4"/>
      <c r="CS526" s="4"/>
      <c r="CT526" s="4"/>
      <c r="CU526" s="4"/>
      <c r="CV526" s="4"/>
    </row>
    <row r="527">
      <c r="R527" s="7"/>
      <c r="U527" s="6"/>
      <c r="CM527" s="4"/>
      <c r="CN527" s="4"/>
      <c r="CO527" s="4"/>
      <c r="CP527" s="4"/>
      <c r="CQ527" s="4"/>
      <c r="CR527" s="4"/>
      <c r="CS527" s="4"/>
      <c r="CT527" s="4"/>
      <c r="CU527" s="4"/>
      <c r="CV527" s="4"/>
    </row>
    <row r="528">
      <c r="R528" s="7"/>
      <c r="U528" s="6"/>
      <c r="CM528" s="4"/>
      <c r="CN528" s="4"/>
      <c r="CO528" s="4"/>
      <c r="CP528" s="4"/>
      <c r="CQ528" s="4"/>
      <c r="CR528" s="4"/>
      <c r="CS528" s="4"/>
      <c r="CT528" s="4"/>
      <c r="CU528" s="4"/>
      <c r="CV528" s="4"/>
    </row>
    <row r="529">
      <c r="R529" s="7"/>
      <c r="U529" s="6"/>
      <c r="CM529" s="4"/>
      <c r="CN529" s="4"/>
      <c r="CO529" s="4"/>
      <c r="CP529" s="4"/>
      <c r="CQ529" s="4"/>
      <c r="CR529" s="4"/>
      <c r="CS529" s="4"/>
      <c r="CT529" s="4"/>
      <c r="CU529" s="4"/>
      <c r="CV529" s="4"/>
    </row>
    <row r="530">
      <c r="R530" s="7"/>
      <c r="U530" s="6"/>
      <c r="CM530" s="4"/>
      <c r="CN530" s="4"/>
      <c r="CO530" s="4"/>
      <c r="CP530" s="4"/>
      <c r="CQ530" s="4"/>
      <c r="CR530" s="4"/>
      <c r="CS530" s="4"/>
      <c r="CT530" s="4"/>
      <c r="CU530" s="4"/>
      <c r="CV530" s="4"/>
    </row>
    <row r="531">
      <c r="R531" s="7"/>
      <c r="U531" s="6"/>
      <c r="CM531" s="4"/>
      <c r="CN531" s="4"/>
      <c r="CO531" s="4"/>
      <c r="CP531" s="4"/>
      <c r="CQ531" s="4"/>
      <c r="CR531" s="4"/>
      <c r="CS531" s="4"/>
      <c r="CT531" s="4"/>
      <c r="CU531" s="4"/>
      <c r="CV531" s="4"/>
    </row>
    <row r="532">
      <c r="R532" s="7"/>
      <c r="U532" s="6"/>
      <c r="CM532" s="4"/>
      <c r="CN532" s="4"/>
      <c r="CO532" s="4"/>
      <c r="CP532" s="4"/>
      <c r="CQ532" s="4"/>
      <c r="CR532" s="4"/>
      <c r="CS532" s="4"/>
      <c r="CT532" s="4"/>
      <c r="CU532" s="4"/>
      <c r="CV532" s="4"/>
    </row>
    <row r="533">
      <c r="R533" s="7"/>
      <c r="U533" s="6"/>
      <c r="CM533" s="4"/>
      <c r="CN533" s="4"/>
      <c r="CO533" s="4"/>
      <c r="CP533" s="4"/>
      <c r="CQ533" s="4"/>
      <c r="CR533" s="4"/>
      <c r="CS533" s="4"/>
      <c r="CT533" s="4"/>
      <c r="CU533" s="4"/>
      <c r="CV533" s="4"/>
    </row>
    <row r="534">
      <c r="R534" s="7"/>
      <c r="U534" s="6"/>
      <c r="CM534" s="4"/>
      <c r="CN534" s="4"/>
      <c r="CO534" s="4"/>
      <c r="CP534" s="4"/>
      <c r="CQ534" s="4"/>
      <c r="CR534" s="4"/>
      <c r="CS534" s="4"/>
      <c r="CT534" s="4"/>
      <c r="CU534" s="4"/>
      <c r="CV534" s="4"/>
    </row>
    <row r="535">
      <c r="R535" s="7"/>
      <c r="U535" s="6"/>
      <c r="CM535" s="4"/>
      <c r="CN535" s="4"/>
      <c r="CO535" s="4"/>
      <c r="CP535" s="4"/>
      <c r="CQ535" s="4"/>
      <c r="CR535" s="4"/>
      <c r="CS535" s="4"/>
      <c r="CT535" s="4"/>
      <c r="CU535" s="4"/>
      <c r="CV535" s="4"/>
    </row>
    <row r="536">
      <c r="R536" s="7"/>
      <c r="U536" s="6"/>
      <c r="CM536" s="4"/>
      <c r="CN536" s="4"/>
      <c r="CO536" s="4"/>
      <c r="CP536" s="4"/>
      <c r="CQ536" s="4"/>
      <c r="CR536" s="4"/>
      <c r="CS536" s="4"/>
      <c r="CT536" s="4"/>
      <c r="CU536" s="4"/>
      <c r="CV536" s="4"/>
    </row>
    <row r="537">
      <c r="R537" s="7"/>
      <c r="U537" s="6"/>
      <c r="CM537" s="4"/>
      <c r="CN537" s="4"/>
      <c r="CO537" s="4"/>
      <c r="CP537" s="4"/>
      <c r="CQ537" s="4"/>
      <c r="CR537" s="4"/>
      <c r="CS537" s="4"/>
      <c r="CT537" s="4"/>
      <c r="CU537" s="4"/>
      <c r="CV537" s="4"/>
    </row>
    <row r="538">
      <c r="R538" s="7"/>
      <c r="U538" s="6"/>
      <c r="CM538" s="4"/>
      <c r="CN538" s="4"/>
      <c r="CO538" s="4"/>
      <c r="CP538" s="4"/>
      <c r="CQ538" s="4"/>
      <c r="CR538" s="4"/>
      <c r="CS538" s="4"/>
      <c r="CT538" s="4"/>
      <c r="CU538" s="4"/>
      <c r="CV538" s="4"/>
    </row>
    <row r="539">
      <c r="R539" s="7"/>
      <c r="U539" s="6"/>
      <c r="CM539" s="4"/>
      <c r="CN539" s="4"/>
      <c r="CO539" s="4"/>
      <c r="CP539" s="4"/>
      <c r="CQ539" s="4"/>
      <c r="CR539" s="4"/>
      <c r="CS539" s="4"/>
      <c r="CT539" s="4"/>
      <c r="CU539" s="4"/>
      <c r="CV539" s="4"/>
    </row>
    <row r="540">
      <c r="R540" s="7"/>
      <c r="U540" s="6"/>
      <c r="CM540" s="4"/>
      <c r="CN540" s="4"/>
      <c r="CO540" s="4"/>
      <c r="CP540" s="4"/>
      <c r="CQ540" s="4"/>
      <c r="CR540" s="4"/>
      <c r="CS540" s="4"/>
      <c r="CT540" s="4"/>
      <c r="CU540" s="4"/>
      <c r="CV540" s="4"/>
    </row>
    <row r="541">
      <c r="R541" s="7"/>
      <c r="U541" s="6"/>
      <c r="CM541" s="4"/>
      <c r="CN541" s="4"/>
      <c r="CO541" s="4"/>
      <c r="CP541" s="4"/>
      <c r="CQ541" s="4"/>
      <c r="CR541" s="4"/>
      <c r="CS541" s="4"/>
      <c r="CT541" s="4"/>
      <c r="CU541" s="4"/>
      <c r="CV541" s="4"/>
    </row>
    <row r="542">
      <c r="R542" s="7"/>
      <c r="U542" s="6"/>
      <c r="CM542" s="4"/>
      <c r="CN542" s="4"/>
      <c r="CO542" s="4"/>
      <c r="CP542" s="4"/>
      <c r="CQ542" s="4"/>
      <c r="CR542" s="4"/>
      <c r="CS542" s="4"/>
      <c r="CT542" s="4"/>
      <c r="CU542" s="4"/>
      <c r="CV542" s="4"/>
    </row>
    <row r="543">
      <c r="R543" s="7"/>
      <c r="U543" s="6"/>
      <c r="CM543" s="4"/>
      <c r="CN543" s="4"/>
      <c r="CO543" s="4"/>
      <c r="CP543" s="4"/>
      <c r="CQ543" s="4"/>
      <c r="CR543" s="4"/>
      <c r="CS543" s="4"/>
      <c r="CT543" s="4"/>
      <c r="CU543" s="4"/>
      <c r="CV543" s="4"/>
    </row>
    <row r="544">
      <c r="R544" s="7"/>
      <c r="U544" s="6"/>
      <c r="CM544" s="4"/>
      <c r="CN544" s="4"/>
      <c r="CO544" s="4"/>
      <c r="CP544" s="4"/>
      <c r="CQ544" s="4"/>
      <c r="CR544" s="4"/>
      <c r="CS544" s="4"/>
      <c r="CT544" s="4"/>
      <c r="CU544" s="4"/>
      <c r="CV544" s="4"/>
    </row>
    <row r="545">
      <c r="R545" s="7"/>
      <c r="U545" s="6"/>
      <c r="CM545" s="4"/>
      <c r="CN545" s="4"/>
      <c r="CO545" s="4"/>
      <c r="CP545" s="4"/>
      <c r="CQ545" s="4"/>
      <c r="CR545" s="4"/>
      <c r="CS545" s="4"/>
      <c r="CT545" s="4"/>
      <c r="CU545" s="4"/>
      <c r="CV545" s="4"/>
    </row>
    <row r="546">
      <c r="R546" s="7"/>
      <c r="U546" s="6"/>
      <c r="CM546" s="4"/>
      <c r="CN546" s="4"/>
      <c r="CO546" s="4"/>
      <c r="CP546" s="4"/>
      <c r="CQ546" s="4"/>
      <c r="CR546" s="4"/>
      <c r="CS546" s="4"/>
      <c r="CT546" s="4"/>
      <c r="CU546" s="4"/>
      <c r="CV546" s="4"/>
    </row>
    <row r="547">
      <c r="R547" s="7"/>
      <c r="U547" s="6"/>
      <c r="CM547" s="4"/>
      <c r="CN547" s="4"/>
      <c r="CO547" s="4"/>
      <c r="CP547" s="4"/>
      <c r="CQ547" s="4"/>
      <c r="CR547" s="4"/>
      <c r="CS547" s="4"/>
      <c r="CT547" s="4"/>
      <c r="CU547" s="4"/>
      <c r="CV547" s="4"/>
    </row>
    <row r="548">
      <c r="R548" s="7"/>
      <c r="U548" s="6"/>
      <c r="CM548" s="4"/>
      <c r="CN548" s="4"/>
      <c r="CO548" s="4"/>
      <c r="CP548" s="4"/>
      <c r="CQ548" s="4"/>
      <c r="CR548" s="4"/>
      <c r="CS548" s="4"/>
      <c r="CT548" s="4"/>
      <c r="CU548" s="4"/>
      <c r="CV548" s="4"/>
    </row>
    <row r="549">
      <c r="R549" s="7"/>
      <c r="U549" s="6"/>
      <c r="CM549" s="4"/>
      <c r="CN549" s="4"/>
      <c r="CO549" s="4"/>
      <c r="CP549" s="4"/>
      <c r="CQ549" s="4"/>
      <c r="CR549" s="4"/>
      <c r="CS549" s="4"/>
      <c r="CT549" s="4"/>
      <c r="CU549" s="4"/>
      <c r="CV549" s="4"/>
    </row>
    <row r="550">
      <c r="R550" s="7"/>
      <c r="U550" s="6"/>
      <c r="CM550" s="4"/>
      <c r="CN550" s="4"/>
      <c r="CO550" s="4"/>
      <c r="CP550" s="4"/>
      <c r="CQ550" s="4"/>
      <c r="CR550" s="4"/>
      <c r="CS550" s="4"/>
      <c r="CT550" s="4"/>
      <c r="CU550" s="4"/>
      <c r="CV550" s="4"/>
    </row>
    <row r="551">
      <c r="R551" s="7"/>
      <c r="U551" s="6"/>
      <c r="CM551" s="4"/>
      <c r="CN551" s="4"/>
      <c r="CO551" s="4"/>
      <c r="CP551" s="4"/>
      <c r="CQ551" s="4"/>
      <c r="CR551" s="4"/>
      <c r="CS551" s="4"/>
      <c r="CT551" s="4"/>
      <c r="CU551" s="4"/>
      <c r="CV551" s="4"/>
    </row>
    <row r="552">
      <c r="R552" s="7"/>
      <c r="U552" s="6"/>
      <c r="CM552" s="4"/>
      <c r="CN552" s="4"/>
      <c r="CO552" s="4"/>
      <c r="CP552" s="4"/>
      <c r="CQ552" s="4"/>
      <c r="CR552" s="4"/>
      <c r="CS552" s="4"/>
      <c r="CT552" s="4"/>
      <c r="CU552" s="4"/>
      <c r="CV552" s="4"/>
    </row>
    <row r="553">
      <c r="R553" s="7"/>
      <c r="U553" s="6"/>
      <c r="CM553" s="4"/>
      <c r="CN553" s="4"/>
      <c r="CO553" s="4"/>
      <c r="CP553" s="4"/>
      <c r="CQ553" s="4"/>
      <c r="CR553" s="4"/>
      <c r="CS553" s="4"/>
      <c r="CT553" s="4"/>
      <c r="CU553" s="4"/>
      <c r="CV553" s="4"/>
    </row>
    <row r="554">
      <c r="R554" s="7"/>
      <c r="U554" s="6"/>
      <c r="CM554" s="4"/>
      <c r="CN554" s="4"/>
      <c r="CO554" s="4"/>
      <c r="CP554" s="4"/>
      <c r="CQ554" s="4"/>
      <c r="CR554" s="4"/>
      <c r="CS554" s="4"/>
      <c r="CT554" s="4"/>
      <c r="CU554" s="4"/>
      <c r="CV554" s="4"/>
    </row>
    <row r="555">
      <c r="R555" s="7"/>
      <c r="U555" s="6"/>
      <c r="CM555" s="4"/>
      <c r="CN555" s="4"/>
      <c r="CO555" s="4"/>
      <c r="CP555" s="4"/>
      <c r="CQ555" s="4"/>
      <c r="CR555" s="4"/>
      <c r="CS555" s="4"/>
      <c r="CT555" s="4"/>
      <c r="CU555" s="4"/>
      <c r="CV555" s="4"/>
    </row>
    <row r="556">
      <c r="R556" s="7"/>
      <c r="U556" s="6"/>
      <c r="CM556" s="4"/>
      <c r="CN556" s="4"/>
      <c r="CO556" s="4"/>
      <c r="CP556" s="4"/>
      <c r="CQ556" s="4"/>
      <c r="CR556" s="4"/>
      <c r="CS556" s="4"/>
      <c r="CT556" s="4"/>
      <c r="CU556" s="4"/>
      <c r="CV556" s="4"/>
    </row>
    <row r="557">
      <c r="R557" s="7"/>
      <c r="U557" s="6"/>
      <c r="CM557" s="4"/>
      <c r="CN557" s="4"/>
      <c r="CO557" s="4"/>
      <c r="CP557" s="4"/>
      <c r="CQ557" s="4"/>
      <c r="CR557" s="4"/>
      <c r="CS557" s="4"/>
      <c r="CT557" s="4"/>
      <c r="CU557" s="4"/>
      <c r="CV557" s="4"/>
    </row>
    <row r="558">
      <c r="R558" s="7"/>
      <c r="U558" s="6"/>
      <c r="CM558" s="4"/>
      <c r="CN558" s="4"/>
      <c r="CO558" s="4"/>
      <c r="CP558" s="4"/>
      <c r="CQ558" s="4"/>
      <c r="CR558" s="4"/>
      <c r="CS558" s="4"/>
      <c r="CT558" s="4"/>
      <c r="CU558" s="4"/>
      <c r="CV558" s="4"/>
    </row>
    <row r="559">
      <c r="R559" s="7"/>
      <c r="U559" s="6"/>
      <c r="CM559" s="4"/>
      <c r="CN559" s="4"/>
      <c r="CO559" s="4"/>
      <c r="CP559" s="4"/>
      <c r="CQ559" s="4"/>
      <c r="CR559" s="4"/>
      <c r="CS559" s="4"/>
      <c r="CT559" s="4"/>
      <c r="CU559" s="4"/>
      <c r="CV559" s="4"/>
    </row>
    <row r="560">
      <c r="R560" s="7"/>
      <c r="U560" s="6"/>
      <c r="CM560" s="4"/>
      <c r="CN560" s="4"/>
      <c r="CO560" s="4"/>
      <c r="CP560" s="4"/>
      <c r="CQ560" s="4"/>
      <c r="CR560" s="4"/>
      <c r="CS560" s="4"/>
      <c r="CT560" s="4"/>
      <c r="CU560" s="4"/>
      <c r="CV560" s="4"/>
    </row>
    <row r="561">
      <c r="R561" s="7"/>
      <c r="U561" s="6"/>
      <c r="CM561" s="4"/>
      <c r="CN561" s="4"/>
      <c r="CO561" s="4"/>
      <c r="CP561" s="4"/>
      <c r="CQ561" s="4"/>
      <c r="CR561" s="4"/>
      <c r="CS561" s="4"/>
      <c r="CT561" s="4"/>
      <c r="CU561" s="4"/>
      <c r="CV561" s="4"/>
    </row>
    <row r="562">
      <c r="R562" s="7"/>
      <c r="U562" s="6"/>
      <c r="CM562" s="4"/>
      <c r="CN562" s="4"/>
      <c r="CO562" s="4"/>
      <c r="CP562" s="4"/>
      <c r="CQ562" s="4"/>
      <c r="CR562" s="4"/>
      <c r="CS562" s="4"/>
      <c r="CT562" s="4"/>
      <c r="CU562" s="4"/>
      <c r="CV562" s="4"/>
    </row>
    <row r="563">
      <c r="R563" s="7"/>
      <c r="U563" s="6"/>
      <c r="CM563" s="4"/>
      <c r="CN563" s="4"/>
      <c r="CO563" s="4"/>
      <c r="CP563" s="4"/>
      <c r="CQ563" s="4"/>
      <c r="CR563" s="4"/>
      <c r="CS563" s="4"/>
      <c r="CT563" s="4"/>
      <c r="CU563" s="4"/>
      <c r="CV563" s="4"/>
    </row>
    <row r="564">
      <c r="R564" s="7"/>
      <c r="U564" s="6"/>
      <c r="CM564" s="4"/>
      <c r="CN564" s="4"/>
      <c r="CO564" s="4"/>
      <c r="CP564" s="4"/>
      <c r="CQ564" s="4"/>
      <c r="CR564" s="4"/>
      <c r="CS564" s="4"/>
      <c r="CT564" s="4"/>
      <c r="CU564" s="4"/>
      <c r="CV564" s="4"/>
    </row>
    <row r="565">
      <c r="R565" s="7"/>
      <c r="U565" s="6"/>
      <c r="CM565" s="4"/>
      <c r="CN565" s="4"/>
      <c r="CO565" s="4"/>
      <c r="CP565" s="4"/>
      <c r="CQ565" s="4"/>
      <c r="CR565" s="4"/>
      <c r="CS565" s="4"/>
      <c r="CT565" s="4"/>
      <c r="CU565" s="4"/>
      <c r="CV565" s="4"/>
    </row>
    <row r="566">
      <c r="R566" s="7"/>
      <c r="U566" s="6"/>
      <c r="CM566" s="4"/>
      <c r="CN566" s="4"/>
      <c r="CO566" s="4"/>
      <c r="CP566" s="4"/>
      <c r="CQ566" s="4"/>
      <c r="CR566" s="4"/>
      <c r="CS566" s="4"/>
      <c r="CT566" s="4"/>
      <c r="CU566" s="4"/>
      <c r="CV566" s="4"/>
    </row>
    <row r="567">
      <c r="R567" s="7"/>
      <c r="U567" s="6"/>
      <c r="CM567" s="4"/>
      <c r="CN567" s="4"/>
      <c r="CO567" s="4"/>
      <c r="CP567" s="4"/>
      <c r="CQ567" s="4"/>
      <c r="CR567" s="4"/>
      <c r="CS567" s="4"/>
      <c r="CT567" s="4"/>
      <c r="CU567" s="4"/>
      <c r="CV567" s="4"/>
    </row>
    <row r="568">
      <c r="R568" s="7"/>
      <c r="U568" s="6"/>
      <c r="CM568" s="4"/>
      <c r="CN568" s="4"/>
      <c r="CO568" s="4"/>
      <c r="CP568" s="4"/>
      <c r="CQ568" s="4"/>
      <c r="CR568" s="4"/>
      <c r="CS568" s="4"/>
      <c r="CT568" s="4"/>
      <c r="CU568" s="4"/>
      <c r="CV568" s="4"/>
    </row>
    <row r="569">
      <c r="R569" s="7"/>
      <c r="U569" s="6"/>
      <c r="CM569" s="4"/>
      <c r="CN569" s="4"/>
      <c r="CO569" s="4"/>
      <c r="CP569" s="4"/>
      <c r="CQ569" s="4"/>
      <c r="CR569" s="4"/>
      <c r="CS569" s="4"/>
      <c r="CT569" s="4"/>
      <c r="CU569" s="4"/>
      <c r="CV569" s="4"/>
    </row>
    <row r="570">
      <c r="R570" s="7"/>
      <c r="U570" s="6"/>
      <c r="CM570" s="4"/>
      <c r="CN570" s="4"/>
      <c r="CO570" s="4"/>
      <c r="CP570" s="4"/>
      <c r="CQ570" s="4"/>
      <c r="CR570" s="4"/>
      <c r="CS570" s="4"/>
      <c r="CT570" s="4"/>
      <c r="CU570" s="4"/>
      <c r="CV570" s="4"/>
    </row>
    <row r="571">
      <c r="R571" s="7"/>
      <c r="U571" s="6"/>
      <c r="CM571" s="4"/>
      <c r="CN571" s="4"/>
      <c r="CO571" s="4"/>
      <c r="CP571" s="4"/>
      <c r="CQ571" s="4"/>
      <c r="CR571" s="4"/>
      <c r="CS571" s="4"/>
      <c r="CT571" s="4"/>
      <c r="CU571" s="4"/>
      <c r="CV571" s="4"/>
    </row>
    <row r="572">
      <c r="R572" s="7"/>
      <c r="U572" s="6"/>
      <c r="CM572" s="4"/>
      <c r="CN572" s="4"/>
      <c r="CO572" s="4"/>
      <c r="CP572" s="4"/>
      <c r="CQ572" s="4"/>
      <c r="CR572" s="4"/>
      <c r="CS572" s="4"/>
      <c r="CT572" s="4"/>
      <c r="CU572" s="4"/>
      <c r="CV572" s="4"/>
    </row>
    <row r="573">
      <c r="R573" s="7"/>
      <c r="U573" s="6"/>
      <c r="CM573" s="4"/>
      <c r="CN573" s="4"/>
      <c r="CO573" s="4"/>
      <c r="CP573" s="4"/>
      <c r="CQ573" s="4"/>
      <c r="CR573" s="4"/>
      <c r="CS573" s="4"/>
      <c r="CT573" s="4"/>
      <c r="CU573" s="4"/>
      <c r="CV573" s="4"/>
    </row>
    <row r="574">
      <c r="R574" s="7"/>
      <c r="U574" s="6"/>
      <c r="CM574" s="4"/>
      <c r="CN574" s="4"/>
      <c r="CO574" s="4"/>
      <c r="CP574" s="4"/>
      <c r="CQ574" s="4"/>
      <c r="CR574" s="4"/>
      <c r="CS574" s="4"/>
      <c r="CT574" s="4"/>
      <c r="CU574" s="4"/>
      <c r="CV574" s="4"/>
    </row>
    <row r="575">
      <c r="R575" s="7"/>
      <c r="U575" s="6"/>
      <c r="CM575" s="4"/>
      <c r="CN575" s="4"/>
      <c r="CO575" s="4"/>
      <c r="CP575" s="4"/>
      <c r="CQ575" s="4"/>
      <c r="CR575" s="4"/>
      <c r="CS575" s="4"/>
      <c r="CT575" s="4"/>
      <c r="CU575" s="4"/>
      <c r="CV575" s="4"/>
    </row>
    <row r="576">
      <c r="R576" s="7"/>
      <c r="U576" s="6"/>
      <c r="CM576" s="4"/>
      <c r="CN576" s="4"/>
      <c r="CO576" s="4"/>
      <c r="CP576" s="4"/>
      <c r="CQ576" s="4"/>
      <c r="CR576" s="4"/>
      <c r="CS576" s="4"/>
      <c r="CT576" s="4"/>
      <c r="CU576" s="4"/>
      <c r="CV576" s="4"/>
    </row>
    <row r="577">
      <c r="R577" s="7"/>
      <c r="U577" s="6"/>
      <c r="CM577" s="4"/>
      <c r="CN577" s="4"/>
      <c r="CO577" s="4"/>
      <c r="CP577" s="4"/>
      <c r="CQ577" s="4"/>
      <c r="CR577" s="4"/>
      <c r="CS577" s="4"/>
      <c r="CT577" s="4"/>
      <c r="CU577" s="4"/>
      <c r="CV577" s="4"/>
    </row>
    <row r="578">
      <c r="R578" s="7"/>
      <c r="U578" s="6"/>
      <c r="CM578" s="4"/>
      <c r="CN578" s="4"/>
      <c r="CO578" s="4"/>
      <c r="CP578" s="4"/>
      <c r="CQ578" s="4"/>
      <c r="CR578" s="4"/>
      <c r="CS578" s="4"/>
      <c r="CT578" s="4"/>
      <c r="CU578" s="4"/>
      <c r="CV578" s="4"/>
    </row>
    <row r="579">
      <c r="R579" s="7"/>
      <c r="U579" s="6"/>
      <c r="CM579" s="4"/>
      <c r="CN579" s="4"/>
      <c r="CO579" s="4"/>
      <c r="CP579" s="4"/>
      <c r="CQ579" s="4"/>
      <c r="CR579" s="4"/>
      <c r="CS579" s="4"/>
      <c r="CT579" s="4"/>
      <c r="CU579" s="4"/>
      <c r="CV579" s="4"/>
    </row>
    <row r="580">
      <c r="R580" s="7"/>
      <c r="U580" s="6"/>
      <c r="CM580" s="4"/>
      <c r="CN580" s="4"/>
      <c r="CO580" s="4"/>
      <c r="CP580" s="4"/>
      <c r="CQ580" s="4"/>
      <c r="CR580" s="4"/>
      <c r="CS580" s="4"/>
      <c r="CT580" s="4"/>
      <c r="CU580" s="4"/>
      <c r="CV580" s="4"/>
    </row>
    <row r="581">
      <c r="R581" s="7"/>
      <c r="U581" s="6"/>
      <c r="CM581" s="4"/>
      <c r="CN581" s="4"/>
      <c r="CO581" s="4"/>
      <c r="CP581" s="4"/>
      <c r="CQ581" s="4"/>
      <c r="CR581" s="4"/>
      <c r="CS581" s="4"/>
      <c r="CT581" s="4"/>
      <c r="CU581" s="4"/>
      <c r="CV581" s="4"/>
    </row>
    <row r="582">
      <c r="R582" s="7"/>
      <c r="U582" s="6"/>
      <c r="CM582" s="4"/>
      <c r="CN582" s="4"/>
      <c r="CO582" s="4"/>
      <c r="CP582" s="4"/>
      <c r="CQ582" s="4"/>
      <c r="CR582" s="4"/>
      <c r="CS582" s="4"/>
      <c r="CT582" s="4"/>
      <c r="CU582" s="4"/>
      <c r="CV582" s="4"/>
    </row>
    <row r="583">
      <c r="R583" s="7"/>
      <c r="U583" s="6"/>
      <c r="CM583" s="4"/>
      <c r="CN583" s="4"/>
      <c r="CO583" s="4"/>
      <c r="CP583" s="4"/>
      <c r="CQ583" s="4"/>
      <c r="CR583" s="4"/>
      <c r="CS583" s="4"/>
      <c r="CT583" s="4"/>
      <c r="CU583" s="4"/>
      <c r="CV583" s="4"/>
    </row>
    <row r="584">
      <c r="R584" s="7"/>
      <c r="U584" s="6"/>
      <c r="CM584" s="4"/>
      <c r="CN584" s="4"/>
      <c r="CO584" s="4"/>
      <c r="CP584" s="4"/>
      <c r="CQ584" s="4"/>
      <c r="CR584" s="4"/>
      <c r="CS584" s="4"/>
      <c r="CT584" s="4"/>
      <c r="CU584" s="4"/>
      <c r="CV584" s="4"/>
    </row>
    <row r="585">
      <c r="R585" s="7"/>
      <c r="U585" s="6"/>
      <c r="CM585" s="4"/>
      <c r="CN585" s="4"/>
      <c r="CO585" s="4"/>
      <c r="CP585" s="4"/>
      <c r="CQ585" s="4"/>
      <c r="CR585" s="4"/>
      <c r="CS585" s="4"/>
      <c r="CT585" s="4"/>
      <c r="CU585" s="4"/>
      <c r="CV585" s="4"/>
    </row>
    <row r="586">
      <c r="R586" s="7"/>
      <c r="U586" s="6"/>
      <c r="CM586" s="4"/>
      <c r="CN586" s="4"/>
      <c r="CO586" s="4"/>
      <c r="CP586" s="4"/>
      <c r="CQ586" s="4"/>
      <c r="CR586" s="4"/>
      <c r="CS586" s="4"/>
      <c r="CT586" s="4"/>
      <c r="CU586" s="4"/>
      <c r="CV586" s="4"/>
    </row>
    <row r="587">
      <c r="R587" s="7"/>
      <c r="U587" s="6"/>
      <c r="CM587" s="4"/>
      <c r="CN587" s="4"/>
      <c r="CO587" s="4"/>
      <c r="CP587" s="4"/>
      <c r="CQ587" s="4"/>
      <c r="CR587" s="4"/>
      <c r="CS587" s="4"/>
      <c r="CT587" s="4"/>
      <c r="CU587" s="4"/>
      <c r="CV587" s="4"/>
    </row>
    <row r="588">
      <c r="R588" s="7"/>
      <c r="U588" s="6"/>
      <c r="CM588" s="4"/>
      <c r="CN588" s="4"/>
      <c r="CO588" s="4"/>
      <c r="CP588" s="4"/>
      <c r="CQ588" s="4"/>
      <c r="CR588" s="4"/>
      <c r="CS588" s="4"/>
      <c r="CT588" s="4"/>
      <c r="CU588" s="4"/>
      <c r="CV588" s="4"/>
    </row>
    <row r="589">
      <c r="R589" s="7"/>
      <c r="U589" s="6"/>
      <c r="CM589" s="4"/>
      <c r="CN589" s="4"/>
      <c r="CO589" s="4"/>
      <c r="CP589" s="4"/>
      <c r="CQ589" s="4"/>
      <c r="CR589" s="4"/>
      <c r="CS589" s="4"/>
      <c r="CT589" s="4"/>
      <c r="CU589" s="4"/>
      <c r="CV589" s="4"/>
    </row>
    <row r="590">
      <c r="R590" s="7"/>
      <c r="U590" s="6"/>
      <c r="CM590" s="4"/>
      <c r="CN590" s="4"/>
      <c r="CO590" s="4"/>
      <c r="CP590" s="4"/>
      <c r="CQ590" s="4"/>
      <c r="CR590" s="4"/>
      <c r="CS590" s="4"/>
      <c r="CT590" s="4"/>
      <c r="CU590" s="4"/>
      <c r="CV590" s="4"/>
    </row>
    <row r="591">
      <c r="R591" s="7"/>
      <c r="U591" s="6"/>
      <c r="CM591" s="4"/>
      <c r="CN591" s="4"/>
      <c r="CO591" s="4"/>
      <c r="CP591" s="4"/>
      <c r="CQ591" s="4"/>
      <c r="CR591" s="4"/>
      <c r="CS591" s="4"/>
      <c r="CT591" s="4"/>
      <c r="CU591" s="4"/>
      <c r="CV591" s="4"/>
    </row>
    <row r="592">
      <c r="R592" s="7"/>
      <c r="U592" s="6"/>
      <c r="CM592" s="4"/>
      <c r="CN592" s="4"/>
      <c r="CO592" s="4"/>
      <c r="CP592" s="4"/>
      <c r="CQ592" s="4"/>
      <c r="CR592" s="4"/>
      <c r="CS592" s="4"/>
      <c r="CT592" s="4"/>
      <c r="CU592" s="4"/>
      <c r="CV592" s="4"/>
    </row>
    <row r="593">
      <c r="R593" s="7"/>
      <c r="U593" s="6"/>
      <c r="CM593" s="4"/>
      <c r="CN593" s="4"/>
      <c r="CO593" s="4"/>
      <c r="CP593" s="4"/>
      <c r="CQ593" s="4"/>
      <c r="CR593" s="4"/>
      <c r="CS593" s="4"/>
      <c r="CT593" s="4"/>
      <c r="CU593" s="4"/>
      <c r="CV593" s="4"/>
    </row>
    <row r="594">
      <c r="R594" s="7"/>
      <c r="U594" s="6"/>
      <c r="CM594" s="4"/>
      <c r="CN594" s="4"/>
      <c r="CO594" s="4"/>
      <c r="CP594" s="4"/>
      <c r="CQ594" s="4"/>
      <c r="CR594" s="4"/>
      <c r="CS594" s="4"/>
      <c r="CT594" s="4"/>
      <c r="CU594" s="4"/>
      <c r="CV594" s="4"/>
    </row>
    <row r="595">
      <c r="R595" s="7"/>
      <c r="U595" s="6"/>
      <c r="CM595" s="4"/>
      <c r="CN595" s="4"/>
      <c r="CO595" s="4"/>
      <c r="CP595" s="4"/>
      <c r="CQ595" s="4"/>
      <c r="CR595" s="4"/>
      <c r="CS595" s="4"/>
      <c r="CT595" s="4"/>
      <c r="CU595" s="4"/>
      <c r="CV595" s="4"/>
    </row>
    <row r="596">
      <c r="R596" s="7"/>
      <c r="U596" s="6"/>
      <c r="CM596" s="4"/>
      <c r="CN596" s="4"/>
      <c r="CO596" s="4"/>
      <c r="CP596" s="4"/>
      <c r="CQ596" s="4"/>
      <c r="CR596" s="4"/>
      <c r="CS596" s="4"/>
      <c r="CT596" s="4"/>
      <c r="CU596" s="4"/>
      <c r="CV596" s="4"/>
    </row>
    <row r="597">
      <c r="R597" s="7"/>
      <c r="U597" s="6"/>
      <c r="CM597" s="4"/>
      <c r="CN597" s="4"/>
      <c r="CO597" s="4"/>
      <c r="CP597" s="4"/>
      <c r="CQ597" s="4"/>
      <c r="CR597" s="4"/>
      <c r="CS597" s="4"/>
      <c r="CT597" s="4"/>
      <c r="CU597" s="4"/>
      <c r="CV597" s="4"/>
    </row>
    <row r="598">
      <c r="R598" s="7"/>
      <c r="U598" s="6"/>
      <c r="CM598" s="4"/>
      <c r="CN598" s="4"/>
      <c r="CO598" s="4"/>
      <c r="CP598" s="4"/>
      <c r="CQ598" s="4"/>
      <c r="CR598" s="4"/>
      <c r="CS598" s="4"/>
      <c r="CT598" s="4"/>
      <c r="CU598" s="4"/>
      <c r="CV598" s="4"/>
    </row>
    <row r="599">
      <c r="R599" s="7"/>
      <c r="U599" s="6"/>
      <c r="CM599" s="4"/>
      <c r="CN599" s="4"/>
      <c r="CO599" s="4"/>
      <c r="CP599" s="4"/>
      <c r="CQ599" s="4"/>
      <c r="CR599" s="4"/>
      <c r="CS599" s="4"/>
      <c r="CT599" s="4"/>
      <c r="CU599" s="4"/>
      <c r="CV599" s="4"/>
    </row>
    <row r="600">
      <c r="R600" s="7"/>
      <c r="U600" s="6"/>
      <c r="CM600" s="4"/>
      <c r="CN600" s="4"/>
      <c r="CO600" s="4"/>
      <c r="CP600" s="4"/>
      <c r="CQ600" s="4"/>
      <c r="CR600" s="4"/>
      <c r="CS600" s="4"/>
      <c r="CT600" s="4"/>
      <c r="CU600" s="4"/>
      <c r="CV600" s="4"/>
    </row>
    <row r="601">
      <c r="R601" s="7"/>
      <c r="U601" s="6"/>
      <c r="CM601" s="4"/>
      <c r="CN601" s="4"/>
      <c r="CO601" s="4"/>
      <c r="CP601" s="4"/>
      <c r="CQ601" s="4"/>
      <c r="CR601" s="4"/>
      <c r="CS601" s="4"/>
      <c r="CT601" s="4"/>
      <c r="CU601" s="4"/>
      <c r="CV601" s="4"/>
    </row>
    <row r="602">
      <c r="R602" s="7"/>
      <c r="U602" s="6"/>
      <c r="CM602" s="4"/>
      <c r="CN602" s="4"/>
      <c r="CO602" s="4"/>
      <c r="CP602" s="4"/>
      <c r="CQ602" s="4"/>
      <c r="CR602" s="4"/>
      <c r="CS602" s="4"/>
      <c r="CT602" s="4"/>
      <c r="CU602" s="4"/>
      <c r="CV602" s="4"/>
    </row>
    <row r="603">
      <c r="R603" s="7"/>
      <c r="U603" s="6"/>
      <c r="CM603" s="4"/>
      <c r="CN603" s="4"/>
      <c r="CO603" s="4"/>
      <c r="CP603" s="4"/>
      <c r="CQ603" s="4"/>
      <c r="CR603" s="4"/>
      <c r="CS603" s="4"/>
      <c r="CT603" s="4"/>
      <c r="CU603" s="4"/>
      <c r="CV603" s="4"/>
    </row>
    <row r="604">
      <c r="R604" s="7"/>
      <c r="U604" s="6"/>
      <c r="CM604" s="4"/>
      <c r="CN604" s="4"/>
      <c r="CO604" s="4"/>
      <c r="CP604" s="4"/>
      <c r="CQ604" s="4"/>
      <c r="CR604" s="4"/>
      <c r="CS604" s="4"/>
      <c r="CT604" s="4"/>
      <c r="CU604" s="4"/>
      <c r="CV604" s="4"/>
    </row>
    <row r="605">
      <c r="R605" s="7"/>
      <c r="U605" s="6"/>
      <c r="CM605" s="4"/>
      <c r="CN605" s="4"/>
      <c r="CO605" s="4"/>
      <c r="CP605" s="4"/>
      <c r="CQ605" s="4"/>
      <c r="CR605" s="4"/>
      <c r="CS605" s="4"/>
      <c r="CT605" s="4"/>
      <c r="CU605" s="4"/>
      <c r="CV605" s="4"/>
    </row>
    <row r="606">
      <c r="R606" s="7"/>
      <c r="U606" s="6"/>
      <c r="CM606" s="4"/>
      <c r="CN606" s="4"/>
      <c r="CO606" s="4"/>
      <c r="CP606" s="4"/>
      <c r="CQ606" s="4"/>
      <c r="CR606" s="4"/>
      <c r="CS606" s="4"/>
      <c r="CT606" s="4"/>
      <c r="CU606" s="4"/>
      <c r="CV606" s="4"/>
    </row>
    <row r="607">
      <c r="R607" s="7"/>
      <c r="U607" s="6"/>
      <c r="CM607" s="4"/>
      <c r="CN607" s="4"/>
      <c r="CO607" s="4"/>
      <c r="CP607" s="4"/>
      <c r="CQ607" s="4"/>
      <c r="CR607" s="4"/>
      <c r="CS607" s="4"/>
      <c r="CT607" s="4"/>
      <c r="CU607" s="4"/>
      <c r="CV607" s="4"/>
    </row>
    <row r="608">
      <c r="R608" s="7"/>
      <c r="U608" s="6"/>
      <c r="CM608" s="4"/>
      <c r="CN608" s="4"/>
      <c r="CO608" s="4"/>
      <c r="CP608" s="4"/>
      <c r="CQ608" s="4"/>
      <c r="CR608" s="4"/>
      <c r="CS608" s="4"/>
      <c r="CT608" s="4"/>
      <c r="CU608" s="4"/>
      <c r="CV608" s="4"/>
    </row>
    <row r="609">
      <c r="R609" s="7"/>
      <c r="U609" s="6"/>
      <c r="CM609" s="4"/>
      <c r="CN609" s="4"/>
      <c r="CO609" s="4"/>
      <c r="CP609" s="4"/>
      <c r="CQ609" s="4"/>
      <c r="CR609" s="4"/>
      <c r="CS609" s="4"/>
      <c r="CT609" s="4"/>
      <c r="CU609" s="4"/>
      <c r="CV609" s="4"/>
    </row>
    <row r="610">
      <c r="R610" s="7"/>
      <c r="U610" s="6"/>
      <c r="CM610" s="4"/>
      <c r="CN610" s="4"/>
      <c r="CO610" s="4"/>
      <c r="CP610" s="4"/>
      <c r="CQ610" s="4"/>
      <c r="CR610" s="4"/>
      <c r="CS610" s="4"/>
      <c r="CT610" s="4"/>
      <c r="CU610" s="4"/>
      <c r="CV610" s="4"/>
    </row>
    <row r="611">
      <c r="R611" s="7"/>
      <c r="U611" s="6"/>
      <c r="CM611" s="4"/>
      <c r="CN611" s="4"/>
      <c r="CO611" s="4"/>
      <c r="CP611" s="4"/>
      <c r="CQ611" s="4"/>
      <c r="CR611" s="4"/>
      <c r="CS611" s="4"/>
      <c r="CT611" s="4"/>
      <c r="CU611" s="4"/>
      <c r="CV611" s="4"/>
    </row>
    <row r="612">
      <c r="R612" s="7"/>
      <c r="U612" s="6"/>
      <c r="CM612" s="4"/>
      <c r="CN612" s="4"/>
      <c r="CO612" s="4"/>
      <c r="CP612" s="4"/>
      <c r="CQ612" s="4"/>
      <c r="CR612" s="4"/>
      <c r="CS612" s="4"/>
      <c r="CT612" s="4"/>
      <c r="CU612" s="4"/>
      <c r="CV612" s="4"/>
    </row>
    <row r="613">
      <c r="R613" s="7"/>
      <c r="U613" s="6"/>
      <c r="CM613" s="4"/>
      <c r="CN613" s="4"/>
      <c r="CO613" s="4"/>
      <c r="CP613" s="4"/>
      <c r="CQ613" s="4"/>
      <c r="CR613" s="4"/>
      <c r="CS613" s="4"/>
      <c r="CT613" s="4"/>
      <c r="CU613" s="4"/>
      <c r="CV613" s="4"/>
    </row>
    <row r="614">
      <c r="R614" s="7"/>
      <c r="U614" s="6"/>
      <c r="CM614" s="4"/>
      <c r="CN614" s="4"/>
      <c r="CO614" s="4"/>
      <c r="CP614" s="4"/>
      <c r="CQ614" s="4"/>
      <c r="CR614" s="4"/>
      <c r="CS614" s="4"/>
      <c r="CT614" s="4"/>
      <c r="CU614" s="4"/>
      <c r="CV614" s="4"/>
    </row>
    <row r="615">
      <c r="R615" s="7"/>
      <c r="U615" s="6"/>
      <c r="CM615" s="4"/>
      <c r="CN615" s="4"/>
      <c r="CO615" s="4"/>
      <c r="CP615" s="4"/>
      <c r="CQ615" s="4"/>
      <c r="CR615" s="4"/>
      <c r="CS615" s="4"/>
      <c r="CT615" s="4"/>
      <c r="CU615" s="4"/>
      <c r="CV615" s="4"/>
    </row>
    <row r="616">
      <c r="R616" s="7"/>
      <c r="U616" s="6"/>
      <c r="CM616" s="4"/>
      <c r="CN616" s="4"/>
      <c r="CO616" s="4"/>
      <c r="CP616" s="4"/>
      <c r="CQ616" s="4"/>
      <c r="CR616" s="4"/>
      <c r="CS616" s="4"/>
      <c r="CT616" s="4"/>
      <c r="CU616" s="4"/>
      <c r="CV616" s="4"/>
    </row>
    <row r="617">
      <c r="R617" s="7"/>
      <c r="U617" s="6"/>
      <c r="CM617" s="4"/>
      <c r="CN617" s="4"/>
      <c r="CO617" s="4"/>
      <c r="CP617" s="4"/>
      <c r="CQ617" s="4"/>
      <c r="CR617" s="4"/>
      <c r="CS617" s="4"/>
      <c r="CT617" s="4"/>
      <c r="CU617" s="4"/>
      <c r="CV617" s="4"/>
    </row>
    <row r="618">
      <c r="R618" s="7"/>
      <c r="U618" s="6"/>
      <c r="CM618" s="4"/>
      <c r="CN618" s="4"/>
      <c r="CO618" s="4"/>
      <c r="CP618" s="4"/>
      <c r="CQ618" s="4"/>
      <c r="CR618" s="4"/>
      <c r="CS618" s="4"/>
      <c r="CT618" s="4"/>
      <c r="CU618" s="4"/>
      <c r="CV618" s="4"/>
    </row>
    <row r="619">
      <c r="R619" s="7"/>
      <c r="U619" s="6"/>
      <c r="CM619" s="4"/>
      <c r="CN619" s="4"/>
      <c r="CO619" s="4"/>
      <c r="CP619" s="4"/>
      <c r="CQ619" s="4"/>
      <c r="CR619" s="4"/>
      <c r="CS619" s="4"/>
      <c r="CT619" s="4"/>
      <c r="CU619" s="4"/>
      <c r="CV619" s="4"/>
    </row>
    <row r="620">
      <c r="R620" s="7"/>
      <c r="U620" s="6"/>
      <c r="CM620" s="4"/>
      <c r="CN620" s="4"/>
      <c r="CO620" s="4"/>
      <c r="CP620" s="4"/>
      <c r="CQ620" s="4"/>
      <c r="CR620" s="4"/>
      <c r="CS620" s="4"/>
      <c r="CT620" s="4"/>
      <c r="CU620" s="4"/>
      <c r="CV620" s="4"/>
    </row>
    <row r="621">
      <c r="R621" s="7"/>
      <c r="U621" s="6"/>
      <c r="CM621" s="4"/>
      <c r="CN621" s="4"/>
      <c r="CO621" s="4"/>
      <c r="CP621" s="4"/>
      <c r="CQ621" s="4"/>
      <c r="CR621" s="4"/>
      <c r="CS621" s="4"/>
      <c r="CT621" s="4"/>
      <c r="CU621" s="4"/>
      <c r="CV621" s="4"/>
    </row>
    <row r="622">
      <c r="R622" s="7"/>
      <c r="U622" s="6"/>
      <c r="CM622" s="4"/>
      <c r="CN622" s="4"/>
      <c r="CO622" s="4"/>
      <c r="CP622" s="4"/>
      <c r="CQ622" s="4"/>
      <c r="CR622" s="4"/>
      <c r="CS622" s="4"/>
      <c r="CT622" s="4"/>
      <c r="CU622" s="4"/>
      <c r="CV622" s="4"/>
    </row>
    <row r="623">
      <c r="R623" s="7"/>
      <c r="U623" s="6"/>
      <c r="CM623" s="4"/>
      <c r="CN623" s="4"/>
      <c r="CO623" s="4"/>
      <c r="CP623" s="4"/>
      <c r="CQ623" s="4"/>
      <c r="CR623" s="4"/>
      <c r="CS623" s="4"/>
      <c r="CT623" s="4"/>
      <c r="CU623" s="4"/>
      <c r="CV623" s="4"/>
    </row>
    <row r="624">
      <c r="R624" s="7"/>
      <c r="U624" s="6"/>
      <c r="CM624" s="4"/>
      <c r="CN624" s="4"/>
      <c r="CO624" s="4"/>
      <c r="CP624" s="4"/>
      <c r="CQ624" s="4"/>
      <c r="CR624" s="4"/>
      <c r="CS624" s="4"/>
      <c r="CT624" s="4"/>
      <c r="CU624" s="4"/>
      <c r="CV624" s="4"/>
    </row>
    <row r="625">
      <c r="R625" s="7"/>
      <c r="U625" s="6"/>
      <c r="CM625" s="4"/>
      <c r="CN625" s="4"/>
      <c r="CO625" s="4"/>
      <c r="CP625" s="4"/>
      <c r="CQ625" s="4"/>
      <c r="CR625" s="4"/>
      <c r="CS625" s="4"/>
      <c r="CT625" s="4"/>
      <c r="CU625" s="4"/>
      <c r="CV625" s="4"/>
    </row>
    <row r="626">
      <c r="R626" s="7"/>
      <c r="U626" s="6"/>
      <c r="CM626" s="4"/>
      <c r="CN626" s="4"/>
      <c r="CO626" s="4"/>
      <c r="CP626" s="4"/>
      <c r="CQ626" s="4"/>
      <c r="CR626" s="4"/>
      <c r="CS626" s="4"/>
      <c r="CT626" s="4"/>
      <c r="CU626" s="4"/>
      <c r="CV626" s="4"/>
    </row>
    <row r="627">
      <c r="R627" s="7"/>
      <c r="U627" s="6"/>
      <c r="CM627" s="4"/>
      <c r="CN627" s="4"/>
      <c r="CO627" s="4"/>
      <c r="CP627" s="4"/>
      <c r="CQ627" s="4"/>
      <c r="CR627" s="4"/>
      <c r="CS627" s="4"/>
      <c r="CT627" s="4"/>
      <c r="CU627" s="4"/>
      <c r="CV627" s="4"/>
    </row>
    <row r="628">
      <c r="R628" s="7"/>
      <c r="U628" s="6"/>
      <c r="CM628" s="4"/>
      <c r="CN628" s="4"/>
      <c r="CO628" s="4"/>
      <c r="CP628" s="4"/>
      <c r="CQ628" s="4"/>
      <c r="CR628" s="4"/>
      <c r="CS628" s="4"/>
      <c r="CT628" s="4"/>
      <c r="CU628" s="4"/>
      <c r="CV628" s="4"/>
    </row>
    <row r="629">
      <c r="R629" s="7"/>
      <c r="U629" s="6"/>
      <c r="CM629" s="4"/>
      <c r="CN629" s="4"/>
      <c r="CO629" s="4"/>
      <c r="CP629" s="4"/>
      <c r="CQ629" s="4"/>
      <c r="CR629" s="4"/>
      <c r="CS629" s="4"/>
      <c r="CT629" s="4"/>
      <c r="CU629" s="4"/>
      <c r="CV629" s="4"/>
    </row>
    <row r="630">
      <c r="R630" s="7"/>
      <c r="U630" s="6"/>
      <c r="CM630" s="4"/>
      <c r="CN630" s="4"/>
      <c r="CO630" s="4"/>
      <c r="CP630" s="4"/>
      <c r="CQ630" s="4"/>
      <c r="CR630" s="4"/>
      <c r="CS630" s="4"/>
      <c r="CT630" s="4"/>
      <c r="CU630" s="4"/>
      <c r="CV630" s="4"/>
    </row>
    <row r="631">
      <c r="R631" s="7"/>
      <c r="U631" s="6"/>
      <c r="CM631" s="4"/>
      <c r="CN631" s="4"/>
      <c r="CO631" s="4"/>
      <c r="CP631" s="4"/>
      <c r="CQ631" s="4"/>
      <c r="CR631" s="4"/>
      <c r="CS631" s="4"/>
      <c r="CT631" s="4"/>
      <c r="CU631" s="4"/>
      <c r="CV631" s="4"/>
    </row>
    <row r="632">
      <c r="R632" s="7"/>
      <c r="U632" s="6"/>
      <c r="CM632" s="4"/>
      <c r="CN632" s="4"/>
      <c r="CO632" s="4"/>
      <c r="CP632" s="4"/>
      <c r="CQ632" s="4"/>
      <c r="CR632" s="4"/>
      <c r="CS632" s="4"/>
      <c r="CT632" s="4"/>
      <c r="CU632" s="4"/>
      <c r="CV632" s="4"/>
    </row>
    <row r="633">
      <c r="R633" s="7"/>
      <c r="U633" s="6"/>
      <c r="CM633" s="4"/>
      <c r="CN633" s="4"/>
      <c r="CO633" s="4"/>
      <c r="CP633" s="4"/>
      <c r="CQ633" s="4"/>
      <c r="CR633" s="4"/>
      <c r="CS633" s="4"/>
      <c r="CT633" s="4"/>
      <c r="CU633" s="4"/>
      <c r="CV633" s="4"/>
    </row>
    <row r="634">
      <c r="R634" s="7"/>
      <c r="U634" s="6"/>
      <c r="CM634" s="4"/>
      <c r="CN634" s="4"/>
      <c r="CO634" s="4"/>
      <c r="CP634" s="4"/>
      <c r="CQ634" s="4"/>
      <c r="CR634" s="4"/>
      <c r="CS634" s="4"/>
      <c r="CT634" s="4"/>
      <c r="CU634" s="4"/>
      <c r="CV634" s="4"/>
    </row>
    <row r="635">
      <c r="R635" s="7"/>
      <c r="U635" s="6"/>
      <c r="CM635" s="4"/>
      <c r="CN635" s="4"/>
      <c r="CO635" s="4"/>
      <c r="CP635" s="4"/>
      <c r="CQ635" s="4"/>
      <c r="CR635" s="4"/>
      <c r="CS635" s="4"/>
      <c r="CT635" s="4"/>
      <c r="CU635" s="4"/>
      <c r="CV635" s="4"/>
    </row>
    <row r="636">
      <c r="R636" s="7"/>
      <c r="U636" s="6"/>
      <c r="CM636" s="4"/>
      <c r="CN636" s="4"/>
      <c r="CO636" s="4"/>
      <c r="CP636" s="4"/>
      <c r="CQ636" s="4"/>
      <c r="CR636" s="4"/>
      <c r="CS636" s="4"/>
      <c r="CT636" s="4"/>
      <c r="CU636" s="4"/>
      <c r="CV636" s="4"/>
    </row>
    <row r="637">
      <c r="R637" s="7"/>
      <c r="U637" s="6"/>
      <c r="CM637" s="4"/>
      <c r="CN637" s="4"/>
      <c r="CO637" s="4"/>
      <c r="CP637" s="4"/>
      <c r="CQ637" s="4"/>
      <c r="CR637" s="4"/>
      <c r="CS637" s="4"/>
      <c r="CT637" s="4"/>
      <c r="CU637" s="4"/>
      <c r="CV637" s="4"/>
    </row>
    <row r="638">
      <c r="R638" s="7"/>
      <c r="U638" s="6"/>
      <c r="CM638" s="4"/>
      <c r="CN638" s="4"/>
      <c r="CO638" s="4"/>
      <c r="CP638" s="4"/>
      <c r="CQ638" s="4"/>
      <c r="CR638" s="4"/>
      <c r="CS638" s="4"/>
      <c r="CT638" s="4"/>
      <c r="CU638" s="4"/>
      <c r="CV638" s="4"/>
    </row>
    <row r="639">
      <c r="R639" s="7"/>
      <c r="U639" s="6"/>
      <c r="CM639" s="4"/>
      <c r="CN639" s="4"/>
      <c r="CO639" s="4"/>
      <c r="CP639" s="4"/>
      <c r="CQ639" s="4"/>
      <c r="CR639" s="4"/>
      <c r="CS639" s="4"/>
      <c r="CT639" s="4"/>
      <c r="CU639" s="4"/>
      <c r="CV639" s="4"/>
    </row>
    <row r="640">
      <c r="R640" s="7"/>
      <c r="U640" s="6"/>
      <c r="CM640" s="4"/>
      <c r="CN640" s="4"/>
      <c r="CO640" s="4"/>
      <c r="CP640" s="4"/>
      <c r="CQ640" s="4"/>
      <c r="CR640" s="4"/>
      <c r="CS640" s="4"/>
      <c r="CT640" s="4"/>
      <c r="CU640" s="4"/>
      <c r="CV640" s="4"/>
    </row>
    <row r="641">
      <c r="R641" s="7"/>
      <c r="U641" s="6"/>
      <c r="CM641" s="4"/>
      <c r="CN641" s="4"/>
      <c r="CO641" s="4"/>
      <c r="CP641" s="4"/>
      <c r="CQ641" s="4"/>
      <c r="CR641" s="4"/>
      <c r="CS641" s="4"/>
      <c r="CT641" s="4"/>
      <c r="CU641" s="4"/>
      <c r="CV641" s="4"/>
    </row>
    <row r="642">
      <c r="R642" s="7"/>
      <c r="U642" s="6"/>
      <c r="CM642" s="4"/>
      <c r="CN642" s="4"/>
      <c r="CO642" s="4"/>
      <c r="CP642" s="4"/>
      <c r="CQ642" s="4"/>
      <c r="CR642" s="4"/>
      <c r="CS642" s="4"/>
      <c r="CT642" s="4"/>
      <c r="CU642" s="4"/>
      <c r="CV642" s="4"/>
    </row>
    <row r="643">
      <c r="R643" s="7"/>
      <c r="U643" s="6"/>
      <c r="CM643" s="4"/>
      <c r="CN643" s="4"/>
      <c r="CO643" s="4"/>
      <c r="CP643" s="4"/>
      <c r="CQ643" s="4"/>
      <c r="CR643" s="4"/>
      <c r="CS643" s="4"/>
      <c r="CT643" s="4"/>
      <c r="CU643" s="4"/>
      <c r="CV643" s="4"/>
    </row>
    <row r="644">
      <c r="R644" s="7"/>
      <c r="U644" s="6"/>
      <c r="CM644" s="4"/>
      <c r="CN644" s="4"/>
      <c r="CO644" s="4"/>
      <c r="CP644" s="4"/>
      <c r="CQ644" s="4"/>
      <c r="CR644" s="4"/>
      <c r="CS644" s="4"/>
      <c r="CT644" s="4"/>
      <c r="CU644" s="4"/>
      <c r="CV644" s="4"/>
    </row>
    <row r="645">
      <c r="R645" s="7"/>
      <c r="U645" s="6"/>
      <c r="CM645" s="4"/>
      <c r="CN645" s="4"/>
      <c r="CO645" s="4"/>
      <c r="CP645" s="4"/>
      <c r="CQ645" s="4"/>
      <c r="CR645" s="4"/>
      <c r="CS645" s="4"/>
      <c r="CT645" s="4"/>
      <c r="CU645" s="4"/>
      <c r="CV645" s="4"/>
    </row>
    <row r="646">
      <c r="R646" s="7"/>
      <c r="U646" s="6"/>
      <c r="CM646" s="4"/>
      <c r="CN646" s="4"/>
      <c r="CO646" s="4"/>
      <c r="CP646" s="4"/>
      <c r="CQ646" s="4"/>
      <c r="CR646" s="4"/>
      <c r="CS646" s="4"/>
      <c r="CT646" s="4"/>
      <c r="CU646" s="4"/>
      <c r="CV646" s="4"/>
    </row>
    <row r="647">
      <c r="R647" s="7"/>
      <c r="U647" s="6"/>
      <c r="CM647" s="4"/>
      <c r="CN647" s="4"/>
      <c r="CO647" s="4"/>
      <c r="CP647" s="4"/>
      <c r="CQ647" s="4"/>
      <c r="CR647" s="4"/>
      <c r="CS647" s="4"/>
      <c r="CT647" s="4"/>
      <c r="CU647" s="4"/>
      <c r="CV647" s="4"/>
    </row>
    <row r="648">
      <c r="R648" s="7"/>
      <c r="U648" s="6"/>
      <c r="CM648" s="4"/>
      <c r="CN648" s="4"/>
      <c r="CO648" s="4"/>
      <c r="CP648" s="4"/>
      <c r="CQ648" s="4"/>
      <c r="CR648" s="4"/>
      <c r="CS648" s="4"/>
      <c r="CT648" s="4"/>
      <c r="CU648" s="4"/>
      <c r="CV648" s="4"/>
    </row>
    <row r="649">
      <c r="R649" s="7"/>
      <c r="U649" s="6"/>
      <c r="CM649" s="4"/>
      <c r="CN649" s="4"/>
      <c r="CO649" s="4"/>
      <c r="CP649" s="4"/>
      <c r="CQ649" s="4"/>
      <c r="CR649" s="4"/>
      <c r="CS649" s="4"/>
      <c r="CT649" s="4"/>
      <c r="CU649" s="4"/>
      <c r="CV649" s="4"/>
    </row>
    <row r="650">
      <c r="R650" s="7"/>
      <c r="U650" s="6"/>
      <c r="CM650" s="4"/>
      <c r="CN650" s="4"/>
      <c r="CO650" s="4"/>
      <c r="CP650" s="4"/>
      <c r="CQ650" s="4"/>
      <c r="CR650" s="4"/>
      <c r="CS650" s="4"/>
      <c r="CT650" s="4"/>
      <c r="CU650" s="4"/>
      <c r="CV650" s="4"/>
    </row>
    <row r="651">
      <c r="R651" s="7"/>
      <c r="U651" s="6"/>
      <c r="CM651" s="4"/>
      <c r="CN651" s="4"/>
      <c r="CO651" s="4"/>
      <c r="CP651" s="4"/>
      <c r="CQ651" s="4"/>
      <c r="CR651" s="4"/>
      <c r="CS651" s="4"/>
      <c r="CT651" s="4"/>
      <c r="CU651" s="4"/>
      <c r="CV651" s="4"/>
    </row>
    <row r="652">
      <c r="R652" s="7"/>
      <c r="U652" s="6"/>
      <c r="CM652" s="4"/>
      <c r="CN652" s="4"/>
      <c r="CO652" s="4"/>
      <c r="CP652" s="4"/>
      <c r="CQ652" s="4"/>
      <c r="CR652" s="4"/>
      <c r="CS652" s="4"/>
      <c r="CT652" s="4"/>
      <c r="CU652" s="4"/>
      <c r="CV652" s="4"/>
    </row>
    <row r="653">
      <c r="R653" s="7"/>
      <c r="U653" s="6"/>
      <c r="CM653" s="4"/>
      <c r="CN653" s="4"/>
      <c r="CO653" s="4"/>
      <c r="CP653" s="4"/>
      <c r="CQ653" s="4"/>
      <c r="CR653" s="4"/>
      <c r="CS653" s="4"/>
      <c r="CT653" s="4"/>
      <c r="CU653" s="4"/>
      <c r="CV653" s="4"/>
    </row>
    <row r="654">
      <c r="R654" s="7"/>
      <c r="U654" s="6"/>
      <c r="CM654" s="4"/>
      <c r="CN654" s="4"/>
      <c r="CO654" s="4"/>
      <c r="CP654" s="4"/>
      <c r="CQ654" s="4"/>
      <c r="CR654" s="4"/>
      <c r="CS654" s="4"/>
      <c r="CT654" s="4"/>
      <c r="CU654" s="4"/>
      <c r="CV654" s="4"/>
    </row>
    <row r="655">
      <c r="R655" s="7"/>
      <c r="U655" s="6"/>
      <c r="CM655" s="4"/>
      <c r="CN655" s="4"/>
      <c r="CO655" s="4"/>
      <c r="CP655" s="4"/>
      <c r="CQ655" s="4"/>
      <c r="CR655" s="4"/>
      <c r="CS655" s="4"/>
      <c r="CT655" s="4"/>
      <c r="CU655" s="4"/>
      <c r="CV655" s="4"/>
    </row>
    <row r="656">
      <c r="R656" s="7"/>
      <c r="U656" s="6"/>
      <c r="CM656" s="4"/>
      <c r="CN656" s="4"/>
      <c r="CO656" s="4"/>
      <c r="CP656" s="4"/>
      <c r="CQ656" s="4"/>
      <c r="CR656" s="4"/>
      <c r="CS656" s="4"/>
      <c r="CT656" s="4"/>
      <c r="CU656" s="4"/>
      <c r="CV656" s="4"/>
    </row>
    <row r="657">
      <c r="R657" s="7"/>
      <c r="U657" s="6"/>
      <c r="CM657" s="4"/>
      <c r="CN657" s="4"/>
      <c r="CO657" s="4"/>
      <c r="CP657" s="4"/>
      <c r="CQ657" s="4"/>
      <c r="CR657" s="4"/>
      <c r="CS657" s="4"/>
      <c r="CT657" s="4"/>
      <c r="CU657" s="4"/>
      <c r="CV657" s="4"/>
    </row>
    <row r="658">
      <c r="R658" s="7"/>
      <c r="U658" s="6"/>
      <c r="CM658" s="4"/>
      <c r="CN658" s="4"/>
      <c r="CO658" s="4"/>
      <c r="CP658" s="4"/>
      <c r="CQ658" s="4"/>
      <c r="CR658" s="4"/>
      <c r="CS658" s="4"/>
      <c r="CT658" s="4"/>
      <c r="CU658" s="4"/>
      <c r="CV658" s="4"/>
    </row>
    <row r="659">
      <c r="R659" s="7"/>
      <c r="U659" s="6"/>
      <c r="CM659" s="4"/>
      <c r="CN659" s="4"/>
      <c r="CO659" s="4"/>
      <c r="CP659" s="4"/>
      <c r="CQ659" s="4"/>
      <c r="CR659" s="4"/>
      <c r="CS659" s="4"/>
      <c r="CT659" s="4"/>
      <c r="CU659" s="4"/>
      <c r="CV659" s="4"/>
    </row>
    <row r="660">
      <c r="R660" s="7"/>
      <c r="U660" s="6"/>
      <c r="CM660" s="4"/>
      <c r="CN660" s="4"/>
      <c r="CO660" s="4"/>
      <c r="CP660" s="4"/>
      <c r="CQ660" s="4"/>
      <c r="CR660" s="4"/>
      <c r="CS660" s="4"/>
      <c r="CT660" s="4"/>
      <c r="CU660" s="4"/>
      <c r="CV660" s="4"/>
    </row>
    <row r="661">
      <c r="R661" s="7"/>
      <c r="U661" s="6"/>
      <c r="CM661" s="4"/>
      <c r="CN661" s="4"/>
      <c r="CO661" s="4"/>
      <c r="CP661" s="4"/>
      <c r="CQ661" s="4"/>
      <c r="CR661" s="4"/>
      <c r="CS661" s="4"/>
      <c r="CT661" s="4"/>
      <c r="CU661" s="4"/>
      <c r="CV661" s="4"/>
    </row>
    <row r="662">
      <c r="R662" s="7"/>
      <c r="U662" s="6"/>
      <c r="CM662" s="4"/>
      <c r="CN662" s="4"/>
      <c r="CO662" s="4"/>
      <c r="CP662" s="4"/>
      <c r="CQ662" s="4"/>
      <c r="CR662" s="4"/>
      <c r="CS662" s="4"/>
      <c r="CT662" s="4"/>
      <c r="CU662" s="4"/>
      <c r="CV662" s="4"/>
    </row>
    <row r="663">
      <c r="R663" s="7"/>
      <c r="U663" s="6"/>
      <c r="CM663" s="4"/>
      <c r="CN663" s="4"/>
      <c r="CO663" s="4"/>
      <c r="CP663" s="4"/>
      <c r="CQ663" s="4"/>
      <c r="CR663" s="4"/>
      <c r="CS663" s="4"/>
      <c r="CT663" s="4"/>
      <c r="CU663" s="4"/>
      <c r="CV663" s="4"/>
    </row>
    <row r="664">
      <c r="R664" s="7"/>
      <c r="U664" s="6"/>
      <c r="CM664" s="4"/>
      <c r="CN664" s="4"/>
      <c r="CO664" s="4"/>
      <c r="CP664" s="4"/>
      <c r="CQ664" s="4"/>
      <c r="CR664" s="4"/>
      <c r="CS664" s="4"/>
      <c r="CT664" s="4"/>
      <c r="CU664" s="4"/>
      <c r="CV664" s="4"/>
    </row>
    <row r="665">
      <c r="R665" s="7"/>
      <c r="U665" s="6"/>
      <c r="CM665" s="4"/>
      <c r="CN665" s="4"/>
      <c r="CO665" s="4"/>
      <c r="CP665" s="4"/>
      <c r="CQ665" s="4"/>
      <c r="CR665" s="4"/>
      <c r="CS665" s="4"/>
      <c r="CT665" s="4"/>
      <c r="CU665" s="4"/>
      <c r="CV665" s="4"/>
    </row>
    <row r="666">
      <c r="R666" s="7"/>
      <c r="U666" s="6"/>
      <c r="CM666" s="4"/>
      <c r="CN666" s="4"/>
      <c r="CO666" s="4"/>
      <c r="CP666" s="4"/>
      <c r="CQ666" s="4"/>
      <c r="CR666" s="4"/>
      <c r="CS666" s="4"/>
      <c r="CT666" s="4"/>
      <c r="CU666" s="4"/>
      <c r="CV666" s="4"/>
    </row>
    <row r="667">
      <c r="R667" s="7"/>
      <c r="U667" s="6"/>
      <c r="CM667" s="4"/>
      <c r="CN667" s="4"/>
      <c r="CO667" s="4"/>
      <c r="CP667" s="4"/>
      <c r="CQ667" s="4"/>
      <c r="CR667" s="4"/>
      <c r="CS667" s="4"/>
      <c r="CT667" s="4"/>
      <c r="CU667" s="4"/>
      <c r="CV667" s="4"/>
    </row>
    <row r="668">
      <c r="R668" s="7"/>
      <c r="U668" s="6"/>
      <c r="CM668" s="4"/>
      <c r="CN668" s="4"/>
      <c r="CO668" s="4"/>
      <c r="CP668" s="4"/>
      <c r="CQ668" s="4"/>
      <c r="CR668" s="4"/>
      <c r="CS668" s="4"/>
      <c r="CT668" s="4"/>
      <c r="CU668" s="4"/>
      <c r="CV668" s="4"/>
    </row>
    <row r="669">
      <c r="R669" s="7"/>
      <c r="U669" s="6"/>
      <c r="CM669" s="4"/>
      <c r="CN669" s="4"/>
      <c r="CO669" s="4"/>
      <c r="CP669" s="4"/>
      <c r="CQ669" s="4"/>
      <c r="CR669" s="4"/>
      <c r="CS669" s="4"/>
      <c r="CT669" s="4"/>
      <c r="CU669" s="4"/>
      <c r="CV669" s="4"/>
    </row>
    <row r="670">
      <c r="R670" s="7"/>
      <c r="U670" s="6"/>
      <c r="CM670" s="4"/>
      <c r="CN670" s="4"/>
      <c r="CO670" s="4"/>
      <c r="CP670" s="4"/>
      <c r="CQ670" s="4"/>
      <c r="CR670" s="4"/>
      <c r="CS670" s="4"/>
      <c r="CT670" s="4"/>
      <c r="CU670" s="4"/>
      <c r="CV670" s="4"/>
    </row>
    <row r="671">
      <c r="R671" s="7"/>
      <c r="U671" s="6"/>
      <c r="CM671" s="4"/>
      <c r="CN671" s="4"/>
      <c r="CO671" s="4"/>
      <c r="CP671" s="4"/>
      <c r="CQ671" s="4"/>
      <c r="CR671" s="4"/>
      <c r="CS671" s="4"/>
      <c r="CT671" s="4"/>
      <c r="CU671" s="4"/>
      <c r="CV671" s="4"/>
    </row>
    <row r="672">
      <c r="R672" s="7"/>
      <c r="U672" s="6"/>
      <c r="CM672" s="4"/>
      <c r="CN672" s="4"/>
      <c r="CO672" s="4"/>
      <c r="CP672" s="4"/>
      <c r="CQ672" s="4"/>
      <c r="CR672" s="4"/>
      <c r="CS672" s="4"/>
      <c r="CT672" s="4"/>
      <c r="CU672" s="4"/>
      <c r="CV672" s="4"/>
    </row>
    <row r="673">
      <c r="R673" s="7"/>
      <c r="U673" s="6"/>
      <c r="CM673" s="4"/>
      <c r="CN673" s="4"/>
      <c r="CO673" s="4"/>
      <c r="CP673" s="4"/>
      <c r="CQ673" s="4"/>
      <c r="CR673" s="4"/>
      <c r="CS673" s="4"/>
      <c r="CT673" s="4"/>
      <c r="CU673" s="4"/>
      <c r="CV673" s="4"/>
    </row>
    <row r="674">
      <c r="R674" s="7"/>
      <c r="U674" s="6"/>
      <c r="CM674" s="4"/>
      <c r="CN674" s="4"/>
      <c r="CO674" s="4"/>
      <c r="CP674" s="4"/>
      <c r="CQ674" s="4"/>
      <c r="CR674" s="4"/>
      <c r="CS674" s="4"/>
      <c r="CT674" s="4"/>
      <c r="CU674" s="4"/>
      <c r="CV674" s="4"/>
    </row>
    <row r="675">
      <c r="R675" s="7"/>
      <c r="U675" s="6"/>
      <c r="CM675" s="4"/>
      <c r="CN675" s="4"/>
      <c r="CO675" s="4"/>
      <c r="CP675" s="4"/>
      <c r="CQ675" s="4"/>
      <c r="CR675" s="4"/>
      <c r="CS675" s="4"/>
      <c r="CT675" s="4"/>
      <c r="CU675" s="4"/>
      <c r="CV675" s="4"/>
    </row>
    <row r="676">
      <c r="R676" s="7"/>
      <c r="U676" s="6"/>
      <c r="CM676" s="4"/>
      <c r="CN676" s="4"/>
      <c r="CO676" s="4"/>
      <c r="CP676" s="4"/>
      <c r="CQ676" s="4"/>
      <c r="CR676" s="4"/>
      <c r="CS676" s="4"/>
      <c r="CT676" s="4"/>
      <c r="CU676" s="4"/>
      <c r="CV676" s="4"/>
    </row>
    <row r="677">
      <c r="R677" s="7"/>
      <c r="U677" s="6"/>
      <c r="CM677" s="4"/>
      <c r="CN677" s="4"/>
      <c r="CO677" s="4"/>
      <c r="CP677" s="4"/>
      <c r="CQ677" s="4"/>
      <c r="CR677" s="4"/>
      <c r="CS677" s="4"/>
      <c r="CT677" s="4"/>
      <c r="CU677" s="4"/>
      <c r="CV677" s="4"/>
    </row>
    <row r="678">
      <c r="R678" s="7"/>
      <c r="U678" s="6"/>
      <c r="CM678" s="4"/>
      <c r="CN678" s="4"/>
      <c r="CO678" s="4"/>
      <c r="CP678" s="4"/>
      <c r="CQ678" s="4"/>
      <c r="CR678" s="4"/>
      <c r="CS678" s="4"/>
      <c r="CT678" s="4"/>
      <c r="CU678" s="4"/>
      <c r="CV678" s="4"/>
    </row>
    <row r="679">
      <c r="R679" s="7"/>
      <c r="U679" s="6"/>
      <c r="CM679" s="4"/>
      <c r="CN679" s="4"/>
      <c r="CO679" s="4"/>
      <c r="CP679" s="4"/>
      <c r="CQ679" s="4"/>
      <c r="CR679" s="4"/>
      <c r="CS679" s="4"/>
      <c r="CT679" s="4"/>
      <c r="CU679" s="4"/>
      <c r="CV679" s="4"/>
    </row>
    <row r="680">
      <c r="R680" s="7"/>
      <c r="U680" s="6"/>
      <c r="CM680" s="4"/>
      <c r="CN680" s="4"/>
      <c r="CO680" s="4"/>
      <c r="CP680" s="4"/>
      <c r="CQ680" s="4"/>
      <c r="CR680" s="4"/>
      <c r="CS680" s="4"/>
      <c r="CT680" s="4"/>
      <c r="CU680" s="4"/>
      <c r="CV680" s="4"/>
    </row>
    <row r="681">
      <c r="R681" s="7"/>
      <c r="U681" s="6"/>
      <c r="CM681" s="4"/>
      <c r="CN681" s="4"/>
      <c r="CO681" s="4"/>
      <c r="CP681" s="4"/>
      <c r="CQ681" s="4"/>
      <c r="CR681" s="4"/>
      <c r="CS681" s="4"/>
      <c r="CT681" s="4"/>
      <c r="CU681" s="4"/>
      <c r="CV681" s="4"/>
    </row>
    <row r="682">
      <c r="R682" s="7"/>
      <c r="U682" s="6"/>
      <c r="CM682" s="4"/>
      <c r="CN682" s="4"/>
      <c r="CO682" s="4"/>
      <c r="CP682" s="4"/>
      <c r="CQ682" s="4"/>
      <c r="CR682" s="4"/>
      <c r="CS682" s="4"/>
      <c r="CT682" s="4"/>
      <c r="CU682" s="4"/>
      <c r="CV682" s="4"/>
    </row>
    <row r="683">
      <c r="R683" s="7"/>
      <c r="U683" s="6"/>
      <c r="CM683" s="4"/>
      <c r="CN683" s="4"/>
      <c r="CO683" s="4"/>
      <c r="CP683" s="4"/>
      <c r="CQ683" s="4"/>
      <c r="CR683" s="4"/>
      <c r="CS683" s="4"/>
      <c r="CT683" s="4"/>
      <c r="CU683" s="4"/>
      <c r="CV683" s="4"/>
    </row>
    <row r="684">
      <c r="R684" s="7"/>
      <c r="U684" s="6"/>
      <c r="CM684" s="4"/>
      <c r="CN684" s="4"/>
      <c r="CO684" s="4"/>
      <c r="CP684" s="4"/>
      <c r="CQ684" s="4"/>
      <c r="CR684" s="4"/>
      <c r="CS684" s="4"/>
      <c r="CT684" s="4"/>
      <c r="CU684" s="4"/>
      <c r="CV684" s="4"/>
    </row>
    <row r="685">
      <c r="R685" s="7"/>
      <c r="U685" s="6"/>
      <c r="CM685" s="4"/>
      <c r="CN685" s="4"/>
      <c r="CO685" s="4"/>
      <c r="CP685" s="4"/>
      <c r="CQ685" s="4"/>
      <c r="CR685" s="4"/>
      <c r="CS685" s="4"/>
      <c r="CT685" s="4"/>
      <c r="CU685" s="4"/>
      <c r="CV685" s="4"/>
    </row>
    <row r="686">
      <c r="R686" s="7"/>
      <c r="U686" s="6"/>
      <c r="CM686" s="4"/>
      <c r="CN686" s="4"/>
      <c r="CO686" s="4"/>
      <c r="CP686" s="4"/>
      <c r="CQ686" s="4"/>
      <c r="CR686" s="4"/>
      <c r="CS686" s="4"/>
      <c r="CT686" s="4"/>
      <c r="CU686" s="4"/>
      <c r="CV686" s="4"/>
    </row>
    <row r="687">
      <c r="R687" s="7"/>
      <c r="U687" s="6"/>
      <c r="CM687" s="4"/>
      <c r="CN687" s="4"/>
      <c r="CO687" s="4"/>
      <c r="CP687" s="4"/>
      <c r="CQ687" s="4"/>
      <c r="CR687" s="4"/>
      <c r="CS687" s="4"/>
      <c r="CT687" s="4"/>
      <c r="CU687" s="4"/>
      <c r="CV687" s="4"/>
    </row>
    <row r="688">
      <c r="R688" s="7"/>
      <c r="U688" s="6"/>
      <c r="CM688" s="4"/>
      <c r="CN688" s="4"/>
      <c r="CO688" s="4"/>
      <c r="CP688" s="4"/>
      <c r="CQ688" s="4"/>
      <c r="CR688" s="4"/>
      <c r="CS688" s="4"/>
      <c r="CT688" s="4"/>
      <c r="CU688" s="4"/>
      <c r="CV688" s="4"/>
    </row>
    <row r="689">
      <c r="R689" s="7"/>
      <c r="U689" s="6"/>
      <c r="CM689" s="4"/>
      <c r="CN689" s="4"/>
      <c r="CO689" s="4"/>
      <c r="CP689" s="4"/>
      <c r="CQ689" s="4"/>
      <c r="CR689" s="4"/>
      <c r="CS689" s="4"/>
      <c r="CT689" s="4"/>
      <c r="CU689" s="4"/>
      <c r="CV689" s="4"/>
    </row>
    <row r="690">
      <c r="R690" s="7"/>
      <c r="U690" s="6"/>
      <c r="CM690" s="4"/>
      <c r="CN690" s="4"/>
      <c r="CO690" s="4"/>
      <c r="CP690" s="4"/>
      <c r="CQ690" s="4"/>
      <c r="CR690" s="4"/>
      <c r="CS690" s="4"/>
      <c r="CT690" s="4"/>
      <c r="CU690" s="4"/>
      <c r="CV690" s="4"/>
    </row>
    <row r="691">
      <c r="R691" s="7"/>
      <c r="U691" s="6"/>
      <c r="CM691" s="4"/>
      <c r="CN691" s="4"/>
      <c r="CO691" s="4"/>
      <c r="CP691" s="4"/>
      <c r="CQ691" s="4"/>
      <c r="CR691" s="4"/>
      <c r="CS691" s="4"/>
      <c r="CT691" s="4"/>
      <c r="CU691" s="4"/>
      <c r="CV691" s="4"/>
    </row>
    <row r="692">
      <c r="R692" s="7"/>
      <c r="U692" s="6"/>
      <c r="CM692" s="4"/>
      <c r="CN692" s="4"/>
      <c r="CO692" s="4"/>
      <c r="CP692" s="4"/>
      <c r="CQ692" s="4"/>
      <c r="CR692" s="4"/>
      <c r="CS692" s="4"/>
      <c r="CT692" s="4"/>
      <c r="CU692" s="4"/>
      <c r="CV692" s="4"/>
    </row>
    <row r="693">
      <c r="R693" s="7"/>
      <c r="U693" s="6"/>
      <c r="CM693" s="4"/>
      <c r="CN693" s="4"/>
      <c r="CO693" s="4"/>
      <c r="CP693" s="4"/>
      <c r="CQ693" s="4"/>
      <c r="CR693" s="4"/>
      <c r="CS693" s="4"/>
      <c r="CT693" s="4"/>
      <c r="CU693" s="4"/>
      <c r="CV693" s="4"/>
    </row>
    <row r="694">
      <c r="R694" s="7"/>
      <c r="U694" s="6"/>
      <c r="CM694" s="4"/>
      <c r="CN694" s="4"/>
      <c r="CO694" s="4"/>
      <c r="CP694" s="4"/>
      <c r="CQ694" s="4"/>
      <c r="CR694" s="4"/>
      <c r="CS694" s="4"/>
      <c r="CT694" s="4"/>
      <c r="CU694" s="4"/>
      <c r="CV694" s="4"/>
    </row>
    <row r="695">
      <c r="R695" s="7"/>
      <c r="U695" s="6"/>
      <c r="CM695" s="4"/>
      <c r="CN695" s="4"/>
      <c r="CO695" s="4"/>
      <c r="CP695" s="4"/>
      <c r="CQ695" s="4"/>
      <c r="CR695" s="4"/>
      <c r="CS695" s="4"/>
      <c r="CT695" s="4"/>
      <c r="CU695" s="4"/>
      <c r="CV695" s="4"/>
    </row>
    <row r="696">
      <c r="R696" s="7"/>
      <c r="U696" s="6"/>
      <c r="CM696" s="4"/>
      <c r="CN696" s="4"/>
      <c r="CO696" s="4"/>
      <c r="CP696" s="4"/>
      <c r="CQ696" s="4"/>
      <c r="CR696" s="4"/>
      <c r="CS696" s="4"/>
      <c r="CT696" s="4"/>
      <c r="CU696" s="4"/>
      <c r="CV696" s="4"/>
    </row>
    <row r="697">
      <c r="R697" s="7"/>
      <c r="U697" s="6"/>
      <c r="CM697" s="4"/>
      <c r="CN697" s="4"/>
      <c r="CO697" s="4"/>
      <c r="CP697" s="4"/>
      <c r="CQ697" s="4"/>
      <c r="CR697" s="4"/>
      <c r="CS697" s="4"/>
      <c r="CT697" s="4"/>
      <c r="CU697" s="4"/>
      <c r="CV697" s="4"/>
    </row>
    <row r="698">
      <c r="R698" s="7"/>
      <c r="U698" s="6"/>
      <c r="CM698" s="4"/>
      <c r="CN698" s="4"/>
      <c r="CO698" s="4"/>
      <c r="CP698" s="4"/>
      <c r="CQ698" s="4"/>
      <c r="CR698" s="4"/>
      <c r="CS698" s="4"/>
      <c r="CT698" s="4"/>
      <c r="CU698" s="4"/>
      <c r="CV698" s="4"/>
    </row>
    <row r="699">
      <c r="R699" s="7"/>
      <c r="U699" s="6"/>
      <c r="CM699" s="4"/>
      <c r="CN699" s="4"/>
      <c r="CO699" s="4"/>
      <c r="CP699" s="4"/>
      <c r="CQ699" s="4"/>
      <c r="CR699" s="4"/>
      <c r="CS699" s="4"/>
      <c r="CT699" s="4"/>
      <c r="CU699" s="4"/>
      <c r="CV699" s="4"/>
    </row>
    <row r="700">
      <c r="R700" s="7"/>
      <c r="U700" s="6"/>
      <c r="CM700" s="4"/>
      <c r="CN700" s="4"/>
      <c r="CO700" s="4"/>
      <c r="CP700" s="4"/>
      <c r="CQ700" s="4"/>
      <c r="CR700" s="4"/>
      <c r="CS700" s="4"/>
      <c r="CT700" s="4"/>
      <c r="CU700" s="4"/>
      <c r="CV700" s="4"/>
    </row>
    <row r="701">
      <c r="R701" s="7"/>
      <c r="U701" s="6"/>
      <c r="CM701" s="4"/>
      <c r="CN701" s="4"/>
      <c r="CO701" s="4"/>
      <c r="CP701" s="4"/>
      <c r="CQ701" s="4"/>
      <c r="CR701" s="4"/>
      <c r="CS701" s="4"/>
      <c r="CT701" s="4"/>
      <c r="CU701" s="4"/>
      <c r="CV701" s="4"/>
    </row>
    <row r="702">
      <c r="R702" s="7"/>
      <c r="U702" s="6"/>
      <c r="CM702" s="4"/>
      <c r="CN702" s="4"/>
      <c r="CO702" s="4"/>
      <c r="CP702" s="4"/>
      <c r="CQ702" s="4"/>
      <c r="CR702" s="4"/>
      <c r="CS702" s="4"/>
      <c r="CT702" s="4"/>
      <c r="CU702" s="4"/>
      <c r="CV702" s="4"/>
    </row>
    <row r="703">
      <c r="R703" s="7"/>
      <c r="U703" s="6"/>
      <c r="CM703" s="4"/>
      <c r="CN703" s="4"/>
      <c r="CO703" s="4"/>
      <c r="CP703" s="4"/>
      <c r="CQ703" s="4"/>
      <c r="CR703" s="4"/>
      <c r="CS703" s="4"/>
      <c r="CT703" s="4"/>
      <c r="CU703" s="4"/>
      <c r="CV703" s="4"/>
    </row>
    <row r="704">
      <c r="R704" s="7"/>
      <c r="U704" s="6"/>
      <c r="CM704" s="4"/>
      <c r="CN704" s="4"/>
      <c r="CO704" s="4"/>
      <c r="CP704" s="4"/>
      <c r="CQ704" s="4"/>
      <c r="CR704" s="4"/>
      <c r="CS704" s="4"/>
      <c r="CT704" s="4"/>
      <c r="CU704" s="4"/>
      <c r="CV704" s="4"/>
    </row>
    <row r="705">
      <c r="R705" s="7"/>
      <c r="U705" s="6"/>
      <c r="CM705" s="4"/>
      <c r="CN705" s="4"/>
      <c r="CO705" s="4"/>
      <c r="CP705" s="4"/>
      <c r="CQ705" s="4"/>
      <c r="CR705" s="4"/>
      <c r="CS705" s="4"/>
      <c r="CT705" s="4"/>
      <c r="CU705" s="4"/>
      <c r="CV705" s="4"/>
    </row>
    <row r="706">
      <c r="R706" s="7"/>
      <c r="U706" s="6"/>
      <c r="CM706" s="4"/>
      <c r="CN706" s="4"/>
      <c r="CO706" s="4"/>
      <c r="CP706" s="4"/>
      <c r="CQ706" s="4"/>
      <c r="CR706" s="4"/>
      <c r="CS706" s="4"/>
      <c r="CT706" s="4"/>
      <c r="CU706" s="4"/>
      <c r="CV706" s="4"/>
    </row>
    <row r="707">
      <c r="R707" s="7"/>
      <c r="U707" s="6"/>
      <c r="CM707" s="4"/>
      <c r="CN707" s="4"/>
      <c r="CO707" s="4"/>
      <c r="CP707" s="4"/>
      <c r="CQ707" s="4"/>
      <c r="CR707" s="4"/>
      <c r="CS707" s="4"/>
      <c r="CT707" s="4"/>
      <c r="CU707" s="4"/>
      <c r="CV707" s="4"/>
    </row>
    <row r="708">
      <c r="R708" s="7"/>
      <c r="U708" s="6"/>
      <c r="CM708" s="4"/>
      <c r="CN708" s="4"/>
      <c r="CO708" s="4"/>
      <c r="CP708" s="4"/>
      <c r="CQ708" s="4"/>
      <c r="CR708" s="4"/>
      <c r="CS708" s="4"/>
      <c r="CT708" s="4"/>
      <c r="CU708" s="4"/>
      <c r="CV708" s="4"/>
    </row>
    <row r="709">
      <c r="R709" s="7"/>
      <c r="U709" s="6"/>
      <c r="CM709" s="4"/>
      <c r="CN709" s="4"/>
      <c r="CO709" s="4"/>
      <c r="CP709" s="4"/>
      <c r="CQ709" s="4"/>
      <c r="CR709" s="4"/>
      <c r="CS709" s="4"/>
      <c r="CT709" s="4"/>
      <c r="CU709" s="4"/>
      <c r="CV709" s="4"/>
    </row>
    <row r="710">
      <c r="R710" s="7"/>
      <c r="U710" s="6"/>
      <c r="CM710" s="4"/>
      <c r="CN710" s="4"/>
      <c r="CO710" s="4"/>
      <c r="CP710" s="4"/>
      <c r="CQ710" s="4"/>
      <c r="CR710" s="4"/>
      <c r="CS710" s="4"/>
      <c r="CT710" s="4"/>
      <c r="CU710" s="4"/>
      <c r="CV710" s="4"/>
    </row>
    <row r="711">
      <c r="R711" s="7"/>
      <c r="U711" s="6"/>
      <c r="CM711" s="4"/>
      <c r="CN711" s="4"/>
      <c r="CO711" s="4"/>
      <c r="CP711" s="4"/>
      <c r="CQ711" s="4"/>
      <c r="CR711" s="4"/>
      <c r="CS711" s="4"/>
      <c r="CT711" s="4"/>
      <c r="CU711" s="4"/>
      <c r="CV711" s="4"/>
    </row>
    <row r="712">
      <c r="R712" s="7"/>
      <c r="U712" s="6"/>
      <c r="CM712" s="4"/>
      <c r="CN712" s="4"/>
      <c r="CO712" s="4"/>
      <c r="CP712" s="4"/>
      <c r="CQ712" s="4"/>
      <c r="CR712" s="4"/>
      <c r="CS712" s="4"/>
      <c r="CT712" s="4"/>
      <c r="CU712" s="4"/>
      <c r="CV712" s="4"/>
    </row>
    <row r="713">
      <c r="R713" s="7"/>
      <c r="U713" s="6"/>
      <c r="CM713" s="4"/>
      <c r="CN713" s="4"/>
      <c r="CO713" s="4"/>
      <c r="CP713" s="4"/>
      <c r="CQ713" s="4"/>
      <c r="CR713" s="4"/>
      <c r="CS713" s="4"/>
      <c r="CT713" s="4"/>
      <c r="CU713" s="4"/>
      <c r="CV713" s="4"/>
    </row>
    <row r="714">
      <c r="R714" s="7"/>
      <c r="U714" s="6"/>
      <c r="CM714" s="4"/>
      <c r="CN714" s="4"/>
      <c r="CO714" s="4"/>
      <c r="CP714" s="4"/>
      <c r="CQ714" s="4"/>
      <c r="CR714" s="4"/>
      <c r="CS714" s="4"/>
      <c r="CT714" s="4"/>
      <c r="CU714" s="4"/>
      <c r="CV714" s="4"/>
    </row>
    <row r="715">
      <c r="R715" s="7"/>
      <c r="U715" s="6"/>
      <c r="CM715" s="4"/>
      <c r="CN715" s="4"/>
      <c r="CO715" s="4"/>
      <c r="CP715" s="4"/>
      <c r="CQ715" s="4"/>
      <c r="CR715" s="4"/>
      <c r="CS715" s="4"/>
      <c r="CT715" s="4"/>
      <c r="CU715" s="4"/>
      <c r="CV715" s="4"/>
    </row>
    <row r="716">
      <c r="R716" s="7"/>
      <c r="U716" s="6"/>
      <c r="CM716" s="4"/>
      <c r="CN716" s="4"/>
      <c r="CO716" s="4"/>
      <c r="CP716" s="4"/>
      <c r="CQ716" s="4"/>
      <c r="CR716" s="4"/>
      <c r="CS716" s="4"/>
      <c r="CT716" s="4"/>
      <c r="CU716" s="4"/>
      <c r="CV716" s="4"/>
    </row>
    <row r="717">
      <c r="R717" s="7"/>
      <c r="U717" s="6"/>
      <c r="CM717" s="4"/>
      <c r="CN717" s="4"/>
      <c r="CO717" s="4"/>
      <c r="CP717" s="4"/>
      <c r="CQ717" s="4"/>
      <c r="CR717" s="4"/>
      <c r="CS717" s="4"/>
      <c r="CT717" s="4"/>
      <c r="CU717" s="4"/>
      <c r="CV717" s="4"/>
    </row>
    <row r="718">
      <c r="R718" s="7"/>
      <c r="U718" s="6"/>
      <c r="CM718" s="4"/>
      <c r="CN718" s="4"/>
      <c r="CO718" s="4"/>
      <c r="CP718" s="4"/>
      <c r="CQ718" s="4"/>
      <c r="CR718" s="4"/>
      <c r="CS718" s="4"/>
      <c r="CT718" s="4"/>
      <c r="CU718" s="4"/>
      <c r="CV718" s="4"/>
    </row>
    <row r="719">
      <c r="R719" s="7"/>
      <c r="U719" s="6"/>
      <c r="CM719" s="4"/>
      <c r="CN719" s="4"/>
      <c r="CO719" s="4"/>
      <c r="CP719" s="4"/>
      <c r="CQ719" s="4"/>
      <c r="CR719" s="4"/>
      <c r="CS719" s="4"/>
      <c r="CT719" s="4"/>
      <c r="CU719" s="4"/>
      <c r="CV719" s="4"/>
    </row>
    <row r="720">
      <c r="R720" s="7"/>
      <c r="U720" s="6"/>
      <c r="CM720" s="4"/>
      <c r="CN720" s="4"/>
      <c r="CO720" s="4"/>
      <c r="CP720" s="4"/>
      <c r="CQ720" s="4"/>
      <c r="CR720" s="4"/>
      <c r="CS720" s="4"/>
      <c r="CT720" s="4"/>
      <c r="CU720" s="4"/>
      <c r="CV720" s="4"/>
    </row>
    <row r="721">
      <c r="R721" s="7"/>
      <c r="U721" s="6"/>
      <c r="CM721" s="4"/>
      <c r="CN721" s="4"/>
      <c r="CO721" s="4"/>
      <c r="CP721" s="4"/>
      <c r="CQ721" s="4"/>
      <c r="CR721" s="4"/>
      <c r="CS721" s="4"/>
      <c r="CT721" s="4"/>
      <c r="CU721" s="4"/>
      <c r="CV721" s="4"/>
    </row>
    <row r="722">
      <c r="R722" s="7"/>
      <c r="U722" s="6"/>
      <c r="CM722" s="4"/>
      <c r="CN722" s="4"/>
      <c r="CO722" s="4"/>
      <c r="CP722" s="4"/>
      <c r="CQ722" s="4"/>
      <c r="CR722" s="4"/>
      <c r="CS722" s="4"/>
      <c r="CT722" s="4"/>
      <c r="CU722" s="4"/>
      <c r="CV722" s="4"/>
    </row>
    <row r="723">
      <c r="R723" s="7"/>
      <c r="U723" s="6"/>
      <c r="CM723" s="4"/>
      <c r="CN723" s="4"/>
      <c r="CO723" s="4"/>
      <c r="CP723" s="4"/>
      <c r="CQ723" s="4"/>
      <c r="CR723" s="4"/>
      <c r="CS723" s="4"/>
      <c r="CT723" s="4"/>
      <c r="CU723" s="4"/>
      <c r="CV723" s="4"/>
    </row>
    <row r="724">
      <c r="R724" s="7"/>
      <c r="U724" s="6"/>
      <c r="CM724" s="4"/>
      <c r="CN724" s="4"/>
      <c r="CO724" s="4"/>
      <c r="CP724" s="4"/>
      <c r="CQ724" s="4"/>
      <c r="CR724" s="4"/>
      <c r="CS724" s="4"/>
      <c r="CT724" s="4"/>
      <c r="CU724" s="4"/>
      <c r="CV724" s="4"/>
    </row>
    <row r="725">
      <c r="R725" s="7"/>
      <c r="U725" s="6"/>
      <c r="CM725" s="4"/>
      <c r="CN725" s="4"/>
      <c r="CO725" s="4"/>
      <c r="CP725" s="4"/>
      <c r="CQ725" s="4"/>
      <c r="CR725" s="4"/>
      <c r="CS725" s="4"/>
      <c r="CT725" s="4"/>
      <c r="CU725" s="4"/>
      <c r="CV725" s="4"/>
    </row>
    <row r="726">
      <c r="R726" s="7"/>
      <c r="U726" s="6"/>
      <c r="CM726" s="4"/>
      <c r="CN726" s="4"/>
      <c r="CO726" s="4"/>
      <c r="CP726" s="4"/>
      <c r="CQ726" s="4"/>
      <c r="CR726" s="4"/>
      <c r="CS726" s="4"/>
      <c r="CT726" s="4"/>
      <c r="CU726" s="4"/>
      <c r="CV726" s="4"/>
    </row>
    <row r="727">
      <c r="R727" s="7"/>
      <c r="U727" s="6"/>
      <c r="CM727" s="4"/>
      <c r="CN727" s="4"/>
      <c r="CO727" s="4"/>
      <c r="CP727" s="4"/>
      <c r="CQ727" s="4"/>
      <c r="CR727" s="4"/>
      <c r="CS727" s="4"/>
      <c r="CT727" s="4"/>
      <c r="CU727" s="4"/>
      <c r="CV727" s="4"/>
    </row>
    <row r="728">
      <c r="R728" s="7"/>
      <c r="U728" s="6"/>
      <c r="CM728" s="4"/>
      <c r="CN728" s="4"/>
      <c r="CO728" s="4"/>
      <c r="CP728" s="4"/>
      <c r="CQ728" s="4"/>
      <c r="CR728" s="4"/>
      <c r="CS728" s="4"/>
      <c r="CT728" s="4"/>
      <c r="CU728" s="4"/>
      <c r="CV728" s="4"/>
    </row>
    <row r="729">
      <c r="R729" s="7"/>
      <c r="U729" s="6"/>
      <c r="CM729" s="4"/>
      <c r="CN729" s="4"/>
      <c r="CO729" s="4"/>
      <c r="CP729" s="4"/>
      <c r="CQ729" s="4"/>
      <c r="CR729" s="4"/>
      <c r="CS729" s="4"/>
      <c r="CT729" s="4"/>
      <c r="CU729" s="4"/>
      <c r="CV729" s="4"/>
    </row>
    <row r="730">
      <c r="R730" s="7"/>
      <c r="U730" s="6"/>
      <c r="CM730" s="4"/>
      <c r="CN730" s="4"/>
      <c r="CO730" s="4"/>
      <c r="CP730" s="4"/>
      <c r="CQ730" s="4"/>
      <c r="CR730" s="4"/>
      <c r="CS730" s="4"/>
      <c r="CT730" s="4"/>
      <c r="CU730" s="4"/>
      <c r="CV730" s="4"/>
    </row>
    <row r="731">
      <c r="R731" s="7"/>
      <c r="U731" s="6"/>
      <c r="CM731" s="4"/>
      <c r="CN731" s="4"/>
      <c r="CO731" s="4"/>
      <c r="CP731" s="4"/>
      <c r="CQ731" s="4"/>
      <c r="CR731" s="4"/>
      <c r="CS731" s="4"/>
      <c r="CT731" s="4"/>
      <c r="CU731" s="4"/>
      <c r="CV731" s="4"/>
    </row>
    <row r="732">
      <c r="R732" s="7"/>
      <c r="U732" s="6"/>
      <c r="CM732" s="4"/>
      <c r="CN732" s="4"/>
      <c r="CO732" s="4"/>
      <c r="CP732" s="4"/>
      <c r="CQ732" s="4"/>
      <c r="CR732" s="4"/>
      <c r="CS732" s="4"/>
      <c r="CT732" s="4"/>
      <c r="CU732" s="4"/>
      <c r="CV732" s="4"/>
    </row>
    <row r="733">
      <c r="R733" s="7"/>
      <c r="U733" s="6"/>
      <c r="CM733" s="4"/>
      <c r="CN733" s="4"/>
      <c r="CO733" s="4"/>
      <c r="CP733" s="4"/>
      <c r="CQ733" s="4"/>
      <c r="CR733" s="4"/>
      <c r="CS733" s="4"/>
      <c r="CT733" s="4"/>
      <c r="CU733" s="4"/>
      <c r="CV733" s="4"/>
    </row>
    <row r="734">
      <c r="R734" s="7"/>
      <c r="U734" s="6"/>
      <c r="CM734" s="4"/>
      <c r="CN734" s="4"/>
      <c r="CO734" s="4"/>
      <c r="CP734" s="4"/>
      <c r="CQ734" s="4"/>
      <c r="CR734" s="4"/>
      <c r="CS734" s="4"/>
      <c r="CT734" s="4"/>
      <c r="CU734" s="4"/>
      <c r="CV734" s="4"/>
    </row>
    <row r="735">
      <c r="R735" s="7"/>
      <c r="U735" s="6"/>
      <c r="CM735" s="4"/>
      <c r="CN735" s="4"/>
      <c r="CO735" s="4"/>
      <c r="CP735" s="4"/>
      <c r="CQ735" s="4"/>
      <c r="CR735" s="4"/>
      <c r="CS735" s="4"/>
      <c r="CT735" s="4"/>
      <c r="CU735" s="4"/>
      <c r="CV735" s="4"/>
    </row>
    <row r="736">
      <c r="R736" s="7"/>
      <c r="U736" s="6"/>
      <c r="CM736" s="4"/>
      <c r="CN736" s="4"/>
      <c r="CO736" s="4"/>
      <c r="CP736" s="4"/>
      <c r="CQ736" s="4"/>
      <c r="CR736" s="4"/>
      <c r="CS736" s="4"/>
      <c r="CT736" s="4"/>
      <c r="CU736" s="4"/>
      <c r="CV736" s="4"/>
    </row>
    <row r="737">
      <c r="R737" s="7"/>
      <c r="U737" s="6"/>
      <c r="CM737" s="4"/>
      <c r="CN737" s="4"/>
      <c r="CO737" s="4"/>
      <c r="CP737" s="4"/>
      <c r="CQ737" s="4"/>
      <c r="CR737" s="4"/>
      <c r="CS737" s="4"/>
      <c r="CT737" s="4"/>
      <c r="CU737" s="4"/>
      <c r="CV737" s="4"/>
    </row>
    <row r="738">
      <c r="R738" s="7"/>
      <c r="U738" s="6"/>
      <c r="CM738" s="4"/>
      <c r="CN738" s="4"/>
      <c r="CO738" s="4"/>
      <c r="CP738" s="4"/>
      <c r="CQ738" s="4"/>
      <c r="CR738" s="4"/>
      <c r="CS738" s="4"/>
      <c r="CT738" s="4"/>
      <c r="CU738" s="4"/>
      <c r="CV738" s="4"/>
    </row>
    <row r="739">
      <c r="R739" s="7"/>
      <c r="U739" s="6"/>
      <c r="CM739" s="4"/>
      <c r="CN739" s="4"/>
      <c r="CO739" s="4"/>
      <c r="CP739" s="4"/>
      <c r="CQ739" s="4"/>
      <c r="CR739" s="4"/>
      <c r="CS739" s="4"/>
      <c r="CT739" s="4"/>
      <c r="CU739" s="4"/>
      <c r="CV739" s="4"/>
    </row>
    <row r="740">
      <c r="R740" s="7"/>
      <c r="U740" s="6"/>
      <c r="CM740" s="4"/>
      <c r="CN740" s="4"/>
      <c r="CO740" s="4"/>
      <c r="CP740" s="4"/>
      <c r="CQ740" s="4"/>
      <c r="CR740" s="4"/>
      <c r="CS740" s="4"/>
      <c r="CT740" s="4"/>
      <c r="CU740" s="4"/>
      <c r="CV740" s="4"/>
    </row>
    <row r="741">
      <c r="R741" s="7"/>
      <c r="U741" s="6"/>
      <c r="CM741" s="4"/>
      <c r="CN741" s="4"/>
      <c r="CO741" s="4"/>
      <c r="CP741" s="4"/>
      <c r="CQ741" s="4"/>
      <c r="CR741" s="4"/>
      <c r="CS741" s="4"/>
      <c r="CT741" s="4"/>
      <c r="CU741" s="4"/>
      <c r="CV741" s="4"/>
    </row>
    <row r="742">
      <c r="R742" s="7"/>
      <c r="U742" s="6"/>
      <c r="CM742" s="4"/>
      <c r="CN742" s="4"/>
      <c r="CO742" s="4"/>
      <c r="CP742" s="4"/>
      <c r="CQ742" s="4"/>
      <c r="CR742" s="4"/>
      <c r="CS742" s="4"/>
      <c r="CT742" s="4"/>
      <c r="CU742" s="4"/>
      <c r="CV742" s="4"/>
    </row>
    <row r="743">
      <c r="R743" s="7"/>
      <c r="U743" s="6"/>
      <c r="CM743" s="4"/>
      <c r="CN743" s="4"/>
      <c r="CO743" s="4"/>
      <c r="CP743" s="4"/>
      <c r="CQ743" s="4"/>
      <c r="CR743" s="4"/>
      <c r="CS743" s="4"/>
      <c r="CT743" s="4"/>
      <c r="CU743" s="4"/>
      <c r="CV743" s="4"/>
    </row>
    <row r="744">
      <c r="R744" s="7"/>
      <c r="U744" s="6"/>
      <c r="CM744" s="4"/>
      <c r="CN744" s="4"/>
      <c r="CO744" s="4"/>
      <c r="CP744" s="4"/>
      <c r="CQ744" s="4"/>
      <c r="CR744" s="4"/>
      <c r="CS744" s="4"/>
      <c r="CT744" s="4"/>
      <c r="CU744" s="4"/>
      <c r="CV744" s="4"/>
    </row>
    <row r="745">
      <c r="R745" s="7"/>
      <c r="U745" s="6"/>
      <c r="CM745" s="4"/>
      <c r="CN745" s="4"/>
      <c r="CO745" s="4"/>
      <c r="CP745" s="4"/>
      <c r="CQ745" s="4"/>
      <c r="CR745" s="4"/>
      <c r="CS745" s="4"/>
      <c r="CT745" s="4"/>
      <c r="CU745" s="4"/>
      <c r="CV745" s="4"/>
    </row>
    <row r="746">
      <c r="R746" s="7"/>
      <c r="U746" s="6"/>
      <c r="CM746" s="4"/>
      <c r="CN746" s="4"/>
      <c r="CO746" s="4"/>
      <c r="CP746" s="4"/>
      <c r="CQ746" s="4"/>
      <c r="CR746" s="4"/>
      <c r="CS746" s="4"/>
      <c r="CT746" s="4"/>
      <c r="CU746" s="4"/>
      <c r="CV746" s="4"/>
    </row>
    <row r="747">
      <c r="R747" s="7"/>
      <c r="U747" s="6"/>
      <c r="CM747" s="4"/>
      <c r="CN747" s="4"/>
      <c r="CO747" s="4"/>
      <c r="CP747" s="4"/>
      <c r="CQ747" s="4"/>
      <c r="CR747" s="4"/>
      <c r="CS747" s="4"/>
      <c r="CT747" s="4"/>
      <c r="CU747" s="4"/>
      <c r="CV747" s="4"/>
    </row>
    <row r="748">
      <c r="R748" s="7"/>
      <c r="U748" s="6"/>
      <c r="CM748" s="4"/>
      <c r="CN748" s="4"/>
      <c r="CO748" s="4"/>
      <c r="CP748" s="4"/>
      <c r="CQ748" s="4"/>
      <c r="CR748" s="4"/>
      <c r="CS748" s="4"/>
      <c r="CT748" s="4"/>
      <c r="CU748" s="4"/>
      <c r="CV748" s="4"/>
    </row>
    <row r="749">
      <c r="R749" s="7"/>
      <c r="U749" s="6"/>
      <c r="CM749" s="4"/>
      <c r="CN749" s="4"/>
      <c r="CO749" s="4"/>
      <c r="CP749" s="4"/>
      <c r="CQ749" s="4"/>
      <c r="CR749" s="4"/>
      <c r="CS749" s="4"/>
      <c r="CT749" s="4"/>
      <c r="CU749" s="4"/>
      <c r="CV749" s="4"/>
    </row>
    <row r="750">
      <c r="R750" s="7"/>
      <c r="U750" s="6"/>
      <c r="CM750" s="4"/>
      <c r="CN750" s="4"/>
      <c r="CO750" s="4"/>
      <c r="CP750" s="4"/>
      <c r="CQ750" s="4"/>
      <c r="CR750" s="4"/>
      <c r="CS750" s="4"/>
      <c r="CT750" s="4"/>
      <c r="CU750" s="4"/>
      <c r="CV750" s="4"/>
    </row>
    <row r="751">
      <c r="R751" s="7"/>
      <c r="U751" s="6"/>
      <c r="CM751" s="4"/>
      <c r="CN751" s="4"/>
      <c r="CO751" s="4"/>
      <c r="CP751" s="4"/>
      <c r="CQ751" s="4"/>
      <c r="CR751" s="4"/>
      <c r="CS751" s="4"/>
      <c r="CT751" s="4"/>
      <c r="CU751" s="4"/>
      <c r="CV751" s="4"/>
    </row>
    <row r="752">
      <c r="R752" s="7"/>
      <c r="U752" s="6"/>
      <c r="CM752" s="4"/>
      <c r="CN752" s="4"/>
      <c r="CO752" s="4"/>
      <c r="CP752" s="4"/>
      <c r="CQ752" s="4"/>
      <c r="CR752" s="4"/>
      <c r="CS752" s="4"/>
      <c r="CT752" s="4"/>
      <c r="CU752" s="4"/>
      <c r="CV752" s="4"/>
    </row>
    <row r="753">
      <c r="R753" s="7"/>
      <c r="U753" s="6"/>
      <c r="CM753" s="4"/>
      <c r="CN753" s="4"/>
      <c r="CO753" s="4"/>
      <c r="CP753" s="4"/>
      <c r="CQ753" s="4"/>
      <c r="CR753" s="4"/>
      <c r="CS753" s="4"/>
      <c r="CT753" s="4"/>
      <c r="CU753" s="4"/>
      <c r="CV753" s="4"/>
    </row>
    <row r="754">
      <c r="R754" s="7"/>
      <c r="U754" s="6"/>
      <c r="CM754" s="4"/>
      <c r="CN754" s="4"/>
      <c r="CO754" s="4"/>
      <c r="CP754" s="4"/>
      <c r="CQ754" s="4"/>
      <c r="CR754" s="4"/>
      <c r="CS754" s="4"/>
      <c r="CT754" s="4"/>
      <c r="CU754" s="4"/>
      <c r="CV754" s="4"/>
    </row>
    <row r="755">
      <c r="R755" s="7"/>
      <c r="U755" s="6"/>
      <c r="CM755" s="4"/>
      <c r="CN755" s="4"/>
      <c r="CO755" s="4"/>
      <c r="CP755" s="4"/>
      <c r="CQ755" s="4"/>
      <c r="CR755" s="4"/>
      <c r="CS755" s="4"/>
      <c r="CT755" s="4"/>
      <c r="CU755" s="4"/>
      <c r="CV755" s="4"/>
    </row>
    <row r="756">
      <c r="R756" s="7"/>
      <c r="U756" s="6"/>
      <c r="CM756" s="4"/>
      <c r="CN756" s="4"/>
      <c r="CO756" s="4"/>
      <c r="CP756" s="4"/>
      <c r="CQ756" s="4"/>
      <c r="CR756" s="4"/>
      <c r="CS756" s="4"/>
      <c r="CT756" s="4"/>
      <c r="CU756" s="4"/>
      <c r="CV756" s="4"/>
    </row>
    <row r="757">
      <c r="R757" s="7"/>
      <c r="U757" s="6"/>
      <c r="CM757" s="4"/>
      <c r="CN757" s="4"/>
      <c r="CO757" s="4"/>
      <c r="CP757" s="4"/>
      <c r="CQ757" s="4"/>
      <c r="CR757" s="4"/>
      <c r="CS757" s="4"/>
      <c r="CT757" s="4"/>
      <c r="CU757" s="4"/>
      <c r="CV757" s="4"/>
    </row>
    <row r="758">
      <c r="R758" s="7"/>
      <c r="U758" s="6"/>
      <c r="CM758" s="4"/>
      <c r="CN758" s="4"/>
      <c r="CO758" s="4"/>
      <c r="CP758" s="4"/>
      <c r="CQ758" s="4"/>
      <c r="CR758" s="4"/>
      <c r="CS758" s="4"/>
      <c r="CT758" s="4"/>
      <c r="CU758" s="4"/>
      <c r="CV758" s="4"/>
    </row>
    <row r="759">
      <c r="R759" s="7"/>
      <c r="U759" s="6"/>
      <c r="CM759" s="4"/>
      <c r="CN759" s="4"/>
      <c r="CO759" s="4"/>
      <c r="CP759" s="4"/>
      <c r="CQ759" s="4"/>
      <c r="CR759" s="4"/>
      <c r="CS759" s="4"/>
      <c r="CT759" s="4"/>
      <c r="CU759" s="4"/>
      <c r="CV759" s="4"/>
    </row>
    <row r="760">
      <c r="R760" s="7"/>
      <c r="U760" s="6"/>
      <c r="CM760" s="4"/>
      <c r="CN760" s="4"/>
      <c r="CO760" s="4"/>
      <c r="CP760" s="4"/>
      <c r="CQ760" s="4"/>
      <c r="CR760" s="4"/>
      <c r="CS760" s="4"/>
      <c r="CT760" s="4"/>
      <c r="CU760" s="4"/>
      <c r="CV760" s="4"/>
    </row>
    <row r="761">
      <c r="R761" s="7"/>
      <c r="U761" s="6"/>
      <c r="CM761" s="4"/>
      <c r="CN761" s="4"/>
      <c r="CO761" s="4"/>
      <c r="CP761" s="4"/>
      <c r="CQ761" s="4"/>
      <c r="CR761" s="4"/>
      <c r="CS761" s="4"/>
      <c r="CT761" s="4"/>
      <c r="CU761" s="4"/>
      <c r="CV761" s="4"/>
    </row>
    <row r="762">
      <c r="R762" s="7"/>
      <c r="U762" s="6"/>
      <c r="CM762" s="4"/>
      <c r="CN762" s="4"/>
      <c r="CO762" s="4"/>
      <c r="CP762" s="4"/>
      <c r="CQ762" s="4"/>
      <c r="CR762" s="4"/>
      <c r="CS762" s="4"/>
      <c r="CT762" s="4"/>
      <c r="CU762" s="4"/>
      <c r="CV762" s="4"/>
    </row>
    <row r="763">
      <c r="R763" s="7"/>
      <c r="U763" s="6"/>
      <c r="CM763" s="4"/>
      <c r="CN763" s="4"/>
      <c r="CO763" s="4"/>
      <c r="CP763" s="4"/>
      <c r="CQ763" s="4"/>
      <c r="CR763" s="4"/>
      <c r="CS763" s="4"/>
      <c r="CT763" s="4"/>
      <c r="CU763" s="4"/>
      <c r="CV763" s="4"/>
    </row>
    <row r="764">
      <c r="R764" s="7"/>
      <c r="U764" s="6"/>
      <c r="CM764" s="4"/>
      <c r="CN764" s="4"/>
      <c r="CO764" s="4"/>
      <c r="CP764" s="4"/>
      <c r="CQ764" s="4"/>
      <c r="CR764" s="4"/>
      <c r="CS764" s="4"/>
      <c r="CT764" s="4"/>
      <c r="CU764" s="4"/>
      <c r="CV764" s="4"/>
    </row>
    <row r="765">
      <c r="R765" s="7"/>
      <c r="U765" s="6"/>
      <c r="CM765" s="4"/>
      <c r="CN765" s="4"/>
      <c r="CO765" s="4"/>
      <c r="CP765" s="4"/>
      <c r="CQ765" s="4"/>
      <c r="CR765" s="4"/>
      <c r="CS765" s="4"/>
      <c r="CT765" s="4"/>
      <c r="CU765" s="4"/>
      <c r="CV765" s="4"/>
    </row>
    <row r="766">
      <c r="R766" s="7"/>
      <c r="U766" s="6"/>
      <c r="CM766" s="4"/>
      <c r="CN766" s="4"/>
      <c r="CO766" s="4"/>
      <c r="CP766" s="4"/>
      <c r="CQ766" s="4"/>
      <c r="CR766" s="4"/>
      <c r="CS766" s="4"/>
      <c r="CT766" s="4"/>
      <c r="CU766" s="4"/>
      <c r="CV766" s="4"/>
    </row>
    <row r="767">
      <c r="R767" s="7"/>
      <c r="U767" s="6"/>
      <c r="CM767" s="4"/>
      <c r="CN767" s="4"/>
      <c r="CO767" s="4"/>
      <c r="CP767" s="4"/>
      <c r="CQ767" s="4"/>
      <c r="CR767" s="4"/>
      <c r="CS767" s="4"/>
      <c r="CT767" s="4"/>
      <c r="CU767" s="4"/>
      <c r="CV767" s="4"/>
    </row>
    <row r="768">
      <c r="R768" s="7"/>
      <c r="U768" s="6"/>
      <c r="CM768" s="4"/>
      <c r="CN768" s="4"/>
      <c r="CO768" s="4"/>
      <c r="CP768" s="4"/>
      <c r="CQ768" s="4"/>
      <c r="CR768" s="4"/>
      <c r="CS768" s="4"/>
      <c r="CT768" s="4"/>
      <c r="CU768" s="4"/>
      <c r="CV768" s="4"/>
    </row>
    <row r="769">
      <c r="R769" s="7"/>
      <c r="U769" s="6"/>
      <c r="CM769" s="4"/>
      <c r="CN769" s="4"/>
      <c r="CO769" s="4"/>
      <c r="CP769" s="4"/>
      <c r="CQ769" s="4"/>
      <c r="CR769" s="4"/>
      <c r="CS769" s="4"/>
      <c r="CT769" s="4"/>
      <c r="CU769" s="4"/>
      <c r="CV769" s="4"/>
    </row>
    <row r="770">
      <c r="R770" s="7"/>
      <c r="U770" s="6"/>
      <c r="CM770" s="4"/>
      <c r="CN770" s="4"/>
      <c r="CO770" s="4"/>
      <c r="CP770" s="4"/>
      <c r="CQ770" s="4"/>
      <c r="CR770" s="4"/>
      <c r="CS770" s="4"/>
      <c r="CT770" s="4"/>
      <c r="CU770" s="4"/>
      <c r="CV770" s="4"/>
    </row>
    <row r="771">
      <c r="R771" s="7"/>
      <c r="U771" s="6"/>
      <c r="CM771" s="4"/>
      <c r="CN771" s="4"/>
      <c r="CO771" s="4"/>
      <c r="CP771" s="4"/>
      <c r="CQ771" s="4"/>
      <c r="CR771" s="4"/>
      <c r="CS771" s="4"/>
      <c r="CT771" s="4"/>
      <c r="CU771" s="4"/>
      <c r="CV771" s="4"/>
    </row>
    <row r="772">
      <c r="R772" s="7"/>
      <c r="U772" s="6"/>
      <c r="CM772" s="4"/>
      <c r="CN772" s="4"/>
      <c r="CO772" s="4"/>
      <c r="CP772" s="4"/>
      <c r="CQ772" s="4"/>
      <c r="CR772" s="4"/>
      <c r="CS772" s="4"/>
      <c r="CT772" s="4"/>
      <c r="CU772" s="4"/>
      <c r="CV772" s="4"/>
    </row>
    <row r="773">
      <c r="R773" s="7"/>
      <c r="U773" s="6"/>
      <c r="CM773" s="4"/>
      <c r="CN773" s="4"/>
      <c r="CO773" s="4"/>
      <c r="CP773" s="4"/>
      <c r="CQ773" s="4"/>
      <c r="CR773" s="4"/>
      <c r="CS773" s="4"/>
      <c r="CT773" s="4"/>
      <c r="CU773" s="4"/>
      <c r="CV773" s="4"/>
    </row>
    <row r="774">
      <c r="R774" s="7"/>
      <c r="U774" s="6"/>
      <c r="CM774" s="4"/>
      <c r="CN774" s="4"/>
      <c r="CO774" s="4"/>
      <c r="CP774" s="4"/>
      <c r="CQ774" s="4"/>
      <c r="CR774" s="4"/>
      <c r="CS774" s="4"/>
      <c r="CT774" s="4"/>
      <c r="CU774" s="4"/>
      <c r="CV774" s="4"/>
    </row>
    <row r="775">
      <c r="R775" s="7"/>
      <c r="U775" s="6"/>
      <c r="CM775" s="4"/>
      <c r="CN775" s="4"/>
      <c r="CO775" s="4"/>
      <c r="CP775" s="4"/>
      <c r="CQ775" s="4"/>
      <c r="CR775" s="4"/>
      <c r="CS775" s="4"/>
      <c r="CT775" s="4"/>
      <c r="CU775" s="4"/>
      <c r="CV775" s="4"/>
    </row>
    <row r="776">
      <c r="R776" s="7"/>
      <c r="U776" s="6"/>
      <c r="CM776" s="4"/>
      <c r="CN776" s="4"/>
      <c r="CO776" s="4"/>
      <c r="CP776" s="4"/>
      <c r="CQ776" s="4"/>
      <c r="CR776" s="4"/>
      <c r="CS776" s="4"/>
      <c r="CT776" s="4"/>
      <c r="CU776" s="4"/>
      <c r="CV776" s="4"/>
    </row>
    <row r="777">
      <c r="R777" s="7"/>
      <c r="U777" s="6"/>
      <c r="CM777" s="4"/>
      <c r="CN777" s="4"/>
      <c r="CO777" s="4"/>
      <c r="CP777" s="4"/>
      <c r="CQ777" s="4"/>
      <c r="CR777" s="4"/>
      <c r="CS777" s="4"/>
      <c r="CT777" s="4"/>
      <c r="CU777" s="4"/>
      <c r="CV777" s="4"/>
    </row>
    <row r="778">
      <c r="R778" s="7"/>
      <c r="U778" s="6"/>
      <c r="CM778" s="4"/>
      <c r="CN778" s="4"/>
      <c r="CO778" s="4"/>
      <c r="CP778" s="4"/>
      <c r="CQ778" s="4"/>
      <c r="CR778" s="4"/>
      <c r="CS778" s="4"/>
      <c r="CT778" s="4"/>
      <c r="CU778" s="4"/>
      <c r="CV778" s="4"/>
    </row>
    <row r="779">
      <c r="R779" s="7"/>
      <c r="U779" s="6"/>
      <c r="CM779" s="4"/>
      <c r="CN779" s="4"/>
      <c r="CO779" s="4"/>
      <c r="CP779" s="4"/>
      <c r="CQ779" s="4"/>
      <c r="CR779" s="4"/>
      <c r="CS779" s="4"/>
      <c r="CT779" s="4"/>
      <c r="CU779" s="4"/>
      <c r="CV779" s="4"/>
    </row>
    <row r="780">
      <c r="R780" s="7"/>
      <c r="U780" s="6"/>
      <c r="CM780" s="4"/>
      <c r="CN780" s="4"/>
      <c r="CO780" s="4"/>
      <c r="CP780" s="4"/>
      <c r="CQ780" s="4"/>
      <c r="CR780" s="4"/>
      <c r="CS780" s="4"/>
      <c r="CT780" s="4"/>
      <c r="CU780" s="4"/>
      <c r="CV780" s="4"/>
    </row>
    <row r="781">
      <c r="R781" s="7"/>
      <c r="U781" s="6"/>
      <c r="CM781" s="4"/>
      <c r="CN781" s="4"/>
      <c r="CO781" s="4"/>
      <c r="CP781" s="4"/>
      <c r="CQ781" s="4"/>
      <c r="CR781" s="4"/>
      <c r="CS781" s="4"/>
      <c r="CT781" s="4"/>
      <c r="CU781" s="4"/>
      <c r="CV781" s="4"/>
    </row>
    <row r="782">
      <c r="R782" s="7"/>
      <c r="U782" s="6"/>
      <c r="CM782" s="4"/>
      <c r="CN782" s="4"/>
      <c r="CO782" s="4"/>
      <c r="CP782" s="4"/>
      <c r="CQ782" s="4"/>
      <c r="CR782" s="4"/>
      <c r="CS782" s="4"/>
      <c r="CT782" s="4"/>
      <c r="CU782" s="4"/>
      <c r="CV782" s="4"/>
    </row>
    <row r="783">
      <c r="R783" s="7"/>
      <c r="U783" s="6"/>
      <c r="CM783" s="4"/>
      <c r="CN783" s="4"/>
      <c r="CO783" s="4"/>
      <c r="CP783" s="4"/>
      <c r="CQ783" s="4"/>
      <c r="CR783" s="4"/>
      <c r="CS783" s="4"/>
      <c r="CT783" s="4"/>
      <c r="CU783" s="4"/>
      <c r="CV783" s="4"/>
    </row>
    <row r="784">
      <c r="R784" s="7"/>
      <c r="U784" s="6"/>
      <c r="CM784" s="4"/>
      <c r="CN784" s="4"/>
      <c r="CO784" s="4"/>
      <c r="CP784" s="4"/>
      <c r="CQ784" s="4"/>
      <c r="CR784" s="4"/>
      <c r="CS784" s="4"/>
      <c r="CT784" s="4"/>
      <c r="CU784" s="4"/>
      <c r="CV784" s="4"/>
    </row>
    <row r="785">
      <c r="R785" s="7"/>
      <c r="U785" s="6"/>
      <c r="CM785" s="4"/>
      <c r="CN785" s="4"/>
      <c r="CO785" s="4"/>
      <c r="CP785" s="4"/>
      <c r="CQ785" s="4"/>
      <c r="CR785" s="4"/>
      <c r="CS785" s="4"/>
      <c r="CT785" s="4"/>
      <c r="CU785" s="4"/>
      <c r="CV785" s="4"/>
    </row>
    <row r="786">
      <c r="R786" s="7"/>
      <c r="U786" s="6"/>
      <c r="CM786" s="4"/>
      <c r="CN786" s="4"/>
      <c r="CO786" s="4"/>
      <c r="CP786" s="4"/>
      <c r="CQ786" s="4"/>
      <c r="CR786" s="4"/>
      <c r="CS786" s="4"/>
      <c r="CT786" s="4"/>
      <c r="CU786" s="4"/>
      <c r="CV786" s="4"/>
    </row>
    <row r="787">
      <c r="R787" s="7"/>
      <c r="U787" s="6"/>
      <c r="CM787" s="4"/>
      <c r="CN787" s="4"/>
      <c r="CO787" s="4"/>
      <c r="CP787" s="4"/>
      <c r="CQ787" s="4"/>
      <c r="CR787" s="4"/>
      <c r="CS787" s="4"/>
      <c r="CT787" s="4"/>
      <c r="CU787" s="4"/>
      <c r="CV787" s="4"/>
    </row>
    <row r="788">
      <c r="R788" s="7"/>
      <c r="U788" s="6"/>
      <c r="CM788" s="4"/>
      <c r="CN788" s="4"/>
      <c r="CO788" s="4"/>
      <c r="CP788" s="4"/>
      <c r="CQ788" s="4"/>
      <c r="CR788" s="4"/>
      <c r="CS788" s="4"/>
      <c r="CT788" s="4"/>
      <c r="CU788" s="4"/>
      <c r="CV788" s="4"/>
    </row>
    <row r="789">
      <c r="R789" s="7"/>
      <c r="U789" s="6"/>
      <c r="CM789" s="4"/>
      <c r="CN789" s="4"/>
      <c r="CO789" s="4"/>
      <c r="CP789" s="4"/>
      <c r="CQ789" s="4"/>
      <c r="CR789" s="4"/>
      <c r="CS789" s="4"/>
      <c r="CT789" s="4"/>
      <c r="CU789" s="4"/>
      <c r="CV789" s="4"/>
    </row>
    <row r="790">
      <c r="R790" s="7"/>
      <c r="U790" s="6"/>
      <c r="CM790" s="4"/>
      <c r="CN790" s="4"/>
      <c r="CO790" s="4"/>
      <c r="CP790" s="4"/>
      <c r="CQ790" s="4"/>
      <c r="CR790" s="4"/>
      <c r="CS790" s="4"/>
      <c r="CT790" s="4"/>
      <c r="CU790" s="4"/>
      <c r="CV790" s="4"/>
    </row>
    <row r="791">
      <c r="R791" s="7"/>
      <c r="U791" s="6"/>
      <c r="CM791" s="4"/>
      <c r="CN791" s="4"/>
      <c r="CO791" s="4"/>
      <c r="CP791" s="4"/>
      <c r="CQ791" s="4"/>
      <c r="CR791" s="4"/>
      <c r="CS791" s="4"/>
      <c r="CT791" s="4"/>
      <c r="CU791" s="4"/>
      <c r="CV791" s="4"/>
    </row>
    <row r="792">
      <c r="R792" s="7"/>
      <c r="U792" s="6"/>
      <c r="CM792" s="4"/>
      <c r="CN792" s="4"/>
      <c r="CO792" s="4"/>
      <c r="CP792" s="4"/>
      <c r="CQ792" s="4"/>
      <c r="CR792" s="4"/>
      <c r="CS792" s="4"/>
      <c r="CT792" s="4"/>
      <c r="CU792" s="4"/>
      <c r="CV792" s="4"/>
    </row>
    <row r="793">
      <c r="R793" s="7"/>
      <c r="U793" s="6"/>
      <c r="CM793" s="4"/>
      <c r="CN793" s="4"/>
      <c r="CO793" s="4"/>
      <c r="CP793" s="4"/>
      <c r="CQ793" s="4"/>
      <c r="CR793" s="4"/>
      <c r="CS793" s="4"/>
      <c r="CT793" s="4"/>
      <c r="CU793" s="4"/>
      <c r="CV793" s="4"/>
    </row>
    <row r="794">
      <c r="R794" s="7"/>
      <c r="U794" s="6"/>
      <c r="CM794" s="4"/>
      <c r="CN794" s="4"/>
      <c r="CO794" s="4"/>
      <c r="CP794" s="4"/>
      <c r="CQ794" s="4"/>
      <c r="CR794" s="4"/>
      <c r="CS794" s="4"/>
      <c r="CT794" s="4"/>
      <c r="CU794" s="4"/>
      <c r="CV794" s="4"/>
    </row>
    <row r="795">
      <c r="R795" s="7"/>
      <c r="U795" s="6"/>
      <c r="CM795" s="4"/>
      <c r="CN795" s="4"/>
      <c r="CO795" s="4"/>
      <c r="CP795" s="4"/>
      <c r="CQ795" s="4"/>
      <c r="CR795" s="4"/>
      <c r="CS795" s="4"/>
      <c r="CT795" s="4"/>
      <c r="CU795" s="4"/>
      <c r="CV795" s="4"/>
    </row>
    <row r="796">
      <c r="R796" s="7"/>
      <c r="U796" s="6"/>
      <c r="CM796" s="4"/>
      <c r="CN796" s="4"/>
      <c r="CO796" s="4"/>
      <c r="CP796" s="4"/>
      <c r="CQ796" s="4"/>
      <c r="CR796" s="4"/>
      <c r="CS796" s="4"/>
      <c r="CT796" s="4"/>
      <c r="CU796" s="4"/>
      <c r="CV796" s="4"/>
    </row>
    <row r="797">
      <c r="R797" s="7"/>
      <c r="U797" s="6"/>
      <c r="CM797" s="4"/>
      <c r="CN797" s="4"/>
      <c r="CO797" s="4"/>
      <c r="CP797" s="4"/>
      <c r="CQ797" s="4"/>
      <c r="CR797" s="4"/>
      <c r="CS797" s="4"/>
      <c r="CT797" s="4"/>
      <c r="CU797" s="4"/>
      <c r="CV797" s="4"/>
    </row>
    <row r="798">
      <c r="R798" s="7"/>
      <c r="U798" s="6"/>
      <c r="CM798" s="4"/>
      <c r="CN798" s="4"/>
      <c r="CO798" s="4"/>
      <c r="CP798" s="4"/>
      <c r="CQ798" s="4"/>
      <c r="CR798" s="4"/>
      <c r="CS798" s="4"/>
      <c r="CT798" s="4"/>
      <c r="CU798" s="4"/>
      <c r="CV798" s="4"/>
    </row>
    <row r="799">
      <c r="R799" s="7"/>
      <c r="U799" s="6"/>
      <c r="CM799" s="4"/>
      <c r="CN799" s="4"/>
      <c r="CO799" s="4"/>
      <c r="CP799" s="4"/>
      <c r="CQ799" s="4"/>
      <c r="CR799" s="4"/>
      <c r="CS799" s="4"/>
      <c r="CT799" s="4"/>
      <c r="CU799" s="4"/>
      <c r="CV799" s="4"/>
    </row>
    <row r="800">
      <c r="R800" s="7"/>
      <c r="U800" s="6"/>
      <c r="CM800" s="4"/>
      <c r="CN800" s="4"/>
      <c r="CO800" s="4"/>
      <c r="CP800" s="4"/>
      <c r="CQ800" s="4"/>
      <c r="CR800" s="4"/>
      <c r="CS800" s="4"/>
      <c r="CT800" s="4"/>
      <c r="CU800" s="4"/>
      <c r="CV800" s="4"/>
    </row>
    <row r="801">
      <c r="R801" s="7"/>
      <c r="U801" s="6"/>
      <c r="CM801" s="4"/>
      <c r="CN801" s="4"/>
      <c r="CO801" s="4"/>
      <c r="CP801" s="4"/>
      <c r="CQ801" s="4"/>
      <c r="CR801" s="4"/>
      <c r="CS801" s="4"/>
      <c r="CT801" s="4"/>
      <c r="CU801" s="4"/>
      <c r="CV801" s="4"/>
    </row>
    <row r="802">
      <c r="R802" s="7"/>
      <c r="U802" s="6"/>
      <c r="CM802" s="4"/>
      <c r="CN802" s="4"/>
      <c r="CO802" s="4"/>
      <c r="CP802" s="4"/>
      <c r="CQ802" s="4"/>
      <c r="CR802" s="4"/>
      <c r="CS802" s="4"/>
      <c r="CT802" s="4"/>
      <c r="CU802" s="4"/>
      <c r="CV802" s="4"/>
    </row>
    <row r="803">
      <c r="R803" s="7"/>
      <c r="U803" s="6"/>
      <c r="CM803" s="4"/>
      <c r="CN803" s="4"/>
      <c r="CO803" s="4"/>
      <c r="CP803" s="4"/>
      <c r="CQ803" s="4"/>
      <c r="CR803" s="4"/>
      <c r="CS803" s="4"/>
      <c r="CT803" s="4"/>
      <c r="CU803" s="4"/>
      <c r="CV803" s="4"/>
    </row>
    <row r="804">
      <c r="R804" s="7"/>
      <c r="U804" s="6"/>
      <c r="CM804" s="4"/>
      <c r="CN804" s="4"/>
      <c r="CO804" s="4"/>
      <c r="CP804" s="4"/>
      <c r="CQ804" s="4"/>
      <c r="CR804" s="4"/>
      <c r="CS804" s="4"/>
      <c r="CT804" s="4"/>
      <c r="CU804" s="4"/>
      <c r="CV804" s="4"/>
    </row>
    <row r="805">
      <c r="R805" s="7"/>
      <c r="U805" s="6"/>
      <c r="CM805" s="4"/>
      <c r="CN805" s="4"/>
      <c r="CO805" s="4"/>
      <c r="CP805" s="4"/>
      <c r="CQ805" s="4"/>
      <c r="CR805" s="4"/>
      <c r="CS805" s="4"/>
      <c r="CT805" s="4"/>
      <c r="CU805" s="4"/>
      <c r="CV805" s="4"/>
    </row>
    <row r="806">
      <c r="R806" s="7"/>
      <c r="U806" s="6"/>
      <c r="CM806" s="4"/>
      <c r="CN806" s="4"/>
      <c r="CO806" s="4"/>
      <c r="CP806" s="4"/>
      <c r="CQ806" s="4"/>
      <c r="CR806" s="4"/>
      <c r="CS806" s="4"/>
      <c r="CT806" s="4"/>
      <c r="CU806" s="4"/>
      <c r="CV806" s="4"/>
    </row>
    <row r="807">
      <c r="R807" s="7"/>
      <c r="U807" s="6"/>
      <c r="CM807" s="4"/>
      <c r="CN807" s="4"/>
      <c r="CO807" s="4"/>
      <c r="CP807" s="4"/>
      <c r="CQ807" s="4"/>
      <c r="CR807" s="4"/>
      <c r="CS807" s="4"/>
      <c r="CT807" s="4"/>
      <c r="CU807" s="4"/>
      <c r="CV807" s="4"/>
    </row>
    <row r="808">
      <c r="R808" s="7"/>
      <c r="U808" s="6"/>
      <c r="CM808" s="4"/>
      <c r="CN808" s="4"/>
      <c r="CO808" s="4"/>
      <c r="CP808" s="4"/>
      <c r="CQ808" s="4"/>
      <c r="CR808" s="4"/>
      <c r="CS808" s="4"/>
      <c r="CT808" s="4"/>
      <c r="CU808" s="4"/>
      <c r="CV808" s="4"/>
    </row>
    <row r="809">
      <c r="R809" s="7"/>
      <c r="U809" s="6"/>
      <c r="CM809" s="4"/>
      <c r="CN809" s="4"/>
      <c r="CO809" s="4"/>
      <c r="CP809" s="4"/>
      <c r="CQ809" s="4"/>
      <c r="CR809" s="4"/>
      <c r="CS809" s="4"/>
      <c r="CT809" s="4"/>
      <c r="CU809" s="4"/>
      <c r="CV809" s="4"/>
    </row>
    <row r="810">
      <c r="R810" s="7"/>
      <c r="U810" s="6"/>
      <c r="CM810" s="4"/>
      <c r="CN810" s="4"/>
      <c r="CO810" s="4"/>
      <c r="CP810" s="4"/>
      <c r="CQ810" s="4"/>
      <c r="CR810" s="4"/>
      <c r="CS810" s="4"/>
      <c r="CT810" s="4"/>
      <c r="CU810" s="4"/>
      <c r="CV810" s="4"/>
    </row>
    <row r="811">
      <c r="R811" s="7"/>
      <c r="U811" s="6"/>
      <c r="CM811" s="4"/>
      <c r="CN811" s="4"/>
      <c r="CO811" s="4"/>
      <c r="CP811" s="4"/>
      <c r="CQ811" s="4"/>
      <c r="CR811" s="4"/>
      <c r="CS811" s="4"/>
      <c r="CT811" s="4"/>
      <c r="CU811" s="4"/>
      <c r="CV811" s="4"/>
    </row>
    <row r="812">
      <c r="R812" s="7"/>
      <c r="U812" s="6"/>
      <c r="CM812" s="4"/>
      <c r="CN812" s="4"/>
      <c r="CO812" s="4"/>
      <c r="CP812" s="4"/>
      <c r="CQ812" s="4"/>
      <c r="CR812" s="4"/>
      <c r="CS812" s="4"/>
      <c r="CT812" s="4"/>
      <c r="CU812" s="4"/>
      <c r="CV812" s="4"/>
    </row>
    <row r="813">
      <c r="R813" s="7"/>
      <c r="U813" s="6"/>
      <c r="CM813" s="4"/>
      <c r="CN813" s="4"/>
      <c r="CO813" s="4"/>
      <c r="CP813" s="4"/>
      <c r="CQ813" s="4"/>
      <c r="CR813" s="4"/>
      <c r="CS813" s="4"/>
      <c r="CT813" s="4"/>
      <c r="CU813" s="4"/>
      <c r="CV813" s="4"/>
    </row>
    <row r="814">
      <c r="R814" s="7"/>
      <c r="U814" s="6"/>
      <c r="CM814" s="4"/>
      <c r="CN814" s="4"/>
      <c r="CO814" s="4"/>
      <c r="CP814" s="4"/>
      <c r="CQ814" s="4"/>
      <c r="CR814" s="4"/>
      <c r="CS814" s="4"/>
      <c r="CT814" s="4"/>
      <c r="CU814" s="4"/>
      <c r="CV814" s="4"/>
    </row>
    <row r="815">
      <c r="R815" s="7"/>
      <c r="U815" s="6"/>
      <c r="CM815" s="4"/>
      <c r="CN815" s="4"/>
      <c r="CO815" s="4"/>
      <c r="CP815" s="4"/>
      <c r="CQ815" s="4"/>
      <c r="CR815" s="4"/>
      <c r="CS815" s="4"/>
      <c r="CT815" s="4"/>
      <c r="CU815" s="4"/>
      <c r="CV815" s="4"/>
    </row>
    <row r="816">
      <c r="R816" s="7"/>
      <c r="U816" s="6"/>
      <c r="CM816" s="4"/>
      <c r="CN816" s="4"/>
      <c r="CO816" s="4"/>
      <c r="CP816" s="4"/>
      <c r="CQ816" s="4"/>
      <c r="CR816" s="4"/>
      <c r="CS816" s="4"/>
      <c r="CT816" s="4"/>
      <c r="CU816" s="4"/>
      <c r="CV816" s="4"/>
    </row>
    <row r="817">
      <c r="R817" s="7"/>
      <c r="U817" s="6"/>
      <c r="CM817" s="4"/>
      <c r="CN817" s="4"/>
      <c r="CO817" s="4"/>
      <c r="CP817" s="4"/>
      <c r="CQ817" s="4"/>
      <c r="CR817" s="4"/>
      <c r="CS817" s="4"/>
      <c r="CT817" s="4"/>
      <c r="CU817" s="4"/>
      <c r="CV817" s="4"/>
    </row>
    <row r="818">
      <c r="R818" s="7"/>
      <c r="U818" s="6"/>
      <c r="CM818" s="4"/>
      <c r="CN818" s="4"/>
      <c r="CO818" s="4"/>
      <c r="CP818" s="4"/>
      <c r="CQ818" s="4"/>
      <c r="CR818" s="4"/>
      <c r="CS818" s="4"/>
      <c r="CT818" s="4"/>
      <c r="CU818" s="4"/>
      <c r="CV818" s="4"/>
    </row>
    <row r="819">
      <c r="R819" s="7"/>
      <c r="U819" s="6"/>
      <c r="CM819" s="4"/>
      <c r="CN819" s="4"/>
      <c r="CO819" s="4"/>
      <c r="CP819" s="4"/>
      <c r="CQ819" s="4"/>
      <c r="CR819" s="4"/>
      <c r="CS819" s="4"/>
      <c r="CT819" s="4"/>
      <c r="CU819" s="4"/>
      <c r="CV819" s="4"/>
    </row>
    <row r="820">
      <c r="R820" s="7"/>
      <c r="U820" s="6"/>
      <c r="CM820" s="4"/>
      <c r="CN820" s="4"/>
      <c r="CO820" s="4"/>
      <c r="CP820" s="4"/>
      <c r="CQ820" s="4"/>
      <c r="CR820" s="4"/>
      <c r="CS820" s="4"/>
      <c r="CT820" s="4"/>
      <c r="CU820" s="4"/>
      <c r="CV820" s="4"/>
    </row>
    <row r="821">
      <c r="R821" s="7"/>
      <c r="U821" s="6"/>
      <c r="CM821" s="4"/>
      <c r="CN821" s="4"/>
      <c r="CO821" s="4"/>
      <c r="CP821" s="4"/>
      <c r="CQ821" s="4"/>
      <c r="CR821" s="4"/>
      <c r="CS821" s="4"/>
      <c r="CT821" s="4"/>
      <c r="CU821" s="4"/>
      <c r="CV821" s="4"/>
    </row>
    <row r="822">
      <c r="R822" s="7"/>
      <c r="U822" s="6"/>
      <c r="CM822" s="4"/>
      <c r="CN822" s="4"/>
      <c r="CO822" s="4"/>
      <c r="CP822" s="4"/>
      <c r="CQ822" s="4"/>
      <c r="CR822" s="4"/>
      <c r="CS822" s="4"/>
      <c r="CT822" s="4"/>
      <c r="CU822" s="4"/>
      <c r="CV822" s="4"/>
    </row>
    <row r="823">
      <c r="R823" s="7"/>
      <c r="U823" s="6"/>
      <c r="CM823" s="4"/>
      <c r="CN823" s="4"/>
      <c r="CO823" s="4"/>
      <c r="CP823" s="4"/>
      <c r="CQ823" s="4"/>
      <c r="CR823" s="4"/>
      <c r="CS823" s="4"/>
      <c r="CT823" s="4"/>
      <c r="CU823" s="4"/>
      <c r="CV823" s="4"/>
    </row>
    <row r="824">
      <c r="R824" s="7"/>
      <c r="U824" s="6"/>
      <c r="CM824" s="4"/>
      <c r="CN824" s="4"/>
      <c r="CO824" s="4"/>
      <c r="CP824" s="4"/>
      <c r="CQ824" s="4"/>
      <c r="CR824" s="4"/>
      <c r="CS824" s="4"/>
      <c r="CT824" s="4"/>
      <c r="CU824" s="4"/>
      <c r="CV824" s="4"/>
    </row>
    <row r="825">
      <c r="R825" s="7"/>
      <c r="U825" s="6"/>
      <c r="CM825" s="4"/>
      <c r="CN825" s="4"/>
      <c r="CO825" s="4"/>
      <c r="CP825" s="4"/>
      <c r="CQ825" s="4"/>
      <c r="CR825" s="4"/>
      <c r="CS825" s="4"/>
      <c r="CT825" s="4"/>
      <c r="CU825" s="4"/>
      <c r="CV825" s="4"/>
    </row>
    <row r="826">
      <c r="R826" s="7"/>
      <c r="U826" s="6"/>
      <c r="CM826" s="4"/>
      <c r="CN826" s="4"/>
      <c r="CO826" s="4"/>
      <c r="CP826" s="4"/>
      <c r="CQ826" s="4"/>
      <c r="CR826" s="4"/>
      <c r="CS826" s="4"/>
      <c r="CT826" s="4"/>
      <c r="CU826" s="4"/>
      <c r="CV826" s="4"/>
    </row>
    <row r="827">
      <c r="R827" s="7"/>
      <c r="U827" s="6"/>
      <c r="CM827" s="4"/>
      <c r="CN827" s="4"/>
      <c r="CO827" s="4"/>
      <c r="CP827" s="4"/>
      <c r="CQ827" s="4"/>
      <c r="CR827" s="4"/>
      <c r="CS827" s="4"/>
      <c r="CT827" s="4"/>
      <c r="CU827" s="4"/>
      <c r="CV827" s="4"/>
    </row>
    <row r="828">
      <c r="R828" s="7"/>
      <c r="U828" s="6"/>
      <c r="CM828" s="4"/>
      <c r="CN828" s="4"/>
      <c r="CO828" s="4"/>
      <c r="CP828" s="4"/>
      <c r="CQ828" s="4"/>
      <c r="CR828" s="4"/>
      <c r="CS828" s="4"/>
      <c r="CT828" s="4"/>
      <c r="CU828" s="4"/>
      <c r="CV828" s="4"/>
    </row>
    <row r="829">
      <c r="R829" s="7"/>
      <c r="U829" s="6"/>
      <c r="CM829" s="4"/>
      <c r="CN829" s="4"/>
      <c r="CO829" s="4"/>
      <c r="CP829" s="4"/>
      <c r="CQ829" s="4"/>
      <c r="CR829" s="4"/>
      <c r="CS829" s="4"/>
      <c r="CT829" s="4"/>
      <c r="CU829" s="4"/>
      <c r="CV829" s="4"/>
    </row>
    <row r="830">
      <c r="R830" s="7"/>
      <c r="U830" s="6"/>
      <c r="CM830" s="4"/>
      <c r="CN830" s="4"/>
      <c r="CO830" s="4"/>
      <c r="CP830" s="4"/>
      <c r="CQ830" s="4"/>
      <c r="CR830" s="4"/>
      <c r="CS830" s="4"/>
      <c r="CT830" s="4"/>
      <c r="CU830" s="4"/>
      <c r="CV830" s="4"/>
    </row>
    <row r="831">
      <c r="R831" s="7"/>
      <c r="U831" s="6"/>
      <c r="CM831" s="4"/>
      <c r="CN831" s="4"/>
      <c r="CO831" s="4"/>
      <c r="CP831" s="4"/>
      <c r="CQ831" s="4"/>
      <c r="CR831" s="4"/>
      <c r="CS831" s="4"/>
      <c r="CT831" s="4"/>
      <c r="CU831" s="4"/>
      <c r="CV831" s="4"/>
    </row>
    <row r="832">
      <c r="R832" s="7"/>
      <c r="U832" s="6"/>
      <c r="CM832" s="4"/>
      <c r="CN832" s="4"/>
      <c r="CO832" s="4"/>
      <c r="CP832" s="4"/>
      <c r="CQ832" s="4"/>
      <c r="CR832" s="4"/>
      <c r="CS832" s="4"/>
      <c r="CT832" s="4"/>
      <c r="CU832" s="4"/>
      <c r="CV832" s="4"/>
    </row>
    <row r="833">
      <c r="R833" s="7"/>
      <c r="U833" s="6"/>
      <c r="CM833" s="4"/>
      <c r="CN833" s="4"/>
      <c r="CO833" s="4"/>
      <c r="CP833" s="4"/>
      <c r="CQ833" s="4"/>
      <c r="CR833" s="4"/>
      <c r="CS833" s="4"/>
      <c r="CT833" s="4"/>
      <c r="CU833" s="4"/>
      <c r="CV833" s="4"/>
    </row>
    <row r="834">
      <c r="R834" s="7"/>
      <c r="U834" s="6"/>
      <c r="CM834" s="4"/>
      <c r="CN834" s="4"/>
      <c r="CO834" s="4"/>
      <c r="CP834" s="4"/>
      <c r="CQ834" s="4"/>
      <c r="CR834" s="4"/>
      <c r="CS834" s="4"/>
      <c r="CT834" s="4"/>
      <c r="CU834" s="4"/>
      <c r="CV834" s="4"/>
    </row>
    <row r="835">
      <c r="R835" s="7"/>
      <c r="U835" s="6"/>
      <c r="CM835" s="4"/>
      <c r="CN835" s="4"/>
      <c r="CO835" s="4"/>
      <c r="CP835" s="4"/>
      <c r="CQ835" s="4"/>
      <c r="CR835" s="4"/>
      <c r="CS835" s="4"/>
      <c r="CT835" s="4"/>
      <c r="CU835" s="4"/>
      <c r="CV835" s="4"/>
    </row>
    <row r="836">
      <c r="R836" s="7"/>
      <c r="U836" s="6"/>
      <c r="CM836" s="4"/>
      <c r="CN836" s="4"/>
      <c r="CO836" s="4"/>
      <c r="CP836" s="4"/>
      <c r="CQ836" s="4"/>
      <c r="CR836" s="4"/>
      <c r="CS836" s="4"/>
      <c r="CT836" s="4"/>
      <c r="CU836" s="4"/>
      <c r="CV836" s="4"/>
    </row>
    <row r="837">
      <c r="R837" s="7"/>
      <c r="U837" s="6"/>
      <c r="CM837" s="4"/>
      <c r="CN837" s="4"/>
      <c r="CO837" s="4"/>
      <c r="CP837" s="4"/>
      <c r="CQ837" s="4"/>
      <c r="CR837" s="4"/>
      <c r="CS837" s="4"/>
      <c r="CT837" s="4"/>
      <c r="CU837" s="4"/>
      <c r="CV837" s="4"/>
    </row>
    <row r="838">
      <c r="R838" s="7"/>
      <c r="U838" s="6"/>
      <c r="CM838" s="4"/>
      <c r="CN838" s="4"/>
      <c r="CO838" s="4"/>
      <c r="CP838" s="4"/>
      <c r="CQ838" s="4"/>
      <c r="CR838" s="4"/>
      <c r="CS838" s="4"/>
      <c r="CT838" s="4"/>
      <c r="CU838" s="4"/>
      <c r="CV838" s="4"/>
    </row>
    <row r="839">
      <c r="R839" s="7"/>
      <c r="U839" s="6"/>
      <c r="CM839" s="4"/>
      <c r="CN839" s="4"/>
      <c r="CO839" s="4"/>
      <c r="CP839" s="4"/>
      <c r="CQ839" s="4"/>
      <c r="CR839" s="4"/>
      <c r="CS839" s="4"/>
      <c r="CT839" s="4"/>
      <c r="CU839" s="4"/>
      <c r="CV839" s="4"/>
    </row>
    <row r="840">
      <c r="R840" s="7"/>
      <c r="U840" s="6"/>
      <c r="CM840" s="4"/>
      <c r="CN840" s="4"/>
      <c r="CO840" s="4"/>
      <c r="CP840" s="4"/>
      <c r="CQ840" s="4"/>
      <c r="CR840" s="4"/>
      <c r="CS840" s="4"/>
      <c r="CT840" s="4"/>
      <c r="CU840" s="4"/>
      <c r="CV840" s="4"/>
    </row>
    <row r="841">
      <c r="R841" s="7"/>
      <c r="U841" s="6"/>
      <c r="CM841" s="4"/>
      <c r="CN841" s="4"/>
      <c r="CO841" s="4"/>
      <c r="CP841" s="4"/>
      <c r="CQ841" s="4"/>
      <c r="CR841" s="4"/>
      <c r="CS841" s="4"/>
      <c r="CT841" s="4"/>
      <c r="CU841" s="4"/>
      <c r="CV841" s="4"/>
    </row>
    <row r="842">
      <c r="R842" s="7"/>
      <c r="U842" s="6"/>
      <c r="CM842" s="4"/>
      <c r="CN842" s="4"/>
      <c r="CO842" s="4"/>
      <c r="CP842" s="4"/>
      <c r="CQ842" s="4"/>
      <c r="CR842" s="4"/>
      <c r="CS842" s="4"/>
      <c r="CT842" s="4"/>
      <c r="CU842" s="4"/>
      <c r="CV842" s="4"/>
    </row>
    <row r="843">
      <c r="R843" s="7"/>
      <c r="U843" s="6"/>
      <c r="CM843" s="4"/>
      <c r="CN843" s="4"/>
      <c r="CO843" s="4"/>
      <c r="CP843" s="4"/>
      <c r="CQ843" s="4"/>
      <c r="CR843" s="4"/>
      <c r="CS843" s="4"/>
      <c r="CT843" s="4"/>
      <c r="CU843" s="4"/>
      <c r="CV843" s="4"/>
    </row>
    <row r="844">
      <c r="R844" s="7"/>
      <c r="U844" s="6"/>
      <c r="CM844" s="4"/>
      <c r="CN844" s="4"/>
      <c r="CO844" s="4"/>
      <c r="CP844" s="4"/>
      <c r="CQ844" s="4"/>
      <c r="CR844" s="4"/>
      <c r="CS844" s="4"/>
      <c r="CT844" s="4"/>
      <c r="CU844" s="4"/>
      <c r="CV844" s="4"/>
    </row>
    <row r="845">
      <c r="R845" s="7"/>
      <c r="U845" s="6"/>
      <c r="CM845" s="4"/>
      <c r="CN845" s="4"/>
      <c r="CO845" s="4"/>
      <c r="CP845" s="4"/>
      <c r="CQ845" s="4"/>
      <c r="CR845" s="4"/>
      <c r="CS845" s="4"/>
      <c r="CT845" s="4"/>
      <c r="CU845" s="4"/>
      <c r="CV845" s="4"/>
    </row>
    <row r="846">
      <c r="R846" s="7"/>
      <c r="U846" s="6"/>
      <c r="CM846" s="4"/>
      <c r="CN846" s="4"/>
      <c r="CO846" s="4"/>
      <c r="CP846" s="4"/>
      <c r="CQ846" s="4"/>
      <c r="CR846" s="4"/>
      <c r="CS846" s="4"/>
      <c r="CT846" s="4"/>
      <c r="CU846" s="4"/>
      <c r="CV846" s="4"/>
    </row>
    <row r="847">
      <c r="R847" s="7"/>
      <c r="U847" s="6"/>
      <c r="CM847" s="4"/>
      <c r="CN847" s="4"/>
      <c r="CO847" s="4"/>
      <c r="CP847" s="4"/>
      <c r="CQ847" s="4"/>
      <c r="CR847" s="4"/>
      <c r="CS847" s="4"/>
      <c r="CT847" s="4"/>
      <c r="CU847" s="4"/>
      <c r="CV847" s="4"/>
    </row>
    <row r="848">
      <c r="R848" s="7"/>
      <c r="U848" s="6"/>
      <c r="CM848" s="4"/>
      <c r="CN848" s="4"/>
      <c r="CO848" s="4"/>
      <c r="CP848" s="4"/>
      <c r="CQ848" s="4"/>
      <c r="CR848" s="4"/>
      <c r="CS848" s="4"/>
      <c r="CT848" s="4"/>
      <c r="CU848" s="4"/>
      <c r="CV848" s="4"/>
    </row>
    <row r="849">
      <c r="R849" s="7"/>
      <c r="U849" s="6"/>
      <c r="CM849" s="4"/>
      <c r="CN849" s="4"/>
      <c r="CO849" s="4"/>
      <c r="CP849" s="4"/>
      <c r="CQ849" s="4"/>
      <c r="CR849" s="4"/>
      <c r="CS849" s="4"/>
      <c r="CT849" s="4"/>
      <c r="CU849" s="4"/>
      <c r="CV849" s="4"/>
    </row>
    <row r="850">
      <c r="R850" s="7"/>
      <c r="U850" s="6"/>
      <c r="CM850" s="4"/>
      <c r="CN850" s="4"/>
      <c r="CO850" s="4"/>
      <c r="CP850" s="4"/>
      <c r="CQ850" s="4"/>
      <c r="CR850" s="4"/>
      <c r="CS850" s="4"/>
      <c r="CT850" s="4"/>
      <c r="CU850" s="4"/>
      <c r="CV850" s="4"/>
    </row>
    <row r="851">
      <c r="R851" s="7"/>
      <c r="U851" s="6"/>
      <c r="CM851" s="4"/>
      <c r="CN851" s="4"/>
      <c r="CO851" s="4"/>
      <c r="CP851" s="4"/>
      <c r="CQ851" s="4"/>
      <c r="CR851" s="4"/>
      <c r="CS851" s="4"/>
      <c r="CT851" s="4"/>
      <c r="CU851" s="4"/>
      <c r="CV851" s="4"/>
    </row>
    <row r="852">
      <c r="R852" s="7"/>
      <c r="U852" s="6"/>
      <c r="CM852" s="4"/>
      <c r="CN852" s="4"/>
      <c r="CO852" s="4"/>
      <c r="CP852" s="4"/>
      <c r="CQ852" s="4"/>
      <c r="CR852" s="4"/>
      <c r="CS852" s="4"/>
      <c r="CT852" s="4"/>
      <c r="CU852" s="4"/>
      <c r="CV852" s="4"/>
    </row>
    <row r="853">
      <c r="R853" s="7"/>
      <c r="U853" s="6"/>
      <c r="CM853" s="4"/>
      <c r="CN853" s="4"/>
      <c r="CO853" s="4"/>
      <c r="CP853" s="4"/>
      <c r="CQ853" s="4"/>
      <c r="CR853" s="4"/>
      <c r="CS853" s="4"/>
      <c r="CT853" s="4"/>
      <c r="CU853" s="4"/>
      <c r="CV853" s="4"/>
    </row>
    <row r="854">
      <c r="R854" s="7"/>
      <c r="U854" s="6"/>
      <c r="CM854" s="4"/>
      <c r="CN854" s="4"/>
      <c r="CO854" s="4"/>
      <c r="CP854" s="4"/>
      <c r="CQ854" s="4"/>
      <c r="CR854" s="4"/>
      <c r="CS854" s="4"/>
      <c r="CT854" s="4"/>
      <c r="CU854" s="4"/>
      <c r="CV854" s="4"/>
    </row>
    <row r="855">
      <c r="R855" s="7"/>
      <c r="U855" s="6"/>
      <c r="CM855" s="4"/>
      <c r="CN855" s="4"/>
      <c r="CO855" s="4"/>
      <c r="CP855" s="4"/>
      <c r="CQ855" s="4"/>
      <c r="CR855" s="4"/>
      <c r="CS855" s="4"/>
      <c r="CT855" s="4"/>
      <c r="CU855" s="4"/>
      <c r="CV855" s="4"/>
    </row>
    <row r="856">
      <c r="R856" s="7"/>
      <c r="U856" s="6"/>
      <c r="CM856" s="4"/>
      <c r="CN856" s="4"/>
      <c r="CO856" s="4"/>
      <c r="CP856" s="4"/>
      <c r="CQ856" s="4"/>
      <c r="CR856" s="4"/>
      <c r="CS856" s="4"/>
      <c r="CT856" s="4"/>
      <c r="CU856" s="4"/>
      <c r="CV856" s="4"/>
    </row>
    <row r="857">
      <c r="R857" s="7"/>
      <c r="U857" s="6"/>
      <c r="CM857" s="4"/>
      <c r="CN857" s="4"/>
      <c r="CO857" s="4"/>
      <c r="CP857" s="4"/>
      <c r="CQ857" s="4"/>
      <c r="CR857" s="4"/>
      <c r="CS857" s="4"/>
      <c r="CT857" s="4"/>
      <c r="CU857" s="4"/>
      <c r="CV857" s="4"/>
    </row>
    <row r="858">
      <c r="R858" s="7"/>
      <c r="U858" s="6"/>
      <c r="CM858" s="4"/>
      <c r="CN858" s="4"/>
      <c r="CO858" s="4"/>
      <c r="CP858" s="4"/>
      <c r="CQ858" s="4"/>
      <c r="CR858" s="4"/>
      <c r="CS858" s="4"/>
      <c r="CT858" s="4"/>
      <c r="CU858" s="4"/>
      <c r="CV858" s="4"/>
    </row>
    <row r="859">
      <c r="R859" s="7"/>
      <c r="U859" s="6"/>
      <c r="CM859" s="4"/>
      <c r="CN859" s="4"/>
      <c r="CO859" s="4"/>
      <c r="CP859" s="4"/>
      <c r="CQ859" s="4"/>
      <c r="CR859" s="4"/>
      <c r="CS859" s="4"/>
      <c r="CT859" s="4"/>
      <c r="CU859" s="4"/>
      <c r="CV859" s="4"/>
    </row>
    <row r="860">
      <c r="R860" s="7"/>
      <c r="U860" s="6"/>
      <c r="CM860" s="4"/>
      <c r="CN860" s="4"/>
      <c r="CO860" s="4"/>
      <c r="CP860" s="4"/>
      <c r="CQ860" s="4"/>
      <c r="CR860" s="4"/>
      <c r="CS860" s="4"/>
      <c r="CT860" s="4"/>
      <c r="CU860" s="4"/>
      <c r="CV860" s="4"/>
    </row>
    <row r="861">
      <c r="R861" s="7"/>
      <c r="U861" s="6"/>
      <c r="CM861" s="4"/>
      <c r="CN861" s="4"/>
      <c r="CO861" s="4"/>
      <c r="CP861" s="4"/>
      <c r="CQ861" s="4"/>
      <c r="CR861" s="4"/>
      <c r="CS861" s="4"/>
      <c r="CT861" s="4"/>
      <c r="CU861" s="4"/>
      <c r="CV861" s="4"/>
    </row>
    <row r="862">
      <c r="R862" s="7"/>
      <c r="U862" s="6"/>
      <c r="CM862" s="4"/>
      <c r="CN862" s="4"/>
      <c r="CO862" s="4"/>
      <c r="CP862" s="4"/>
      <c r="CQ862" s="4"/>
      <c r="CR862" s="4"/>
      <c r="CS862" s="4"/>
      <c r="CT862" s="4"/>
      <c r="CU862" s="4"/>
      <c r="CV862" s="4"/>
    </row>
    <row r="863">
      <c r="R863" s="7"/>
      <c r="U863" s="6"/>
      <c r="CM863" s="4"/>
      <c r="CN863" s="4"/>
      <c r="CO863" s="4"/>
      <c r="CP863" s="4"/>
      <c r="CQ863" s="4"/>
      <c r="CR863" s="4"/>
      <c r="CS863" s="4"/>
      <c r="CT863" s="4"/>
      <c r="CU863" s="4"/>
      <c r="CV863" s="4"/>
    </row>
    <row r="864">
      <c r="R864" s="7"/>
      <c r="U864" s="6"/>
      <c r="CM864" s="4"/>
      <c r="CN864" s="4"/>
      <c r="CO864" s="4"/>
      <c r="CP864" s="4"/>
      <c r="CQ864" s="4"/>
      <c r="CR864" s="4"/>
      <c r="CS864" s="4"/>
      <c r="CT864" s="4"/>
      <c r="CU864" s="4"/>
      <c r="CV864" s="4"/>
    </row>
    <row r="865">
      <c r="R865" s="7"/>
      <c r="U865" s="6"/>
      <c r="CM865" s="4"/>
      <c r="CN865" s="4"/>
      <c r="CO865" s="4"/>
      <c r="CP865" s="4"/>
      <c r="CQ865" s="4"/>
      <c r="CR865" s="4"/>
      <c r="CS865" s="4"/>
      <c r="CT865" s="4"/>
      <c r="CU865" s="4"/>
      <c r="CV865" s="4"/>
    </row>
    <row r="866">
      <c r="R866" s="7"/>
      <c r="U866" s="6"/>
      <c r="CM866" s="4"/>
      <c r="CN866" s="4"/>
      <c r="CO866" s="4"/>
      <c r="CP866" s="4"/>
      <c r="CQ866" s="4"/>
      <c r="CR866" s="4"/>
      <c r="CS866" s="4"/>
      <c r="CT866" s="4"/>
      <c r="CU866" s="4"/>
      <c r="CV866" s="4"/>
    </row>
    <row r="867">
      <c r="R867" s="7"/>
      <c r="U867" s="6"/>
      <c r="CM867" s="4"/>
      <c r="CN867" s="4"/>
      <c r="CO867" s="4"/>
      <c r="CP867" s="4"/>
      <c r="CQ867" s="4"/>
      <c r="CR867" s="4"/>
      <c r="CS867" s="4"/>
      <c r="CT867" s="4"/>
      <c r="CU867" s="4"/>
      <c r="CV867" s="4"/>
    </row>
    <row r="868">
      <c r="R868" s="7"/>
      <c r="U868" s="6"/>
      <c r="CM868" s="4"/>
      <c r="CN868" s="4"/>
      <c r="CO868" s="4"/>
      <c r="CP868" s="4"/>
      <c r="CQ868" s="4"/>
      <c r="CR868" s="4"/>
      <c r="CS868" s="4"/>
      <c r="CT868" s="4"/>
      <c r="CU868" s="4"/>
      <c r="CV868" s="4"/>
    </row>
    <row r="869">
      <c r="R869" s="7"/>
      <c r="U869" s="6"/>
      <c r="CM869" s="4"/>
      <c r="CN869" s="4"/>
      <c r="CO869" s="4"/>
      <c r="CP869" s="4"/>
      <c r="CQ869" s="4"/>
      <c r="CR869" s="4"/>
      <c r="CS869" s="4"/>
      <c r="CT869" s="4"/>
      <c r="CU869" s="4"/>
      <c r="CV869" s="4"/>
    </row>
    <row r="870">
      <c r="R870" s="7"/>
      <c r="U870" s="6"/>
      <c r="CM870" s="4"/>
      <c r="CN870" s="4"/>
      <c r="CO870" s="4"/>
      <c r="CP870" s="4"/>
      <c r="CQ870" s="4"/>
      <c r="CR870" s="4"/>
      <c r="CS870" s="4"/>
      <c r="CT870" s="4"/>
      <c r="CU870" s="4"/>
      <c r="CV870" s="4"/>
    </row>
    <row r="871">
      <c r="R871" s="7"/>
      <c r="U871" s="6"/>
      <c r="CM871" s="4"/>
      <c r="CN871" s="4"/>
      <c r="CO871" s="4"/>
      <c r="CP871" s="4"/>
      <c r="CQ871" s="4"/>
      <c r="CR871" s="4"/>
      <c r="CS871" s="4"/>
      <c r="CT871" s="4"/>
      <c r="CU871" s="4"/>
      <c r="CV871" s="4"/>
    </row>
    <row r="872">
      <c r="R872" s="7"/>
      <c r="U872" s="6"/>
      <c r="CM872" s="4"/>
      <c r="CN872" s="4"/>
      <c r="CO872" s="4"/>
      <c r="CP872" s="4"/>
      <c r="CQ872" s="4"/>
      <c r="CR872" s="4"/>
      <c r="CS872" s="4"/>
      <c r="CT872" s="4"/>
      <c r="CU872" s="4"/>
      <c r="CV872" s="4"/>
    </row>
    <row r="873">
      <c r="R873" s="7"/>
      <c r="U873" s="6"/>
      <c r="CM873" s="4"/>
      <c r="CN873" s="4"/>
      <c r="CO873" s="4"/>
      <c r="CP873" s="4"/>
      <c r="CQ873" s="4"/>
      <c r="CR873" s="4"/>
      <c r="CS873" s="4"/>
      <c r="CT873" s="4"/>
      <c r="CU873" s="4"/>
      <c r="CV873" s="4"/>
    </row>
    <row r="874">
      <c r="R874" s="7"/>
      <c r="U874" s="6"/>
      <c r="CM874" s="4"/>
      <c r="CN874" s="4"/>
      <c r="CO874" s="4"/>
      <c r="CP874" s="4"/>
      <c r="CQ874" s="4"/>
      <c r="CR874" s="4"/>
      <c r="CS874" s="4"/>
      <c r="CT874" s="4"/>
      <c r="CU874" s="4"/>
      <c r="CV874" s="4"/>
    </row>
    <row r="875">
      <c r="R875" s="7"/>
      <c r="U875" s="6"/>
      <c r="CM875" s="4"/>
      <c r="CN875" s="4"/>
      <c r="CO875" s="4"/>
      <c r="CP875" s="4"/>
      <c r="CQ875" s="4"/>
      <c r="CR875" s="4"/>
      <c r="CS875" s="4"/>
      <c r="CT875" s="4"/>
      <c r="CU875" s="4"/>
      <c r="CV875" s="4"/>
    </row>
    <row r="876">
      <c r="R876" s="7"/>
      <c r="U876" s="6"/>
      <c r="CM876" s="4"/>
      <c r="CN876" s="4"/>
      <c r="CO876" s="4"/>
      <c r="CP876" s="4"/>
      <c r="CQ876" s="4"/>
      <c r="CR876" s="4"/>
      <c r="CS876" s="4"/>
      <c r="CT876" s="4"/>
      <c r="CU876" s="4"/>
      <c r="CV876" s="4"/>
    </row>
    <row r="877">
      <c r="R877" s="7"/>
      <c r="U877" s="6"/>
      <c r="CM877" s="4"/>
      <c r="CN877" s="4"/>
      <c r="CO877" s="4"/>
      <c r="CP877" s="4"/>
      <c r="CQ877" s="4"/>
      <c r="CR877" s="4"/>
      <c r="CS877" s="4"/>
      <c r="CT877" s="4"/>
      <c r="CU877" s="4"/>
      <c r="CV877" s="4"/>
    </row>
    <row r="878">
      <c r="R878" s="7"/>
      <c r="U878" s="6"/>
      <c r="CM878" s="4"/>
      <c r="CN878" s="4"/>
      <c r="CO878" s="4"/>
      <c r="CP878" s="4"/>
      <c r="CQ878" s="4"/>
      <c r="CR878" s="4"/>
      <c r="CS878" s="4"/>
      <c r="CT878" s="4"/>
      <c r="CU878" s="4"/>
      <c r="CV878" s="4"/>
    </row>
    <row r="879">
      <c r="R879" s="7"/>
      <c r="U879" s="6"/>
      <c r="CM879" s="4"/>
      <c r="CN879" s="4"/>
      <c r="CO879" s="4"/>
      <c r="CP879" s="4"/>
      <c r="CQ879" s="4"/>
      <c r="CR879" s="4"/>
      <c r="CS879" s="4"/>
      <c r="CT879" s="4"/>
      <c r="CU879" s="4"/>
      <c r="CV879" s="4"/>
    </row>
    <row r="880">
      <c r="R880" s="7"/>
      <c r="U880" s="6"/>
      <c r="CM880" s="4"/>
      <c r="CN880" s="4"/>
      <c r="CO880" s="4"/>
      <c r="CP880" s="4"/>
      <c r="CQ880" s="4"/>
      <c r="CR880" s="4"/>
      <c r="CS880" s="4"/>
      <c r="CT880" s="4"/>
      <c r="CU880" s="4"/>
      <c r="CV880" s="4"/>
    </row>
    <row r="881">
      <c r="R881" s="7"/>
      <c r="U881" s="6"/>
      <c r="CM881" s="4"/>
      <c r="CN881" s="4"/>
      <c r="CO881" s="4"/>
      <c r="CP881" s="4"/>
      <c r="CQ881" s="4"/>
      <c r="CR881" s="4"/>
      <c r="CS881" s="4"/>
      <c r="CT881" s="4"/>
      <c r="CU881" s="4"/>
      <c r="CV881" s="4"/>
    </row>
    <row r="882">
      <c r="R882" s="7"/>
      <c r="U882" s="6"/>
      <c r="CM882" s="4"/>
      <c r="CN882" s="4"/>
      <c r="CO882" s="4"/>
      <c r="CP882" s="4"/>
      <c r="CQ882" s="4"/>
      <c r="CR882" s="4"/>
      <c r="CS882" s="4"/>
      <c r="CT882" s="4"/>
      <c r="CU882" s="4"/>
      <c r="CV882" s="4"/>
    </row>
    <row r="883">
      <c r="R883" s="7"/>
      <c r="U883" s="6"/>
      <c r="CM883" s="4"/>
      <c r="CN883" s="4"/>
      <c r="CO883" s="4"/>
      <c r="CP883" s="4"/>
      <c r="CQ883" s="4"/>
      <c r="CR883" s="4"/>
      <c r="CS883" s="4"/>
      <c r="CT883" s="4"/>
      <c r="CU883" s="4"/>
      <c r="CV883" s="4"/>
    </row>
    <row r="884">
      <c r="R884" s="7"/>
      <c r="U884" s="6"/>
      <c r="CM884" s="4"/>
      <c r="CN884" s="4"/>
      <c r="CO884" s="4"/>
      <c r="CP884" s="4"/>
      <c r="CQ884" s="4"/>
      <c r="CR884" s="4"/>
      <c r="CS884" s="4"/>
      <c r="CT884" s="4"/>
      <c r="CU884" s="4"/>
      <c r="CV884" s="4"/>
    </row>
    <row r="885">
      <c r="R885" s="7"/>
      <c r="U885" s="6"/>
      <c r="CM885" s="4"/>
      <c r="CN885" s="4"/>
      <c r="CO885" s="4"/>
      <c r="CP885" s="4"/>
      <c r="CQ885" s="4"/>
      <c r="CR885" s="4"/>
      <c r="CS885" s="4"/>
      <c r="CT885" s="4"/>
      <c r="CU885" s="4"/>
      <c r="CV885" s="4"/>
    </row>
    <row r="886">
      <c r="R886" s="7"/>
      <c r="U886" s="6"/>
      <c r="CM886" s="4"/>
      <c r="CN886" s="4"/>
      <c r="CO886" s="4"/>
      <c r="CP886" s="4"/>
      <c r="CQ886" s="4"/>
      <c r="CR886" s="4"/>
      <c r="CS886" s="4"/>
      <c r="CT886" s="4"/>
      <c r="CU886" s="4"/>
      <c r="CV886" s="4"/>
    </row>
    <row r="887">
      <c r="R887" s="7"/>
      <c r="U887" s="6"/>
      <c r="CM887" s="4"/>
      <c r="CN887" s="4"/>
      <c r="CO887" s="4"/>
      <c r="CP887" s="4"/>
      <c r="CQ887" s="4"/>
      <c r="CR887" s="4"/>
      <c r="CS887" s="4"/>
      <c r="CT887" s="4"/>
      <c r="CU887" s="4"/>
      <c r="CV887" s="4"/>
    </row>
    <row r="888">
      <c r="R888" s="7"/>
      <c r="U888" s="6"/>
      <c r="CM888" s="4"/>
      <c r="CN888" s="4"/>
      <c r="CO888" s="4"/>
      <c r="CP888" s="4"/>
      <c r="CQ888" s="4"/>
      <c r="CR888" s="4"/>
      <c r="CS888" s="4"/>
      <c r="CT888" s="4"/>
      <c r="CU888" s="4"/>
      <c r="CV888" s="4"/>
    </row>
    <row r="889">
      <c r="R889" s="7"/>
      <c r="U889" s="6"/>
      <c r="CM889" s="4"/>
      <c r="CN889" s="4"/>
      <c r="CO889" s="4"/>
      <c r="CP889" s="4"/>
      <c r="CQ889" s="4"/>
      <c r="CR889" s="4"/>
      <c r="CS889" s="4"/>
      <c r="CT889" s="4"/>
      <c r="CU889" s="4"/>
      <c r="CV889" s="4"/>
    </row>
    <row r="890">
      <c r="R890" s="7"/>
      <c r="U890" s="6"/>
      <c r="CM890" s="4"/>
      <c r="CN890" s="4"/>
      <c r="CO890" s="4"/>
      <c r="CP890" s="4"/>
      <c r="CQ890" s="4"/>
      <c r="CR890" s="4"/>
      <c r="CS890" s="4"/>
      <c r="CT890" s="4"/>
      <c r="CU890" s="4"/>
      <c r="CV890" s="4"/>
    </row>
    <row r="891">
      <c r="R891" s="7"/>
      <c r="U891" s="6"/>
      <c r="CM891" s="4"/>
      <c r="CN891" s="4"/>
      <c r="CO891" s="4"/>
      <c r="CP891" s="4"/>
      <c r="CQ891" s="4"/>
      <c r="CR891" s="4"/>
      <c r="CS891" s="4"/>
      <c r="CT891" s="4"/>
      <c r="CU891" s="4"/>
      <c r="CV891" s="4"/>
    </row>
    <row r="892">
      <c r="R892" s="7"/>
      <c r="U892" s="6"/>
      <c r="CM892" s="4"/>
      <c r="CN892" s="4"/>
      <c r="CO892" s="4"/>
      <c r="CP892" s="4"/>
      <c r="CQ892" s="4"/>
      <c r="CR892" s="4"/>
      <c r="CS892" s="4"/>
      <c r="CT892" s="4"/>
      <c r="CU892" s="4"/>
      <c r="CV892" s="4"/>
    </row>
    <row r="893">
      <c r="R893" s="7"/>
      <c r="U893" s="6"/>
      <c r="CM893" s="4"/>
      <c r="CN893" s="4"/>
      <c r="CO893" s="4"/>
      <c r="CP893" s="4"/>
      <c r="CQ893" s="4"/>
      <c r="CR893" s="4"/>
      <c r="CS893" s="4"/>
      <c r="CT893" s="4"/>
      <c r="CU893" s="4"/>
      <c r="CV893" s="4"/>
    </row>
    <row r="894">
      <c r="R894" s="7"/>
      <c r="U894" s="6"/>
      <c r="CM894" s="4"/>
      <c r="CN894" s="4"/>
      <c r="CO894" s="4"/>
      <c r="CP894" s="4"/>
      <c r="CQ894" s="4"/>
      <c r="CR894" s="4"/>
      <c r="CS894" s="4"/>
      <c r="CT894" s="4"/>
      <c r="CU894" s="4"/>
      <c r="CV894" s="4"/>
    </row>
    <row r="895">
      <c r="R895" s="7"/>
      <c r="U895" s="6"/>
      <c r="CM895" s="4"/>
      <c r="CN895" s="4"/>
      <c r="CO895" s="4"/>
      <c r="CP895" s="4"/>
      <c r="CQ895" s="4"/>
      <c r="CR895" s="4"/>
      <c r="CS895" s="4"/>
      <c r="CT895" s="4"/>
      <c r="CU895" s="4"/>
      <c r="CV895" s="4"/>
    </row>
    <row r="896">
      <c r="R896" s="7"/>
      <c r="U896" s="6"/>
      <c r="CM896" s="4"/>
      <c r="CN896" s="4"/>
      <c r="CO896" s="4"/>
      <c r="CP896" s="4"/>
      <c r="CQ896" s="4"/>
      <c r="CR896" s="4"/>
      <c r="CS896" s="4"/>
      <c r="CT896" s="4"/>
      <c r="CU896" s="4"/>
      <c r="CV896" s="4"/>
    </row>
    <row r="897">
      <c r="R897" s="7"/>
      <c r="U897" s="6"/>
      <c r="CM897" s="4"/>
      <c r="CN897" s="4"/>
      <c r="CO897" s="4"/>
      <c r="CP897" s="4"/>
      <c r="CQ897" s="4"/>
      <c r="CR897" s="4"/>
      <c r="CS897" s="4"/>
      <c r="CT897" s="4"/>
      <c r="CU897" s="4"/>
      <c r="CV897" s="4"/>
    </row>
    <row r="898">
      <c r="R898" s="7"/>
      <c r="U898" s="6"/>
      <c r="CM898" s="4"/>
      <c r="CN898" s="4"/>
      <c r="CO898" s="4"/>
      <c r="CP898" s="4"/>
      <c r="CQ898" s="4"/>
      <c r="CR898" s="4"/>
      <c r="CS898" s="4"/>
      <c r="CT898" s="4"/>
      <c r="CU898" s="4"/>
      <c r="CV898" s="4"/>
    </row>
    <row r="899">
      <c r="R899" s="7"/>
      <c r="U899" s="6"/>
      <c r="CM899" s="4"/>
      <c r="CN899" s="4"/>
      <c r="CO899" s="4"/>
      <c r="CP899" s="4"/>
      <c r="CQ899" s="4"/>
      <c r="CR899" s="4"/>
      <c r="CS899" s="4"/>
      <c r="CT899" s="4"/>
      <c r="CU899" s="4"/>
      <c r="CV899" s="4"/>
    </row>
    <row r="900">
      <c r="R900" s="7"/>
      <c r="U900" s="6"/>
      <c r="CM900" s="4"/>
      <c r="CN900" s="4"/>
      <c r="CO900" s="4"/>
      <c r="CP900" s="4"/>
      <c r="CQ900" s="4"/>
      <c r="CR900" s="4"/>
      <c r="CS900" s="4"/>
      <c r="CT900" s="4"/>
      <c r="CU900" s="4"/>
      <c r="CV900" s="4"/>
    </row>
    <row r="901">
      <c r="R901" s="7"/>
      <c r="U901" s="6"/>
      <c r="CM901" s="4"/>
      <c r="CN901" s="4"/>
      <c r="CO901" s="4"/>
      <c r="CP901" s="4"/>
      <c r="CQ901" s="4"/>
      <c r="CR901" s="4"/>
      <c r="CS901" s="4"/>
      <c r="CT901" s="4"/>
      <c r="CU901" s="4"/>
      <c r="CV901" s="4"/>
    </row>
    <row r="902">
      <c r="R902" s="7"/>
      <c r="U902" s="6"/>
      <c r="CM902" s="4"/>
      <c r="CN902" s="4"/>
      <c r="CO902" s="4"/>
      <c r="CP902" s="4"/>
      <c r="CQ902" s="4"/>
      <c r="CR902" s="4"/>
      <c r="CS902" s="4"/>
      <c r="CT902" s="4"/>
      <c r="CU902" s="4"/>
      <c r="CV902" s="4"/>
    </row>
    <row r="903">
      <c r="R903" s="7"/>
      <c r="U903" s="6"/>
      <c r="CM903" s="4"/>
      <c r="CN903" s="4"/>
      <c r="CO903" s="4"/>
      <c r="CP903" s="4"/>
      <c r="CQ903" s="4"/>
      <c r="CR903" s="4"/>
      <c r="CS903" s="4"/>
      <c r="CT903" s="4"/>
      <c r="CU903" s="4"/>
      <c r="CV903" s="4"/>
    </row>
    <row r="904">
      <c r="R904" s="7"/>
      <c r="U904" s="6"/>
      <c r="CM904" s="4"/>
      <c r="CN904" s="4"/>
      <c r="CO904" s="4"/>
      <c r="CP904" s="4"/>
      <c r="CQ904" s="4"/>
      <c r="CR904" s="4"/>
      <c r="CS904" s="4"/>
      <c r="CT904" s="4"/>
      <c r="CU904" s="4"/>
      <c r="CV904" s="4"/>
    </row>
    <row r="905">
      <c r="R905" s="7"/>
      <c r="U905" s="6"/>
      <c r="CM905" s="4"/>
      <c r="CN905" s="4"/>
      <c r="CO905" s="4"/>
      <c r="CP905" s="4"/>
      <c r="CQ905" s="4"/>
      <c r="CR905" s="4"/>
      <c r="CS905" s="4"/>
      <c r="CT905" s="4"/>
      <c r="CU905" s="4"/>
      <c r="CV905" s="4"/>
    </row>
    <row r="906">
      <c r="R906" s="7"/>
      <c r="U906" s="6"/>
      <c r="CM906" s="4"/>
      <c r="CN906" s="4"/>
      <c r="CO906" s="4"/>
      <c r="CP906" s="4"/>
      <c r="CQ906" s="4"/>
      <c r="CR906" s="4"/>
      <c r="CS906" s="4"/>
      <c r="CT906" s="4"/>
      <c r="CU906" s="4"/>
      <c r="CV906" s="4"/>
    </row>
    <row r="907">
      <c r="R907" s="7"/>
      <c r="U907" s="6"/>
      <c r="CM907" s="4"/>
      <c r="CN907" s="4"/>
      <c r="CO907" s="4"/>
      <c r="CP907" s="4"/>
      <c r="CQ907" s="4"/>
      <c r="CR907" s="4"/>
      <c r="CS907" s="4"/>
      <c r="CT907" s="4"/>
      <c r="CU907" s="4"/>
      <c r="CV907" s="4"/>
    </row>
    <row r="908">
      <c r="R908" s="7"/>
      <c r="U908" s="6"/>
      <c r="CM908" s="4"/>
      <c r="CN908" s="4"/>
      <c r="CO908" s="4"/>
      <c r="CP908" s="4"/>
      <c r="CQ908" s="4"/>
      <c r="CR908" s="4"/>
      <c r="CS908" s="4"/>
      <c r="CT908" s="4"/>
      <c r="CU908" s="4"/>
      <c r="CV908" s="4"/>
    </row>
    <row r="909">
      <c r="R909" s="7"/>
      <c r="U909" s="6"/>
      <c r="CM909" s="4"/>
      <c r="CN909" s="4"/>
      <c r="CO909" s="4"/>
      <c r="CP909" s="4"/>
      <c r="CQ909" s="4"/>
      <c r="CR909" s="4"/>
      <c r="CS909" s="4"/>
      <c r="CT909" s="4"/>
      <c r="CU909" s="4"/>
      <c r="CV909" s="4"/>
    </row>
    <row r="910">
      <c r="R910" s="7"/>
      <c r="U910" s="6"/>
      <c r="CM910" s="4"/>
      <c r="CN910" s="4"/>
      <c r="CO910" s="4"/>
      <c r="CP910" s="4"/>
      <c r="CQ910" s="4"/>
      <c r="CR910" s="4"/>
      <c r="CS910" s="4"/>
      <c r="CT910" s="4"/>
      <c r="CU910" s="4"/>
      <c r="CV910" s="4"/>
    </row>
    <row r="911">
      <c r="R911" s="7"/>
      <c r="U911" s="6"/>
      <c r="CM911" s="4"/>
      <c r="CN911" s="4"/>
      <c r="CO911" s="4"/>
      <c r="CP911" s="4"/>
      <c r="CQ911" s="4"/>
      <c r="CR911" s="4"/>
      <c r="CS911" s="4"/>
      <c r="CT911" s="4"/>
      <c r="CU911" s="4"/>
      <c r="CV911" s="4"/>
    </row>
    <row r="912">
      <c r="R912" s="7"/>
      <c r="U912" s="6"/>
      <c r="CM912" s="4"/>
      <c r="CN912" s="4"/>
      <c r="CO912" s="4"/>
      <c r="CP912" s="4"/>
      <c r="CQ912" s="4"/>
      <c r="CR912" s="4"/>
      <c r="CS912" s="4"/>
      <c r="CT912" s="4"/>
      <c r="CU912" s="4"/>
      <c r="CV912" s="4"/>
    </row>
    <row r="913">
      <c r="R913" s="7"/>
      <c r="U913" s="6"/>
      <c r="CM913" s="4"/>
      <c r="CN913" s="4"/>
      <c r="CO913" s="4"/>
      <c r="CP913" s="4"/>
      <c r="CQ913" s="4"/>
      <c r="CR913" s="4"/>
      <c r="CS913" s="4"/>
      <c r="CT913" s="4"/>
      <c r="CU913" s="4"/>
      <c r="CV913" s="4"/>
    </row>
    <row r="914">
      <c r="R914" s="7"/>
      <c r="U914" s="6"/>
      <c r="CM914" s="4"/>
      <c r="CN914" s="4"/>
      <c r="CO914" s="4"/>
      <c r="CP914" s="4"/>
      <c r="CQ914" s="4"/>
      <c r="CR914" s="4"/>
      <c r="CS914" s="4"/>
      <c r="CT914" s="4"/>
      <c r="CU914" s="4"/>
      <c r="CV914" s="4"/>
    </row>
    <row r="915">
      <c r="R915" s="7"/>
      <c r="U915" s="6"/>
      <c r="CM915" s="4"/>
      <c r="CN915" s="4"/>
      <c r="CO915" s="4"/>
      <c r="CP915" s="4"/>
      <c r="CQ915" s="4"/>
      <c r="CR915" s="4"/>
      <c r="CS915" s="4"/>
      <c r="CT915" s="4"/>
      <c r="CU915" s="4"/>
      <c r="CV915" s="4"/>
    </row>
    <row r="916">
      <c r="R916" s="7"/>
      <c r="U916" s="6"/>
      <c r="CM916" s="4"/>
      <c r="CN916" s="4"/>
      <c r="CO916" s="4"/>
      <c r="CP916" s="4"/>
      <c r="CQ916" s="4"/>
      <c r="CR916" s="4"/>
      <c r="CS916" s="4"/>
      <c r="CT916" s="4"/>
      <c r="CU916" s="4"/>
      <c r="CV916" s="4"/>
    </row>
    <row r="917">
      <c r="R917" s="7"/>
      <c r="U917" s="6"/>
      <c r="CM917" s="4"/>
      <c r="CN917" s="4"/>
      <c r="CO917" s="4"/>
      <c r="CP917" s="4"/>
      <c r="CQ917" s="4"/>
      <c r="CR917" s="4"/>
      <c r="CS917" s="4"/>
      <c r="CT917" s="4"/>
      <c r="CU917" s="4"/>
      <c r="CV917" s="4"/>
    </row>
    <row r="918">
      <c r="R918" s="7"/>
      <c r="U918" s="6"/>
      <c r="CM918" s="4"/>
      <c r="CN918" s="4"/>
      <c r="CO918" s="4"/>
      <c r="CP918" s="4"/>
      <c r="CQ918" s="4"/>
      <c r="CR918" s="4"/>
      <c r="CS918" s="4"/>
      <c r="CT918" s="4"/>
      <c r="CU918" s="4"/>
      <c r="CV918" s="4"/>
    </row>
    <row r="919">
      <c r="R919" s="7"/>
      <c r="U919" s="6"/>
      <c r="CM919" s="4"/>
      <c r="CN919" s="4"/>
      <c r="CO919" s="4"/>
      <c r="CP919" s="4"/>
      <c r="CQ919" s="4"/>
      <c r="CR919" s="4"/>
      <c r="CS919" s="4"/>
      <c r="CT919" s="4"/>
      <c r="CU919" s="4"/>
      <c r="CV919" s="4"/>
    </row>
    <row r="920">
      <c r="R920" s="7"/>
      <c r="U920" s="6"/>
      <c r="CM920" s="4"/>
      <c r="CN920" s="4"/>
      <c r="CO920" s="4"/>
      <c r="CP920" s="4"/>
      <c r="CQ920" s="4"/>
      <c r="CR920" s="4"/>
      <c r="CS920" s="4"/>
      <c r="CT920" s="4"/>
      <c r="CU920" s="4"/>
      <c r="CV920" s="4"/>
    </row>
    <row r="921">
      <c r="R921" s="7"/>
      <c r="U921" s="6"/>
      <c r="CM921" s="4"/>
      <c r="CN921" s="4"/>
      <c r="CO921" s="4"/>
      <c r="CP921" s="4"/>
      <c r="CQ921" s="4"/>
      <c r="CR921" s="4"/>
      <c r="CS921" s="4"/>
      <c r="CT921" s="4"/>
      <c r="CU921" s="4"/>
      <c r="CV921" s="4"/>
    </row>
    <row r="922">
      <c r="R922" s="7"/>
      <c r="U922" s="6"/>
      <c r="CM922" s="4"/>
      <c r="CN922" s="4"/>
      <c r="CO922" s="4"/>
      <c r="CP922" s="4"/>
      <c r="CQ922" s="4"/>
      <c r="CR922" s="4"/>
      <c r="CS922" s="4"/>
      <c r="CT922" s="4"/>
      <c r="CU922" s="4"/>
      <c r="CV922" s="4"/>
    </row>
    <row r="923">
      <c r="R923" s="7"/>
      <c r="U923" s="6"/>
      <c r="CM923" s="4"/>
      <c r="CN923" s="4"/>
      <c r="CO923" s="4"/>
      <c r="CP923" s="4"/>
      <c r="CQ923" s="4"/>
      <c r="CR923" s="4"/>
      <c r="CS923" s="4"/>
      <c r="CT923" s="4"/>
      <c r="CU923" s="4"/>
      <c r="CV923" s="4"/>
    </row>
    <row r="924">
      <c r="R924" s="7"/>
      <c r="U924" s="6"/>
      <c r="CM924" s="4"/>
      <c r="CN924" s="4"/>
      <c r="CO924" s="4"/>
      <c r="CP924" s="4"/>
      <c r="CQ924" s="4"/>
      <c r="CR924" s="4"/>
      <c r="CS924" s="4"/>
      <c r="CT924" s="4"/>
      <c r="CU924" s="4"/>
      <c r="CV924" s="4"/>
    </row>
    <row r="925">
      <c r="R925" s="7"/>
      <c r="U925" s="6"/>
      <c r="CM925" s="4"/>
      <c r="CN925" s="4"/>
      <c r="CO925" s="4"/>
      <c r="CP925" s="4"/>
      <c r="CQ925" s="4"/>
      <c r="CR925" s="4"/>
      <c r="CS925" s="4"/>
      <c r="CT925" s="4"/>
      <c r="CU925" s="4"/>
      <c r="CV925" s="4"/>
    </row>
    <row r="926">
      <c r="R926" s="7"/>
      <c r="U926" s="6"/>
      <c r="CM926" s="4"/>
      <c r="CN926" s="4"/>
      <c r="CO926" s="4"/>
      <c r="CP926" s="4"/>
      <c r="CQ926" s="4"/>
      <c r="CR926" s="4"/>
      <c r="CS926" s="4"/>
      <c r="CT926" s="4"/>
      <c r="CU926" s="4"/>
      <c r="CV926" s="4"/>
    </row>
    <row r="927">
      <c r="R927" s="7"/>
      <c r="U927" s="6"/>
      <c r="CM927" s="4"/>
      <c r="CN927" s="4"/>
      <c r="CO927" s="4"/>
      <c r="CP927" s="4"/>
      <c r="CQ927" s="4"/>
      <c r="CR927" s="4"/>
      <c r="CS927" s="4"/>
      <c r="CT927" s="4"/>
      <c r="CU927" s="4"/>
      <c r="CV927" s="4"/>
    </row>
    <row r="928">
      <c r="R928" s="7"/>
      <c r="U928" s="6"/>
      <c r="CM928" s="4"/>
      <c r="CN928" s="4"/>
      <c r="CO928" s="4"/>
      <c r="CP928" s="4"/>
      <c r="CQ928" s="4"/>
      <c r="CR928" s="4"/>
      <c r="CS928" s="4"/>
      <c r="CT928" s="4"/>
      <c r="CU928" s="4"/>
      <c r="CV928" s="4"/>
    </row>
    <row r="929">
      <c r="R929" s="7"/>
      <c r="U929" s="6"/>
      <c r="CM929" s="4"/>
      <c r="CN929" s="4"/>
      <c r="CO929" s="4"/>
      <c r="CP929" s="4"/>
      <c r="CQ929" s="4"/>
      <c r="CR929" s="4"/>
      <c r="CS929" s="4"/>
      <c r="CT929" s="4"/>
      <c r="CU929" s="4"/>
      <c r="CV929" s="4"/>
    </row>
    <row r="930">
      <c r="R930" s="7"/>
      <c r="U930" s="6"/>
      <c r="CM930" s="4"/>
      <c r="CN930" s="4"/>
      <c r="CO930" s="4"/>
      <c r="CP930" s="4"/>
      <c r="CQ930" s="4"/>
      <c r="CR930" s="4"/>
      <c r="CS930" s="4"/>
      <c r="CT930" s="4"/>
      <c r="CU930" s="4"/>
      <c r="CV930" s="4"/>
    </row>
    <row r="931">
      <c r="R931" s="7"/>
      <c r="U931" s="6"/>
      <c r="CM931" s="4"/>
      <c r="CN931" s="4"/>
      <c r="CO931" s="4"/>
      <c r="CP931" s="4"/>
      <c r="CQ931" s="4"/>
      <c r="CR931" s="4"/>
      <c r="CS931" s="4"/>
      <c r="CT931" s="4"/>
      <c r="CU931" s="4"/>
      <c r="CV931" s="4"/>
    </row>
    <row r="932">
      <c r="R932" s="7"/>
      <c r="U932" s="6"/>
      <c r="CM932" s="4"/>
      <c r="CN932" s="4"/>
      <c r="CO932" s="4"/>
      <c r="CP932" s="4"/>
      <c r="CQ932" s="4"/>
      <c r="CR932" s="4"/>
      <c r="CS932" s="4"/>
      <c r="CT932" s="4"/>
      <c r="CU932" s="4"/>
      <c r="CV932" s="4"/>
    </row>
    <row r="933">
      <c r="R933" s="7"/>
      <c r="U933" s="6"/>
      <c r="CM933" s="4"/>
      <c r="CN933" s="4"/>
      <c r="CO933" s="4"/>
      <c r="CP933" s="4"/>
      <c r="CQ933" s="4"/>
      <c r="CR933" s="4"/>
      <c r="CS933" s="4"/>
      <c r="CT933" s="4"/>
      <c r="CU933" s="4"/>
      <c r="CV933" s="4"/>
    </row>
    <row r="934">
      <c r="R934" s="7"/>
      <c r="U934" s="6"/>
      <c r="CM934" s="4"/>
      <c r="CN934" s="4"/>
      <c r="CO934" s="4"/>
      <c r="CP934" s="4"/>
      <c r="CQ934" s="4"/>
      <c r="CR934" s="4"/>
      <c r="CS934" s="4"/>
      <c r="CT934" s="4"/>
      <c r="CU934" s="4"/>
      <c r="CV934" s="4"/>
    </row>
    <row r="935">
      <c r="R935" s="7"/>
      <c r="U935" s="6"/>
      <c r="CM935" s="4"/>
      <c r="CN935" s="4"/>
      <c r="CO935" s="4"/>
      <c r="CP935" s="4"/>
      <c r="CQ935" s="4"/>
      <c r="CR935" s="4"/>
      <c r="CS935" s="4"/>
      <c r="CT935" s="4"/>
      <c r="CU935" s="4"/>
      <c r="CV935" s="4"/>
    </row>
    <row r="936">
      <c r="R936" s="7"/>
      <c r="U936" s="6"/>
      <c r="CM936" s="4"/>
      <c r="CN936" s="4"/>
      <c r="CO936" s="4"/>
      <c r="CP936" s="4"/>
      <c r="CQ936" s="4"/>
      <c r="CR936" s="4"/>
      <c r="CS936" s="4"/>
      <c r="CT936" s="4"/>
      <c r="CU936" s="4"/>
      <c r="CV936" s="4"/>
    </row>
    <row r="937">
      <c r="R937" s="7"/>
      <c r="U937" s="6"/>
      <c r="CM937" s="4"/>
      <c r="CN937" s="4"/>
      <c r="CO937" s="4"/>
      <c r="CP937" s="4"/>
      <c r="CQ937" s="4"/>
      <c r="CR937" s="4"/>
      <c r="CS937" s="4"/>
      <c r="CT937" s="4"/>
      <c r="CU937" s="4"/>
      <c r="CV937" s="4"/>
    </row>
    <row r="938">
      <c r="R938" s="7"/>
      <c r="U938" s="6"/>
      <c r="CM938" s="4"/>
      <c r="CN938" s="4"/>
      <c r="CO938" s="4"/>
      <c r="CP938" s="4"/>
      <c r="CQ938" s="4"/>
      <c r="CR938" s="4"/>
      <c r="CS938" s="4"/>
      <c r="CT938" s="4"/>
      <c r="CU938" s="4"/>
      <c r="CV938" s="4"/>
    </row>
    <row r="939">
      <c r="R939" s="7"/>
      <c r="U939" s="6"/>
      <c r="CM939" s="4"/>
      <c r="CN939" s="4"/>
      <c r="CO939" s="4"/>
      <c r="CP939" s="4"/>
      <c r="CQ939" s="4"/>
      <c r="CR939" s="4"/>
      <c r="CS939" s="4"/>
      <c r="CT939" s="4"/>
      <c r="CU939" s="4"/>
      <c r="CV939" s="4"/>
    </row>
    <row r="940">
      <c r="R940" s="7"/>
      <c r="U940" s="6"/>
      <c r="CM940" s="4"/>
      <c r="CN940" s="4"/>
      <c r="CO940" s="4"/>
      <c r="CP940" s="4"/>
      <c r="CQ940" s="4"/>
      <c r="CR940" s="4"/>
      <c r="CS940" s="4"/>
      <c r="CT940" s="4"/>
      <c r="CU940" s="4"/>
      <c r="CV940" s="4"/>
    </row>
    <row r="941">
      <c r="R941" s="7"/>
      <c r="U941" s="6"/>
      <c r="CM941" s="4"/>
      <c r="CN941" s="4"/>
      <c r="CO941" s="4"/>
      <c r="CP941" s="4"/>
      <c r="CQ941" s="4"/>
      <c r="CR941" s="4"/>
      <c r="CS941" s="4"/>
      <c r="CT941" s="4"/>
      <c r="CU941" s="4"/>
      <c r="CV941" s="4"/>
    </row>
    <row r="942">
      <c r="R942" s="7"/>
      <c r="U942" s="6"/>
      <c r="CM942" s="4"/>
      <c r="CN942" s="4"/>
      <c r="CO942" s="4"/>
      <c r="CP942" s="4"/>
      <c r="CQ942" s="4"/>
      <c r="CR942" s="4"/>
      <c r="CS942" s="4"/>
      <c r="CT942" s="4"/>
      <c r="CU942" s="4"/>
      <c r="CV942" s="4"/>
    </row>
    <row r="943">
      <c r="R943" s="7"/>
      <c r="U943" s="6"/>
      <c r="CM943" s="4"/>
      <c r="CN943" s="4"/>
      <c r="CO943" s="4"/>
      <c r="CP943" s="4"/>
      <c r="CQ943" s="4"/>
      <c r="CR943" s="4"/>
      <c r="CS943" s="4"/>
      <c r="CT943" s="4"/>
      <c r="CU943" s="4"/>
      <c r="CV943" s="4"/>
    </row>
    <row r="944">
      <c r="R944" s="7"/>
      <c r="U944" s="6"/>
      <c r="CM944" s="4"/>
      <c r="CN944" s="4"/>
      <c r="CO944" s="4"/>
      <c r="CP944" s="4"/>
      <c r="CQ944" s="4"/>
      <c r="CR944" s="4"/>
      <c r="CS944" s="4"/>
      <c r="CT944" s="4"/>
      <c r="CU944" s="4"/>
      <c r="CV944" s="4"/>
    </row>
    <row r="945">
      <c r="R945" s="7"/>
      <c r="U945" s="6"/>
      <c r="CM945" s="4"/>
      <c r="CN945" s="4"/>
      <c r="CO945" s="4"/>
      <c r="CP945" s="4"/>
      <c r="CQ945" s="4"/>
      <c r="CR945" s="4"/>
      <c r="CS945" s="4"/>
      <c r="CT945" s="4"/>
      <c r="CU945" s="4"/>
      <c r="CV945" s="4"/>
    </row>
    <row r="946">
      <c r="R946" s="7"/>
      <c r="U946" s="6"/>
      <c r="CM946" s="4"/>
      <c r="CN946" s="4"/>
      <c r="CO946" s="4"/>
      <c r="CP946" s="4"/>
      <c r="CQ946" s="4"/>
      <c r="CR946" s="4"/>
      <c r="CS946" s="4"/>
      <c r="CT946" s="4"/>
      <c r="CU946" s="4"/>
      <c r="CV946" s="4"/>
    </row>
    <row r="947">
      <c r="R947" s="7"/>
      <c r="U947" s="6"/>
      <c r="CM947" s="4"/>
      <c r="CN947" s="4"/>
      <c r="CO947" s="4"/>
      <c r="CP947" s="4"/>
      <c r="CQ947" s="4"/>
      <c r="CR947" s="4"/>
      <c r="CS947" s="4"/>
      <c r="CT947" s="4"/>
      <c r="CU947" s="4"/>
      <c r="CV947" s="4"/>
    </row>
    <row r="948">
      <c r="R948" s="7"/>
      <c r="U948" s="6"/>
      <c r="CM948" s="4"/>
      <c r="CN948" s="4"/>
      <c r="CO948" s="4"/>
      <c r="CP948" s="4"/>
      <c r="CQ948" s="4"/>
      <c r="CR948" s="4"/>
      <c r="CS948" s="4"/>
      <c r="CT948" s="4"/>
      <c r="CU948" s="4"/>
      <c r="CV948" s="4"/>
    </row>
    <row r="949">
      <c r="R949" s="7"/>
      <c r="U949" s="6"/>
      <c r="CM949" s="4"/>
      <c r="CN949" s="4"/>
      <c r="CO949" s="4"/>
      <c r="CP949" s="4"/>
      <c r="CQ949" s="4"/>
      <c r="CR949" s="4"/>
      <c r="CS949" s="4"/>
      <c r="CT949" s="4"/>
      <c r="CU949" s="4"/>
      <c r="CV949" s="4"/>
    </row>
    <row r="950">
      <c r="R950" s="7"/>
      <c r="U950" s="6"/>
      <c r="CM950" s="4"/>
      <c r="CN950" s="4"/>
      <c r="CO950" s="4"/>
      <c r="CP950" s="4"/>
      <c r="CQ950" s="4"/>
      <c r="CR950" s="4"/>
      <c r="CS950" s="4"/>
      <c r="CT950" s="4"/>
      <c r="CU950" s="4"/>
      <c r="CV950" s="4"/>
    </row>
    <row r="951">
      <c r="R951" s="7"/>
      <c r="U951" s="6"/>
      <c r="CM951" s="4"/>
      <c r="CN951" s="4"/>
      <c r="CO951" s="4"/>
      <c r="CP951" s="4"/>
      <c r="CQ951" s="4"/>
      <c r="CR951" s="4"/>
      <c r="CS951" s="4"/>
      <c r="CT951" s="4"/>
      <c r="CU951" s="4"/>
      <c r="CV951" s="4"/>
    </row>
    <row r="952">
      <c r="R952" s="7"/>
      <c r="U952" s="6"/>
      <c r="CM952" s="4"/>
      <c r="CN952" s="4"/>
      <c r="CO952" s="4"/>
      <c r="CP952" s="4"/>
      <c r="CQ952" s="4"/>
      <c r="CR952" s="4"/>
      <c r="CS952" s="4"/>
      <c r="CT952" s="4"/>
      <c r="CU952" s="4"/>
      <c r="CV952" s="4"/>
    </row>
    <row r="953">
      <c r="R953" s="7"/>
      <c r="U953" s="6"/>
      <c r="CM953" s="4"/>
      <c r="CN953" s="4"/>
      <c r="CO953" s="4"/>
      <c r="CP953" s="4"/>
      <c r="CQ953" s="4"/>
      <c r="CR953" s="4"/>
      <c r="CS953" s="4"/>
      <c r="CT953" s="4"/>
      <c r="CU953" s="4"/>
      <c r="CV953" s="4"/>
    </row>
    <row r="954">
      <c r="R954" s="7"/>
      <c r="U954" s="6"/>
      <c r="CM954" s="4"/>
      <c r="CN954" s="4"/>
      <c r="CO954" s="4"/>
      <c r="CP954" s="4"/>
      <c r="CQ954" s="4"/>
      <c r="CR954" s="4"/>
      <c r="CS954" s="4"/>
      <c r="CT954" s="4"/>
      <c r="CU954" s="4"/>
      <c r="CV954" s="4"/>
    </row>
    <row r="955">
      <c r="R955" s="7"/>
      <c r="U955" s="6"/>
      <c r="CM955" s="4"/>
      <c r="CN955" s="4"/>
      <c r="CO955" s="4"/>
      <c r="CP955" s="4"/>
      <c r="CQ955" s="4"/>
      <c r="CR955" s="4"/>
      <c r="CS955" s="4"/>
      <c r="CT955" s="4"/>
      <c r="CU955" s="4"/>
      <c r="CV955" s="4"/>
    </row>
    <row r="956">
      <c r="R956" s="7"/>
      <c r="U956" s="6"/>
      <c r="CM956" s="4"/>
      <c r="CN956" s="4"/>
      <c r="CO956" s="4"/>
      <c r="CP956" s="4"/>
      <c r="CQ956" s="4"/>
      <c r="CR956" s="4"/>
      <c r="CS956" s="4"/>
      <c r="CT956" s="4"/>
      <c r="CU956" s="4"/>
      <c r="CV956" s="4"/>
    </row>
    <row r="957">
      <c r="R957" s="7"/>
      <c r="U957" s="6"/>
      <c r="CM957" s="4"/>
      <c r="CN957" s="4"/>
      <c r="CO957" s="4"/>
      <c r="CP957" s="4"/>
      <c r="CQ957" s="4"/>
      <c r="CR957" s="4"/>
      <c r="CS957" s="4"/>
      <c r="CT957" s="4"/>
      <c r="CU957" s="4"/>
      <c r="CV957" s="4"/>
    </row>
    <row r="958">
      <c r="R958" s="7"/>
      <c r="U958" s="6"/>
      <c r="CM958" s="4"/>
      <c r="CN958" s="4"/>
      <c r="CO958" s="4"/>
      <c r="CP958" s="4"/>
      <c r="CQ958" s="4"/>
      <c r="CR958" s="4"/>
      <c r="CS958" s="4"/>
      <c r="CT958" s="4"/>
      <c r="CU958" s="4"/>
      <c r="CV958" s="4"/>
    </row>
    <row r="959">
      <c r="R959" s="7"/>
      <c r="U959" s="6"/>
      <c r="CM959" s="4"/>
      <c r="CN959" s="4"/>
      <c r="CO959" s="4"/>
      <c r="CP959" s="4"/>
      <c r="CQ959" s="4"/>
      <c r="CR959" s="4"/>
      <c r="CS959" s="4"/>
      <c r="CT959" s="4"/>
      <c r="CU959" s="4"/>
      <c r="CV959" s="4"/>
    </row>
    <row r="960">
      <c r="R960" s="7"/>
      <c r="U960" s="6"/>
      <c r="CM960" s="4"/>
      <c r="CN960" s="4"/>
      <c r="CO960" s="4"/>
      <c r="CP960" s="4"/>
      <c r="CQ960" s="4"/>
      <c r="CR960" s="4"/>
      <c r="CS960" s="4"/>
      <c r="CT960" s="4"/>
      <c r="CU960" s="4"/>
      <c r="CV960" s="4"/>
    </row>
    <row r="961">
      <c r="R961" s="7"/>
      <c r="U961" s="6"/>
      <c r="CM961" s="4"/>
      <c r="CN961" s="4"/>
      <c r="CO961" s="4"/>
      <c r="CP961" s="4"/>
      <c r="CQ961" s="4"/>
      <c r="CR961" s="4"/>
      <c r="CS961" s="4"/>
      <c r="CT961" s="4"/>
      <c r="CU961" s="4"/>
      <c r="CV961" s="4"/>
    </row>
    <row r="962">
      <c r="R962" s="7"/>
      <c r="U962" s="6"/>
      <c r="CM962" s="4"/>
      <c r="CN962" s="4"/>
      <c r="CO962" s="4"/>
      <c r="CP962" s="4"/>
      <c r="CQ962" s="4"/>
      <c r="CR962" s="4"/>
      <c r="CS962" s="4"/>
      <c r="CT962" s="4"/>
      <c r="CU962" s="4"/>
      <c r="CV962" s="4"/>
    </row>
    <row r="963">
      <c r="R963" s="7"/>
      <c r="U963" s="6"/>
      <c r="CM963" s="4"/>
      <c r="CN963" s="4"/>
      <c r="CO963" s="4"/>
      <c r="CP963" s="4"/>
      <c r="CQ963" s="4"/>
      <c r="CR963" s="4"/>
      <c r="CS963" s="4"/>
      <c r="CT963" s="4"/>
      <c r="CU963" s="4"/>
      <c r="CV963" s="4"/>
    </row>
    <row r="964">
      <c r="R964" s="7"/>
      <c r="U964" s="6"/>
      <c r="CM964" s="4"/>
      <c r="CN964" s="4"/>
      <c r="CO964" s="4"/>
      <c r="CP964" s="4"/>
      <c r="CQ964" s="4"/>
      <c r="CR964" s="4"/>
      <c r="CS964" s="4"/>
      <c r="CT964" s="4"/>
      <c r="CU964" s="4"/>
      <c r="CV964" s="4"/>
    </row>
    <row r="965">
      <c r="R965" s="7"/>
      <c r="U965" s="6"/>
      <c r="CM965" s="4"/>
      <c r="CN965" s="4"/>
      <c r="CO965" s="4"/>
      <c r="CP965" s="4"/>
      <c r="CQ965" s="4"/>
      <c r="CR965" s="4"/>
      <c r="CS965" s="4"/>
      <c r="CT965" s="4"/>
      <c r="CU965" s="4"/>
      <c r="CV965" s="4"/>
    </row>
    <row r="966">
      <c r="R966" s="7"/>
      <c r="U966" s="6"/>
      <c r="CM966" s="4"/>
      <c r="CN966" s="4"/>
      <c r="CO966" s="4"/>
      <c r="CP966" s="4"/>
      <c r="CQ966" s="4"/>
      <c r="CR966" s="4"/>
      <c r="CS966" s="4"/>
      <c r="CT966" s="4"/>
      <c r="CU966" s="4"/>
      <c r="CV966" s="4"/>
    </row>
    <row r="967">
      <c r="R967" s="7"/>
      <c r="U967" s="6"/>
      <c r="CM967" s="4"/>
      <c r="CN967" s="4"/>
      <c r="CO967" s="4"/>
      <c r="CP967" s="4"/>
      <c r="CQ967" s="4"/>
      <c r="CR967" s="4"/>
      <c r="CS967" s="4"/>
      <c r="CT967" s="4"/>
      <c r="CU967" s="4"/>
      <c r="CV967" s="4"/>
    </row>
    <row r="968">
      <c r="R968" s="7"/>
      <c r="U968" s="6"/>
      <c r="CM968" s="4"/>
      <c r="CN968" s="4"/>
      <c r="CO968" s="4"/>
      <c r="CP968" s="4"/>
      <c r="CQ968" s="4"/>
      <c r="CR968" s="4"/>
      <c r="CS968" s="4"/>
      <c r="CT968" s="4"/>
      <c r="CU968" s="4"/>
      <c r="CV968" s="4"/>
    </row>
    <row r="969">
      <c r="R969" s="7"/>
      <c r="U969" s="6"/>
      <c r="CM969" s="4"/>
      <c r="CN969" s="4"/>
      <c r="CO969" s="4"/>
      <c r="CP969" s="4"/>
      <c r="CQ969" s="4"/>
      <c r="CR969" s="4"/>
      <c r="CS969" s="4"/>
      <c r="CT969" s="4"/>
      <c r="CU969" s="4"/>
      <c r="CV969" s="4"/>
    </row>
    <row r="970">
      <c r="R970" s="7"/>
      <c r="U970" s="6"/>
      <c r="CM970" s="4"/>
      <c r="CN970" s="4"/>
      <c r="CO970" s="4"/>
      <c r="CP970" s="4"/>
      <c r="CQ970" s="4"/>
      <c r="CR970" s="4"/>
      <c r="CS970" s="4"/>
      <c r="CT970" s="4"/>
      <c r="CU970" s="4"/>
      <c r="CV970" s="4"/>
    </row>
    <row r="971">
      <c r="R971" s="7"/>
      <c r="U971" s="6"/>
      <c r="CM971" s="4"/>
      <c r="CN971" s="4"/>
      <c r="CO971" s="4"/>
      <c r="CP971" s="4"/>
      <c r="CQ971" s="4"/>
      <c r="CR971" s="4"/>
      <c r="CS971" s="4"/>
      <c r="CT971" s="4"/>
      <c r="CU971" s="4"/>
      <c r="CV971" s="4"/>
    </row>
    <row r="972">
      <c r="R972" s="7"/>
      <c r="U972" s="6"/>
      <c r="CM972" s="4"/>
      <c r="CN972" s="4"/>
      <c r="CO972" s="4"/>
      <c r="CP972" s="4"/>
      <c r="CQ972" s="4"/>
      <c r="CR972" s="4"/>
      <c r="CS972" s="4"/>
      <c r="CT972" s="4"/>
      <c r="CU972" s="4"/>
      <c r="CV972" s="4"/>
    </row>
    <row r="973">
      <c r="R973" s="7"/>
      <c r="U973" s="6"/>
      <c r="CM973" s="4"/>
      <c r="CN973" s="4"/>
      <c r="CO973" s="4"/>
      <c r="CP973" s="4"/>
      <c r="CQ973" s="4"/>
      <c r="CR973" s="4"/>
      <c r="CS973" s="4"/>
      <c r="CT973" s="4"/>
      <c r="CU973" s="4"/>
      <c r="CV973" s="4"/>
    </row>
    <row r="974">
      <c r="R974" s="7"/>
      <c r="U974" s="6"/>
      <c r="CM974" s="4"/>
      <c r="CN974" s="4"/>
      <c r="CO974" s="4"/>
      <c r="CP974" s="4"/>
      <c r="CQ974" s="4"/>
      <c r="CR974" s="4"/>
      <c r="CS974" s="4"/>
      <c r="CT974" s="4"/>
      <c r="CU974" s="4"/>
      <c r="CV974" s="4"/>
    </row>
    <row r="975">
      <c r="R975" s="7"/>
      <c r="U975" s="6"/>
      <c r="CM975" s="4"/>
      <c r="CN975" s="4"/>
      <c r="CO975" s="4"/>
      <c r="CP975" s="4"/>
      <c r="CQ975" s="4"/>
      <c r="CR975" s="4"/>
      <c r="CS975" s="4"/>
      <c r="CT975" s="4"/>
      <c r="CU975" s="4"/>
      <c r="CV975" s="4"/>
    </row>
    <row r="976">
      <c r="R976" s="7"/>
      <c r="U976" s="6"/>
      <c r="CM976" s="4"/>
      <c r="CN976" s="4"/>
      <c r="CO976" s="4"/>
      <c r="CP976" s="4"/>
      <c r="CQ976" s="4"/>
      <c r="CR976" s="4"/>
      <c r="CS976" s="4"/>
      <c r="CT976" s="4"/>
      <c r="CU976" s="4"/>
      <c r="CV976" s="4"/>
    </row>
    <row r="977">
      <c r="R977" s="7"/>
      <c r="U977" s="6"/>
      <c r="CM977" s="4"/>
      <c r="CN977" s="4"/>
      <c r="CO977" s="4"/>
      <c r="CP977" s="4"/>
      <c r="CQ977" s="4"/>
      <c r="CR977" s="4"/>
      <c r="CS977" s="4"/>
      <c r="CT977" s="4"/>
      <c r="CU977" s="4"/>
      <c r="CV977" s="4"/>
    </row>
    <row r="978">
      <c r="R978" s="7"/>
      <c r="U978" s="6"/>
      <c r="CM978" s="4"/>
      <c r="CN978" s="4"/>
      <c r="CO978" s="4"/>
      <c r="CP978" s="4"/>
      <c r="CQ978" s="4"/>
      <c r="CR978" s="4"/>
      <c r="CS978" s="4"/>
      <c r="CT978" s="4"/>
      <c r="CU978" s="4"/>
      <c r="CV978" s="4"/>
    </row>
    <row r="979">
      <c r="R979" s="7"/>
      <c r="U979" s="6"/>
      <c r="CM979" s="4"/>
      <c r="CN979" s="4"/>
      <c r="CO979" s="4"/>
      <c r="CP979" s="4"/>
      <c r="CQ979" s="4"/>
      <c r="CR979" s="4"/>
      <c r="CS979" s="4"/>
      <c r="CT979" s="4"/>
      <c r="CU979" s="4"/>
      <c r="CV979" s="4"/>
    </row>
    <row r="980">
      <c r="R980" s="7"/>
      <c r="U980" s="6"/>
      <c r="CM980" s="4"/>
      <c r="CN980" s="4"/>
      <c r="CO980" s="4"/>
      <c r="CP980" s="4"/>
      <c r="CQ980" s="4"/>
      <c r="CR980" s="4"/>
      <c r="CS980" s="4"/>
      <c r="CT980" s="4"/>
      <c r="CU980" s="4"/>
      <c r="CV980" s="4"/>
    </row>
    <row r="981">
      <c r="R981" s="7"/>
      <c r="U981" s="6"/>
      <c r="CM981" s="4"/>
      <c r="CN981" s="4"/>
      <c r="CO981" s="4"/>
      <c r="CP981" s="4"/>
      <c r="CQ981" s="4"/>
      <c r="CR981" s="4"/>
      <c r="CS981" s="4"/>
      <c r="CT981" s="4"/>
      <c r="CU981" s="4"/>
      <c r="CV981" s="4"/>
    </row>
    <row r="982">
      <c r="R982" s="7"/>
      <c r="U982" s="6"/>
      <c r="CM982" s="4"/>
      <c r="CN982" s="4"/>
      <c r="CO982" s="4"/>
      <c r="CP982" s="4"/>
      <c r="CQ982" s="4"/>
      <c r="CR982" s="4"/>
      <c r="CS982" s="4"/>
      <c r="CT982" s="4"/>
      <c r="CU982" s="4"/>
      <c r="CV982" s="4"/>
    </row>
    <row r="983">
      <c r="R983" s="7"/>
      <c r="U983" s="6"/>
      <c r="CM983" s="4"/>
      <c r="CN983" s="4"/>
      <c r="CO983" s="4"/>
      <c r="CP983" s="4"/>
      <c r="CQ983" s="4"/>
      <c r="CR983" s="4"/>
      <c r="CS983" s="4"/>
      <c r="CT983" s="4"/>
      <c r="CU983" s="4"/>
      <c r="CV983" s="4"/>
    </row>
    <row r="984">
      <c r="R984" s="7"/>
      <c r="U984" s="6"/>
      <c r="CM984" s="4"/>
      <c r="CN984" s="4"/>
      <c r="CO984" s="4"/>
      <c r="CP984" s="4"/>
      <c r="CQ984" s="4"/>
      <c r="CR984" s="4"/>
      <c r="CS984" s="4"/>
      <c r="CT984" s="4"/>
      <c r="CU984" s="4"/>
      <c r="CV984" s="4"/>
    </row>
    <row r="985">
      <c r="R985" s="7"/>
      <c r="U985" s="6"/>
      <c r="CM985" s="4"/>
      <c r="CN985" s="4"/>
      <c r="CO985" s="4"/>
      <c r="CP985" s="4"/>
      <c r="CQ985" s="4"/>
      <c r="CR985" s="4"/>
      <c r="CS985" s="4"/>
      <c r="CT985" s="4"/>
      <c r="CU985" s="4"/>
      <c r="CV985" s="4"/>
    </row>
    <row r="986">
      <c r="R986" s="7"/>
      <c r="U986" s="6"/>
      <c r="CM986" s="4"/>
      <c r="CN986" s="4"/>
      <c r="CO986" s="4"/>
      <c r="CP986" s="4"/>
      <c r="CQ986" s="4"/>
      <c r="CR986" s="4"/>
      <c r="CS986" s="4"/>
      <c r="CT986" s="4"/>
      <c r="CU986" s="4"/>
      <c r="CV986" s="4"/>
    </row>
    <row r="987">
      <c r="R987" s="7"/>
      <c r="U987" s="6"/>
      <c r="CM987" s="4"/>
      <c r="CN987" s="4"/>
      <c r="CO987" s="4"/>
      <c r="CP987" s="4"/>
      <c r="CQ987" s="4"/>
      <c r="CR987" s="4"/>
      <c r="CS987" s="4"/>
      <c r="CT987" s="4"/>
      <c r="CU987" s="4"/>
      <c r="CV987" s="4"/>
    </row>
    <row r="988">
      <c r="R988" s="7"/>
      <c r="U988" s="6"/>
      <c r="CM988" s="4"/>
      <c r="CN988" s="4"/>
      <c r="CO988" s="4"/>
      <c r="CP988" s="4"/>
      <c r="CQ988" s="4"/>
      <c r="CR988" s="4"/>
      <c r="CS988" s="4"/>
      <c r="CT988" s="4"/>
      <c r="CU988" s="4"/>
      <c r="CV988" s="4"/>
    </row>
    <row r="989">
      <c r="R989" s="7"/>
      <c r="U989" s="6"/>
      <c r="CM989" s="4"/>
      <c r="CN989" s="4"/>
      <c r="CO989" s="4"/>
      <c r="CP989" s="4"/>
      <c r="CQ989" s="4"/>
      <c r="CR989" s="4"/>
      <c r="CS989" s="4"/>
      <c r="CT989" s="4"/>
      <c r="CU989" s="4"/>
      <c r="CV989" s="4"/>
    </row>
    <row r="990">
      <c r="R990" s="7"/>
      <c r="U990" s="6"/>
      <c r="CM990" s="4"/>
      <c r="CN990" s="4"/>
      <c r="CO990" s="4"/>
      <c r="CP990" s="4"/>
      <c r="CQ990" s="4"/>
      <c r="CR990" s="4"/>
      <c r="CS990" s="4"/>
      <c r="CT990" s="4"/>
      <c r="CU990" s="4"/>
      <c r="CV990" s="4"/>
    </row>
    <row r="991">
      <c r="R991" s="7"/>
      <c r="U991" s="6"/>
      <c r="CM991" s="4"/>
      <c r="CN991" s="4"/>
      <c r="CO991" s="4"/>
      <c r="CP991" s="4"/>
      <c r="CQ991" s="4"/>
      <c r="CR991" s="4"/>
      <c r="CS991" s="4"/>
      <c r="CT991" s="4"/>
      <c r="CU991" s="4"/>
      <c r="CV991" s="4"/>
    </row>
    <row r="992">
      <c r="R992" s="7"/>
      <c r="U992" s="6"/>
      <c r="CM992" s="4"/>
      <c r="CN992" s="4"/>
      <c r="CO992" s="4"/>
      <c r="CP992" s="4"/>
      <c r="CQ992" s="4"/>
      <c r="CR992" s="4"/>
      <c r="CS992" s="4"/>
      <c r="CT992" s="4"/>
      <c r="CU992" s="4"/>
      <c r="CV992" s="4"/>
    </row>
    <row r="993">
      <c r="R993" s="7"/>
      <c r="U993" s="6"/>
      <c r="CM993" s="4"/>
      <c r="CN993" s="4"/>
      <c r="CO993" s="4"/>
      <c r="CP993" s="4"/>
      <c r="CQ993" s="4"/>
      <c r="CR993" s="4"/>
      <c r="CS993" s="4"/>
      <c r="CT993" s="4"/>
      <c r="CU993" s="4"/>
      <c r="CV993" s="4"/>
    </row>
    <row r="994">
      <c r="R994" s="7"/>
      <c r="U994" s="6"/>
      <c r="CM994" s="4"/>
      <c r="CN994" s="4"/>
      <c r="CO994" s="4"/>
      <c r="CP994" s="4"/>
      <c r="CQ994" s="4"/>
      <c r="CR994" s="4"/>
      <c r="CS994" s="4"/>
      <c r="CT994" s="4"/>
      <c r="CU994" s="4"/>
      <c r="CV994" s="4"/>
    </row>
    <row r="995">
      <c r="R995" s="7"/>
      <c r="U995" s="6"/>
      <c r="CM995" s="4"/>
      <c r="CN995" s="4"/>
      <c r="CO995" s="4"/>
      <c r="CP995" s="4"/>
      <c r="CQ995" s="4"/>
      <c r="CR995" s="4"/>
      <c r="CS995" s="4"/>
      <c r="CT995" s="4"/>
      <c r="CU995" s="4"/>
      <c r="CV995" s="4"/>
    </row>
    <row r="996">
      <c r="R996" s="7"/>
      <c r="U996" s="6"/>
      <c r="CM996" s="4"/>
      <c r="CN996" s="4"/>
      <c r="CO996" s="4"/>
      <c r="CP996" s="4"/>
      <c r="CQ996" s="4"/>
      <c r="CR996" s="4"/>
      <c r="CS996" s="4"/>
      <c r="CT996" s="4"/>
      <c r="CU996" s="4"/>
      <c r="CV996" s="4"/>
    </row>
    <row r="997">
      <c r="R997" s="7"/>
      <c r="U997" s="6"/>
      <c r="CM997" s="4"/>
      <c r="CN997" s="4"/>
      <c r="CO997" s="4"/>
      <c r="CP997" s="4"/>
      <c r="CQ997" s="4"/>
      <c r="CR997" s="4"/>
      <c r="CS997" s="4"/>
      <c r="CT997" s="4"/>
      <c r="CU997" s="4"/>
      <c r="CV997" s="4"/>
    </row>
    <row r="998">
      <c r="R998" s="7"/>
      <c r="U998" s="6"/>
      <c r="CM998" s="4"/>
      <c r="CN998" s="4"/>
      <c r="CO998" s="4"/>
      <c r="CP998" s="4"/>
      <c r="CQ998" s="4"/>
      <c r="CR998" s="4"/>
      <c r="CS998" s="4"/>
      <c r="CT998" s="4"/>
      <c r="CU998" s="4"/>
      <c r="CV998" s="4"/>
    </row>
    <row r="999">
      <c r="R999" s="7"/>
      <c r="U999" s="6"/>
      <c r="CM999" s="4"/>
      <c r="CN999" s="4"/>
      <c r="CO999" s="4"/>
      <c r="CP999" s="4"/>
      <c r="CQ999" s="4"/>
      <c r="CR999" s="4"/>
      <c r="CS999" s="4"/>
      <c r="CT999" s="4"/>
      <c r="CU999" s="4"/>
      <c r="CV999" s="4"/>
    </row>
    <row r="1000">
      <c r="R1000" s="7"/>
      <c r="U1000" s="6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</row>
    <row r="1001">
      <c r="R1001" s="7"/>
      <c r="U1001" s="6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</row>
    <row r="1002">
      <c r="R1002" s="7"/>
      <c r="U1002" s="6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</row>
    <row r="1003">
      <c r="R1003" s="7"/>
      <c r="U1003" s="6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</row>
    <row r="1004">
      <c r="R1004" s="7"/>
      <c r="U1004" s="6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</row>
    <row r="1005">
      <c r="R1005" s="7"/>
      <c r="U1005" s="6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</row>
    <row r="1006">
      <c r="R1006" s="7"/>
      <c r="U1006" s="6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</row>
    <row r="1007">
      <c r="R1007" s="7"/>
      <c r="U1007" s="6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</row>
    <row r="1008">
      <c r="R1008" s="7"/>
      <c r="U1008" s="6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</row>
    <row r="1009">
      <c r="R1009" s="7"/>
      <c r="U1009" s="6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</row>
    <row r="1010">
      <c r="R1010" s="7"/>
      <c r="U1010" s="6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</row>
    <row r="1011">
      <c r="R1011" s="7"/>
      <c r="U1011" s="6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</row>
    <row r="1012">
      <c r="R1012" s="7"/>
      <c r="U1012" s="6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</row>
    <row r="1013">
      <c r="R1013" s="7"/>
      <c r="U1013" s="6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</row>
    <row r="1014">
      <c r="R1014" s="7"/>
      <c r="U1014" s="6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</row>
    <row r="1015">
      <c r="R1015" s="7"/>
      <c r="U1015" s="6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</row>
    <row r="1016">
      <c r="R1016" s="7"/>
      <c r="U1016" s="6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</row>
    <row r="1017">
      <c r="R1017" s="7"/>
      <c r="U1017" s="6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</row>
    <row r="1018">
      <c r="R1018" s="7"/>
      <c r="U1018" s="6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</row>
    <row r="1019">
      <c r="R1019" s="7"/>
      <c r="U1019" s="6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</row>
    <row r="1020">
      <c r="R1020" s="7"/>
      <c r="U1020" s="6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</row>
    <row r="1021">
      <c r="R1021" s="7"/>
      <c r="U1021" s="6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</row>
    <row r="1022">
      <c r="R1022" s="7"/>
      <c r="U1022" s="6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</row>
    <row r="1023">
      <c r="R1023" s="7"/>
      <c r="U1023" s="6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</row>
    <row r="1024">
      <c r="R1024" s="7"/>
      <c r="U1024" s="6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</row>
    <row r="1025">
      <c r="R1025" s="7"/>
      <c r="U1025" s="6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</row>
    <row r="1026">
      <c r="R1026" s="7"/>
      <c r="U1026" s="6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</row>
    <row r="1027">
      <c r="R1027" s="7"/>
      <c r="U1027" s="6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</row>
    <row r="1028">
      <c r="R1028" s="7"/>
      <c r="U1028" s="6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</row>
    <row r="1029">
      <c r="R1029" s="7"/>
      <c r="U1029" s="6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</row>
    <row r="1030">
      <c r="R1030" s="7"/>
      <c r="U1030" s="6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</row>
    <row r="1031">
      <c r="R1031" s="7"/>
      <c r="U1031" s="6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</row>
    <row r="1032">
      <c r="R1032" s="7"/>
      <c r="U1032" s="6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</row>
    <row r="1033">
      <c r="R1033" s="7"/>
      <c r="U1033" s="6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</row>
    <row r="1034">
      <c r="R1034" s="7"/>
      <c r="U1034" s="6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</row>
    <row r="1035">
      <c r="R1035" s="7"/>
      <c r="U1035" s="6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</row>
    <row r="1036">
      <c r="R1036" s="7"/>
      <c r="U1036" s="6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</row>
    <row r="1037">
      <c r="R1037" s="7"/>
      <c r="U1037" s="6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</row>
    <row r="1038">
      <c r="R1038" s="7"/>
      <c r="U1038" s="6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</row>
    <row r="1039">
      <c r="R1039" s="7"/>
      <c r="U1039" s="6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</row>
    <row r="1040">
      <c r="R1040" s="7"/>
      <c r="U1040" s="6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</row>
    <row r="1041">
      <c r="R1041" s="7"/>
      <c r="U1041" s="6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</row>
    <row r="1042">
      <c r="R1042" s="7"/>
      <c r="U1042" s="6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</row>
    <row r="1043">
      <c r="R1043" s="7"/>
      <c r="U1043" s="6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</row>
    <row r="1044">
      <c r="R1044" s="7"/>
      <c r="U1044" s="6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</row>
    <row r="1045">
      <c r="R1045" s="7"/>
      <c r="U1045" s="6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</row>
    <row r="1046">
      <c r="R1046" s="7"/>
      <c r="U1046" s="6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</row>
    <row r="1047">
      <c r="R1047" s="7"/>
      <c r="U1047" s="6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</row>
    <row r="1048">
      <c r="R1048" s="7"/>
      <c r="U1048" s="6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</row>
    <row r="1049">
      <c r="R1049" s="7"/>
      <c r="U1049" s="6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</row>
    <row r="1050">
      <c r="R1050" s="7"/>
      <c r="U1050" s="6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</row>
    <row r="1051">
      <c r="R1051" s="7"/>
      <c r="U1051" s="6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</row>
    <row r="1052">
      <c r="R1052" s="7"/>
      <c r="U1052" s="6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</row>
    <row r="1053">
      <c r="R1053" s="7"/>
      <c r="U1053" s="6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</row>
    <row r="1054">
      <c r="R1054" s="7"/>
      <c r="U1054" s="6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</row>
    <row r="1055">
      <c r="R1055" s="7"/>
      <c r="U1055" s="6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</row>
    <row r="1056">
      <c r="R1056" s="7"/>
      <c r="U1056" s="6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</row>
    <row r="1057">
      <c r="R1057" s="7"/>
      <c r="U1057" s="6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</row>
    <row r="1058">
      <c r="R1058" s="7"/>
      <c r="U1058" s="6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</row>
    <row r="1059">
      <c r="R1059" s="7"/>
      <c r="U1059" s="6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</row>
    <row r="1060">
      <c r="R1060" s="7"/>
      <c r="U1060" s="6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</row>
    <row r="1061">
      <c r="R1061" s="7"/>
      <c r="U1061" s="6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</row>
    <row r="1062">
      <c r="R1062" s="7"/>
      <c r="U1062" s="6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</row>
    <row r="1063">
      <c r="R1063" s="7"/>
      <c r="U1063" s="6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</row>
    <row r="1064">
      <c r="R1064" s="7"/>
      <c r="U1064" s="6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</row>
    <row r="1065">
      <c r="R1065" s="7"/>
      <c r="U1065" s="6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</row>
    <row r="1066">
      <c r="R1066" s="7"/>
      <c r="U1066" s="6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</row>
    <row r="1067">
      <c r="R1067" s="7"/>
      <c r="U1067" s="6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</row>
    <row r="1068">
      <c r="R1068" s="7"/>
      <c r="U1068" s="6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</row>
    <row r="1069">
      <c r="R1069" s="7"/>
      <c r="U1069" s="6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</row>
    <row r="1070">
      <c r="R1070" s="7"/>
      <c r="U1070" s="6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</row>
    <row r="1071">
      <c r="R1071" s="7"/>
      <c r="U1071" s="6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</row>
    <row r="1072">
      <c r="R1072" s="7"/>
      <c r="U1072" s="6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</row>
    <row r="1073">
      <c r="R1073" s="7"/>
      <c r="U1073" s="6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</row>
    <row r="1074">
      <c r="R1074" s="7"/>
      <c r="U1074" s="6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</row>
    <row r="1075">
      <c r="R1075" s="7"/>
      <c r="U1075" s="6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</row>
    <row r="1076">
      <c r="R1076" s="7"/>
      <c r="U1076" s="6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</row>
    <row r="1077">
      <c r="R1077" s="7"/>
      <c r="U1077" s="6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</row>
    <row r="1078">
      <c r="R1078" s="7"/>
      <c r="U1078" s="6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</row>
    <row r="1079">
      <c r="R1079" s="7"/>
      <c r="U1079" s="6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</row>
    <row r="1080">
      <c r="R1080" s="7"/>
      <c r="U1080" s="6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</row>
    <row r="1081">
      <c r="R1081" s="7"/>
      <c r="U1081" s="6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</row>
    <row r="1082">
      <c r="R1082" s="7"/>
      <c r="U1082" s="6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</row>
    <row r="1083">
      <c r="R1083" s="7"/>
      <c r="U1083" s="6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</row>
    <row r="1084">
      <c r="R1084" s="7"/>
      <c r="U1084" s="6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</row>
    <row r="1085">
      <c r="R1085" s="7"/>
      <c r="U1085" s="6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</row>
    <row r="1086">
      <c r="R1086" s="7"/>
      <c r="U1086" s="6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</row>
    <row r="1087">
      <c r="R1087" s="7"/>
      <c r="U1087" s="6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</row>
    <row r="1088">
      <c r="R1088" s="7"/>
      <c r="U1088" s="6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</row>
    <row r="1089">
      <c r="R1089" s="7"/>
      <c r="U1089" s="6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</row>
    <row r="1090">
      <c r="R1090" s="7"/>
      <c r="U1090" s="6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</row>
    <row r="1091">
      <c r="R1091" s="7"/>
      <c r="U1091" s="6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</row>
    <row r="1092">
      <c r="R1092" s="7"/>
      <c r="U1092" s="6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</row>
    <row r="1093">
      <c r="R1093" s="7"/>
      <c r="U1093" s="6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</row>
    <row r="1094">
      <c r="R1094" s="7"/>
      <c r="U1094" s="6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</row>
    <row r="1095">
      <c r="R1095" s="7"/>
      <c r="U1095" s="6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</row>
    <row r="1096">
      <c r="R1096" s="7"/>
      <c r="U1096" s="6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</row>
    <row r="1097">
      <c r="R1097" s="7"/>
      <c r="U1097" s="6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</row>
    <row r="1098">
      <c r="R1098" s="7"/>
      <c r="U1098" s="6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</row>
    <row r="1099">
      <c r="R1099" s="7"/>
      <c r="U1099" s="6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</row>
    <row r="1100">
      <c r="R1100" s="7"/>
      <c r="U1100" s="6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</row>
    <row r="1101">
      <c r="R1101" s="7"/>
      <c r="U1101" s="6"/>
      <c r="CM1101" s="4"/>
      <c r="CN1101" s="4"/>
      <c r="CO1101" s="4"/>
      <c r="CP1101" s="4"/>
      <c r="CQ1101" s="4"/>
      <c r="CR1101" s="4"/>
      <c r="CS1101" s="4"/>
      <c r="CT1101" s="4"/>
      <c r="CU1101" s="4"/>
      <c r="CV1101" s="4"/>
    </row>
    <row r="1102">
      <c r="R1102" s="7"/>
      <c r="U1102" s="6"/>
      <c r="CM1102" s="4"/>
      <c r="CN1102" s="4"/>
      <c r="CO1102" s="4"/>
      <c r="CP1102" s="4"/>
      <c r="CQ1102" s="4"/>
      <c r="CR1102" s="4"/>
      <c r="CS1102" s="4"/>
      <c r="CT1102" s="4"/>
      <c r="CU1102" s="4"/>
      <c r="CV1102" s="4"/>
    </row>
    <row r="1103">
      <c r="R1103" s="7"/>
      <c r="U1103" s="6"/>
      <c r="CM1103" s="4"/>
      <c r="CN1103" s="4"/>
      <c r="CO1103" s="4"/>
      <c r="CP1103" s="4"/>
      <c r="CQ1103" s="4"/>
      <c r="CR1103" s="4"/>
      <c r="CS1103" s="4"/>
      <c r="CT1103" s="4"/>
      <c r="CU1103" s="4"/>
      <c r="CV1103" s="4"/>
    </row>
    <row r="1104">
      <c r="R1104" s="7"/>
      <c r="U1104" s="6"/>
      <c r="CM1104" s="4"/>
      <c r="CN1104" s="4"/>
      <c r="CO1104" s="4"/>
      <c r="CP1104" s="4"/>
      <c r="CQ1104" s="4"/>
      <c r="CR1104" s="4"/>
      <c r="CS1104" s="4"/>
      <c r="CT1104" s="4"/>
      <c r="CU1104" s="4"/>
      <c r="CV1104" s="4"/>
    </row>
    <row r="1105">
      <c r="R1105" s="7"/>
      <c r="U1105" s="6"/>
      <c r="CM1105" s="4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>
      <c r="R1106" s="7"/>
      <c r="U1106" s="6"/>
      <c r="CM1106" s="4"/>
      <c r="CN1106" s="4"/>
      <c r="CO1106" s="4"/>
      <c r="CP1106" s="4"/>
      <c r="CQ1106" s="4"/>
      <c r="CR1106" s="4"/>
      <c r="CS1106" s="4"/>
      <c r="CT1106" s="4"/>
      <c r="CU1106" s="4"/>
      <c r="CV1106" s="4"/>
    </row>
    <row r="1107">
      <c r="R1107" s="7"/>
      <c r="U1107" s="6"/>
      <c r="CM1107" s="4"/>
      <c r="CN1107" s="4"/>
      <c r="CO1107" s="4"/>
      <c r="CP1107" s="4"/>
      <c r="CQ1107" s="4"/>
      <c r="CR1107" s="4"/>
      <c r="CS1107" s="4"/>
      <c r="CT1107" s="4"/>
      <c r="CU1107" s="4"/>
      <c r="CV1107" s="4"/>
    </row>
    <row r="1108">
      <c r="R1108" s="7"/>
      <c r="U1108" s="6"/>
      <c r="CM1108" s="4"/>
      <c r="CN1108" s="4"/>
      <c r="CO1108" s="4"/>
      <c r="CP1108" s="4"/>
      <c r="CQ1108" s="4"/>
      <c r="CR1108" s="4"/>
      <c r="CS1108" s="4"/>
      <c r="CT1108" s="4"/>
      <c r="CU1108" s="4"/>
      <c r="CV1108" s="4"/>
    </row>
    <row r="1109">
      <c r="R1109" s="7"/>
      <c r="U1109" s="6"/>
      <c r="CM1109" s="4"/>
      <c r="CN1109" s="4"/>
      <c r="CO1109" s="4"/>
      <c r="CP1109" s="4"/>
      <c r="CQ1109" s="4"/>
      <c r="CR1109" s="4"/>
      <c r="CS1109" s="4"/>
      <c r="CT1109" s="4"/>
      <c r="CU1109" s="4"/>
      <c r="CV1109" s="4"/>
    </row>
    <row r="1110">
      <c r="R1110" s="7"/>
      <c r="U1110" s="6"/>
      <c r="CM1110" s="4"/>
      <c r="CN1110" s="4"/>
      <c r="CO1110" s="4"/>
      <c r="CP1110" s="4"/>
      <c r="CQ1110" s="4"/>
      <c r="CR1110" s="4"/>
      <c r="CS1110" s="4"/>
      <c r="CT1110" s="4"/>
      <c r="CU1110" s="4"/>
      <c r="CV1110" s="4"/>
    </row>
    <row r="1111">
      <c r="R1111" s="7"/>
      <c r="U1111" s="6"/>
      <c r="CM1111" s="4"/>
      <c r="CN1111" s="4"/>
      <c r="CO1111" s="4"/>
      <c r="CP1111" s="4"/>
      <c r="CQ1111" s="4"/>
      <c r="CR1111" s="4"/>
      <c r="CS1111" s="4"/>
      <c r="CT1111" s="4"/>
      <c r="CU1111" s="4"/>
      <c r="CV1111" s="4"/>
    </row>
    <row r="1112">
      <c r="R1112" s="7"/>
      <c r="U1112" s="6"/>
      <c r="CM1112" s="4"/>
      <c r="CN1112" s="4"/>
      <c r="CO1112" s="4"/>
      <c r="CP1112" s="4"/>
      <c r="CQ1112" s="4"/>
      <c r="CR1112" s="4"/>
      <c r="CS1112" s="4"/>
      <c r="CT1112" s="4"/>
      <c r="CU1112" s="4"/>
      <c r="CV1112" s="4"/>
    </row>
    <row r="1113">
      <c r="R1113" s="7"/>
      <c r="U1113" s="6"/>
      <c r="CM1113" s="4"/>
      <c r="CN1113" s="4"/>
      <c r="CO1113" s="4"/>
      <c r="CP1113" s="4"/>
      <c r="CQ1113" s="4"/>
      <c r="CR1113" s="4"/>
      <c r="CS1113" s="4"/>
      <c r="CT1113" s="4"/>
      <c r="CU1113" s="4"/>
      <c r="CV1113" s="4"/>
    </row>
    <row r="1114">
      <c r="R1114" s="7"/>
      <c r="U1114" s="6"/>
      <c r="CM1114" s="4"/>
      <c r="CN1114" s="4"/>
      <c r="CO1114" s="4"/>
      <c r="CP1114" s="4"/>
      <c r="CQ1114" s="4"/>
      <c r="CR1114" s="4"/>
      <c r="CS1114" s="4"/>
      <c r="CT1114" s="4"/>
      <c r="CU1114" s="4"/>
      <c r="CV1114" s="4"/>
    </row>
    <row r="1115">
      <c r="R1115" s="7"/>
      <c r="U1115" s="6"/>
      <c r="CM1115" s="4"/>
      <c r="CN1115" s="4"/>
      <c r="CO1115" s="4"/>
      <c r="CP1115" s="4"/>
      <c r="CQ1115" s="4"/>
      <c r="CR1115" s="4"/>
      <c r="CS1115" s="4"/>
      <c r="CT1115" s="4"/>
      <c r="CU1115" s="4"/>
      <c r="CV1115" s="4"/>
    </row>
    <row r="1116">
      <c r="R1116" s="7"/>
      <c r="U1116" s="6"/>
      <c r="CM1116" s="4"/>
      <c r="CN1116" s="4"/>
      <c r="CO1116" s="4"/>
      <c r="CP1116" s="4"/>
      <c r="CQ1116" s="4"/>
      <c r="CR1116" s="4"/>
      <c r="CS1116" s="4"/>
      <c r="CT1116" s="4"/>
      <c r="CU1116" s="4"/>
      <c r="CV1116" s="4"/>
    </row>
    <row r="1117">
      <c r="R1117" s="7"/>
      <c r="U1117" s="6"/>
      <c r="CM1117" s="4"/>
      <c r="CN1117" s="4"/>
      <c r="CO1117" s="4"/>
      <c r="CP1117" s="4"/>
      <c r="CQ1117" s="4"/>
      <c r="CR1117" s="4"/>
      <c r="CS1117" s="4"/>
      <c r="CT1117" s="4"/>
      <c r="CU1117" s="4"/>
      <c r="CV1117" s="4"/>
    </row>
    <row r="1118">
      <c r="R1118" s="7"/>
      <c r="U1118" s="6"/>
      <c r="CM1118" s="4"/>
      <c r="CN1118" s="4"/>
      <c r="CO1118" s="4"/>
      <c r="CP1118" s="4"/>
      <c r="CQ1118" s="4"/>
      <c r="CR1118" s="4"/>
      <c r="CS1118" s="4"/>
      <c r="CT1118" s="4"/>
      <c r="CU1118" s="4"/>
      <c r="CV1118" s="4"/>
    </row>
    <row r="1119">
      <c r="R1119" s="7"/>
      <c r="U1119" s="6"/>
      <c r="CM1119" s="4"/>
      <c r="CN1119" s="4"/>
      <c r="CO1119" s="4"/>
      <c r="CP1119" s="4"/>
      <c r="CQ1119" s="4"/>
      <c r="CR1119" s="4"/>
      <c r="CS1119" s="4"/>
      <c r="CT1119" s="4"/>
      <c r="CU1119" s="4"/>
      <c r="CV1119" s="4"/>
    </row>
    <row r="1120">
      <c r="R1120" s="7"/>
      <c r="U1120" s="6"/>
      <c r="CM1120" s="4"/>
      <c r="CN1120" s="4"/>
      <c r="CO1120" s="4"/>
      <c r="CP1120" s="4"/>
      <c r="CQ1120" s="4"/>
      <c r="CR1120" s="4"/>
      <c r="CS1120" s="4"/>
      <c r="CT1120" s="4"/>
      <c r="CU1120" s="4"/>
      <c r="CV1120" s="4"/>
    </row>
    <row r="1121">
      <c r="R1121" s="7"/>
      <c r="U1121" s="6"/>
      <c r="CM1121" s="4"/>
      <c r="CN1121" s="4"/>
      <c r="CO1121" s="4"/>
      <c r="CP1121" s="4"/>
      <c r="CQ1121" s="4"/>
      <c r="CR1121" s="4"/>
      <c r="CS1121" s="4"/>
      <c r="CT1121" s="4"/>
      <c r="CU1121" s="4"/>
      <c r="CV1121" s="4"/>
    </row>
    <row r="1122">
      <c r="R1122" s="7"/>
      <c r="U1122" s="6"/>
      <c r="CM1122" s="4"/>
      <c r="CN1122" s="4"/>
      <c r="CO1122" s="4"/>
      <c r="CP1122" s="4"/>
      <c r="CQ1122" s="4"/>
      <c r="CR1122" s="4"/>
      <c r="CS1122" s="4"/>
      <c r="CT1122" s="4"/>
      <c r="CU1122" s="4"/>
      <c r="CV1122" s="4"/>
    </row>
    <row r="1123">
      <c r="R1123" s="7"/>
      <c r="U1123" s="6"/>
      <c r="CM1123" s="4"/>
      <c r="CN1123" s="4"/>
      <c r="CO1123" s="4"/>
      <c r="CP1123" s="4"/>
      <c r="CQ1123" s="4"/>
      <c r="CR1123" s="4"/>
      <c r="CS1123" s="4"/>
      <c r="CT1123" s="4"/>
      <c r="CU1123" s="4"/>
      <c r="CV1123" s="4"/>
    </row>
    <row r="1124">
      <c r="R1124" s="7"/>
      <c r="U1124" s="6"/>
      <c r="CM1124" s="4"/>
      <c r="CN1124" s="4"/>
      <c r="CO1124" s="4"/>
      <c r="CP1124" s="4"/>
      <c r="CQ1124" s="4"/>
      <c r="CR1124" s="4"/>
      <c r="CS1124" s="4"/>
      <c r="CT1124" s="4"/>
      <c r="CU1124" s="4"/>
      <c r="CV1124" s="4"/>
    </row>
  </sheetData>
  <conditionalFormatting sqref="CR2:CR163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M2:CN163">
    <cfRule type="colorScale" priority="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O2:CO163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Q1:CQ1124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P1:CP1124">
    <cfRule type="colorScale" priority="5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S1:CS1124">
    <cfRule type="colorScale" priority="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T1:CT1124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U1:CU1124">
    <cfRule type="colorScale" priority="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4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1" t="s">
        <v>100</v>
      </c>
    </row>
    <row r="2">
      <c r="A2" s="1" t="s">
        <v>224</v>
      </c>
      <c r="B2" s="1" t="s">
        <v>117</v>
      </c>
      <c r="C2" s="1"/>
      <c r="D2" s="1">
        <v>14.0</v>
      </c>
      <c r="E2" s="1" t="s">
        <v>225</v>
      </c>
      <c r="F2" s="1" t="s">
        <v>226</v>
      </c>
      <c r="G2" s="1" t="s">
        <v>199</v>
      </c>
      <c r="H2" s="1" t="s">
        <v>138</v>
      </c>
      <c r="I2" s="1"/>
      <c r="J2" s="1">
        <v>28.0</v>
      </c>
      <c r="K2" s="1"/>
      <c r="L2" s="1">
        <v>100.0</v>
      </c>
      <c r="O2" s="1"/>
      <c r="P2" s="1"/>
      <c r="Q2" s="1" t="s">
        <v>226</v>
      </c>
      <c r="R2" s="2">
        <v>12.0</v>
      </c>
      <c r="T2" s="1">
        <v>40.0</v>
      </c>
      <c r="U2" s="1"/>
      <c r="V2" s="1">
        <v>0.5</v>
      </c>
      <c r="W2" s="1" t="s">
        <v>115</v>
      </c>
      <c r="X2" s="1">
        <v>1.0</v>
      </c>
      <c r="Y2" s="1">
        <v>40.0</v>
      </c>
      <c r="Z2" s="1">
        <f>T2/Y2+X2</f>
        <v>2</v>
      </c>
      <c r="AA2" s="1">
        <v>0.5</v>
      </c>
      <c r="AB2" s="1">
        <v>1.0</v>
      </c>
      <c r="AC2" s="1">
        <v>0.2</v>
      </c>
      <c r="AD2" s="1">
        <v>1.8</v>
      </c>
      <c r="AE2" s="1">
        <v>0.4</v>
      </c>
      <c r="AH2" s="1">
        <f t="shared" ref="AH2:AH38" si="1">AI2+BD2+BY2</f>
        <v>35.2</v>
      </c>
      <c r="AI2" s="1">
        <f t="shared" ref="AI2:AI38" si="2">SUM(AJ2:AV2)</f>
        <v>35.2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22.0</v>
      </c>
      <c r="AP2" s="1">
        <v>13.2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 t="s">
        <v>109</v>
      </c>
      <c r="AX2" s="1"/>
      <c r="AY2" s="1"/>
      <c r="AZ2" s="1"/>
      <c r="BA2" s="1"/>
      <c r="BB2" s="1"/>
      <c r="BC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109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4"/>
      <c r="CN2" s="4">
        <f t="shared" ref="CN2:CN38" si="3">CV2*AH2*AB2</f>
        <v>422.4</v>
      </c>
      <c r="CO2" s="4">
        <f t="shared" ref="CO2:CO38" si="4">CN2*CS2</f>
        <v>324.9230769</v>
      </c>
      <c r="CP2" s="4">
        <f t="shared" ref="CP2:CP38" si="5">(AI2*(1-AC2)+AI2*AC2*AD2+BD2*(1-AY2)+BD2*AY2*AZ2+BY2*(1-BT2)+BY2*BT2*BU2)*CV2*AB2</f>
        <v>489.984</v>
      </c>
      <c r="CQ2" s="4">
        <f t="shared" ref="CQ2:CQ38" si="6">CP2/(1+Z2*R2/FLOOR(T2/V2,1))</f>
        <v>376.9107692</v>
      </c>
      <c r="CR2" s="4">
        <f t="shared" ref="CR2:CR38" si="7">CP2/CN2</f>
        <v>1.16</v>
      </c>
      <c r="CS2" s="4">
        <f t="shared" ref="CS2:CS38" si="8">1/(1+Z2*R2/FLOOR(T2/V2,1))</f>
        <v>0.7692307692</v>
      </c>
      <c r="CT2" s="4">
        <f t="shared" ref="CT2:CT38" si="9">(AE2+BA2+BV2)*CV2*AB2</f>
        <v>4.8</v>
      </c>
      <c r="CU2" s="4">
        <f t="shared" ref="CU2:CU38" si="10">CT2*CS2</f>
        <v>3.692307692</v>
      </c>
      <c r="CV2" s="4">
        <f t="shared" ref="CV2:CV38" si="11">R2/(R2*S2+1)</f>
        <v>12</v>
      </c>
    </row>
    <row r="3">
      <c r="A3" s="1" t="s">
        <v>227</v>
      </c>
      <c r="B3" s="1" t="s">
        <v>117</v>
      </c>
      <c r="D3" s="1">
        <v>16.0</v>
      </c>
      <c r="E3" s="1" t="s">
        <v>225</v>
      </c>
      <c r="F3" s="1" t="s">
        <v>228</v>
      </c>
      <c r="G3" s="1" t="s">
        <v>204</v>
      </c>
      <c r="H3" s="1" t="s">
        <v>106</v>
      </c>
      <c r="K3" s="1" t="s">
        <v>229</v>
      </c>
      <c r="L3" s="1">
        <v>20.0</v>
      </c>
      <c r="Q3" s="1" t="s">
        <v>228</v>
      </c>
      <c r="R3" s="2">
        <v>3.33</v>
      </c>
      <c r="T3" s="1">
        <v>6.0</v>
      </c>
      <c r="U3" s="1">
        <v>210.0</v>
      </c>
      <c r="V3" s="1">
        <v>1.0</v>
      </c>
      <c r="W3" s="1" t="s">
        <v>107</v>
      </c>
      <c r="Z3" s="1">
        <v>1.05</v>
      </c>
      <c r="AA3" s="1">
        <v>0.5</v>
      </c>
      <c r="AB3" s="1">
        <v>10.0</v>
      </c>
      <c r="AC3" s="1">
        <v>0.18</v>
      </c>
      <c r="AD3" s="1">
        <v>2.0</v>
      </c>
      <c r="AE3" s="1">
        <v>0.1</v>
      </c>
      <c r="AH3" s="1">
        <f t="shared" si="1"/>
        <v>41.6</v>
      </c>
      <c r="AI3" s="1">
        <f t="shared" si="2"/>
        <v>41.6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15.6</v>
      </c>
      <c r="AQ3" s="1">
        <v>0.0</v>
      </c>
      <c r="AR3" s="1">
        <v>0.0</v>
      </c>
      <c r="AS3" s="1">
        <v>0.0</v>
      </c>
      <c r="AT3" s="1">
        <v>0.0</v>
      </c>
      <c r="AU3" s="1">
        <v>26.0</v>
      </c>
      <c r="AV3" s="1">
        <v>0.0</v>
      </c>
      <c r="AW3" s="1" t="s">
        <v>109</v>
      </c>
      <c r="BR3" s="1" t="s">
        <v>109</v>
      </c>
      <c r="CN3" s="4">
        <f t="shared" si="3"/>
        <v>1385.28</v>
      </c>
      <c r="CO3" s="4">
        <f t="shared" si="4"/>
        <v>875.2361396</v>
      </c>
      <c r="CP3" s="4">
        <f t="shared" si="5"/>
        <v>1634.6304</v>
      </c>
      <c r="CQ3" s="4">
        <f t="shared" si="6"/>
        <v>1032.778645</v>
      </c>
      <c r="CR3" s="4">
        <f t="shared" si="7"/>
        <v>1.18</v>
      </c>
      <c r="CS3" s="4">
        <f t="shared" si="8"/>
        <v>0.6318117201</v>
      </c>
      <c r="CT3" s="4">
        <f t="shared" si="9"/>
        <v>3.33</v>
      </c>
      <c r="CU3" s="4">
        <f t="shared" si="10"/>
        <v>2.103933028</v>
      </c>
      <c r="CV3" s="4">
        <f t="shared" si="11"/>
        <v>3.33</v>
      </c>
    </row>
    <row r="4">
      <c r="A4" s="1" t="s">
        <v>230</v>
      </c>
      <c r="B4" s="1" t="s">
        <v>117</v>
      </c>
      <c r="D4" s="1">
        <v>16.0</v>
      </c>
      <c r="E4" s="1" t="s">
        <v>225</v>
      </c>
      <c r="F4" s="1" t="s">
        <v>231</v>
      </c>
      <c r="G4" s="1" t="s">
        <v>113</v>
      </c>
      <c r="H4" s="1" t="s">
        <v>120</v>
      </c>
      <c r="L4" s="1">
        <v>100.0</v>
      </c>
      <c r="Q4" s="1" t="s">
        <v>231</v>
      </c>
      <c r="R4" s="2">
        <v>9.67</v>
      </c>
      <c r="T4" s="1">
        <v>92.0</v>
      </c>
      <c r="U4" s="1">
        <v>460.0</v>
      </c>
      <c r="V4" s="1">
        <v>1.0</v>
      </c>
      <c r="W4" s="1" t="s">
        <v>107</v>
      </c>
      <c r="Z4" s="1">
        <v>2.8</v>
      </c>
      <c r="AA4" s="1">
        <v>0.5</v>
      </c>
      <c r="AB4" s="1">
        <v>1.0</v>
      </c>
      <c r="AC4" s="1">
        <v>0.36</v>
      </c>
      <c r="AD4" s="1">
        <v>2.2</v>
      </c>
      <c r="AE4" s="1">
        <v>0.14</v>
      </c>
      <c r="AH4" s="1">
        <f t="shared" si="1"/>
        <v>44.8</v>
      </c>
      <c r="AI4" s="1">
        <f t="shared" si="2"/>
        <v>44.8</v>
      </c>
      <c r="AJ4" s="1">
        <v>11.2</v>
      </c>
      <c r="AK4" s="1">
        <v>9.0</v>
      </c>
      <c r="AL4" s="1">
        <v>7.8</v>
      </c>
      <c r="AM4" s="1">
        <v>0.0</v>
      </c>
      <c r="AN4" s="1">
        <v>0.0</v>
      </c>
      <c r="AO4" s="1">
        <v>0.0</v>
      </c>
      <c r="AP4" s="1">
        <v>16.8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 t="s">
        <v>109</v>
      </c>
      <c r="BR4" s="1" t="s">
        <v>109</v>
      </c>
      <c r="CN4" s="4">
        <f t="shared" si="3"/>
        <v>433.216</v>
      </c>
      <c r="CO4" s="4">
        <f t="shared" si="4"/>
        <v>334.70953</v>
      </c>
      <c r="CP4" s="4">
        <f t="shared" si="5"/>
        <v>620.365312</v>
      </c>
      <c r="CQ4" s="4">
        <f t="shared" si="6"/>
        <v>479.304047</v>
      </c>
      <c r="CR4" s="4">
        <f t="shared" si="7"/>
        <v>1.432</v>
      </c>
      <c r="CS4" s="4">
        <f t="shared" si="8"/>
        <v>0.7726158084</v>
      </c>
      <c r="CT4" s="4">
        <f t="shared" si="9"/>
        <v>1.3538</v>
      </c>
      <c r="CU4" s="4">
        <f t="shared" si="10"/>
        <v>1.045967281</v>
      </c>
      <c r="CV4" s="4">
        <f t="shared" si="11"/>
        <v>9.67</v>
      </c>
    </row>
    <row r="5">
      <c r="A5" s="1" t="s">
        <v>232</v>
      </c>
      <c r="B5" s="1" t="s">
        <v>233</v>
      </c>
      <c r="D5" s="1">
        <v>14.0</v>
      </c>
      <c r="E5" s="1" t="s">
        <v>225</v>
      </c>
      <c r="F5" s="1" t="s">
        <v>226</v>
      </c>
      <c r="G5" s="1" t="s">
        <v>204</v>
      </c>
      <c r="H5" s="1" t="s">
        <v>106</v>
      </c>
      <c r="L5" s="1">
        <v>12.5</v>
      </c>
      <c r="Q5" s="1" t="s">
        <v>226</v>
      </c>
      <c r="R5" s="2">
        <v>2.33</v>
      </c>
      <c r="T5" s="1">
        <v>8.0</v>
      </c>
      <c r="U5" s="1">
        <v>210.0</v>
      </c>
      <c r="V5" s="1">
        <v>1.0</v>
      </c>
      <c r="W5" s="1" t="s">
        <v>107</v>
      </c>
      <c r="Z5" s="1">
        <v>2.4</v>
      </c>
      <c r="AA5" s="1">
        <v>0.5</v>
      </c>
      <c r="AB5" s="1">
        <v>1.0</v>
      </c>
      <c r="AC5" s="1">
        <v>0.26</v>
      </c>
      <c r="AD5" s="1">
        <v>2.4</v>
      </c>
      <c r="AE5" s="1">
        <v>0.4</v>
      </c>
      <c r="AH5" s="1">
        <f t="shared" si="1"/>
        <v>320</v>
      </c>
      <c r="AI5" s="1">
        <f t="shared" si="2"/>
        <v>192</v>
      </c>
      <c r="AJ5" s="1">
        <v>40.0</v>
      </c>
      <c r="AK5" s="1">
        <v>20.0</v>
      </c>
      <c r="AL5" s="1">
        <v>0.0</v>
      </c>
      <c r="AM5" s="1">
        <v>0.0</v>
      </c>
      <c r="AN5" s="1">
        <v>0.0</v>
      </c>
      <c r="AO5" s="1">
        <v>60.0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72.0</v>
      </c>
      <c r="AV5" s="1">
        <v>0.0</v>
      </c>
      <c r="AW5" s="1" t="s">
        <v>108</v>
      </c>
      <c r="AX5" s="1">
        <v>0.0</v>
      </c>
      <c r="AY5" s="1">
        <v>0.26</v>
      </c>
      <c r="AZ5" s="1">
        <v>2.4</v>
      </c>
      <c r="BA5" s="1">
        <v>0.4</v>
      </c>
      <c r="BB5" s="1">
        <v>2.0</v>
      </c>
      <c r="BC5" s="1">
        <v>0.2</v>
      </c>
      <c r="BD5" s="8">
        <f>SUM(BE5:BQ5)</f>
        <v>128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80.0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48.0</v>
      </c>
      <c r="BQ5" s="1">
        <v>0.0</v>
      </c>
      <c r="BR5" s="1" t="s">
        <v>109</v>
      </c>
      <c r="CN5" s="4">
        <f t="shared" si="3"/>
        <v>745.6</v>
      </c>
      <c r="CO5" s="4">
        <f t="shared" si="4"/>
        <v>438.8463802</v>
      </c>
      <c r="CP5" s="4">
        <f t="shared" si="5"/>
        <v>1016.9984</v>
      </c>
      <c r="CQ5" s="4">
        <f t="shared" si="6"/>
        <v>598.5864626</v>
      </c>
      <c r="CR5" s="4">
        <f t="shared" si="7"/>
        <v>1.364</v>
      </c>
      <c r="CS5" s="4">
        <f t="shared" si="8"/>
        <v>0.5885815185</v>
      </c>
      <c r="CT5" s="4">
        <f t="shared" si="9"/>
        <v>1.864</v>
      </c>
      <c r="CU5" s="4">
        <f t="shared" si="10"/>
        <v>1.097115951</v>
      </c>
      <c r="CV5" s="4">
        <f t="shared" si="11"/>
        <v>2.33</v>
      </c>
    </row>
    <row r="6">
      <c r="A6" s="1" t="s">
        <v>234</v>
      </c>
      <c r="D6" s="1">
        <v>7.0</v>
      </c>
      <c r="E6" s="1" t="s">
        <v>225</v>
      </c>
      <c r="F6" s="1" t="s">
        <v>226</v>
      </c>
      <c r="G6" s="1" t="s">
        <v>204</v>
      </c>
      <c r="H6" s="1" t="s">
        <v>106</v>
      </c>
      <c r="I6" s="1">
        <v>65.0</v>
      </c>
      <c r="L6" s="1">
        <v>100.0</v>
      </c>
      <c r="Q6" s="1" t="s">
        <v>226</v>
      </c>
      <c r="R6" s="2">
        <v>6.67</v>
      </c>
      <c r="T6" s="1">
        <v>15.0</v>
      </c>
      <c r="U6" s="1">
        <v>210.0</v>
      </c>
      <c r="V6" s="1">
        <v>1.0</v>
      </c>
      <c r="W6" s="1" t="s">
        <v>107</v>
      </c>
      <c r="Z6" s="1">
        <v>1.2</v>
      </c>
      <c r="AA6" s="1">
        <v>1.33</v>
      </c>
      <c r="AB6" s="1">
        <v>1.0</v>
      </c>
      <c r="AC6" s="1">
        <v>0.05</v>
      </c>
      <c r="AD6" s="1">
        <v>2.0</v>
      </c>
      <c r="AE6" s="1">
        <v>0.1</v>
      </c>
      <c r="AH6" s="1">
        <f t="shared" si="1"/>
        <v>35</v>
      </c>
      <c r="AI6" s="1">
        <f t="shared" si="2"/>
        <v>35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35.0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 t="s">
        <v>109</v>
      </c>
      <c r="BR6" s="1" t="s">
        <v>109</v>
      </c>
      <c r="CN6" s="4">
        <f t="shared" si="3"/>
        <v>233.45</v>
      </c>
      <c r="CO6" s="4">
        <f t="shared" si="4"/>
        <v>152.2235263</v>
      </c>
      <c r="CP6" s="4">
        <f t="shared" si="5"/>
        <v>245.1225</v>
      </c>
      <c r="CQ6" s="4">
        <f t="shared" si="6"/>
        <v>159.8347027</v>
      </c>
      <c r="CR6" s="4">
        <f t="shared" si="7"/>
        <v>1.05</v>
      </c>
      <c r="CS6" s="4">
        <f t="shared" si="8"/>
        <v>0.6520605112</v>
      </c>
      <c r="CT6" s="4">
        <f t="shared" si="9"/>
        <v>0.667</v>
      </c>
      <c r="CU6" s="4">
        <f t="shared" si="10"/>
        <v>0.434924361</v>
      </c>
      <c r="CV6" s="4">
        <f t="shared" si="11"/>
        <v>6.67</v>
      </c>
    </row>
    <row r="7">
      <c r="A7" s="1" t="s">
        <v>235</v>
      </c>
      <c r="D7" s="1">
        <v>4.0</v>
      </c>
      <c r="E7" s="1" t="s">
        <v>225</v>
      </c>
      <c r="F7" s="1" t="s">
        <v>231</v>
      </c>
      <c r="G7" s="1" t="s">
        <v>113</v>
      </c>
      <c r="H7" s="1" t="s">
        <v>120</v>
      </c>
      <c r="L7" s="1">
        <v>15.4</v>
      </c>
      <c r="Q7" s="1" t="s">
        <v>231</v>
      </c>
      <c r="R7" s="2">
        <v>12.5</v>
      </c>
      <c r="T7" s="1">
        <v>70.0</v>
      </c>
      <c r="U7" s="1">
        <v>210.0</v>
      </c>
      <c r="V7" s="1">
        <v>1.0</v>
      </c>
      <c r="W7" s="1" t="s">
        <v>107</v>
      </c>
      <c r="Z7" s="1">
        <v>2.0</v>
      </c>
      <c r="AA7" s="1">
        <v>1.45</v>
      </c>
      <c r="AB7" s="1">
        <v>1.0</v>
      </c>
      <c r="AC7" s="1">
        <v>0.05</v>
      </c>
      <c r="AD7" s="1">
        <v>2.0</v>
      </c>
      <c r="AE7" s="1">
        <v>0.12</v>
      </c>
      <c r="AH7" s="1">
        <f t="shared" si="1"/>
        <v>20</v>
      </c>
      <c r="AI7" s="1">
        <f t="shared" si="2"/>
        <v>20</v>
      </c>
      <c r="AJ7" s="1">
        <v>3.0</v>
      </c>
      <c r="AK7" s="1">
        <v>14.0</v>
      </c>
      <c r="AL7" s="1">
        <v>3.0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 t="s">
        <v>109</v>
      </c>
      <c r="BR7" s="1" t="s">
        <v>109</v>
      </c>
      <c r="CN7" s="4">
        <f t="shared" si="3"/>
        <v>250</v>
      </c>
      <c r="CO7" s="4">
        <f t="shared" si="4"/>
        <v>184.2105263</v>
      </c>
      <c r="CP7" s="4">
        <f t="shared" si="5"/>
        <v>262.5</v>
      </c>
      <c r="CQ7" s="4">
        <f t="shared" si="6"/>
        <v>193.4210526</v>
      </c>
      <c r="CR7" s="4">
        <f t="shared" si="7"/>
        <v>1.05</v>
      </c>
      <c r="CS7" s="4">
        <f t="shared" si="8"/>
        <v>0.7368421053</v>
      </c>
      <c r="CT7" s="4">
        <f t="shared" si="9"/>
        <v>1.5</v>
      </c>
      <c r="CU7" s="4">
        <f t="shared" si="10"/>
        <v>1.105263158</v>
      </c>
      <c r="CV7" s="4">
        <f t="shared" si="11"/>
        <v>12.5</v>
      </c>
    </row>
    <row r="8">
      <c r="A8" s="1" t="s">
        <v>236</v>
      </c>
      <c r="D8" s="1">
        <v>8.0</v>
      </c>
      <c r="E8" s="1" t="s">
        <v>225</v>
      </c>
      <c r="F8" s="1" t="s">
        <v>231</v>
      </c>
      <c r="G8" s="1" t="s">
        <v>169</v>
      </c>
      <c r="H8" s="1" t="s">
        <v>106</v>
      </c>
      <c r="L8" s="1">
        <v>26.7</v>
      </c>
      <c r="N8" s="1">
        <v>2.0</v>
      </c>
      <c r="O8" s="1">
        <v>4.33</v>
      </c>
      <c r="P8" s="1">
        <v>0.12</v>
      </c>
      <c r="Q8" s="1" t="s">
        <v>231</v>
      </c>
      <c r="R8" s="2">
        <v>4.25</v>
      </c>
      <c r="T8" s="1">
        <v>10.0</v>
      </c>
      <c r="U8" s="1">
        <v>20.0</v>
      </c>
      <c r="V8" s="1">
        <v>1.0</v>
      </c>
      <c r="W8" s="1" t="s">
        <v>107</v>
      </c>
      <c r="Z8" s="1">
        <v>3.4</v>
      </c>
      <c r="AA8" s="1">
        <v>1.05</v>
      </c>
      <c r="AB8" s="1">
        <v>1.0</v>
      </c>
      <c r="AC8" s="1">
        <v>0.06</v>
      </c>
      <c r="AD8" s="1">
        <v>1.8</v>
      </c>
      <c r="AE8" s="1">
        <v>0.28</v>
      </c>
      <c r="AH8" s="1">
        <f t="shared" si="1"/>
        <v>487</v>
      </c>
      <c r="AI8" s="1">
        <f t="shared" si="2"/>
        <v>68</v>
      </c>
      <c r="AJ8" s="1">
        <v>68.0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 t="s">
        <v>108</v>
      </c>
      <c r="AX8" s="1">
        <v>0.0</v>
      </c>
      <c r="AY8" s="1">
        <v>0.0</v>
      </c>
      <c r="AZ8" s="1">
        <v>2.0</v>
      </c>
      <c r="BA8" s="1">
        <v>0.28</v>
      </c>
      <c r="BB8" s="1">
        <v>7.2</v>
      </c>
      <c r="BC8" s="1">
        <v>0.7</v>
      </c>
      <c r="BD8" s="8">
        <f>SUM(BE8:BQ8)</f>
        <v>419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419.0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109</v>
      </c>
      <c r="CN8" s="4">
        <f t="shared" si="3"/>
        <v>2069.75</v>
      </c>
      <c r="CO8" s="4">
        <f t="shared" si="4"/>
        <v>846.5235174</v>
      </c>
      <c r="CP8" s="4">
        <f t="shared" si="5"/>
        <v>2083.622</v>
      </c>
      <c r="CQ8" s="4">
        <f t="shared" si="6"/>
        <v>852.197137</v>
      </c>
      <c r="CR8" s="4">
        <f t="shared" si="7"/>
        <v>1.006702259</v>
      </c>
      <c r="CS8" s="4">
        <f t="shared" si="8"/>
        <v>0.408997955</v>
      </c>
      <c r="CT8" s="4">
        <f t="shared" si="9"/>
        <v>2.38</v>
      </c>
      <c r="CU8" s="4">
        <f t="shared" si="10"/>
        <v>0.9734151329</v>
      </c>
      <c r="CV8" s="4">
        <f t="shared" si="11"/>
        <v>4.25</v>
      </c>
    </row>
    <row r="9">
      <c r="A9" s="1" t="s">
        <v>237</v>
      </c>
      <c r="D9" s="1">
        <v>9.0</v>
      </c>
      <c r="E9" s="1" t="s">
        <v>225</v>
      </c>
      <c r="F9" s="1" t="s">
        <v>231</v>
      </c>
      <c r="G9" s="1" t="s">
        <v>204</v>
      </c>
      <c r="H9" s="1" t="s">
        <v>106</v>
      </c>
      <c r="I9" s="1">
        <v>75.0</v>
      </c>
      <c r="L9" s="1">
        <v>26.7</v>
      </c>
      <c r="Q9" s="1" t="s">
        <v>231</v>
      </c>
      <c r="R9" s="2">
        <v>10.0</v>
      </c>
      <c r="T9" s="1">
        <v>30.0</v>
      </c>
      <c r="U9" s="1">
        <v>210.0</v>
      </c>
      <c r="V9" s="1">
        <v>1.0</v>
      </c>
      <c r="W9" s="1" t="s">
        <v>107</v>
      </c>
      <c r="Z9" s="1">
        <v>2.6</v>
      </c>
      <c r="AA9" s="1">
        <v>1.3</v>
      </c>
      <c r="AB9" s="1">
        <v>1.0</v>
      </c>
      <c r="AC9" s="1">
        <v>0.16</v>
      </c>
      <c r="AD9" s="1">
        <v>2.4</v>
      </c>
      <c r="AE9" s="1">
        <v>0.022</v>
      </c>
      <c r="AH9" s="1">
        <f t="shared" si="1"/>
        <v>40</v>
      </c>
      <c r="AI9" s="1">
        <f t="shared" si="2"/>
        <v>40</v>
      </c>
      <c r="AJ9" s="1">
        <v>4.0</v>
      </c>
      <c r="AK9" s="1">
        <v>36.0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 t="s">
        <v>109</v>
      </c>
      <c r="BR9" s="1" t="s">
        <v>109</v>
      </c>
      <c r="CN9" s="4">
        <f t="shared" si="3"/>
        <v>400</v>
      </c>
      <c r="CO9" s="4">
        <f t="shared" si="4"/>
        <v>214.2857143</v>
      </c>
      <c r="CP9" s="4">
        <f t="shared" si="5"/>
        <v>489.6</v>
      </c>
      <c r="CQ9" s="4">
        <f t="shared" si="6"/>
        <v>262.2857143</v>
      </c>
      <c r="CR9" s="4">
        <f t="shared" si="7"/>
        <v>1.224</v>
      </c>
      <c r="CS9" s="4">
        <f t="shared" si="8"/>
        <v>0.5357142857</v>
      </c>
      <c r="CT9" s="4">
        <f t="shared" si="9"/>
        <v>0.22</v>
      </c>
      <c r="CU9" s="4">
        <f t="shared" si="10"/>
        <v>0.1178571429</v>
      </c>
      <c r="CV9" s="4">
        <f t="shared" si="11"/>
        <v>10</v>
      </c>
    </row>
    <row r="10">
      <c r="A10" s="1" t="s">
        <v>237</v>
      </c>
      <c r="B10" s="1" t="s">
        <v>127</v>
      </c>
      <c r="D10" s="1">
        <v>13.0</v>
      </c>
      <c r="E10" s="1" t="s">
        <v>225</v>
      </c>
      <c r="F10" s="1" t="s">
        <v>231</v>
      </c>
      <c r="G10" s="1" t="s">
        <v>204</v>
      </c>
      <c r="H10" s="1" t="s">
        <v>106</v>
      </c>
      <c r="I10" s="1">
        <v>75.0</v>
      </c>
      <c r="L10" s="1">
        <v>26.7</v>
      </c>
      <c r="Q10" s="1" t="s">
        <v>231</v>
      </c>
      <c r="R10" s="2">
        <v>7.0</v>
      </c>
      <c r="T10" s="1">
        <v>40.0</v>
      </c>
      <c r="U10" s="1">
        <v>210.0</v>
      </c>
      <c r="V10" s="1">
        <v>1.0</v>
      </c>
      <c r="W10" s="1" t="s">
        <v>107</v>
      </c>
      <c r="Z10" s="1">
        <v>1.3</v>
      </c>
      <c r="AA10" s="1">
        <v>1.15</v>
      </c>
      <c r="AB10" s="1">
        <v>1.0</v>
      </c>
      <c r="AC10" s="1">
        <v>0.36</v>
      </c>
      <c r="AD10" s="1">
        <v>2.8</v>
      </c>
      <c r="AE10" s="1">
        <v>0.14</v>
      </c>
      <c r="AH10" s="1">
        <f t="shared" si="1"/>
        <v>32</v>
      </c>
      <c r="AI10" s="1">
        <f t="shared" si="2"/>
        <v>32</v>
      </c>
      <c r="AJ10" s="1">
        <v>3.2</v>
      </c>
      <c r="AK10" s="1">
        <v>27.5</v>
      </c>
      <c r="AL10" s="1">
        <v>1.3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 t="s">
        <v>109</v>
      </c>
      <c r="BR10" s="1" t="s">
        <v>109</v>
      </c>
      <c r="CN10" s="4">
        <f t="shared" si="3"/>
        <v>224</v>
      </c>
      <c r="CO10" s="4">
        <f t="shared" si="4"/>
        <v>182.4847251</v>
      </c>
      <c r="CP10" s="4">
        <f t="shared" si="5"/>
        <v>369.152</v>
      </c>
      <c r="CQ10" s="4">
        <f t="shared" si="6"/>
        <v>300.7348269</v>
      </c>
      <c r="CR10" s="4">
        <f t="shared" si="7"/>
        <v>1.648</v>
      </c>
      <c r="CS10" s="4">
        <f t="shared" si="8"/>
        <v>0.8146639511</v>
      </c>
      <c r="CT10" s="4">
        <f t="shared" si="9"/>
        <v>0.98</v>
      </c>
      <c r="CU10" s="4">
        <f t="shared" si="10"/>
        <v>0.7983706721</v>
      </c>
      <c r="CV10" s="4">
        <f t="shared" si="11"/>
        <v>7</v>
      </c>
    </row>
    <row r="11">
      <c r="A11" s="1" t="s">
        <v>238</v>
      </c>
      <c r="D11" s="1">
        <v>2.0</v>
      </c>
      <c r="E11" s="1" t="s">
        <v>225</v>
      </c>
      <c r="F11" s="1" t="s">
        <v>239</v>
      </c>
      <c r="G11" s="1" t="s">
        <v>204</v>
      </c>
      <c r="H11" s="1" t="s">
        <v>120</v>
      </c>
      <c r="K11" s="1" t="s">
        <v>240</v>
      </c>
      <c r="L11" s="1">
        <v>3.7</v>
      </c>
      <c r="Q11" s="1" t="s">
        <v>239</v>
      </c>
      <c r="R11" s="2">
        <v>8.33</v>
      </c>
      <c r="T11" s="1">
        <v>4.0</v>
      </c>
      <c r="U11" s="1">
        <v>210.0</v>
      </c>
      <c r="V11" s="1">
        <v>1.0</v>
      </c>
      <c r="W11" s="1" t="s">
        <v>107</v>
      </c>
      <c r="Z11" s="1">
        <v>2.25</v>
      </c>
      <c r="AA11" s="1">
        <v>1.35</v>
      </c>
      <c r="AB11" s="1">
        <v>7.0</v>
      </c>
      <c r="AC11" s="1">
        <v>0.06</v>
      </c>
      <c r="AD11" s="1">
        <v>2.0</v>
      </c>
      <c r="AE11" s="1">
        <v>0.0314</v>
      </c>
      <c r="AH11" s="1">
        <f t="shared" si="1"/>
        <v>40</v>
      </c>
      <c r="AI11" s="1">
        <f t="shared" si="2"/>
        <v>40</v>
      </c>
      <c r="AJ11" s="1">
        <v>32.0</v>
      </c>
      <c r="AK11" s="1">
        <v>4.0</v>
      </c>
      <c r="AL11" s="1">
        <v>4.0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 t="s">
        <v>109</v>
      </c>
      <c r="BR11" s="1" t="s">
        <v>109</v>
      </c>
      <c r="CN11" s="4">
        <f t="shared" si="3"/>
        <v>2332.4</v>
      </c>
      <c r="CO11" s="4">
        <f t="shared" si="4"/>
        <v>410.2275475</v>
      </c>
      <c r="CP11" s="4">
        <f t="shared" si="5"/>
        <v>2472.344</v>
      </c>
      <c r="CQ11" s="4">
        <f t="shared" si="6"/>
        <v>434.8412004</v>
      </c>
      <c r="CR11" s="4">
        <f t="shared" si="7"/>
        <v>1.06</v>
      </c>
      <c r="CS11" s="4">
        <f t="shared" si="8"/>
        <v>0.175882159</v>
      </c>
      <c r="CT11" s="4">
        <f t="shared" si="9"/>
        <v>1.830934</v>
      </c>
      <c r="CU11" s="4">
        <f t="shared" si="10"/>
        <v>0.3220286248</v>
      </c>
      <c r="CV11" s="4">
        <f t="shared" si="11"/>
        <v>8.33</v>
      </c>
    </row>
    <row r="12">
      <c r="A12" s="1" t="s">
        <v>238</v>
      </c>
      <c r="B12" s="1" t="s">
        <v>127</v>
      </c>
      <c r="D12" s="1">
        <v>10.0</v>
      </c>
      <c r="E12" s="1" t="s">
        <v>225</v>
      </c>
      <c r="F12" s="1" t="s">
        <v>239</v>
      </c>
      <c r="G12" s="1" t="s">
        <v>204</v>
      </c>
      <c r="H12" s="1" t="s">
        <v>120</v>
      </c>
      <c r="K12" s="1" t="s">
        <v>241</v>
      </c>
      <c r="L12" s="1">
        <v>3.7</v>
      </c>
      <c r="Q12" s="1" t="s">
        <v>239</v>
      </c>
      <c r="R12" s="2">
        <v>4.33</v>
      </c>
      <c r="T12" s="1">
        <v>8.0</v>
      </c>
      <c r="U12" s="1">
        <v>210.0</v>
      </c>
      <c r="V12" s="1">
        <v>1.0</v>
      </c>
      <c r="W12" s="1" t="s">
        <v>107</v>
      </c>
      <c r="Z12" s="1">
        <v>2.25</v>
      </c>
      <c r="AA12" s="1">
        <v>1.3</v>
      </c>
      <c r="AB12" s="1">
        <v>7.0</v>
      </c>
      <c r="AC12" s="1">
        <v>0.06</v>
      </c>
      <c r="AD12" s="1">
        <v>2.0</v>
      </c>
      <c r="AE12" s="1">
        <v>0.1286</v>
      </c>
      <c r="AH12" s="1">
        <f t="shared" si="1"/>
        <v>50</v>
      </c>
      <c r="AI12" s="1">
        <f t="shared" si="2"/>
        <v>50</v>
      </c>
      <c r="AJ12" s="1">
        <v>40.0</v>
      </c>
      <c r="AK12" s="1">
        <v>5.0</v>
      </c>
      <c r="AL12" s="1">
        <v>5.0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 t="s">
        <v>109</v>
      </c>
      <c r="BR12" s="1" t="s">
        <v>109</v>
      </c>
      <c r="CN12" s="4">
        <f t="shared" si="3"/>
        <v>1515.5</v>
      </c>
      <c r="CO12" s="4">
        <f t="shared" si="4"/>
        <v>683.3309849</v>
      </c>
      <c r="CP12" s="4">
        <f t="shared" si="5"/>
        <v>1606.43</v>
      </c>
      <c r="CQ12" s="4">
        <f t="shared" si="6"/>
        <v>724.330844</v>
      </c>
      <c r="CR12" s="4">
        <f t="shared" si="7"/>
        <v>1.06</v>
      </c>
      <c r="CS12" s="4">
        <f t="shared" si="8"/>
        <v>0.4508947443</v>
      </c>
      <c r="CT12" s="4">
        <f t="shared" si="9"/>
        <v>3.897866</v>
      </c>
      <c r="CU12" s="4">
        <f t="shared" si="10"/>
        <v>1.757527293</v>
      </c>
      <c r="CV12" s="4">
        <f t="shared" si="11"/>
        <v>4.33</v>
      </c>
    </row>
    <row r="13">
      <c r="A13" s="1" t="s">
        <v>242</v>
      </c>
      <c r="D13" s="1">
        <v>8.0</v>
      </c>
      <c r="E13" s="1" t="s">
        <v>225</v>
      </c>
      <c r="F13" s="1" t="s">
        <v>231</v>
      </c>
      <c r="G13" s="1" t="s">
        <v>169</v>
      </c>
      <c r="H13" s="1" t="s">
        <v>120</v>
      </c>
      <c r="L13" s="1">
        <v>15.4</v>
      </c>
      <c r="N13" s="1">
        <v>2.0</v>
      </c>
      <c r="O13" s="1">
        <v>8.333</v>
      </c>
      <c r="P13" s="1">
        <v>0.0</v>
      </c>
      <c r="Q13" s="1" t="s">
        <v>231</v>
      </c>
      <c r="R13" s="2">
        <v>16.67</v>
      </c>
      <c r="T13" s="1">
        <v>36.0</v>
      </c>
      <c r="U13" s="1">
        <v>210.0</v>
      </c>
      <c r="V13" s="1">
        <v>1.0</v>
      </c>
      <c r="W13" s="1" t="s">
        <v>107</v>
      </c>
      <c r="Z13" s="1">
        <v>2.25</v>
      </c>
      <c r="AA13" s="1">
        <v>1.05</v>
      </c>
      <c r="AB13" s="1">
        <v>1.0</v>
      </c>
      <c r="AC13" s="1">
        <v>0.06</v>
      </c>
      <c r="AD13" s="1">
        <v>2.0</v>
      </c>
      <c r="AE13" s="1">
        <v>0.28</v>
      </c>
      <c r="AH13" s="1">
        <f t="shared" si="1"/>
        <v>30</v>
      </c>
      <c r="AI13" s="1">
        <f t="shared" si="2"/>
        <v>30</v>
      </c>
      <c r="AJ13" s="1">
        <v>4.5</v>
      </c>
      <c r="AK13" s="1">
        <v>4.5</v>
      </c>
      <c r="AL13" s="1">
        <v>21.0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 t="s">
        <v>109</v>
      </c>
      <c r="BR13" s="1" t="s">
        <v>109</v>
      </c>
      <c r="CN13" s="4">
        <f t="shared" si="3"/>
        <v>500.1</v>
      </c>
      <c r="CO13" s="4">
        <f t="shared" si="4"/>
        <v>244.9219467</v>
      </c>
      <c r="CP13" s="4">
        <f t="shared" si="5"/>
        <v>530.106</v>
      </c>
      <c r="CQ13" s="4">
        <f t="shared" si="6"/>
        <v>259.6172635</v>
      </c>
      <c r="CR13" s="4">
        <f t="shared" si="7"/>
        <v>1.06</v>
      </c>
      <c r="CS13" s="4">
        <f t="shared" si="8"/>
        <v>0.4897459443</v>
      </c>
      <c r="CT13" s="4">
        <f t="shared" si="9"/>
        <v>4.6676</v>
      </c>
      <c r="CU13" s="4">
        <f t="shared" si="10"/>
        <v>2.28593817</v>
      </c>
      <c r="CV13" s="4">
        <f t="shared" si="11"/>
        <v>16.67</v>
      </c>
    </row>
    <row r="14">
      <c r="A14" s="1" t="s">
        <v>242</v>
      </c>
      <c r="B14" s="1" t="s">
        <v>127</v>
      </c>
      <c r="D14" s="1">
        <v>12.0</v>
      </c>
      <c r="E14" s="1" t="s">
        <v>225</v>
      </c>
      <c r="F14" s="1" t="s">
        <v>231</v>
      </c>
      <c r="G14" s="1" t="s">
        <v>169</v>
      </c>
      <c r="H14" s="1" t="s">
        <v>120</v>
      </c>
      <c r="L14" s="1">
        <v>33.33</v>
      </c>
      <c r="N14" s="1">
        <v>2.0</v>
      </c>
      <c r="O14" s="1">
        <v>5.0</v>
      </c>
      <c r="P14" s="1">
        <v>0.0</v>
      </c>
      <c r="Q14" s="1" t="s">
        <v>231</v>
      </c>
      <c r="R14" s="2">
        <v>10.0</v>
      </c>
      <c r="T14" s="1">
        <v>40.0</v>
      </c>
      <c r="U14" s="1">
        <v>320.0</v>
      </c>
      <c r="V14" s="1">
        <v>1.0</v>
      </c>
      <c r="W14" s="1" t="s">
        <v>107</v>
      </c>
      <c r="Z14" s="1">
        <v>1.4</v>
      </c>
      <c r="AA14" s="1">
        <v>0.9</v>
      </c>
      <c r="AB14" s="1">
        <v>1.0</v>
      </c>
      <c r="AC14" s="1">
        <v>0.18</v>
      </c>
      <c r="AD14" s="1">
        <v>2.2</v>
      </c>
      <c r="AE14" s="1">
        <v>0.32</v>
      </c>
      <c r="AH14" s="1">
        <f t="shared" si="1"/>
        <v>36</v>
      </c>
      <c r="AI14" s="1">
        <f t="shared" si="2"/>
        <v>36</v>
      </c>
      <c r="AJ14" s="1">
        <v>3.6</v>
      </c>
      <c r="AK14" s="1">
        <v>3.6</v>
      </c>
      <c r="AL14" s="1">
        <v>28.8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 t="s">
        <v>109</v>
      </c>
      <c r="BR14" s="1" t="s">
        <v>109</v>
      </c>
      <c r="CN14" s="4">
        <f t="shared" si="3"/>
        <v>360</v>
      </c>
      <c r="CO14" s="4">
        <f t="shared" si="4"/>
        <v>266.6666667</v>
      </c>
      <c r="CP14" s="4">
        <f t="shared" si="5"/>
        <v>437.76</v>
      </c>
      <c r="CQ14" s="4">
        <f t="shared" si="6"/>
        <v>324.2666667</v>
      </c>
      <c r="CR14" s="4">
        <f t="shared" si="7"/>
        <v>1.216</v>
      </c>
      <c r="CS14" s="4">
        <f t="shared" si="8"/>
        <v>0.7407407407</v>
      </c>
      <c r="CT14" s="4">
        <f t="shared" si="9"/>
        <v>3.2</v>
      </c>
      <c r="CU14" s="4">
        <f t="shared" si="10"/>
        <v>2.37037037</v>
      </c>
      <c r="CV14" s="4">
        <f t="shared" si="11"/>
        <v>10</v>
      </c>
    </row>
    <row r="15">
      <c r="A15" s="1" t="s">
        <v>243</v>
      </c>
      <c r="D15" s="1">
        <v>3.0</v>
      </c>
      <c r="E15" s="1" t="s">
        <v>225</v>
      </c>
      <c r="F15" s="1" t="s">
        <v>231</v>
      </c>
      <c r="G15" s="1" t="s">
        <v>204</v>
      </c>
      <c r="H15" s="1" t="s">
        <v>120</v>
      </c>
      <c r="L15" s="1">
        <v>11.1</v>
      </c>
      <c r="Q15" s="1" t="s">
        <v>231</v>
      </c>
      <c r="R15" s="2">
        <v>7.5</v>
      </c>
      <c r="T15" s="1">
        <v>30.0</v>
      </c>
      <c r="U15" s="1">
        <v>210.0</v>
      </c>
      <c r="V15" s="1">
        <v>1.0</v>
      </c>
      <c r="W15" s="1" t="s">
        <v>107</v>
      </c>
      <c r="Z15" s="1">
        <v>2.4</v>
      </c>
      <c r="AA15" s="1">
        <v>1.52</v>
      </c>
      <c r="AB15" s="1">
        <v>1.0</v>
      </c>
      <c r="AC15" s="1">
        <v>0.1</v>
      </c>
      <c r="AD15" s="1">
        <v>1.8</v>
      </c>
      <c r="AE15" s="1">
        <v>0.06</v>
      </c>
      <c r="AH15" s="1">
        <f t="shared" si="1"/>
        <v>30</v>
      </c>
      <c r="AI15" s="1">
        <f t="shared" si="2"/>
        <v>30</v>
      </c>
      <c r="AJ15" s="1">
        <v>4.5</v>
      </c>
      <c r="AK15" s="1">
        <v>7.5</v>
      </c>
      <c r="AL15" s="1">
        <v>18.0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 t="s">
        <v>109</v>
      </c>
      <c r="BR15" s="1" t="s">
        <v>109</v>
      </c>
      <c r="CN15" s="4">
        <f t="shared" si="3"/>
        <v>225</v>
      </c>
      <c r="CO15" s="4">
        <f t="shared" si="4"/>
        <v>140.625</v>
      </c>
      <c r="CP15" s="4">
        <f t="shared" si="5"/>
        <v>243</v>
      </c>
      <c r="CQ15" s="4">
        <f t="shared" si="6"/>
        <v>151.875</v>
      </c>
      <c r="CR15" s="4">
        <f t="shared" si="7"/>
        <v>1.08</v>
      </c>
      <c r="CS15" s="4">
        <f t="shared" si="8"/>
        <v>0.625</v>
      </c>
      <c r="CT15" s="4">
        <f t="shared" si="9"/>
        <v>0.45</v>
      </c>
      <c r="CU15" s="4">
        <f t="shared" si="10"/>
        <v>0.28125</v>
      </c>
      <c r="CV15" s="4">
        <f t="shared" si="11"/>
        <v>7.5</v>
      </c>
    </row>
    <row r="16">
      <c r="A16" s="1" t="s">
        <v>244</v>
      </c>
      <c r="D16" s="1">
        <v>4.0</v>
      </c>
      <c r="E16" s="1" t="s">
        <v>225</v>
      </c>
      <c r="F16" s="1" t="s">
        <v>231</v>
      </c>
      <c r="G16" s="1" t="s">
        <v>204</v>
      </c>
      <c r="H16" s="1" t="s">
        <v>120</v>
      </c>
      <c r="L16" s="1">
        <v>9.8</v>
      </c>
      <c r="Q16" s="1" t="s">
        <v>231</v>
      </c>
      <c r="R16" s="2">
        <v>1.58</v>
      </c>
      <c r="T16" s="1">
        <v>12.0</v>
      </c>
      <c r="U16" s="1">
        <v>210.0</v>
      </c>
      <c r="V16" s="1">
        <v>1.0</v>
      </c>
      <c r="W16" s="1" t="s">
        <v>107</v>
      </c>
      <c r="Z16" s="1">
        <v>3.0</v>
      </c>
      <c r="AA16" s="1">
        <v>1.05</v>
      </c>
      <c r="AB16" s="1">
        <v>1.0</v>
      </c>
      <c r="AC16" s="1">
        <v>0.2</v>
      </c>
      <c r="AD16" s="1">
        <v>2.0</v>
      </c>
      <c r="AE16" s="1">
        <v>0.1</v>
      </c>
      <c r="AH16" s="1">
        <f t="shared" si="1"/>
        <v>130</v>
      </c>
      <c r="AI16" s="1">
        <f t="shared" si="2"/>
        <v>130</v>
      </c>
      <c r="AJ16" s="1">
        <v>13.0</v>
      </c>
      <c r="AK16" s="1">
        <v>104.0</v>
      </c>
      <c r="AL16" s="1">
        <v>13.0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 t="s">
        <v>109</v>
      </c>
      <c r="BR16" s="1" t="s">
        <v>109</v>
      </c>
      <c r="CN16" s="4">
        <f t="shared" si="3"/>
        <v>205.4</v>
      </c>
      <c r="CO16" s="4">
        <f t="shared" si="4"/>
        <v>147.2401434</v>
      </c>
      <c r="CP16" s="4">
        <f t="shared" si="5"/>
        <v>246.48</v>
      </c>
      <c r="CQ16" s="4">
        <f t="shared" si="6"/>
        <v>176.688172</v>
      </c>
      <c r="CR16" s="4">
        <f t="shared" si="7"/>
        <v>1.2</v>
      </c>
      <c r="CS16" s="4">
        <f t="shared" si="8"/>
        <v>0.7168458781</v>
      </c>
      <c r="CT16" s="4">
        <f t="shared" si="9"/>
        <v>0.158</v>
      </c>
      <c r="CU16" s="4">
        <f t="shared" si="10"/>
        <v>0.1132616487</v>
      </c>
      <c r="CV16" s="4">
        <f t="shared" si="11"/>
        <v>1.58</v>
      </c>
    </row>
    <row r="17">
      <c r="A17" s="1" t="s">
        <v>244</v>
      </c>
      <c r="B17" s="1" t="s">
        <v>127</v>
      </c>
      <c r="D17" s="1">
        <v>15.0</v>
      </c>
      <c r="E17" s="1" t="s">
        <v>225</v>
      </c>
      <c r="F17" s="1" t="s">
        <v>231</v>
      </c>
      <c r="G17" s="1" t="s">
        <v>204</v>
      </c>
      <c r="H17" s="1" t="s">
        <v>120</v>
      </c>
      <c r="L17" s="1">
        <v>9.8</v>
      </c>
      <c r="Q17" s="1" t="s">
        <v>231</v>
      </c>
      <c r="R17" s="2">
        <v>2.67</v>
      </c>
      <c r="T17" s="1">
        <v>16.0</v>
      </c>
      <c r="U17" s="1">
        <v>210.0</v>
      </c>
      <c r="V17" s="1">
        <v>1.0</v>
      </c>
      <c r="W17" s="1" t="s">
        <v>107</v>
      </c>
      <c r="Z17" s="1">
        <v>3.0</v>
      </c>
      <c r="AA17" s="1">
        <v>0.85</v>
      </c>
      <c r="AB17" s="1">
        <v>1.0</v>
      </c>
      <c r="AC17" s="1">
        <v>0.25</v>
      </c>
      <c r="AD17" s="1">
        <v>2.0</v>
      </c>
      <c r="AE17" s="1">
        <v>0.25</v>
      </c>
      <c r="AH17" s="1">
        <f t="shared" si="1"/>
        <v>150</v>
      </c>
      <c r="AI17" s="1">
        <f t="shared" si="2"/>
        <v>150</v>
      </c>
      <c r="AJ17" s="1">
        <v>15.0</v>
      </c>
      <c r="AK17" s="1">
        <v>120.0</v>
      </c>
      <c r="AL17" s="1">
        <v>15.0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 t="s">
        <v>109</v>
      </c>
      <c r="BR17" s="1" t="s">
        <v>109</v>
      </c>
      <c r="CN17" s="4">
        <f t="shared" si="3"/>
        <v>400.5</v>
      </c>
      <c r="CO17" s="4">
        <f t="shared" si="4"/>
        <v>266.8887963</v>
      </c>
      <c r="CP17" s="4">
        <f t="shared" si="5"/>
        <v>500.625</v>
      </c>
      <c r="CQ17" s="4">
        <f t="shared" si="6"/>
        <v>333.6109954</v>
      </c>
      <c r="CR17" s="4">
        <f t="shared" si="7"/>
        <v>1.25</v>
      </c>
      <c r="CS17" s="4">
        <f t="shared" si="8"/>
        <v>0.6663890046</v>
      </c>
      <c r="CT17" s="4">
        <f t="shared" si="9"/>
        <v>0.6675</v>
      </c>
      <c r="CU17" s="4">
        <f t="shared" si="10"/>
        <v>0.4448146606</v>
      </c>
      <c r="CV17" s="4">
        <f t="shared" si="11"/>
        <v>2.67</v>
      </c>
    </row>
    <row r="18">
      <c r="A18" s="1" t="s">
        <v>245</v>
      </c>
      <c r="D18" s="1">
        <v>12.0</v>
      </c>
      <c r="E18" s="1" t="s">
        <v>225</v>
      </c>
      <c r="F18" s="1" t="s">
        <v>231</v>
      </c>
      <c r="G18" s="1" t="s">
        <v>204</v>
      </c>
      <c r="H18" s="1" t="s">
        <v>120</v>
      </c>
      <c r="L18" s="1">
        <v>11.1</v>
      </c>
      <c r="Q18" s="1" t="s">
        <v>231</v>
      </c>
      <c r="R18" s="2">
        <v>6.17</v>
      </c>
      <c r="T18" s="1">
        <v>16.0</v>
      </c>
      <c r="U18" s="1">
        <v>210.0</v>
      </c>
      <c r="V18" s="1">
        <v>1.0</v>
      </c>
      <c r="W18" s="1" t="s">
        <v>107</v>
      </c>
      <c r="Z18" s="1">
        <v>2.4</v>
      </c>
      <c r="AA18" s="1">
        <v>1.35</v>
      </c>
      <c r="AB18" s="1">
        <v>1.0</v>
      </c>
      <c r="AC18" s="1">
        <v>0.22</v>
      </c>
      <c r="AD18" s="1">
        <v>2.0</v>
      </c>
      <c r="AE18" s="1">
        <v>0.22</v>
      </c>
      <c r="AH18" s="1">
        <f t="shared" si="1"/>
        <v>76</v>
      </c>
      <c r="AI18" s="1">
        <f t="shared" si="2"/>
        <v>76</v>
      </c>
      <c r="AJ18" s="1">
        <v>34.2</v>
      </c>
      <c r="AK18" s="1">
        <v>20.9</v>
      </c>
      <c r="AL18" s="1">
        <v>20.9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 t="s">
        <v>109</v>
      </c>
      <c r="BR18" s="1" t="s">
        <v>109</v>
      </c>
      <c r="CN18" s="4">
        <f t="shared" si="3"/>
        <v>468.92</v>
      </c>
      <c r="CO18" s="4">
        <f t="shared" si="4"/>
        <v>243.5315502</v>
      </c>
      <c r="CP18" s="4">
        <f t="shared" si="5"/>
        <v>572.0824</v>
      </c>
      <c r="CQ18" s="4">
        <f t="shared" si="6"/>
        <v>297.1084913</v>
      </c>
      <c r="CR18" s="4">
        <f t="shared" si="7"/>
        <v>1.22</v>
      </c>
      <c r="CS18" s="4">
        <f t="shared" si="8"/>
        <v>0.5193456245</v>
      </c>
      <c r="CT18" s="4">
        <f t="shared" si="9"/>
        <v>1.3574</v>
      </c>
      <c r="CU18" s="4">
        <f t="shared" si="10"/>
        <v>0.7049597507</v>
      </c>
      <c r="CV18" s="4">
        <f t="shared" si="11"/>
        <v>6.17</v>
      </c>
    </row>
    <row r="19">
      <c r="A19" s="1" t="s">
        <v>246</v>
      </c>
      <c r="D19" s="1">
        <v>9.0</v>
      </c>
      <c r="E19" s="1" t="s">
        <v>225</v>
      </c>
      <c r="F19" s="1" t="s">
        <v>231</v>
      </c>
      <c r="G19" s="1" t="s">
        <v>165</v>
      </c>
      <c r="H19" s="1" t="s">
        <v>120</v>
      </c>
      <c r="L19" s="1">
        <v>15.4</v>
      </c>
      <c r="M19" s="1">
        <v>6.0</v>
      </c>
      <c r="Q19" s="1" t="s">
        <v>231</v>
      </c>
      <c r="R19" s="2">
        <v>12.5</v>
      </c>
      <c r="T19" s="1">
        <v>70.0</v>
      </c>
      <c r="U19" s="1">
        <v>420.0</v>
      </c>
      <c r="V19" s="1">
        <v>1.0</v>
      </c>
      <c r="W19" s="1" t="s">
        <v>107</v>
      </c>
      <c r="Z19" s="1">
        <v>1.4</v>
      </c>
      <c r="AA19" s="1">
        <v>1.25</v>
      </c>
      <c r="AB19" s="1">
        <v>1.0</v>
      </c>
      <c r="AC19" s="1">
        <v>0.24</v>
      </c>
      <c r="AD19" s="1">
        <v>3.0</v>
      </c>
      <c r="AE19" s="1">
        <v>0.08</v>
      </c>
      <c r="AH19" s="1">
        <f t="shared" si="1"/>
        <v>18</v>
      </c>
      <c r="AI19" s="1">
        <f t="shared" si="2"/>
        <v>18</v>
      </c>
      <c r="AJ19" s="1">
        <v>1.8</v>
      </c>
      <c r="AK19" s="1">
        <v>7.2</v>
      </c>
      <c r="AL19" s="1">
        <v>9.0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 t="s">
        <v>109</v>
      </c>
      <c r="BR19" s="1" t="s">
        <v>109</v>
      </c>
      <c r="CN19" s="4">
        <f t="shared" si="3"/>
        <v>225</v>
      </c>
      <c r="CO19" s="4">
        <f t="shared" si="4"/>
        <v>180</v>
      </c>
      <c r="CP19" s="4">
        <f t="shared" si="5"/>
        <v>333</v>
      </c>
      <c r="CQ19" s="4">
        <f t="shared" si="6"/>
        <v>266.4</v>
      </c>
      <c r="CR19" s="4">
        <f t="shared" si="7"/>
        <v>1.48</v>
      </c>
      <c r="CS19" s="4">
        <f t="shared" si="8"/>
        <v>0.8</v>
      </c>
      <c r="CT19" s="4">
        <f t="shared" si="9"/>
        <v>1</v>
      </c>
      <c r="CU19" s="4">
        <f t="shared" si="10"/>
        <v>0.8</v>
      </c>
      <c r="CV19" s="4">
        <f t="shared" si="11"/>
        <v>12.5</v>
      </c>
    </row>
    <row r="20">
      <c r="A20" s="1" t="s">
        <v>246</v>
      </c>
      <c r="B20" s="1" t="s">
        <v>127</v>
      </c>
      <c r="D20" s="1">
        <v>12.0</v>
      </c>
      <c r="E20" s="1" t="s">
        <v>225</v>
      </c>
      <c r="F20" s="1" t="s">
        <v>231</v>
      </c>
      <c r="G20" s="1" t="s">
        <v>165</v>
      </c>
      <c r="H20" s="1" t="s">
        <v>120</v>
      </c>
      <c r="L20" s="1">
        <v>12.5</v>
      </c>
      <c r="M20" s="1">
        <v>11.0</v>
      </c>
      <c r="Q20" s="1" t="s">
        <v>231</v>
      </c>
      <c r="R20" s="2">
        <v>13.33</v>
      </c>
      <c r="T20" s="1">
        <v>80.0</v>
      </c>
      <c r="U20" s="1">
        <v>880.0</v>
      </c>
      <c r="V20" s="1">
        <v>1.0</v>
      </c>
      <c r="W20" s="1" t="s">
        <v>107</v>
      </c>
      <c r="Z20" s="1">
        <v>1.4</v>
      </c>
      <c r="AA20" s="1">
        <v>0.95</v>
      </c>
      <c r="AB20" s="1">
        <v>1.0</v>
      </c>
      <c r="AC20" s="1">
        <v>0.24</v>
      </c>
      <c r="AD20" s="1">
        <v>3.0</v>
      </c>
      <c r="AE20" s="1">
        <v>0.18</v>
      </c>
      <c r="AH20" s="1">
        <f t="shared" si="1"/>
        <v>20</v>
      </c>
      <c r="AI20" s="1">
        <f t="shared" si="2"/>
        <v>20</v>
      </c>
      <c r="AJ20" s="1">
        <v>2.0</v>
      </c>
      <c r="AK20" s="1">
        <v>8.0</v>
      </c>
      <c r="AL20" s="1">
        <v>10.0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 t="s">
        <v>109</v>
      </c>
      <c r="BR20" s="1" t="s">
        <v>109</v>
      </c>
      <c r="CN20" s="4">
        <f t="shared" si="3"/>
        <v>266.6</v>
      </c>
      <c r="CO20" s="4">
        <f t="shared" si="4"/>
        <v>216.1723865</v>
      </c>
      <c r="CP20" s="4">
        <f t="shared" si="5"/>
        <v>394.568</v>
      </c>
      <c r="CQ20" s="4">
        <f t="shared" si="6"/>
        <v>319.9351321</v>
      </c>
      <c r="CR20" s="4">
        <f t="shared" si="7"/>
        <v>1.48</v>
      </c>
      <c r="CS20" s="4">
        <f t="shared" si="8"/>
        <v>0.8108491618</v>
      </c>
      <c r="CT20" s="4">
        <f t="shared" si="9"/>
        <v>2.3994</v>
      </c>
      <c r="CU20" s="4">
        <f t="shared" si="10"/>
        <v>1.945551479</v>
      </c>
      <c r="CV20" s="4">
        <f t="shared" si="11"/>
        <v>13.33</v>
      </c>
    </row>
    <row r="21">
      <c r="A21" s="1" t="s">
        <v>247</v>
      </c>
      <c r="D21" s="1">
        <v>8.0</v>
      </c>
      <c r="E21" s="1" t="s">
        <v>225</v>
      </c>
      <c r="F21" s="1" t="s">
        <v>231</v>
      </c>
      <c r="G21" s="1" t="s">
        <v>113</v>
      </c>
      <c r="H21" s="1" t="s">
        <v>120</v>
      </c>
      <c r="L21" s="1">
        <v>23.5</v>
      </c>
      <c r="Q21" s="1" t="s">
        <v>231</v>
      </c>
      <c r="R21" s="2">
        <v>10.0</v>
      </c>
      <c r="T21" s="1">
        <v>28.0</v>
      </c>
      <c r="U21" s="1">
        <v>210.0</v>
      </c>
      <c r="V21" s="1">
        <v>1.0</v>
      </c>
      <c r="W21" s="1" t="s">
        <v>107</v>
      </c>
      <c r="Z21" s="1">
        <v>1.1</v>
      </c>
      <c r="AA21" s="1">
        <v>0.95</v>
      </c>
      <c r="AB21" s="1">
        <v>1.0</v>
      </c>
      <c r="AC21" s="1">
        <v>0.18</v>
      </c>
      <c r="AD21" s="1">
        <v>1.8</v>
      </c>
      <c r="AE21" s="1">
        <v>0.18</v>
      </c>
      <c r="AH21" s="1">
        <f t="shared" si="1"/>
        <v>28</v>
      </c>
      <c r="AI21" s="1">
        <f t="shared" si="2"/>
        <v>28</v>
      </c>
      <c r="AJ21" s="1">
        <v>16.8</v>
      </c>
      <c r="AK21" s="1">
        <v>2.8</v>
      </c>
      <c r="AL21" s="1">
        <v>8.4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 t="s">
        <v>109</v>
      </c>
      <c r="BR21" s="1" t="s">
        <v>109</v>
      </c>
      <c r="CN21" s="4">
        <f t="shared" si="3"/>
        <v>280</v>
      </c>
      <c r="CO21" s="4">
        <f t="shared" si="4"/>
        <v>201.025641</v>
      </c>
      <c r="CP21" s="4">
        <f t="shared" si="5"/>
        <v>320.32</v>
      </c>
      <c r="CQ21" s="4">
        <f t="shared" si="6"/>
        <v>229.9733333</v>
      </c>
      <c r="CR21" s="4">
        <f t="shared" si="7"/>
        <v>1.144</v>
      </c>
      <c r="CS21" s="4">
        <f t="shared" si="8"/>
        <v>0.7179487179</v>
      </c>
      <c r="CT21" s="4">
        <f t="shared" si="9"/>
        <v>1.8</v>
      </c>
      <c r="CU21" s="4">
        <f t="shared" si="10"/>
        <v>1.292307692</v>
      </c>
      <c r="CV21" s="4">
        <f t="shared" si="11"/>
        <v>10</v>
      </c>
    </row>
    <row r="22">
      <c r="A22" s="1" t="s">
        <v>247</v>
      </c>
      <c r="B22" s="1" t="s">
        <v>127</v>
      </c>
      <c r="D22" s="1">
        <v>10.0</v>
      </c>
      <c r="E22" s="1" t="s">
        <v>225</v>
      </c>
      <c r="F22" s="1" t="s">
        <v>231</v>
      </c>
      <c r="G22" s="1" t="s">
        <v>113</v>
      </c>
      <c r="H22" s="1" t="s">
        <v>120</v>
      </c>
      <c r="L22" s="1">
        <v>23.5</v>
      </c>
      <c r="Q22" s="1" t="s">
        <v>231</v>
      </c>
      <c r="R22" s="2">
        <v>7.08</v>
      </c>
      <c r="T22" s="1">
        <v>40.0</v>
      </c>
      <c r="U22" s="1">
        <v>400.0</v>
      </c>
      <c r="V22" s="1">
        <v>1.0</v>
      </c>
      <c r="W22" s="1" t="s">
        <v>107</v>
      </c>
      <c r="Z22" s="1">
        <v>1.1</v>
      </c>
      <c r="AA22" s="1">
        <v>0.65</v>
      </c>
      <c r="AB22" s="1">
        <v>1.0</v>
      </c>
      <c r="AC22" s="1">
        <v>0.15</v>
      </c>
      <c r="AD22" s="1">
        <v>2.0</v>
      </c>
      <c r="AE22" s="1">
        <v>0.3</v>
      </c>
      <c r="AH22" s="1">
        <f t="shared" si="1"/>
        <v>36</v>
      </c>
      <c r="AI22" s="1">
        <f t="shared" si="2"/>
        <v>36</v>
      </c>
      <c r="AJ22" s="1">
        <v>21.6</v>
      </c>
      <c r="AK22" s="1">
        <v>3.6</v>
      </c>
      <c r="AL22" s="1">
        <v>10.8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 t="s">
        <v>109</v>
      </c>
      <c r="BR22" s="1" t="s">
        <v>109</v>
      </c>
      <c r="CN22" s="4">
        <f t="shared" si="3"/>
        <v>254.88</v>
      </c>
      <c r="CO22" s="4">
        <f t="shared" si="4"/>
        <v>213.3422617</v>
      </c>
      <c r="CP22" s="4">
        <f t="shared" si="5"/>
        <v>293.112</v>
      </c>
      <c r="CQ22" s="4">
        <f t="shared" si="6"/>
        <v>245.3436009</v>
      </c>
      <c r="CR22" s="4">
        <f t="shared" si="7"/>
        <v>1.15</v>
      </c>
      <c r="CS22" s="4">
        <f t="shared" si="8"/>
        <v>0.8370302168</v>
      </c>
      <c r="CT22" s="4">
        <f t="shared" si="9"/>
        <v>2.124</v>
      </c>
      <c r="CU22" s="4">
        <f t="shared" si="10"/>
        <v>1.77785218</v>
      </c>
      <c r="CV22" s="4">
        <f t="shared" si="11"/>
        <v>7.08</v>
      </c>
    </row>
    <row r="23">
      <c r="A23" s="1" t="s">
        <v>248</v>
      </c>
      <c r="D23" s="1">
        <v>8.0</v>
      </c>
      <c r="E23" s="1" t="s">
        <v>225</v>
      </c>
      <c r="F23" s="1" t="s">
        <v>231</v>
      </c>
      <c r="G23" s="1" t="s">
        <v>113</v>
      </c>
      <c r="H23" s="1" t="s">
        <v>120</v>
      </c>
      <c r="L23" s="1">
        <v>25.0</v>
      </c>
      <c r="Q23" s="1" t="s">
        <v>231</v>
      </c>
      <c r="R23" s="2">
        <v>15.0</v>
      </c>
      <c r="T23" s="1">
        <v>62.0</v>
      </c>
      <c r="U23" s="1">
        <v>434.0</v>
      </c>
      <c r="V23" s="1">
        <v>0.8</v>
      </c>
      <c r="W23" s="1" t="s">
        <v>107</v>
      </c>
      <c r="Z23" s="1">
        <v>2.6</v>
      </c>
      <c r="AA23" s="1">
        <v>1.15</v>
      </c>
      <c r="AB23" s="1">
        <v>1.0</v>
      </c>
      <c r="AC23" s="1">
        <v>0.14</v>
      </c>
      <c r="AD23" s="1">
        <v>1.8</v>
      </c>
      <c r="AE23" s="1">
        <v>0.22</v>
      </c>
      <c r="AH23" s="1">
        <f t="shared" si="1"/>
        <v>24</v>
      </c>
      <c r="AI23" s="1">
        <f t="shared" si="2"/>
        <v>24</v>
      </c>
      <c r="AJ23" s="1">
        <v>4.3</v>
      </c>
      <c r="AK23" s="1">
        <v>8.2</v>
      </c>
      <c r="AL23" s="1">
        <v>11.5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 t="s">
        <v>109</v>
      </c>
      <c r="BR23" s="1" t="s">
        <v>109</v>
      </c>
      <c r="CN23" s="4">
        <f t="shared" si="3"/>
        <v>360</v>
      </c>
      <c r="CO23" s="4">
        <f t="shared" si="4"/>
        <v>238.9655172</v>
      </c>
      <c r="CP23" s="4">
        <f t="shared" si="5"/>
        <v>400.32</v>
      </c>
      <c r="CQ23" s="4">
        <f t="shared" si="6"/>
        <v>265.7296552</v>
      </c>
      <c r="CR23" s="4">
        <f t="shared" si="7"/>
        <v>1.112</v>
      </c>
      <c r="CS23" s="4">
        <f t="shared" si="8"/>
        <v>0.6637931034</v>
      </c>
      <c r="CT23" s="4">
        <f t="shared" si="9"/>
        <v>3.3</v>
      </c>
      <c r="CU23" s="4">
        <f t="shared" si="10"/>
        <v>2.190517241</v>
      </c>
      <c r="CV23" s="4">
        <f t="shared" si="11"/>
        <v>15</v>
      </c>
    </row>
    <row r="24">
      <c r="A24" s="1" t="s">
        <v>249</v>
      </c>
      <c r="D24" s="1">
        <v>8.0</v>
      </c>
      <c r="E24" s="1" t="s">
        <v>225</v>
      </c>
      <c r="F24" s="1" t="s">
        <v>231</v>
      </c>
      <c r="G24" s="1" t="s">
        <v>204</v>
      </c>
      <c r="H24" s="1" t="s">
        <v>120</v>
      </c>
      <c r="L24" s="1">
        <v>11.1</v>
      </c>
      <c r="Q24" s="1" t="s">
        <v>231</v>
      </c>
      <c r="R24" s="2">
        <v>8.67</v>
      </c>
      <c r="T24" s="1">
        <v>12.0</v>
      </c>
      <c r="U24" s="1">
        <v>210.0</v>
      </c>
      <c r="V24" s="1">
        <v>1.0</v>
      </c>
      <c r="W24" s="1" t="s">
        <v>107</v>
      </c>
      <c r="Z24" s="1">
        <v>2.0</v>
      </c>
      <c r="AA24" s="1">
        <v>1.25</v>
      </c>
      <c r="AB24" s="1">
        <v>1.0</v>
      </c>
      <c r="AC24" s="1">
        <v>0.16</v>
      </c>
      <c r="AD24" s="1">
        <v>1.8</v>
      </c>
      <c r="AE24" s="1">
        <v>0.12</v>
      </c>
      <c r="AH24" s="1">
        <f t="shared" si="1"/>
        <v>58</v>
      </c>
      <c r="AI24" s="1">
        <f t="shared" si="2"/>
        <v>58</v>
      </c>
      <c r="AJ24" s="1">
        <v>14.5</v>
      </c>
      <c r="AK24" s="1">
        <v>14.5</v>
      </c>
      <c r="AL24" s="1">
        <v>29.0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 t="s">
        <v>109</v>
      </c>
      <c r="BR24" s="1" t="s">
        <v>109</v>
      </c>
      <c r="CN24" s="4">
        <f t="shared" si="3"/>
        <v>502.86</v>
      </c>
      <c r="CO24" s="4">
        <f t="shared" si="4"/>
        <v>205.6687117</v>
      </c>
      <c r="CP24" s="4">
        <f t="shared" si="5"/>
        <v>567.22608</v>
      </c>
      <c r="CQ24" s="4">
        <f t="shared" si="6"/>
        <v>231.9943067</v>
      </c>
      <c r="CR24" s="4">
        <f t="shared" si="7"/>
        <v>1.128</v>
      </c>
      <c r="CS24" s="4">
        <f t="shared" si="8"/>
        <v>0.408997955</v>
      </c>
      <c r="CT24" s="4">
        <f t="shared" si="9"/>
        <v>1.0404</v>
      </c>
      <c r="CU24" s="4">
        <f t="shared" si="10"/>
        <v>0.4255214724</v>
      </c>
      <c r="CV24" s="4">
        <f t="shared" si="11"/>
        <v>8.67</v>
      </c>
    </row>
    <row r="25">
      <c r="A25" s="1" t="s">
        <v>249</v>
      </c>
      <c r="B25" s="1" t="s">
        <v>127</v>
      </c>
      <c r="D25" s="1">
        <v>12.0</v>
      </c>
      <c r="E25" s="1" t="s">
        <v>225</v>
      </c>
      <c r="F25" s="1" t="s">
        <v>231</v>
      </c>
      <c r="G25" s="1" t="s">
        <v>204</v>
      </c>
      <c r="H25" s="1" t="s">
        <v>120</v>
      </c>
      <c r="L25" s="1">
        <v>16.0</v>
      </c>
      <c r="Q25" s="1" t="s">
        <v>231</v>
      </c>
      <c r="R25" s="2">
        <v>6.33</v>
      </c>
      <c r="T25" s="1">
        <v>12.0</v>
      </c>
      <c r="U25" s="1">
        <v>210.0</v>
      </c>
      <c r="V25" s="1">
        <v>1.0</v>
      </c>
      <c r="W25" s="1" t="s">
        <v>107</v>
      </c>
      <c r="Z25" s="1">
        <v>1.4</v>
      </c>
      <c r="AA25" s="1">
        <v>1.2</v>
      </c>
      <c r="AB25" s="1">
        <v>1.0</v>
      </c>
      <c r="AC25" s="1">
        <v>0.22</v>
      </c>
      <c r="AD25" s="1">
        <v>2.4</v>
      </c>
      <c r="AE25" s="1">
        <v>0.22</v>
      </c>
      <c r="AH25" s="1">
        <f t="shared" si="1"/>
        <v>66</v>
      </c>
      <c r="AI25" s="1">
        <f t="shared" si="2"/>
        <v>66</v>
      </c>
      <c r="AJ25" s="1">
        <v>9.9</v>
      </c>
      <c r="AK25" s="1">
        <v>9.9</v>
      </c>
      <c r="AL25" s="1">
        <v>46.2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 t="s">
        <v>109</v>
      </c>
      <c r="BR25" s="1" t="s">
        <v>109</v>
      </c>
      <c r="CN25" s="4">
        <f t="shared" si="3"/>
        <v>417.78</v>
      </c>
      <c r="CO25" s="4">
        <f t="shared" si="4"/>
        <v>240.3106126</v>
      </c>
      <c r="CP25" s="4">
        <f t="shared" si="5"/>
        <v>546.45624</v>
      </c>
      <c r="CQ25" s="4">
        <f t="shared" si="6"/>
        <v>314.3262813</v>
      </c>
      <c r="CR25" s="4">
        <f t="shared" si="7"/>
        <v>1.308</v>
      </c>
      <c r="CS25" s="4">
        <f t="shared" si="8"/>
        <v>0.5752085131</v>
      </c>
      <c r="CT25" s="4">
        <f t="shared" si="9"/>
        <v>1.3926</v>
      </c>
      <c r="CU25" s="4">
        <f t="shared" si="10"/>
        <v>0.8010353753</v>
      </c>
      <c r="CV25" s="4">
        <f t="shared" si="11"/>
        <v>6.33</v>
      </c>
    </row>
    <row r="26">
      <c r="A26" s="1" t="s">
        <v>250</v>
      </c>
      <c r="D26" s="1">
        <v>4.0</v>
      </c>
      <c r="E26" s="1" t="s">
        <v>225</v>
      </c>
      <c r="F26" s="1" t="s">
        <v>231</v>
      </c>
      <c r="G26" s="1" t="s">
        <v>113</v>
      </c>
      <c r="H26" s="1" t="s">
        <v>120</v>
      </c>
      <c r="L26" s="1">
        <v>16.7</v>
      </c>
      <c r="Q26" s="1" t="s">
        <v>231</v>
      </c>
      <c r="R26" s="2">
        <v>20.0</v>
      </c>
      <c r="T26" s="1">
        <v>100.0</v>
      </c>
      <c r="U26" s="1">
        <v>400.0</v>
      </c>
      <c r="V26" s="1">
        <v>1.0</v>
      </c>
      <c r="W26" s="1" t="s">
        <v>107</v>
      </c>
      <c r="Z26" s="1">
        <v>2.0</v>
      </c>
      <c r="AA26" s="1">
        <v>1.52</v>
      </c>
      <c r="AB26" s="1">
        <v>1.0</v>
      </c>
      <c r="AC26" s="1">
        <v>0.14</v>
      </c>
      <c r="AD26" s="1">
        <v>2.0</v>
      </c>
      <c r="AE26" s="1">
        <v>0.14</v>
      </c>
      <c r="AH26" s="1">
        <f t="shared" si="1"/>
        <v>12</v>
      </c>
      <c r="AI26" s="1">
        <f t="shared" si="2"/>
        <v>12</v>
      </c>
      <c r="AJ26" s="1">
        <v>1.8</v>
      </c>
      <c r="AK26" s="1">
        <v>8.4</v>
      </c>
      <c r="AL26" s="1">
        <v>1.8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 t="s">
        <v>109</v>
      </c>
      <c r="BR26" s="1" t="s">
        <v>109</v>
      </c>
      <c r="CN26" s="4">
        <f t="shared" si="3"/>
        <v>240</v>
      </c>
      <c r="CO26" s="4">
        <f t="shared" si="4"/>
        <v>171.4285714</v>
      </c>
      <c r="CP26" s="4">
        <f t="shared" si="5"/>
        <v>273.6</v>
      </c>
      <c r="CQ26" s="4">
        <f t="shared" si="6"/>
        <v>195.4285714</v>
      </c>
      <c r="CR26" s="4">
        <f t="shared" si="7"/>
        <v>1.14</v>
      </c>
      <c r="CS26" s="4">
        <f t="shared" si="8"/>
        <v>0.7142857143</v>
      </c>
      <c r="CT26" s="4">
        <f t="shared" si="9"/>
        <v>2.8</v>
      </c>
      <c r="CU26" s="4">
        <f t="shared" si="10"/>
        <v>2</v>
      </c>
      <c r="CV26" s="4">
        <f t="shared" si="11"/>
        <v>20</v>
      </c>
    </row>
    <row r="27">
      <c r="A27" s="1" t="s">
        <v>251</v>
      </c>
      <c r="D27" s="1">
        <v>4.0</v>
      </c>
      <c r="E27" s="1" t="s">
        <v>225</v>
      </c>
      <c r="F27" s="1" t="s">
        <v>226</v>
      </c>
      <c r="G27" s="1" t="s">
        <v>179</v>
      </c>
      <c r="H27" s="1" t="s">
        <v>106</v>
      </c>
      <c r="I27" s="1">
        <v>150.0</v>
      </c>
      <c r="L27" s="1">
        <v>26.7</v>
      </c>
      <c r="Q27" s="1" t="s">
        <v>226</v>
      </c>
      <c r="R27" s="2">
        <v>2.0</v>
      </c>
      <c r="S27" s="1">
        <v>0.5</v>
      </c>
      <c r="T27" s="1">
        <v>3.0</v>
      </c>
      <c r="U27" s="1">
        <v>18.0</v>
      </c>
      <c r="V27" s="1">
        <v>1.0</v>
      </c>
      <c r="W27" s="1" t="s">
        <v>107</v>
      </c>
      <c r="Z27" s="1">
        <v>2.5</v>
      </c>
      <c r="AA27" s="1">
        <v>1.35</v>
      </c>
      <c r="AB27" s="1">
        <v>1.0</v>
      </c>
      <c r="AC27" s="1">
        <v>0.16</v>
      </c>
      <c r="AD27" s="1">
        <v>2.0</v>
      </c>
      <c r="AE27" s="1">
        <v>0.22</v>
      </c>
      <c r="AH27" s="1">
        <f t="shared" si="1"/>
        <v>450</v>
      </c>
      <c r="AI27" s="1">
        <f t="shared" si="2"/>
        <v>200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200.0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 t="s">
        <v>108</v>
      </c>
      <c r="AX27" s="1">
        <v>0.0</v>
      </c>
      <c r="AY27" s="1">
        <v>0.16</v>
      </c>
      <c r="AZ27" s="1">
        <v>2.0</v>
      </c>
      <c r="BA27" s="1">
        <v>0.22</v>
      </c>
      <c r="BB27" s="1">
        <v>3.6</v>
      </c>
      <c r="BC27" s="1">
        <v>0.4</v>
      </c>
      <c r="BD27" s="8">
        <f>SUM(BE27:BQ27)</f>
        <v>250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250.0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109</v>
      </c>
      <c r="CN27" s="4">
        <f t="shared" si="3"/>
        <v>450</v>
      </c>
      <c r="CO27" s="4">
        <f t="shared" si="4"/>
        <v>168.75</v>
      </c>
      <c r="CP27" s="4">
        <f t="shared" si="5"/>
        <v>522</v>
      </c>
      <c r="CQ27" s="4">
        <f t="shared" si="6"/>
        <v>195.75</v>
      </c>
      <c r="CR27" s="4">
        <f t="shared" si="7"/>
        <v>1.16</v>
      </c>
      <c r="CS27" s="4">
        <f t="shared" si="8"/>
        <v>0.375</v>
      </c>
      <c r="CT27" s="4">
        <f t="shared" si="9"/>
        <v>0.44</v>
      </c>
      <c r="CU27" s="4">
        <f t="shared" si="10"/>
        <v>0.165</v>
      </c>
      <c r="CV27" s="4">
        <f t="shared" si="11"/>
        <v>1</v>
      </c>
    </row>
    <row r="28">
      <c r="A28" s="1" t="s">
        <v>251</v>
      </c>
      <c r="C28" s="1" t="s">
        <v>252</v>
      </c>
      <c r="D28" s="1">
        <v>4.0</v>
      </c>
      <c r="E28" s="1" t="s">
        <v>225</v>
      </c>
      <c r="F28" s="1" t="s">
        <v>226</v>
      </c>
      <c r="G28" s="1" t="s">
        <v>179</v>
      </c>
      <c r="H28" s="1" t="s">
        <v>106</v>
      </c>
      <c r="I28" s="1">
        <v>150.0</v>
      </c>
      <c r="L28" s="1">
        <v>26.7</v>
      </c>
      <c r="Q28" s="1" t="s">
        <v>226</v>
      </c>
      <c r="R28" s="2">
        <v>2.0</v>
      </c>
      <c r="S28" s="1">
        <v>1.5</v>
      </c>
      <c r="T28" s="1">
        <v>3.0</v>
      </c>
      <c r="U28" s="1">
        <v>18.0</v>
      </c>
      <c r="V28" s="1">
        <v>3.0</v>
      </c>
      <c r="W28" s="1" t="s">
        <v>107</v>
      </c>
      <c r="Z28" s="1">
        <v>2.5</v>
      </c>
      <c r="AA28" s="1">
        <v>1.35</v>
      </c>
      <c r="AB28" s="1">
        <v>3.0</v>
      </c>
      <c r="AC28" s="1">
        <v>0.16</v>
      </c>
      <c r="AD28" s="1">
        <v>2.0</v>
      </c>
      <c r="AE28" s="1">
        <v>0.22</v>
      </c>
      <c r="AH28" s="1">
        <f t="shared" si="1"/>
        <v>450</v>
      </c>
      <c r="AI28" s="1">
        <f t="shared" si="2"/>
        <v>200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200.0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 t="s">
        <v>108</v>
      </c>
      <c r="AX28" s="1">
        <v>0.0</v>
      </c>
      <c r="AY28" s="1">
        <v>0.16</v>
      </c>
      <c r="AZ28" s="1">
        <v>2.0</v>
      </c>
      <c r="BA28" s="1">
        <v>0.22</v>
      </c>
      <c r="BB28" s="1">
        <v>3.6</v>
      </c>
      <c r="BC28" s="1">
        <v>0.4</v>
      </c>
      <c r="BD28" s="1">
        <v>250.0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250.0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109</v>
      </c>
      <c r="CN28" s="4">
        <f t="shared" si="3"/>
        <v>675</v>
      </c>
      <c r="CO28" s="4">
        <f t="shared" si="4"/>
        <v>112.5</v>
      </c>
      <c r="CP28" s="4">
        <f t="shared" si="5"/>
        <v>783</v>
      </c>
      <c r="CQ28" s="4">
        <f t="shared" si="6"/>
        <v>130.5</v>
      </c>
      <c r="CR28" s="4">
        <f t="shared" si="7"/>
        <v>1.16</v>
      </c>
      <c r="CS28" s="4">
        <f t="shared" si="8"/>
        <v>0.1666666667</v>
      </c>
      <c r="CT28" s="4">
        <f t="shared" si="9"/>
        <v>0.66</v>
      </c>
      <c r="CU28" s="4">
        <f t="shared" si="10"/>
        <v>0.11</v>
      </c>
      <c r="CV28" s="4">
        <f t="shared" si="11"/>
        <v>0.5</v>
      </c>
    </row>
    <row r="29">
      <c r="A29" s="1" t="s">
        <v>251</v>
      </c>
      <c r="B29" s="1" t="s">
        <v>141</v>
      </c>
      <c r="D29" s="1">
        <v>8.0</v>
      </c>
      <c r="E29" s="1" t="s">
        <v>225</v>
      </c>
      <c r="F29" s="1" t="s">
        <v>226</v>
      </c>
      <c r="G29" s="1" t="s">
        <v>179</v>
      </c>
      <c r="H29" s="1" t="s">
        <v>106</v>
      </c>
      <c r="I29" s="1">
        <v>150.0</v>
      </c>
      <c r="L29" s="1">
        <v>26.7</v>
      </c>
      <c r="Q29" s="1" t="s">
        <v>226</v>
      </c>
      <c r="R29" s="2">
        <v>2.0</v>
      </c>
      <c r="S29" s="1">
        <v>0.2</v>
      </c>
      <c r="T29" s="1">
        <v>3.0</v>
      </c>
      <c r="U29" s="1">
        <v>18.0</v>
      </c>
      <c r="V29" s="1">
        <v>1.0</v>
      </c>
      <c r="W29" s="1" t="s">
        <v>107</v>
      </c>
      <c r="Z29" s="1">
        <v>1.8</v>
      </c>
      <c r="AA29" s="1">
        <v>1.3</v>
      </c>
      <c r="AB29" s="1">
        <v>1.0</v>
      </c>
      <c r="AC29" s="1">
        <v>0.18</v>
      </c>
      <c r="AD29" s="1">
        <v>2.2</v>
      </c>
      <c r="AE29" s="1">
        <v>0.26</v>
      </c>
      <c r="AH29" s="1">
        <f t="shared" si="1"/>
        <v>450</v>
      </c>
      <c r="AI29" s="1">
        <f t="shared" si="2"/>
        <v>200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200.0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 t="s">
        <v>108</v>
      </c>
      <c r="AX29" s="1">
        <v>0.0</v>
      </c>
      <c r="AY29" s="1">
        <v>0.18</v>
      </c>
      <c r="AZ29" s="1">
        <v>2.2</v>
      </c>
      <c r="BA29" s="1">
        <v>0.26</v>
      </c>
      <c r="BB29" s="1">
        <v>3.6</v>
      </c>
      <c r="BC29" s="1">
        <v>0.4</v>
      </c>
      <c r="BD29" s="1">
        <v>250.0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250.0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109</v>
      </c>
      <c r="CN29" s="4">
        <f t="shared" si="3"/>
        <v>642.8571429</v>
      </c>
      <c r="CO29" s="4">
        <f t="shared" si="4"/>
        <v>292.2077922</v>
      </c>
      <c r="CP29" s="4">
        <f t="shared" si="5"/>
        <v>781.7142857</v>
      </c>
      <c r="CQ29" s="4">
        <f t="shared" si="6"/>
        <v>355.3246753</v>
      </c>
      <c r="CR29" s="4">
        <f t="shared" si="7"/>
        <v>1.216</v>
      </c>
      <c r="CS29" s="4">
        <f t="shared" si="8"/>
        <v>0.4545454545</v>
      </c>
      <c r="CT29" s="4">
        <f t="shared" si="9"/>
        <v>0.7428571429</v>
      </c>
      <c r="CU29" s="4">
        <f t="shared" si="10"/>
        <v>0.3376623377</v>
      </c>
      <c r="CV29" s="4">
        <f t="shared" si="11"/>
        <v>1.428571429</v>
      </c>
    </row>
    <row r="30">
      <c r="A30" s="1" t="s">
        <v>251</v>
      </c>
      <c r="B30" s="1" t="s">
        <v>141</v>
      </c>
      <c r="C30" s="1" t="s">
        <v>252</v>
      </c>
      <c r="D30" s="1">
        <v>8.0</v>
      </c>
      <c r="E30" s="1" t="s">
        <v>225</v>
      </c>
      <c r="F30" s="1" t="s">
        <v>226</v>
      </c>
      <c r="G30" s="1" t="s">
        <v>179</v>
      </c>
      <c r="H30" s="1" t="s">
        <v>106</v>
      </c>
      <c r="I30" s="1">
        <v>150.0</v>
      </c>
      <c r="L30" s="1">
        <v>26.7</v>
      </c>
      <c r="Q30" s="1" t="s">
        <v>226</v>
      </c>
      <c r="R30" s="2">
        <v>2.0</v>
      </c>
      <c r="S30" s="1">
        <v>0.6</v>
      </c>
      <c r="T30" s="1">
        <v>3.0</v>
      </c>
      <c r="U30" s="1">
        <v>18.0</v>
      </c>
      <c r="V30" s="1">
        <v>3.0</v>
      </c>
      <c r="W30" s="1" t="s">
        <v>107</v>
      </c>
      <c r="Z30" s="1">
        <v>1.8</v>
      </c>
      <c r="AA30" s="1">
        <v>1.3</v>
      </c>
      <c r="AB30" s="1">
        <v>3.0</v>
      </c>
      <c r="AC30" s="1">
        <v>0.18</v>
      </c>
      <c r="AD30" s="1">
        <v>2.2</v>
      </c>
      <c r="AE30" s="1">
        <v>0.26</v>
      </c>
      <c r="AH30" s="1">
        <f t="shared" si="1"/>
        <v>450</v>
      </c>
      <c r="AI30" s="1">
        <f t="shared" si="2"/>
        <v>200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200.0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 t="s">
        <v>108</v>
      </c>
      <c r="AX30" s="1">
        <v>0.0</v>
      </c>
      <c r="AY30" s="1">
        <v>0.18</v>
      </c>
      <c r="AZ30" s="1">
        <v>2.2</v>
      </c>
      <c r="BA30" s="1">
        <v>0.26</v>
      </c>
      <c r="BB30" s="1">
        <v>3.6</v>
      </c>
      <c r="BC30" s="1">
        <v>0.4</v>
      </c>
      <c r="BD30" s="1">
        <v>250.0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250.0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109</v>
      </c>
      <c r="CN30" s="4">
        <f t="shared" si="3"/>
        <v>1227.272727</v>
      </c>
      <c r="CO30" s="4">
        <f t="shared" si="4"/>
        <v>266.798419</v>
      </c>
      <c r="CP30" s="4">
        <f t="shared" si="5"/>
        <v>1492.363636</v>
      </c>
      <c r="CQ30" s="4">
        <f t="shared" si="6"/>
        <v>324.4268775</v>
      </c>
      <c r="CR30" s="4">
        <f t="shared" si="7"/>
        <v>1.216</v>
      </c>
      <c r="CS30" s="4">
        <f t="shared" si="8"/>
        <v>0.2173913043</v>
      </c>
      <c r="CT30" s="4">
        <f t="shared" si="9"/>
        <v>1.418181818</v>
      </c>
      <c r="CU30" s="4">
        <f t="shared" si="10"/>
        <v>0.3083003953</v>
      </c>
      <c r="CV30" s="4">
        <f t="shared" si="11"/>
        <v>0.9090909091</v>
      </c>
    </row>
    <row r="31">
      <c r="A31" s="1" t="s">
        <v>253</v>
      </c>
      <c r="D31" s="1">
        <v>10.0</v>
      </c>
      <c r="E31" s="1" t="s">
        <v>225</v>
      </c>
      <c r="F31" s="1" t="s">
        <v>226</v>
      </c>
      <c r="G31" s="1" t="s">
        <v>204</v>
      </c>
      <c r="H31" s="1" t="s">
        <v>120</v>
      </c>
      <c r="L31" s="1">
        <v>32.0</v>
      </c>
      <c r="Q31" s="1" t="s">
        <v>226</v>
      </c>
      <c r="R31" s="2">
        <v>4.667</v>
      </c>
      <c r="T31" s="1">
        <v>36.0</v>
      </c>
      <c r="U31" s="1">
        <v>288.0</v>
      </c>
      <c r="V31" s="1">
        <v>1.0</v>
      </c>
      <c r="W31" s="1" t="s">
        <v>107</v>
      </c>
      <c r="Z31" s="1">
        <v>2.2</v>
      </c>
      <c r="AA31" s="1">
        <v>1.1</v>
      </c>
      <c r="AB31" s="1">
        <v>1.0</v>
      </c>
      <c r="AC31" s="1">
        <v>0.18</v>
      </c>
      <c r="AD31" s="1">
        <v>1.6</v>
      </c>
      <c r="AE31" s="1">
        <v>0.26</v>
      </c>
      <c r="AH31" s="1">
        <f t="shared" si="1"/>
        <v>60</v>
      </c>
      <c r="AI31" s="1">
        <f t="shared" si="2"/>
        <v>60</v>
      </c>
      <c r="AJ31" s="1">
        <v>0.0</v>
      </c>
      <c r="AK31" s="1">
        <v>36.0</v>
      </c>
      <c r="AL31" s="1">
        <v>24.0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 t="s">
        <v>109</v>
      </c>
      <c r="BR31" s="1" t="s">
        <v>109</v>
      </c>
      <c r="CN31" s="4">
        <f t="shared" si="3"/>
        <v>280.02</v>
      </c>
      <c r="CO31" s="4">
        <f t="shared" si="4"/>
        <v>217.8795437</v>
      </c>
      <c r="CP31" s="4">
        <f t="shared" si="5"/>
        <v>310.26216</v>
      </c>
      <c r="CQ31" s="4">
        <f t="shared" si="6"/>
        <v>241.4105344</v>
      </c>
      <c r="CR31" s="4">
        <f t="shared" si="7"/>
        <v>1.108</v>
      </c>
      <c r="CS31" s="4">
        <f t="shared" si="8"/>
        <v>0.7780856499</v>
      </c>
      <c r="CT31" s="4">
        <f t="shared" si="9"/>
        <v>1.21342</v>
      </c>
      <c r="CU31" s="4">
        <f t="shared" si="10"/>
        <v>0.9441446893</v>
      </c>
      <c r="CV31" s="4">
        <f t="shared" si="11"/>
        <v>4.667</v>
      </c>
    </row>
    <row r="32">
      <c r="A32" s="1" t="s">
        <v>254</v>
      </c>
      <c r="D32" s="1">
        <v>10.0</v>
      </c>
      <c r="E32" s="1" t="s">
        <v>225</v>
      </c>
      <c r="F32" s="1" t="s">
        <v>226</v>
      </c>
      <c r="G32" s="1" t="s">
        <v>113</v>
      </c>
      <c r="H32" s="1" t="s">
        <v>120</v>
      </c>
      <c r="L32" s="1">
        <v>50.0</v>
      </c>
      <c r="Q32" s="1" t="s">
        <v>226</v>
      </c>
      <c r="R32" s="2">
        <v>5.0</v>
      </c>
      <c r="T32" s="1">
        <v>24.0</v>
      </c>
      <c r="U32" s="1">
        <v>48.0</v>
      </c>
      <c r="V32" s="1">
        <v>1.0</v>
      </c>
      <c r="W32" s="1" t="s">
        <v>107</v>
      </c>
      <c r="Z32" s="1">
        <v>2.0</v>
      </c>
      <c r="AA32" s="1">
        <v>1.0</v>
      </c>
      <c r="AB32" s="1">
        <v>1.0</v>
      </c>
      <c r="AC32" s="1">
        <v>0.32</v>
      </c>
      <c r="AD32" s="1">
        <v>2.0</v>
      </c>
      <c r="AE32" s="1">
        <v>0.08</v>
      </c>
      <c r="AH32" s="1">
        <f t="shared" si="1"/>
        <v>70</v>
      </c>
      <c r="AI32" s="1">
        <f t="shared" si="2"/>
        <v>70</v>
      </c>
      <c r="AJ32" s="1">
        <v>0.0</v>
      </c>
      <c r="AK32" s="1">
        <v>22.0</v>
      </c>
      <c r="AL32" s="1">
        <v>0.0</v>
      </c>
      <c r="AM32" s="1">
        <v>0.0</v>
      </c>
      <c r="AN32" s="1">
        <v>0.0</v>
      </c>
      <c r="AO32" s="1">
        <v>48.0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 t="s">
        <v>109</v>
      </c>
      <c r="BR32" s="1" t="s">
        <v>109</v>
      </c>
      <c r="CN32" s="4">
        <f t="shared" si="3"/>
        <v>350</v>
      </c>
      <c r="CO32" s="4">
        <f t="shared" si="4"/>
        <v>247.0588235</v>
      </c>
      <c r="CP32" s="4">
        <f t="shared" si="5"/>
        <v>462</v>
      </c>
      <c r="CQ32" s="4">
        <f t="shared" si="6"/>
        <v>326.1176471</v>
      </c>
      <c r="CR32" s="4">
        <f t="shared" si="7"/>
        <v>1.32</v>
      </c>
      <c r="CS32" s="4">
        <f t="shared" si="8"/>
        <v>0.7058823529</v>
      </c>
      <c r="CT32" s="4">
        <f t="shared" si="9"/>
        <v>0.4</v>
      </c>
      <c r="CU32" s="4">
        <f t="shared" si="10"/>
        <v>0.2823529412</v>
      </c>
      <c r="CV32" s="4">
        <f t="shared" si="11"/>
        <v>5</v>
      </c>
    </row>
    <row r="33">
      <c r="A33" s="1" t="s">
        <v>254</v>
      </c>
      <c r="C33" s="1" t="s">
        <v>155</v>
      </c>
      <c r="D33" s="1">
        <v>10.0</v>
      </c>
      <c r="E33" s="1" t="s">
        <v>225</v>
      </c>
      <c r="F33" s="1" t="s">
        <v>226</v>
      </c>
      <c r="G33" s="1" t="s">
        <v>169</v>
      </c>
      <c r="H33" s="1" t="s">
        <v>138</v>
      </c>
      <c r="J33" s="1">
        <v>13.0</v>
      </c>
      <c r="L33" s="1">
        <v>100.0</v>
      </c>
      <c r="Q33" s="1" t="s">
        <v>226</v>
      </c>
      <c r="R33" s="2">
        <v>12.0</v>
      </c>
      <c r="T33" s="1">
        <v>24.0</v>
      </c>
      <c r="U33" s="1">
        <v>48.0</v>
      </c>
      <c r="V33" s="1">
        <v>1.0</v>
      </c>
      <c r="W33" s="1" t="s">
        <v>107</v>
      </c>
      <c r="Z33" s="1">
        <v>2.0</v>
      </c>
      <c r="AA33" s="1">
        <v>1.0</v>
      </c>
      <c r="AB33" s="1">
        <v>1.0</v>
      </c>
      <c r="AC33" s="1">
        <v>0.18</v>
      </c>
      <c r="AD33" s="1">
        <v>2.0</v>
      </c>
      <c r="AE33" s="1">
        <v>0.24</v>
      </c>
      <c r="AH33" s="1">
        <f t="shared" si="1"/>
        <v>88</v>
      </c>
      <c r="AI33" s="1">
        <f t="shared" si="2"/>
        <v>88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88.0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 t="s">
        <v>109</v>
      </c>
      <c r="BR33" s="1" t="s">
        <v>109</v>
      </c>
      <c r="CN33" s="4">
        <f t="shared" si="3"/>
        <v>1056</v>
      </c>
      <c r="CO33" s="4">
        <f t="shared" si="4"/>
        <v>528</v>
      </c>
      <c r="CP33" s="4">
        <f t="shared" si="5"/>
        <v>1246.08</v>
      </c>
      <c r="CQ33" s="4">
        <f t="shared" si="6"/>
        <v>623.04</v>
      </c>
      <c r="CR33" s="4">
        <f t="shared" si="7"/>
        <v>1.18</v>
      </c>
      <c r="CS33" s="4">
        <f t="shared" si="8"/>
        <v>0.5</v>
      </c>
      <c r="CT33" s="4">
        <f t="shared" si="9"/>
        <v>2.88</v>
      </c>
      <c r="CU33" s="4">
        <f t="shared" si="10"/>
        <v>1.44</v>
      </c>
      <c r="CV33" s="4">
        <f t="shared" si="11"/>
        <v>12</v>
      </c>
    </row>
    <row r="34">
      <c r="A34" s="1" t="s">
        <v>255</v>
      </c>
      <c r="D34" s="1">
        <v>5.0</v>
      </c>
      <c r="E34" s="1" t="s">
        <v>225</v>
      </c>
      <c r="F34" s="1" t="s">
        <v>226</v>
      </c>
      <c r="G34" s="1" t="s">
        <v>199</v>
      </c>
      <c r="H34" s="1" t="s">
        <v>138</v>
      </c>
      <c r="J34" s="1">
        <v>15.0</v>
      </c>
      <c r="L34" s="1">
        <v>12.5</v>
      </c>
      <c r="Q34" s="1" t="s">
        <v>226</v>
      </c>
      <c r="R34" s="2">
        <v>8.0</v>
      </c>
      <c r="T34" s="1">
        <v>70.0</v>
      </c>
      <c r="U34" s="1">
        <v>350.0</v>
      </c>
      <c r="V34" s="1">
        <v>1.0</v>
      </c>
      <c r="W34" s="1" t="s">
        <v>107</v>
      </c>
      <c r="Z34" s="1">
        <v>2.0</v>
      </c>
      <c r="AA34" s="1">
        <v>0.9</v>
      </c>
      <c r="AB34" s="1">
        <v>1.0</v>
      </c>
      <c r="AC34" s="1">
        <v>0.15</v>
      </c>
      <c r="AD34" s="1">
        <v>1.7</v>
      </c>
      <c r="AE34" s="1">
        <v>0.21</v>
      </c>
      <c r="AH34" s="1">
        <f t="shared" si="1"/>
        <v>29</v>
      </c>
      <c r="AI34" s="1">
        <f t="shared" si="2"/>
        <v>29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29.0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 t="s">
        <v>109</v>
      </c>
      <c r="BR34" s="1" t="s">
        <v>109</v>
      </c>
      <c r="CN34" s="4">
        <f t="shared" si="3"/>
        <v>232</v>
      </c>
      <c r="CO34" s="4">
        <f t="shared" si="4"/>
        <v>188.8372093</v>
      </c>
      <c r="CP34" s="4">
        <f t="shared" si="5"/>
        <v>256.36</v>
      </c>
      <c r="CQ34" s="4">
        <f t="shared" si="6"/>
        <v>208.6651163</v>
      </c>
      <c r="CR34" s="4">
        <f t="shared" si="7"/>
        <v>1.105</v>
      </c>
      <c r="CS34" s="4">
        <f t="shared" si="8"/>
        <v>0.8139534884</v>
      </c>
      <c r="CT34" s="4">
        <f t="shared" si="9"/>
        <v>1.68</v>
      </c>
      <c r="CU34" s="4">
        <f t="shared" si="10"/>
        <v>1.36744186</v>
      </c>
      <c r="CV34" s="4">
        <f t="shared" si="11"/>
        <v>8</v>
      </c>
    </row>
    <row r="35">
      <c r="A35" s="1" t="s">
        <v>256</v>
      </c>
      <c r="D35" s="1">
        <v>6.0</v>
      </c>
      <c r="E35" s="1" t="s">
        <v>225</v>
      </c>
      <c r="F35" s="1" t="s">
        <v>226</v>
      </c>
      <c r="G35" s="1" t="s">
        <v>113</v>
      </c>
      <c r="H35" s="1" t="s">
        <v>120</v>
      </c>
      <c r="L35" s="1">
        <v>22.2</v>
      </c>
      <c r="Q35" s="1" t="s">
        <v>226</v>
      </c>
      <c r="R35" s="2">
        <v>10.0</v>
      </c>
      <c r="T35" s="1">
        <v>75.0</v>
      </c>
      <c r="U35" s="1">
        <v>525.0</v>
      </c>
      <c r="V35" s="1">
        <v>1.0</v>
      </c>
      <c r="W35" s="1" t="s">
        <v>107</v>
      </c>
      <c r="Z35" s="1">
        <v>1.4</v>
      </c>
      <c r="AA35" s="1">
        <v>1.25</v>
      </c>
      <c r="AB35" s="1">
        <v>1.0</v>
      </c>
      <c r="AC35" s="1">
        <v>0.16</v>
      </c>
      <c r="AD35" s="1">
        <v>2.0</v>
      </c>
      <c r="AE35" s="1">
        <v>0.16</v>
      </c>
      <c r="AH35" s="1">
        <f t="shared" si="1"/>
        <v>20</v>
      </c>
      <c r="AI35" s="1">
        <f t="shared" si="2"/>
        <v>20</v>
      </c>
      <c r="AJ35" s="1">
        <v>2.0</v>
      </c>
      <c r="AK35" s="1">
        <v>5.0</v>
      </c>
      <c r="AL35" s="1">
        <v>13.0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 t="s">
        <v>109</v>
      </c>
      <c r="BR35" s="1" t="s">
        <v>109</v>
      </c>
      <c r="CN35" s="4">
        <f t="shared" si="3"/>
        <v>200</v>
      </c>
      <c r="CO35" s="4">
        <f t="shared" si="4"/>
        <v>168.5393258</v>
      </c>
      <c r="CP35" s="4">
        <f t="shared" si="5"/>
        <v>232</v>
      </c>
      <c r="CQ35" s="4">
        <f t="shared" si="6"/>
        <v>195.505618</v>
      </c>
      <c r="CR35" s="4">
        <f t="shared" si="7"/>
        <v>1.16</v>
      </c>
      <c r="CS35" s="4">
        <f t="shared" si="8"/>
        <v>0.8426966292</v>
      </c>
      <c r="CT35" s="4">
        <f t="shared" si="9"/>
        <v>1.6</v>
      </c>
      <c r="CU35" s="4">
        <f t="shared" si="10"/>
        <v>1.348314607</v>
      </c>
      <c r="CV35" s="4">
        <f t="shared" si="11"/>
        <v>10</v>
      </c>
    </row>
    <row r="36">
      <c r="A36" s="1" t="s">
        <v>257</v>
      </c>
      <c r="D36" s="1">
        <v>2.0</v>
      </c>
      <c r="E36" s="1" t="s">
        <v>225</v>
      </c>
      <c r="F36" s="1" t="s">
        <v>131</v>
      </c>
      <c r="G36" s="1" t="s">
        <v>169</v>
      </c>
      <c r="H36" s="1" t="s">
        <v>106</v>
      </c>
      <c r="I36" s="1">
        <v>100.0</v>
      </c>
      <c r="L36" s="1">
        <v>4.0</v>
      </c>
      <c r="N36" s="1">
        <v>4.0</v>
      </c>
      <c r="O36" s="1">
        <v>6.667</v>
      </c>
      <c r="P36" s="1">
        <v>0.05</v>
      </c>
      <c r="Q36" s="1" t="s">
        <v>131</v>
      </c>
      <c r="R36" s="2">
        <f>N36/(N36*P36+1/O36)</f>
        <v>11.42881632</v>
      </c>
      <c r="T36" s="1">
        <v>16.0</v>
      </c>
      <c r="U36" s="1">
        <v>210.0</v>
      </c>
      <c r="V36" s="1">
        <v>1.0</v>
      </c>
      <c r="W36" s="1" t="s">
        <v>107</v>
      </c>
      <c r="Z36" s="1">
        <v>2.0</v>
      </c>
      <c r="AA36" s="1">
        <v>1.25</v>
      </c>
      <c r="AB36" s="1">
        <v>1.0</v>
      </c>
      <c r="AC36" s="1">
        <v>0.0375</v>
      </c>
      <c r="AD36" s="1">
        <v>1.5</v>
      </c>
      <c r="AE36" s="1">
        <v>0.075</v>
      </c>
      <c r="AH36" s="1">
        <f t="shared" si="1"/>
        <v>25</v>
      </c>
      <c r="AI36" s="1">
        <f t="shared" si="2"/>
        <v>25</v>
      </c>
      <c r="AJ36" s="1">
        <v>2.5</v>
      </c>
      <c r="AK36" s="1">
        <v>20.0</v>
      </c>
      <c r="AL36" s="1">
        <v>2.5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 t="s">
        <v>109</v>
      </c>
      <c r="BR36" s="1" t="s">
        <v>109</v>
      </c>
      <c r="CN36" s="4">
        <f t="shared" si="3"/>
        <v>285.720408</v>
      </c>
      <c r="CO36" s="4">
        <f t="shared" si="4"/>
        <v>117.6480968</v>
      </c>
      <c r="CP36" s="4">
        <f t="shared" si="5"/>
        <v>291.0776656</v>
      </c>
      <c r="CQ36" s="4">
        <f t="shared" si="6"/>
        <v>119.8539987</v>
      </c>
      <c r="CR36" s="4">
        <f t="shared" si="7"/>
        <v>1.01875</v>
      </c>
      <c r="CS36" s="4">
        <f t="shared" si="8"/>
        <v>0.4117595158</v>
      </c>
      <c r="CT36" s="4">
        <f t="shared" si="9"/>
        <v>0.857161224</v>
      </c>
      <c r="CU36" s="4">
        <f t="shared" si="10"/>
        <v>0.3529442905</v>
      </c>
      <c r="CV36" s="4">
        <f t="shared" si="11"/>
        <v>11.42881632</v>
      </c>
    </row>
    <row r="37">
      <c r="A37" s="1" t="s">
        <v>257</v>
      </c>
      <c r="C37" s="1" t="s">
        <v>183</v>
      </c>
      <c r="D37" s="1">
        <v>2.0</v>
      </c>
      <c r="E37" s="1" t="s">
        <v>225</v>
      </c>
      <c r="F37" s="1" t="s">
        <v>131</v>
      </c>
      <c r="G37" s="1" t="s">
        <v>179</v>
      </c>
      <c r="H37" s="1" t="s">
        <v>106</v>
      </c>
      <c r="I37" s="1">
        <v>100.0</v>
      </c>
      <c r="L37" s="1">
        <v>4.0</v>
      </c>
      <c r="Q37" s="1" t="s">
        <v>131</v>
      </c>
      <c r="R37" s="2">
        <v>3.33</v>
      </c>
      <c r="S37" s="1">
        <v>1.0</v>
      </c>
      <c r="T37" s="1">
        <v>16.0</v>
      </c>
      <c r="U37" s="1">
        <v>210.0</v>
      </c>
      <c r="V37" s="1">
        <v>4.0</v>
      </c>
      <c r="W37" s="1" t="s">
        <v>107</v>
      </c>
      <c r="Z37" s="1">
        <v>2.0</v>
      </c>
      <c r="AA37" s="1">
        <v>1.25</v>
      </c>
      <c r="AB37" s="1">
        <v>1.0</v>
      </c>
      <c r="AC37" s="1">
        <v>0.15</v>
      </c>
      <c r="AD37" s="1">
        <v>1.5</v>
      </c>
      <c r="AE37" s="1">
        <v>0.1</v>
      </c>
      <c r="AH37" s="1">
        <f t="shared" si="1"/>
        <v>100</v>
      </c>
      <c r="AI37" s="1">
        <f t="shared" si="2"/>
        <v>100</v>
      </c>
      <c r="AJ37" s="1">
        <v>10.0</v>
      </c>
      <c r="AK37" s="1">
        <v>80.0</v>
      </c>
      <c r="AL37" s="1">
        <v>10.0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 t="s">
        <v>109</v>
      </c>
      <c r="BR37" s="1" t="s">
        <v>109</v>
      </c>
      <c r="CN37" s="4">
        <f t="shared" si="3"/>
        <v>76.90531178</v>
      </c>
      <c r="CO37" s="4">
        <f t="shared" si="4"/>
        <v>28.85752787</v>
      </c>
      <c r="CP37" s="4">
        <f t="shared" si="5"/>
        <v>82.67321016</v>
      </c>
      <c r="CQ37" s="4">
        <f t="shared" si="6"/>
        <v>31.02184246</v>
      </c>
      <c r="CR37" s="4">
        <f t="shared" si="7"/>
        <v>1.075</v>
      </c>
      <c r="CS37" s="4">
        <f t="shared" si="8"/>
        <v>0.3752345216</v>
      </c>
      <c r="CT37" s="4">
        <f t="shared" si="9"/>
        <v>0.07690531178</v>
      </c>
      <c r="CU37" s="4">
        <f t="shared" si="10"/>
        <v>0.02885752787</v>
      </c>
      <c r="CV37" s="4">
        <f t="shared" si="11"/>
        <v>0.7690531178</v>
      </c>
    </row>
    <row r="38">
      <c r="A38" s="1" t="s">
        <v>257</v>
      </c>
      <c r="B38" s="1" t="s">
        <v>127</v>
      </c>
      <c r="D38" s="1">
        <v>14.0</v>
      </c>
      <c r="E38" s="1" t="s">
        <v>225</v>
      </c>
      <c r="F38" s="1" t="s">
        <v>131</v>
      </c>
      <c r="G38" s="1" t="s">
        <v>169</v>
      </c>
      <c r="H38" s="1" t="s">
        <v>106</v>
      </c>
      <c r="I38" s="1">
        <v>100.0</v>
      </c>
      <c r="L38" s="1">
        <v>4.0</v>
      </c>
      <c r="Q38" s="1" t="s">
        <v>131</v>
      </c>
      <c r="R38" s="2">
        <v>3.33</v>
      </c>
      <c r="T38" s="1">
        <v>32.0</v>
      </c>
      <c r="U38" s="1">
        <v>210.0</v>
      </c>
      <c r="V38" s="1">
        <v>4.0</v>
      </c>
      <c r="W38" s="1" t="s">
        <v>107</v>
      </c>
      <c r="Z38" s="1">
        <v>1.2</v>
      </c>
      <c r="AA38" s="1">
        <v>1.2</v>
      </c>
      <c r="AB38" s="1">
        <v>4.0</v>
      </c>
      <c r="AC38" s="1">
        <v>0.2</v>
      </c>
      <c r="AD38" s="1">
        <v>2.0</v>
      </c>
      <c r="AE38" s="1">
        <v>0.15</v>
      </c>
      <c r="AH38" s="1">
        <f t="shared" si="1"/>
        <v>40</v>
      </c>
      <c r="AI38" s="1">
        <f t="shared" si="2"/>
        <v>40</v>
      </c>
      <c r="AJ38" s="1">
        <v>2.0</v>
      </c>
      <c r="AK38" s="1">
        <v>22.0</v>
      </c>
      <c r="AL38" s="1">
        <v>16.0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 t="s">
        <v>109</v>
      </c>
      <c r="BR38" s="1" t="s">
        <v>109</v>
      </c>
      <c r="CN38" s="4">
        <f t="shared" si="3"/>
        <v>532.8</v>
      </c>
      <c r="CO38" s="4">
        <f t="shared" si="4"/>
        <v>355.3184395</v>
      </c>
      <c r="CP38" s="4">
        <f t="shared" si="5"/>
        <v>639.36</v>
      </c>
      <c r="CQ38" s="4">
        <f t="shared" si="6"/>
        <v>426.3821274</v>
      </c>
      <c r="CR38" s="4">
        <f t="shared" si="7"/>
        <v>1.2</v>
      </c>
      <c r="CS38" s="4">
        <f t="shared" si="8"/>
        <v>0.666888963</v>
      </c>
      <c r="CT38" s="4">
        <f t="shared" si="9"/>
        <v>1.998</v>
      </c>
      <c r="CU38" s="4">
        <f t="shared" si="10"/>
        <v>1.332444148</v>
      </c>
      <c r="CV38" s="4">
        <f t="shared" si="11"/>
        <v>3.33</v>
      </c>
    </row>
    <row r="39">
      <c r="A39" s="1" t="s">
        <v>257</v>
      </c>
      <c r="B39" s="1" t="s">
        <v>127</v>
      </c>
      <c r="C39" s="1" t="s">
        <v>183</v>
      </c>
      <c r="D39" s="1">
        <v>14.0</v>
      </c>
      <c r="E39" s="1" t="s">
        <v>225</v>
      </c>
      <c r="F39" s="1" t="s">
        <v>131</v>
      </c>
      <c r="G39" s="1" t="s">
        <v>179</v>
      </c>
      <c r="H39" s="1" t="s">
        <v>106</v>
      </c>
      <c r="I39" s="1">
        <v>100.0</v>
      </c>
      <c r="L39" s="1">
        <v>4.0</v>
      </c>
      <c r="Q39" s="1" t="s">
        <v>131</v>
      </c>
      <c r="R39" s="2">
        <v>3.33</v>
      </c>
      <c r="S39" s="1">
        <v>0.8</v>
      </c>
      <c r="T39" s="1">
        <v>32.0</v>
      </c>
      <c r="U39" s="1">
        <v>210.0</v>
      </c>
      <c r="V39" s="1">
        <v>4.0</v>
      </c>
      <c r="W39" s="1" t="s">
        <v>107</v>
      </c>
      <c r="Z39" s="1">
        <v>1.2</v>
      </c>
      <c r="AA39" s="1">
        <v>1.2</v>
      </c>
      <c r="AB39" s="1">
        <v>4.0</v>
      </c>
      <c r="AC39" s="1">
        <v>0.2</v>
      </c>
      <c r="AD39" s="1">
        <v>2.0</v>
      </c>
    </row>
    <row r="40">
      <c r="R40" s="7"/>
    </row>
    <row r="41">
      <c r="R41" s="7"/>
    </row>
    <row r="42">
      <c r="R42" s="7"/>
    </row>
    <row r="43">
      <c r="R43" s="7"/>
    </row>
    <row r="44">
      <c r="R44" s="7"/>
    </row>
    <row r="45">
      <c r="R45" s="7"/>
    </row>
    <row r="46">
      <c r="R46" s="7"/>
    </row>
    <row r="47">
      <c r="R47" s="7"/>
    </row>
    <row r="48">
      <c r="R48" s="7"/>
    </row>
    <row r="49">
      <c r="R49" s="7"/>
    </row>
    <row r="50">
      <c r="R50" s="7"/>
    </row>
    <row r="51">
      <c r="R51" s="7"/>
    </row>
    <row r="52">
      <c r="R52" s="7"/>
    </row>
    <row r="53">
      <c r="R53" s="7"/>
    </row>
    <row r="54">
      <c r="R54" s="7"/>
    </row>
    <row r="55">
      <c r="R55" s="7"/>
    </row>
    <row r="56">
      <c r="R56" s="7"/>
    </row>
    <row r="57">
      <c r="R57" s="7"/>
    </row>
    <row r="58">
      <c r="R58" s="7"/>
    </row>
    <row r="59">
      <c r="R59" s="7"/>
    </row>
    <row r="60">
      <c r="R60" s="7"/>
    </row>
    <row r="61">
      <c r="R61" s="7"/>
    </row>
    <row r="62">
      <c r="R62" s="7"/>
    </row>
    <row r="63">
      <c r="R63" s="7"/>
    </row>
    <row r="64">
      <c r="R64" s="7"/>
    </row>
    <row r="65">
      <c r="R65" s="7"/>
    </row>
    <row r="66">
      <c r="R66" s="7"/>
    </row>
    <row r="67">
      <c r="R67" s="7"/>
    </row>
    <row r="68">
      <c r="R68" s="7"/>
    </row>
    <row r="69">
      <c r="R69" s="7"/>
    </row>
    <row r="70">
      <c r="R70" s="7"/>
    </row>
    <row r="71">
      <c r="R71" s="7"/>
    </row>
    <row r="72">
      <c r="R72" s="7"/>
    </row>
    <row r="73">
      <c r="R73" s="7"/>
    </row>
    <row r="74">
      <c r="R74" s="7"/>
    </row>
    <row r="75">
      <c r="R75" s="7"/>
    </row>
    <row r="76">
      <c r="R76" s="7"/>
    </row>
    <row r="77">
      <c r="R77" s="7"/>
    </row>
    <row r="78">
      <c r="R78" s="7"/>
    </row>
    <row r="79">
      <c r="R79" s="7"/>
    </row>
    <row r="80">
      <c r="R80" s="7"/>
    </row>
    <row r="81">
      <c r="R81" s="7"/>
    </row>
    <row r="82">
      <c r="R82" s="7"/>
    </row>
    <row r="83">
      <c r="R83" s="7"/>
    </row>
    <row r="84">
      <c r="R84" s="7"/>
    </row>
    <row r="85">
      <c r="R85" s="7"/>
    </row>
    <row r="86">
      <c r="R86" s="7"/>
    </row>
    <row r="87">
      <c r="R87" s="7"/>
    </row>
    <row r="88">
      <c r="R88" s="7"/>
    </row>
    <row r="89">
      <c r="R89" s="7"/>
    </row>
    <row r="90">
      <c r="R90" s="7"/>
    </row>
    <row r="91">
      <c r="R91" s="7"/>
    </row>
    <row r="92">
      <c r="R92" s="7"/>
    </row>
    <row r="93">
      <c r="R93" s="7"/>
    </row>
    <row r="94">
      <c r="R94" s="7"/>
    </row>
    <row r="95">
      <c r="R95" s="7"/>
    </row>
    <row r="96">
      <c r="R96" s="7"/>
    </row>
    <row r="97">
      <c r="R97" s="7"/>
    </row>
    <row r="98">
      <c r="R98" s="7"/>
    </row>
    <row r="99">
      <c r="R99" s="7"/>
    </row>
    <row r="100">
      <c r="R100" s="7"/>
    </row>
    <row r="101">
      <c r="R101" s="7"/>
    </row>
    <row r="102">
      <c r="R102" s="7"/>
    </row>
    <row r="103">
      <c r="R103" s="7"/>
    </row>
    <row r="104">
      <c r="R104" s="7"/>
    </row>
    <row r="105">
      <c r="R105" s="7"/>
    </row>
    <row r="106">
      <c r="R106" s="7"/>
    </row>
    <row r="107">
      <c r="R107" s="7"/>
    </row>
    <row r="108">
      <c r="R108" s="7"/>
    </row>
    <row r="109">
      <c r="R109" s="7"/>
    </row>
    <row r="110">
      <c r="R110" s="7"/>
    </row>
    <row r="111">
      <c r="R111" s="7"/>
    </row>
    <row r="112">
      <c r="R112" s="7"/>
    </row>
    <row r="113">
      <c r="R113" s="7"/>
    </row>
    <row r="114">
      <c r="R114" s="7"/>
    </row>
    <row r="115">
      <c r="R115" s="7"/>
    </row>
    <row r="116">
      <c r="R116" s="7"/>
    </row>
    <row r="117">
      <c r="R117" s="7"/>
    </row>
    <row r="118">
      <c r="R118" s="7"/>
    </row>
    <row r="119">
      <c r="R119" s="7"/>
    </row>
    <row r="120">
      <c r="R120" s="7"/>
    </row>
    <row r="121">
      <c r="R121" s="7"/>
    </row>
    <row r="122">
      <c r="R122" s="7"/>
    </row>
    <row r="123">
      <c r="R123" s="7"/>
    </row>
    <row r="124">
      <c r="R124" s="7"/>
    </row>
    <row r="125">
      <c r="R125" s="7"/>
    </row>
    <row r="126">
      <c r="R126" s="7"/>
    </row>
    <row r="127">
      <c r="R127" s="7"/>
    </row>
    <row r="128">
      <c r="R128" s="7"/>
    </row>
    <row r="129">
      <c r="R129" s="7"/>
    </row>
    <row r="130">
      <c r="R130" s="7"/>
    </row>
    <row r="131">
      <c r="R131" s="7"/>
    </row>
    <row r="132">
      <c r="R132" s="7"/>
    </row>
    <row r="133">
      <c r="R133" s="7"/>
    </row>
    <row r="134">
      <c r="R134" s="7"/>
    </row>
    <row r="135">
      <c r="R135" s="7"/>
    </row>
    <row r="136">
      <c r="R136" s="7"/>
    </row>
    <row r="137">
      <c r="R137" s="7"/>
    </row>
    <row r="138">
      <c r="R138" s="7"/>
    </row>
    <row r="139">
      <c r="R139" s="7"/>
    </row>
    <row r="140">
      <c r="R140" s="7"/>
    </row>
    <row r="141">
      <c r="R141" s="7"/>
    </row>
    <row r="142">
      <c r="R142" s="7"/>
    </row>
    <row r="143">
      <c r="R143" s="7"/>
    </row>
    <row r="144">
      <c r="R144" s="7"/>
    </row>
    <row r="145">
      <c r="R145" s="7"/>
    </row>
    <row r="146">
      <c r="R146" s="7"/>
    </row>
    <row r="147">
      <c r="R147" s="7"/>
    </row>
    <row r="148">
      <c r="R148" s="7"/>
    </row>
    <row r="149">
      <c r="R149" s="7"/>
    </row>
    <row r="150">
      <c r="R150" s="7"/>
    </row>
    <row r="151">
      <c r="R151" s="7"/>
    </row>
    <row r="152">
      <c r="R152" s="7"/>
    </row>
    <row r="153">
      <c r="R153" s="7"/>
    </row>
    <row r="154">
      <c r="R154" s="7"/>
    </row>
    <row r="155">
      <c r="R155" s="7"/>
    </row>
    <row r="156">
      <c r="R156" s="7"/>
    </row>
    <row r="157">
      <c r="R157" s="7"/>
    </row>
    <row r="158">
      <c r="R158" s="7"/>
    </row>
    <row r="159">
      <c r="R159" s="7"/>
    </row>
    <row r="160">
      <c r="R160" s="7"/>
    </row>
    <row r="161">
      <c r="R161" s="7"/>
    </row>
    <row r="162">
      <c r="R162" s="7"/>
    </row>
    <row r="163">
      <c r="R163" s="7"/>
    </row>
    <row r="164">
      <c r="R164" s="7"/>
    </row>
    <row r="165">
      <c r="R165" s="7"/>
    </row>
    <row r="166">
      <c r="R166" s="7"/>
    </row>
    <row r="167">
      <c r="R167" s="7"/>
    </row>
    <row r="168">
      <c r="R168" s="7"/>
    </row>
    <row r="169">
      <c r="R169" s="7"/>
    </row>
    <row r="170">
      <c r="R170" s="7"/>
    </row>
    <row r="171">
      <c r="R171" s="7"/>
    </row>
    <row r="172">
      <c r="R172" s="7"/>
    </row>
    <row r="173">
      <c r="R173" s="7"/>
    </row>
    <row r="174">
      <c r="R174" s="7"/>
    </row>
    <row r="175">
      <c r="R175" s="7"/>
    </row>
    <row r="176">
      <c r="R176" s="7"/>
    </row>
    <row r="177">
      <c r="R177" s="7"/>
    </row>
    <row r="178">
      <c r="R178" s="7"/>
    </row>
    <row r="179">
      <c r="R179" s="7"/>
    </row>
    <row r="180">
      <c r="R180" s="7"/>
    </row>
    <row r="181">
      <c r="R181" s="7"/>
    </row>
    <row r="182">
      <c r="R182" s="7"/>
    </row>
    <row r="183">
      <c r="R183" s="7"/>
    </row>
    <row r="184">
      <c r="R184" s="7"/>
    </row>
    <row r="185">
      <c r="R185" s="7"/>
    </row>
    <row r="186">
      <c r="R186" s="7"/>
    </row>
    <row r="187">
      <c r="R187" s="7"/>
    </row>
    <row r="188">
      <c r="R188" s="7"/>
    </row>
    <row r="189">
      <c r="R189" s="7"/>
    </row>
    <row r="190">
      <c r="R190" s="7"/>
    </row>
    <row r="191">
      <c r="R191" s="7"/>
    </row>
    <row r="192">
      <c r="R192" s="7"/>
    </row>
    <row r="193">
      <c r="R193" s="7"/>
    </row>
    <row r="194">
      <c r="R194" s="7"/>
    </row>
    <row r="195">
      <c r="R195" s="7"/>
    </row>
    <row r="196">
      <c r="R196" s="7"/>
    </row>
    <row r="197">
      <c r="R197" s="7"/>
    </row>
    <row r="198">
      <c r="R198" s="7"/>
    </row>
    <row r="199">
      <c r="R199" s="7"/>
    </row>
    <row r="200">
      <c r="R200" s="7"/>
    </row>
    <row r="201">
      <c r="R201" s="7"/>
    </row>
    <row r="202">
      <c r="R202" s="7"/>
    </row>
    <row r="203">
      <c r="R203" s="7"/>
    </row>
    <row r="204">
      <c r="R204" s="7"/>
    </row>
    <row r="205">
      <c r="R205" s="7"/>
    </row>
    <row r="206">
      <c r="R206" s="7"/>
    </row>
    <row r="207">
      <c r="R207" s="7"/>
    </row>
    <row r="208">
      <c r="R208" s="7"/>
    </row>
    <row r="209">
      <c r="R209" s="7"/>
    </row>
    <row r="210">
      <c r="R210" s="7"/>
    </row>
    <row r="211">
      <c r="R211" s="7"/>
    </row>
    <row r="212">
      <c r="R212" s="7"/>
    </row>
    <row r="213">
      <c r="R213" s="7"/>
    </row>
    <row r="214">
      <c r="R214" s="7"/>
    </row>
    <row r="215">
      <c r="R215" s="7"/>
    </row>
    <row r="216">
      <c r="R216" s="7"/>
    </row>
    <row r="217">
      <c r="R217" s="7"/>
    </row>
    <row r="218">
      <c r="R218" s="7"/>
    </row>
    <row r="219">
      <c r="R219" s="7"/>
    </row>
    <row r="220">
      <c r="R220" s="7"/>
    </row>
    <row r="221">
      <c r="R221" s="7"/>
    </row>
    <row r="222">
      <c r="R222" s="7"/>
    </row>
    <row r="223">
      <c r="R223" s="7"/>
    </row>
    <row r="224">
      <c r="R224" s="7"/>
    </row>
    <row r="225">
      <c r="R225" s="7"/>
    </row>
    <row r="226">
      <c r="R226" s="7"/>
    </row>
    <row r="227">
      <c r="R227" s="7"/>
    </row>
    <row r="228">
      <c r="R228" s="7"/>
    </row>
    <row r="229">
      <c r="R229" s="7"/>
    </row>
    <row r="230">
      <c r="R230" s="7"/>
    </row>
    <row r="231">
      <c r="R231" s="7"/>
    </row>
    <row r="232">
      <c r="R232" s="7"/>
    </row>
    <row r="233">
      <c r="R233" s="7"/>
    </row>
    <row r="234">
      <c r="R234" s="7"/>
    </row>
    <row r="235">
      <c r="R235" s="7"/>
    </row>
    <row r="236">
      <c r="R236" s="7"/>
    </row>
    <row r="237">
      <c r="R237" s="7"/>
    </row>
    <row r="238">
      <c r="R238" s="7"/>
    </row>
    <row r="239">
      <c r="R239" s="7"/>
    </row>
    <row r="240">
      <c r="R240" s="7"/>
    </row>
    <row r="241">
      <c r="R241" s="7"/>
    </row>
    <row r="242">
      <c r="R242" s="7"/>
    </row>
    <row r="243">
      <c r="R243" s="7"/>
    </row>
    <row r="244">
      <c r="R244" s="7"/>
    </row>
    <row r="245">
      <c r="R245" s="7"/>
    </row>
    <row r="246">
      <c r="R246" s="7"/>
    </row>
    <row r="247">
      <c r="R247" s="7"/>
    </row>
    <row r="248">
      <c r="R248" s="7"/>
    </row>
    <row r="249">
      <c r="R249" s="7"/>
    </row>
    <row r="250">
      <c r="R250" s="7"/>
    </row>
    <row r="251">
      <c r="R251" s="7"/>
    </row>
    <row r="252">
      <c r="R252" s="7"/>
    </row>
    <row r="253">
      <c r="R253" s="7"/>
    </row>
    <row r="254">
      <c r="R254" s="7"/>
    </row>
    <row r="255">
      <c r="R255" s="7"/>
    </row>
    <row r="256">
      <c r="R256" s="7"/>
    </row>
    <row r="257">
      <c r="R257" s="7"/>
    </row>
    <row r="258">
      <c r="R258" s="7"/>
    </row>
    <row r="259">
      <c r="R259" s="7"/>
    </row>
    <row r="260">
      <c r="R260" s="7"/>
    </row>
    <row r="261">
      <c r="R261" s="7"/>
    </row>
    <row r="262">
      <c r="R262" s="7"/>
    </row>
    <row r="263">
      <c r="R263" s="7"/>
    </row>
    <row r="264">
      <c r="R264" s="7"/>
    </row>
    <row r="265">
      <c r="R265" s="7"/>
    </row>
    <row r="266">
      <c r="R266" s="7"/>
    </row>
    <row r="267">
      <c r="R267" s="7"/>
    </row>
    <row r="268">
      <c r="R268" s="7"/>
    </row>
    <row r="269">
      <c r="R269" s="7"/>
    </row>
    <row r="270">
      <c r="R270" s="7"/>
    </row>
    <row r="271">
      <c r="R271" s="7"/>
    </row>
    <row r="272">
      <c r="R272" s="7"/>
    </row>
    <row r="273">
      <c r="R273" s="7"/>
    </row>
    <row r="274">
      <c r="R274" s="7"/>
    </row>
    <row r="275">
      <c r="R275" s="7"/>
    </row>
    <row r="276">
      <c r="R276" s="7"/>
    </row>
    <row r="277">
      <c r="R277" s="7"/>
    </row>
    <row r="278">
      <c r="R278" s="7"/>
    </row>
    <row r="279">
      <c r="R279" s="7"/>
    </row>
    <row r="280">
      <c r="R280" s="7"/>
    </row>
    <row r="281">
      <c r="R281" s="7"/>
    </row>
    <row r="282">
      <c r="R282" s="7"/>
    </row>
    <row r="283">
      <c r="R283" s="7"/>
    </row>
    <row r="284">
      <c r="R284" s="7"/>
    </row>
    <row r="285">
      <c r="R285" s="7"/>
    </row>
    <row r="286">
      <c r="R286" s="7"/>
    </row>
    <row r="287">
      <c r="R287" s="7"/>
    </row>
    <row r="288">
      <c r="R288" s="7"/>
    </row>
    <row r="289">
      <c r="R289" s="7"/>
    </row>
    <row r="290">
      <c r="R290" s="7"/>
    </row>
    <row r="291">
      <c r="R291" s="7"/>
    </row>
    <row r="292">
      <c r="R292" s="7"/>
    </row>
    <row r="293">
      <c r="R293" s="7"/>
    </row>
    <row r="294">
      <c r="R294" s="7"/>
    </row>
    <row r="295">
      <c r="R295" s="7"/>
    </row>
    <row r="296">
      <c r="R296" s="7"/>
    </row>
    <row r="297">
      <c r="R297" s="7"/>
    </row>
    <row r="298">
      <c r="R298" s="7"/>
    </row>
    <row r="299">
      <c r="R299" s="7"/>
    </row>
    <row r="300">
      <c r="R300" s="7"/>
    </row>
    <row r="301">
      <c r="R301" s="7"/>
    </row>
    <row r="302">
      <c r="R302" s="7"/>
    </row>
    <row r="303">
      <c r="R303" s="7"/>
    </row>
    <row r="304">
      <c r="R304" s="7"/>
    </row>
    <row r="305">
      <c r="R305" s="7"/>
    </row>
    <row r="306">
      <c r="R306" s="7"/>
    </row>
    <row r="307">
      <c r="R307" s="7"/>
    </row>
    <row r="308">
      <c r="R308" s="7"/>
    </row>
    <row r="309">
      <c r="R309" s="7"/>
    </row>
    <row r="310">
      <c r="R310" s="7"/>
    </row>
    <row r="311">
      <c r="R311" s="7"/>
    </row>
    <row r="312">
      <c r="R312" s="7"/>
    </row>
    <row r="313">
      <c r="R313" s="7"/>
    </row>
    <row r="314">
      <c r="R314" s="7"/>
    </row>
    <row r="315">
      <c r="R315" s="7"/>
    </row>
    <row r="316">
      <c r="R316" s="7"/>
    </row>
    <row r="317">
      <c r="R317" s="7"/>
    </row>
    <row r="318">
      <c r="R318" s="7"/>
    </row>
    <row r="319">
      <c r="R319" s="7"/>
    </row>
    <row r="320">
      <c r="R320" s="7"/>
    </row>
    <row r="321">
      <c r="R321" s="7"/>
    </row>
    <row r="322">
      <c r="R322" s="7"/>
    </row>
    <row r="323">
      <c r="R323" s="7"/>
    </row>
    <row r="324">
      <c r="R324" s="7"/>
    </row>
    <row r="325">
      <c r="R325" s="7"/>
    </row>
    <row r="326">
      <c r="R326" s="7"/>
    </row>
    <row r="327">
      <c r="R327" s="7"/>
    </row>
    <row r="328">
      <c r="R328" s="7"/>
    </row>
    <row r="329">
      <c r="R329" s="7"/>
    </row>
    <row r="330">
      <c r="R330" s="7"/>
    </row>
    <row r="331">
      <c r="R331" s="7"/>
    </row>
    <row r="332">
      <c r="R332" s="7"/>
    </row>
    <row r="333">
      <c r="R333" s="7"/>
    </row>
    <row r="334">
      <c r="R334" s="7"/>
    </row>
    <row r="335">
      <c r="R335" s="7"/>
    </row>
    <row r="336">
      <c r="R336" s="7"/>
    </row>
    <row r="337">
      <c r="R337" s="7"/>
    </row>
    <row r="338">
      <c r="R338" s="7"/>
    </row>
    <row r="339">
      <c r="R339" s="7"/>
    </row>
    <row r="340">
      <c r="R340" s="7"/>
    </row>
    <row r="341">
      <c r="R341" s="7"/>
    </row>
    <row r="342">
      <c r="R342" s="7"/>
    </row>
    <row r="343">
      <c r="R343" s="7"/>
    </row>
    <row r="344">
      <c r="R344" s="7"/>
    </row>
    <row r="345">
      <c r="R345" s="7"/>
    </row>
    <row r="346">
      <c r="R346" s="7"/>
    </row>
    <row r="347">
      <c r="R347" s="7"/>
    </row>
    <row r="348">
      <c r="R348" s="7"/>
    </row>
    <row r="349">
      <c r="R349" s="7"/>
    </row>
    <row r="350">
      <c r="R350" s="7"/>
    </row>
    <row r="351">
      <c r="R351" s="7"/>
    </row>
    <row r="352">
      <c r="R352" s="7"/>
    </row>
    <row r="353">
      <c r="R353" s="7"/>
    </row>
    <row r="354">
      <c r="R354" s="7"/>
    </row>
    <row r="355">
      <c r="R355" s="7"/>
    </row>
    <row r="356">
      <c r="R356" s="7"/>
    </row>
    <row r="357">
      <c r="R357" s="7"/>
    </row>
    <row r="358">
      <c r="R358" s="7"/>
    </row>
    <row r="359">
      <c r="R359" s="7"/>
    </row>
    <row r="360">
      <c r="R360" s="7"/>
    </row>
    <row r="361">
      <c r="R361" s="7"/>
    </row>
    <row r="362">
      <c r="R362" s="7"/>
    </row>
    <row r="363">
      <c r="R363" s="7"/>
    </row>
    <row r="364">
      <c r="R364" s="7"/>
    </row>
    <row r="365">
      <c r="R365" s="7"/>
    </row>
    <row r="366">
      <c r="R366" s="7"/>
    </row>
    <row r="367">
      <c r="R367" s="7"/>
    </row>
    <row r="368">
      <c r="R368" s="7"/>
    </row>
    <row r="369">
      <c r="R369" s="7"/>
    </row>
    <row r="370">
      <c r="R370" s="7"/>
    </row>
    <row r="371">
      <c r="R371" s="7"/>
    </row>
    <row r="372">
      <c r="R372" s="7"/>
    </row>
    <row r="373">
      <c r="R373" s="7"/>
    </row>
    <row r="374">
      <c r="R374" s="7"/>
    </row>
    <row r="375">
      <c r="R375" s="7"/>
    </row>
    <row r="376">
      <c r="R376" s="7"/>
    </row>
    <row r="377">
      <c r="R377" s="7"/>
    </row>
    <row r="378">
      <c r="R378" s="7"/>
    </row>
    <row r="379">
      <c r="R379" s="7"/>
    </row>
    <row r="380">
      <c r="R380" s="7"/>
    </row>
    <row r="381">
      <c r="R381" s="7"/>
    </row>
    <row r="382">
      <c r="R382" s="7"/>
    </row>
    <row r="383">
      <c r="R383" s="7"/>
    </row>
    <row r="384">
      <c r="R384" s="7"/>
    </row>
    <row r="385">
      <c r="R385" s="7"/>
    </row>
    <row r="386">
      <c r="R386" s="7"/>
    </row>
    <row r="387">
      <c r="R387" s="7"/>
    </row>
    <row r="388">
      <c r="R388" s="7"/>
    </row>
    <row r="389">
      <c r="R389" s="7"/>
    </row>
    <row r="390">
      <c r="R390" s="7"/>
    </row>
    <row r="391">
      <c r="R391" s="7"/>
    </row>
    <row r="392">
      <c r="R392" s="7"/>
    </row>
    <row r="393">
      <c r="R393" s="7"/>
    </row>
    <row r="394">
      <c r="R394" s="7"/>
    </row>
    <row r="395">
      <c r="R395" s="7"/>
    </row>
    <row r="396">
      <c r="R396" s="7"/>
    </row>
    <row r="397">
      <c r="R397" s="7"/>
    </row>
    <row r="398">
      <c r="R398" s="7"/>
    </row>
    <row r="399">
      <c r="R399" s="7"/>
    </row>
    <row r="400">
      <c r="R400" s="7"/>
    </row>
    <row r="401">
      <c r="R401" s="7"/>
    </row>
    <row r="402">
      <c r="R402" s="7"/>
    </row>
    <row r="403">
      <c r="R403" s="7"/>
    </row>
    <row r="404">
      <c r="R404" s="7"/>
    </row>
    <row r="405">
      <c r="R405" s="7"/>
    </row>
    <row r="406">
      <c r="R406" s="7"/>
    </row>
    <row r="407">
      <c r="R407" s="7"/>
    </row>
    <row r="408">
      <c r="R408" s="7"/>
    </row>
    <row r="409">
      <c r="R409" s="7"/>
    </row>
    <row r="410">
      <c r="R410" s="7"/>
    </row>
    <row r="411">
      <c r="R411" s="7"/>
    </row>
    <row r="412">
      <c r="R412" s="7"/>
    </row>
    <row r="413">
      <c r="R413" s="7"/>
    </row>
    <row r="414">
      <c r="R414" s="7"/>
    </row>
    <row r="415">
      <c r="R415" s="7"/>
    </row>
    <row r="416">
      <c r="R416" s="7"/>
    </row>
    <row r="417">
      <c r="R417" s="7"/>
    </row>
    <row r="418">
      <c r="R418" s="7"/>
    </row>
    <row r="419">
      <c r="R419" s="7"/>
    </row>
    <row r="420">
      <c r="R420" s="7"/>
    </row>
    <row r="421">
      <c r="R421" s="7"/>
    </row>
    <row r="422">
      <c r="R422" s="7"/>
    </row>
    <row r="423">
      <c r="R423" s="7"/>
    </row>
    <row r="424">
      <c r="R424" s="7"/>
    </row>
    <row r="425">
      <c r="R425" s="7"/>
    </row>
    <row r="426">
      <c r="R426" s="7"/>
    </row>
    <row r="427">
      <c r="R427" s="7"/>
    </row>
    <row r="428">
      <c r="R428" s="7"/>
    </row>
    <row r="429">
      <c r="R429" s="7"/>
    </row>
    <row r="430">
      <c r="R430" s="7"/>
    </row>
    <row r="431">
      <c r="R431" s="7"/>
    </row>
    <row r="432">
      <c r="R432" s="7"/>
    </row>
    <row r="433">
      <c r="R433" s="7"/>
    </row>
    <row r="434">
      <c r="R434" s="7"/>
    </row>
    <row r="435">
      <c r="R435" s="7"/>
    </row>
    <row r="436">
      <c r="R436" s="7"/>
    </row>
    <row r="437">
      <c r="R437" s="7"/>
    </row>
    <row r="438">
      <c r="R438" s="7"/>
    </row>
    <row r="439">
      <c r="R439" s="7"/>
    </row>
    <row r="440">
      <c r="R440" s="7"/>
    </row>
    <row r="441">
      <c r="R441" s="7"/>
    </row>
    <row r="442">
      <c r="R442" s="7"/>
    </row>
    <row r="443">
      <c r="R443" s="7"/>
    </row>
    <row r="444">
      <c r="R444" s="7"/>
    </row>
    <row r="445">
      <c r="R445" s="7"/>
    </row>
    <row r="446">
      <c r="R446" s="7"/>
    </row>
    <row r="447">
      <c r="R447" s="7"/>
    </row>
    <row r="448">
      <c r="R448" s="7"/>
    </row>
    <row r="449">
      <c r="R449" s="7"/>
    </row>
    <row r="450">
      <c r="R450" s="7"/>
    </row>
    <row r="451">
      <c r="R451" s="7"/>
    </row>
    <row r="452">
      <c r="R452" s="7"/>
    </row>
    <row r="453">
      <c r="R453" s="7"/>
    </row>
    <row r="454">
      <c r="R454" s="7"/>
    </row>
    <row r="455">
      <c r="R455" s="7"/>
    </row>
    <row r="456">
      <c r="R456" s="7"/>
    </row>
    <row r="457">
      <c r="R457" s="7"/>
    </row>
    <row r="458">
      <c r="R458" s="7"/>
    </row>
    <row r="459">
      <c r="R459" s="7"/>
    </row>
    <row r="460">
      <c r="R460" s="7"/>
    </row>
    <row r="461">
      <c r="R461" s="7"/>
    </row>
    <row r="462">
      <c r="R462" s="7"/>
    </row>
    <row r="463">
      <c r="R463" s="7"/>
    </row>
    <row r="464">
      <c r="R464" s="7"/>
    </row>
    <row r="465">
      <c r="R465" s="7"/>
    </row>
    <row r="466">
      <c r="R466" s="7"/>
    </row>
    <row r="467">
      <c r="R467" s="7"/>
    </row>
    <row r="468">
      <c r="R468" s="7"/>
    </row>
    <row r="469">
      <c r="R469" s="7"/>
    </row>
    <row r="470">
      <c r="R470" s="7"/>
    </row>
    <row r="471">
      <c r="R471" s="7"/>
    </row>
    <row r="472">
      <c r="R472" s="7"/>
    </row>
    <row r="473">
      <c r="R473" s="7"/>
    </row>
    <row r="474">
      <c r="R474" s="7"/>
    </row>
    <row r="475">
      <c r="R475" s="7"/>
    </row>
    <row r="476">
      <c r="R476" s="7"/>
    </row>
    <row r="477">
      <c r="R477" s="7"/>
    </row>
    <row r="478">
      <c r="R478" s="7"/>
    </row>
    <row r="479">
      <c r="R479" s="7"/>
    </row>
    <row r="480">
      <c r="R480" s="7"/>
    </row>
    <row r="481">
      <c r="R481" s="7"/>
    </row>
    <row r="482">
      <c r="R482" s="7"/>
    </row>
    <row r="483">
      <c r="R483" s="7"/>
    </row>
    <row r="484">
      <c r="R484" s="7"/>
    </row>
    <row r="485">
      <c r="R485" s="7"/>
    </row>
    <row r="486">
      <c r="R486" s="7"/>
    </row>
    <row r="487">
      <c r="R487" s="7"/>
    </row>
    <row r="488">
      <c r="R488" s="7"/>
    </row>
    <row r="489">
      <c r="R489" s="7"/>
    </row>
    <row r="490">
      <c r="R490" s="7"/>
    </row>
    <row r="491">
      <c r="R491" s="7"/>
    </row>
    <row r="492">
      <c r="R492" s="7"/>
    </row>
    <row r="493">
      <c r="R493" s="7"/>
    </row>
    <row r="494">
      <c r="R494" s="7"/>
    </row>
    <row r="495">
      <c r="R495" s="7"/>
    </row>
    <row r="496">
      <c r="R496" s="7"/>
    </row>
    <row r="497">
      <c r="R497" s="7"/>
    </row>
    <row r="498">
      <c r="R498" s="7"/>
    </row>
    <row r="499">
      <c r="R499" s="7"/>
    </row>
    <row r="500">
      <c r="R500" s="7"/>
    </row>
    <row r="501">
      <c r="R501" s="7"/>
    </row>
    <row r="502">
      <c r="R502" s="7"/>
    </row>
    <row r="503">
      <c r="R503" s="7"/>
    </row>
    <row r="504">
      <c r="R504" s="7"/>
    </row>
    <row r="505">
      <c r="R505" s="7"/>
    </row>
    <row r="506">
      <c r="R506" s="7"/>
    </row>
    <row r="507">
      <c r="R507" s="7"/>
    </row>
    <row r="508">
      <c r="R508" s="7"/>
    </row>
    <row r="509">
      <c r="R509" s="7"/>
    </row>
    <row r="510">
      <c r="R510" s="7"/>
    </row>
    <row r="511">
      <c r="R511" s="7"/>
    </row>
    <row r="512">
      <c r="R512" s="7"/>
    </row>
    <row r="513">
      <c r="R513" s="7"/>
    </row>
    <row r="514">
      <c r="R514" s="7"/>
    </row>
    <row r="515">
      <c r="R515" s="7"/>
    </row>
    <row r="516">
      <c r="R516" s="7"/>
    </row>
    <row r="517">
      <c r="R517" s="7"/>
    </row>
    <row r="518">
      <c r="R518" s="7"/>
    </row>
    <row r="519">
      <c r="R519" s="7"/>
    </row>
    <row r="520">
      <c r="R520" s="7"/>
    </row>
    <row r="521">
      <c r="R521" s="7"/>
    </row>
    <row r="522">
      <c r="R522" s="7"/>
    </row>
    <row r="523">
      <c r="R523" s="7"/>
    </row>
    <row r="524">
      <c r="R524" s="7"/>
    </row>
    <row r="525">
      <c r="R525" s="7"/>
    </row>
    <row r="526">
      <c r="R526" s="7"/>
    </row>
    <row r="527">
      <c r="R527" s="7"/>
    </row>
    <row r="528">
      <c r="R528" s="7"/>
    </row>
    <row r="529">
      <c r="R529" s="7"/>
    </row>
    <row r="530">
      <c r="R530" s="7"/>
    </row>
    <row r="531">
      <c r="R531" s="7"/>
    </row>
    <row r="532">
      <c r="R532" s="7"/>
    </row>
    <row r="533">
      <c r="R533" s="7"/>
    </row>
    <row r="534">
      <c r="R534" s="7"/>
    </row>
    <row r="535">
      <c r="R535" s="7"/>
    </row>
    <row r="536">
      <c r="R536" s="7"/>
    </row>
    <row r="537">
      <c r="R537" s="7"/>
    </row>
    <row r="538">
      <c r="R538" s="7"/>
    </row>
    <row r="539">
      <c r="R539" s="7"/>
    </row>
    <row r="540">
      <c r="R540" s="7"/>
    </row>
    <row r="541">
      <c r="R541" s="7"/>
    </row>
    <row r="542">
      <c r="R542" s="7"/>
    </row>
    <row r="543">
      <c r="R543" s="7"/>
    </row>
    <row r="544">
      <c r="R544" s="7"/>
    </row>
    <row r="545">
      <c r="R545" s="7"/>
    </row>
    <row r="546">
      <c r="R546" s="7"/>
    </row>
    <row r="547">
      <c r="R547" s="7"/>
    </row>
    <row r="548">
      <c r="R548" s="7"/>
    </row>
    <row r="549">
      <c r="R549" s="7"/>
    </row>
    <row r="550">
      <c r="R550" s="7"/>
    </row>
    <row r="551">
      <c r="R551" s="7"/>
    </row>
    <row r="552">
      <c r="R552" s="7"/>
    </row>
    <row r="553">
      <c r="R553" s="7"/>
    </row>
    <row r="554">
      <c r="R554" s="7"/>
    </row>
    <row r="555">
      <c r="R555" s="7"/>
    </row>
    <row r="556">
      <c r="R556" s="7"/>
    </row>
    <row r="557">
      <c r="R557" s="7"/>
    </row>
    <row r="558">
      <c r="R558" s="7"/>
    </row>
    <row r="559">
      <c r="R559" s="7"/>
    </row>
    <row r="560">
      <c r="R560" s="7"/>
    </row>
    <row r="561">
      <c r="R561" s="7"/>
    </row>
    <row r="562">
      <c r="R562" s="7"/>
    </row>
    <row r="563">
      <c r="R563" s="7"/>
    </row>
    <row r="564">
      <c r="R564" s="7"/>
    </row>
    <row r="565">
      <c r="R565" s="7"/>
    </row>
    <row r="566">
      <c r="R566" s="7"/>
    </row>
    <row r="567">
      <c r="R567" s="7"/>
    </row>
    <row r="568">
      <c r="R568" s="7"/>
    </row>
    <row r="569">
      <c r="R569" s="7"/>
    </row>
    <row r="570">
      <c r="R570" s="7"/>
    </row>
    <row r="571">
      <c r="R571" s="7"/>
    </row>
    <row r="572">
      <c r="R572" s="7"/>
    </row>
    <row r="573">
      <c r="R573" s="7"/>
    </row>
    <row r="574">
      <c r="R574" s="7"/>
    </row>
    <row r="575">
      <c r="R575" s="7"/>
    </row>
    <row r="576">
      <c r="R576" s="7"/>
    </row>
    <row r="577">
      <c r="R577" s="7"/>
    </row>
    <row r="578">
      <c r="R578" s="7"/>
    </row>
    <row r="579">
      <c r="R579" s="7"/>
    </row>
    <row r="580">
      <c r="R580" s="7"/>
    </row>
    <row r="581">
      <c r="R581" s="7"/>
    </row>
    <row r="582">
      <c r="R582" s="7"/>
    </row>
    <row r="583">
      <c r="R583" s="7"/>
    </row>
    <row r="584">
      <c r="R584" s="7"/>
    </row>
    <row r="585">
      <c r="R585" s="7"/>
    </row>
    <row r="586">
      <c r="R586" s="7"/>
    </row>
    <row r="587">
      <c r="R587" s="7"/>
    </row>
    <row r="588">
      <c r="R588" s="7"/>
    </row>
    <row r="589">
      <c r="R589" s="7"/>
    </row>
    <row r="590">
      <c r="R590" s="7"/>
    </row>
    <row r="591">
      <c r="R591" s="7"/>
    </row>
    <row r="592">
      <c r="R592" s="7"/>
    </row>
    <row r="593">
      <c r="R593" s="7"/>
    </row>
    <row r="594">
      <c r="R594" s="7"/>
    </row>
    <row r="595">
      <c r="R595" s="7"/>
    </row>
    <row r="596">
      <c r="R596" s="7"/>
    </row>
    <row r="597">
      <c r="R597" s="7"/>
    </row>
    <row r="598">
      <c r="R598" s="7"/>
    </row>
    <row r="599">
      <c r="R599" s="7"/>
    </row>
    <row r="600">
      <c r="R600" s="7"/>
    </row>
    <row r="601">
      <c r="R601" s="7"/>
    </row>
    <row r="602">
      <c r="R602" s="7"/>
    </row>
    <row r="603">
      <c r="R603" s="7"/>
    </row>
    <row r="604">
      <c r="R604" s="7"/>
    </row>
    <row r="605">
      <c r="R605" s="7"/>
    </row>
    <row r="606">
      <c r="R606" s="7"/>
    </row>
    <row r="607">
      <c r="R607" s="7"/>
    </row>
    <row r="608">
      <c r="R608" s="7"/>
    </row>
    <row r="609">
      <c r="R609" s="7"/>
    </row>
    <row r="610">
      <c r="R610" s="7"/>
    </row>
    <row r="611">
      <c r="R611" s="7"/>
    </row>
    <row r="612">
      <c r="R612" s="7"/>
    </row>
    <row r="613">
      <c r="R613" s="7"/>
    </row>
    <row r="614">
      <c r="R614" s="7"/>
    </row>
    <row r="615">
      <c r="R615" s="7"/>
    </row>
    <row r="616">
      <c r="R616" s="7"/>
    </row>
    <row r="617">
      <c r="R617" s="7"/>
    </row>
    <row r="618">
      <c r="R618" s="7"/>
    </row>
    <row r="619">
      <c r="R619" s="7"/>
    </row>
    <row r="620">
      <c r="R620" s="7"/>
    </row>
    <row r="621">
      <c r="R621" s="7"/>
    </row>
    <row r="622">
      <c r="R622" s="7"/>
    </row>
    <row r="623">
      <c r="R623" s="7"/>
    </row>
    <row r="624">
      <c r="R624" s="7"/>
    </row>
    <row r="625">
      <c r="R625" s="7"/>
    </row>
    <row r="626">
      <c r="R626" s="7"/>
    </row>
    <row r="627">
      <c r="R627" s="7"/>
    </row>
    <row r="628">
      <c r="R628" s="7"/>
    </row>
    <row r="629">
      <c r="R629" s="7"/>
    </row>
    <row r="630">
      <c r="R630" s="7"/>
    </row>
    <row r="631">
      <c r="R631" s="7"/>
    </row>
    <row r="632">
      <c r="R632" s="7"/>
    </row>
    <row r="633">
      <c r="R633" s="7"/>
    </row>
    <row r="634">
      <c r="R634" s="7"/>
    </row>
    <row r="635">
      <c r="R635" s="7"/>
    </row>
    <row r="636">
      <c r="R636" s="7"/>
    </row>
    <row r="637">
      <c r="R637" s="7"/>
    </row>
    <row r="638">
      <c r="R638" s="7"/>
    </row>
    <row r="639">
      <c r="R639" s="7"/>
    </row>
    <row r="640">
      <c r="R640" s="7"/>
    </row>
    <row r="641">
      <c r="R641" s="7"/>
    </row>
    <row r="642">
      <c r="R642" s="7"/>
    </row>
    <row r="643">
      <c r="R643" s="7"/>
    </row>
    <row r="644">
      <c r="R644" s="7"/>
    </row>
    <row r="645">
      <c r="R645" s="7"/>
    </row>
    <row r="646">
      <c r="R646" s="7"/>
    </row>
    <row r="647">
      <c r="R647" s="7"/>
    </row>
    <row r="648">
      <c r="R648" s="7"/>
    </row>
    <row r="649">
      <c r="R649" s="7"/>
    </row>
    <row r="650">
      <c r="R650" s="7"/>
    </row>
    <row r="651">
      <c r="R651" s="7"/>
    </row>
    <row r="652">
      <c r="R652" s="7"/>
    </row>
    <row r="653">
      <c r="R653" s="7"/>
    </row>
    <row r="654">
      <c r="R654" s="7"/>
    </row>
    <row r="655">
      <c r="R655" s="7"/>
    </row>
    <row r="656">
      <c r="R656" s="7"/>
    </row>
    <row r="657">
      <c r="R657" s="7"/>
    </row>
    <row r="658">
      <c r="R658" s="7"/>
    </row>
    <row r="659">
      <c r="R659" s="7"/>
    </row>
    <row r="660">
      <c r="R660" s="7"/>
    </row>
    <row r="661">
      <c r="R661" s="7"/>
    </row>
    <row r="662">
      <c r="R662" s="7"/>
    </row>
    <row r="663">
      <c r="R663" s="7"/>
    </row>
    <row r="664">
      <c r="R664" s="7"/>
    </row>
    <row r="665">
      <c r="R665" s="7"/>
    </row>
    <row r="666">
      <c r="R666" s="7"/>
    </row>
    <row r="667">
      <c r="R667" s="7"/>
    </row>
    <row r="668">
      <c r="R668" s="7"/>
    </row>
    <row r="669">
      <c r="R669" s="7"/>
    </row>
    <row r="670">
      <c r="R670" s="7"/>
    </row>
    <row r="671">
      <c r="R671" s="7"/>
    </row>
    <row r="672">
      <c r="R672" s="7"/>
    </row>
    <row r="673">
      <c r="R673" s="7"/>
    </row>
    <row r="674">
      <c r="R674" s="7"/>
    </row>
    <row r="675">
      <c r="R675" s="7"/>
    </row>
    <row r="676">
      <c r="R676" s="7"/>
    </row>
    <row r="677">
      <c r="R677" s="7"/>
    </row>
    <row r="678">
      <c r="R678" s="7"/>
    </row>
    <row r="679">
      <c r="R679" s="7"/>
    </row>
    <row r="680">
      <c r="R680" s="7"/>
    </row>
    <row r="681">
      <c r="R681" s="7"/>
    </row>
    <row r="682">
      <c r="R682" s="7"/>
    </row>
    <row r="683">
      <c r="R683" s="7"/>
    </row>
    <row r="684">
      <c r="R684" s="7"/>
    </row>
    <row r="685">
      <c r="R685" s="7"/>
    </row>
    <row r="686">
      <c r="R686" s="7"/>
    </row>
    <row r="687">
      <c r="R687" s="7"/>
    </row>
    <row r="688">
      <c r="R688" s="7"/>
    </row>
    <row r="689">
      <c r="R689" s="7"/>
    </row>
    <row r="690">
      <c r="R690" s="7"/>
    </row>
    <row r="691">
      <c r="R691" s="7"/>
    </row>
    <row r="692">
      <c r="R692" s="7"/>
    </row>
    <row r="693">
      <c r="R693" s="7"/>
    </row>
    <row r="694">
      <c r="R694" s="7"/>
    </row>
    <row r="695">
      <c r="R695" s="7"/>
    </row>
    <row r="696">
      <c r="R696" s="7"/>
    </row>
    <row r="697">
      <c r="R697" s="7"/>
    </row>
    <row r="698">
      <c r="R698" s="7"/>
    </row>
    <row r="699">
      <c r="R699" s="7"/>
    </row>
    <row r="700">
      <c r="R700" s="7"/>
    </row>
    <row r="701">
      <c r="R701" s="7"/>
    </row>
    <row r="702">
      <c r="R702" s="7"/>
    </row>
    <row r="703">
      <c r="R703" s="7"/>
    </row>
    <row r="704">
      <c r="R704" s="7"/>
    </row>
    <row r="705">
      <c r="R705" s="7"/>
    </row>
    <row r="706">
      <c r="R706" s="7"/>
    </row>
    <row r="707">
      <c r="R707" s="7"/>
    </row>
    <row r="708">
      <c r="R708" s="7"/>
    </row>
    <row r="709">
      <c r="R709" s="7"/>
    </row>
    <row r="710">
      <c r="R710" s="7"/>
    </row>
    <row r="711">
      <c r="R711" s="7"/>
    </row>
    <row r="712">
      <c r="R712" s="7"/>
    </row>
    <row r="713">
      <c r="R713" s="7"/>
    </row>
    <row r="714">
      <c r="R714" s="7"/>
    </row>
    <row r="715">
      <c r="R715" s="7"/>
    </row>
    <row r="716">
      <c r="R716" s="7"/>
    </row>
    <row r="717">
      <c r="R717" s="7"/>
    </row>
    <row r="718">
      <c r="R718" s="7"/>
    </row>
    <row r="719">
      <c r="R719" s="7"/>
    </row>
    <row r="720">
      <c r="R720" s="7"/>
    </row>
    <row r="721">
      <c r="R721" s="7"/>
    </row>
    <row r="722">
      <c r="R722" s="7"/>
    </row>
    <row r="723">
      <c r="R723" s="7"/>
    </row>
    <row r="724">
      <c r="R724" s="7"/>
    </row>
    <row r="725">
      <c r="R725" s="7"/>
    </row>
    <row r="726">
      <c r="R726" s="7"/>
    </row>
    <row r="727">
      <c r="R727" s="7"/>
    </row>
    <row r="728">
      <c r="R728" s="7"/>
    </row>
    <row r="729">
      <c r="R729" s="7"/>
    </row>
    <row r="730">
      <c r="R730" s="7"/>
    </row>
    <row r="731">
      <c r="R731" s="7"/>
    </row>
    <row r="732">
      <c r="R732" s="7"/>
    </row>
    <row r="733">
      <c r="R733" s="7"/>
    </row>
    <row r="734">
      <c r="R734" s="7"/>
    </row>
    <row r="735">
      <c r="R735" s="7"/>
    </row>
    <row r="736">
      <c r="R736" s="7"/>
    </row>
    <row r="737">
      <c r="R737" s="7"/>
    </row>
    <row r="738">
      <c r="R738" s="7"/>
    </row>
    <row r="739">
      <c r="R739" s="7"/>
    </row>
    <row r="740">
      <c r="R740" s="7"/>
    </row>
    <row r="741">
      <c r="R741" s="7"/>
    </row>
    <row r="742">
      <c r="R742" s="7"/>
    </row>
    <row r="743">
      <c r="R743" s="7"/>
    </row>
    <row r="744">
      <c r="R744" s="7"/>
    </row>
    <row r="745">
      <c r="R745" s="7"/>
    </row>
    <row r="746">
      <c r="R746" s="7"/>
    </row>
    <row r="747">
      <c r="R747" s="7"/>
    </row>
    <row r="748">
      <c r="R748" s="7"/>
    </row>
    <row r="749">
      <c r="R749" s="7"/>
    </row>
    <row r="750">
      <c r="R750" s="7"/>
    </row>
    <row r="751">
      <c r="R751" s="7"/>
    </row>
    <row r="752">
      <c r="R752" s="7"/>
    </row>
    <row r="753">
      <c r="R753" s="7"/>
    </row>
    <row r="754">
      <c r="R754" s="7"/>
    </row>
    <row r="755">
      <c r="R755" s="7"/>
    </row>
    <row r="756">
      <c r="R756" s="7"/>
    </row>
    <row r="757">
      <c r="R757" s="7"/>
    </row>
    <row r="758">
      <c r="R758" s="7"/>
    </row>
    <row r="759">
      <c r="R759" s="7"/>
    </row>
    <row r="760">
      <c r="R760" s="7"/>
    </row>
    <row r="761">
      <c r="R761" s="7"/>
    </row>
    <row r="762">
      <c r="R762" s="7"/>
    </row>
    <row r="763">
      <c r="R763" s="7"/>
    </row>
    <row r="764">
      <c r="R764" s="7"/>
    </row>
    <row r="765">
      <c r="R765" s="7"/>
    </row>
    <row r="766">
      <c r="R766" s="7"/>
    </row>
    <row r="767">
      <c r="R767" s="7"/>
    </row>
    <row r="768">
      <c r="R768" s="7"/>
    </row>
    <row r="769">
      <c r="R769" s="7"/>
    </row>
    <row r="770">
      <c r="R770" s="7"/>
    </row>
    <row r="771">
      <c r="R771" s="7"/>
    </row>
    <row r="772">
      <c r="R772" s="7"/>
    </row>
    <row r="773">
      <c r="R773" s="7"/>
    </row>
    <row r="774">
      <c r="R774" s="7"/>
    </row>
    <row r="775">
      <c r="R775" s="7"/>
    </row>
    <row r="776">
      <c r="R776" s="7"/>
    </row>
    <row r="777">
      <c r="R777" s="7"/>
    </row>
    <row r="778">
      <c r="R778" s="7"/>
    </row>
    <row r="779">
      <c r="R779" s="7"/>
    </row>
    <row r="780">
      <c r="R780" s="7"/>
    </row>
    <row r="781">
      <c r="R781" s="7"/>
    </row>
    <row r="782">
      <c r="R782" s="7"/>
    </row>
    <row r="783">
      <c r="R783" s="7"/>
    </row>
    <row r="784">
      <c r="R784" s="7"/>
    </row>
    <row r="785">
      <c r="R785" s="7"/>
    </row>
    <row r="786">
      <c r="R786" s="7"/>
    </row>
    <row r="787">
      <c r="R787" s="7"/>
    </row>
    <row r="788">
      <c r="R788" s="7"/>
    </row>
    <row r="789">
      <c r="R789" s="7"/>
    </row>
    <row r="790">
      <c r="R790" s="7"/>
    </row>
    <row r="791">
      <c r="R791" s="7"/>
    </row>
    <row r="792">
      <c r="R792" s="7"/>
    </row>
    <row r="793">
      <c r="R793" s="7"/>
    </row>
    <row r="794">
      <c r="R794" s="7"/>
    </row>
    <row r="795">
      <c r="R795" s="7"/>
    </row>
    <row r="796">
      <c r="R796" s="7"/>
    </row>
    <row r="797">
      <c r="R797" s="7"/>
    </row>
    <row r="798">
      <c r="R798" s="7"/>
    </row>
    <row r="799">
      <c r="R799" s="7"/>
    </row>
    <row r="800">
      <c r="R800" s="7"/>
    </row>
    <row r="801">
      <c r="R801" s="7"/>
    </row>
    <row r="802">
      <c r="R802" s="7"/>
    </row>
    <row r="803">
      <c r="R803" s="7"/>
    </row>
    <row r="804">
      <c r="R804" s="7"/>
    </row>
    <row r="805">
      <c r="R805" s="7"/>
    </row>
    <row r="806">
      <c r="R806" s="7"/>
    </row>
    <row r="807">
      <c r="R807" s="7"/>
    </row>
    <row r="808">
      <c r="R808" s="7"/>
    </row>
    <row r="809">
      <c r="R809" s="7"/>
    </row>
    <row r="810">
      <c r="R810" s="7"/>
    </row>
    <row r="811">
      <c r="R811" s="7"/>
    </row>
    <row r="812">
      <c r="R812" s="7"/>
    </row>
    <row r="813">
      <c r="R813" s="7"/>
    </row>
    <row r="814">
      <c r="R814" s="7"/>
    </row>
    <row r="815">
      <c r="R815" s="7"/>
    </row>
    <row r="816">
      <c r="R816" s="7"/>
    </row>
    <row r="817">
      <c r="R817" s="7"/>
    </row>
    <row r="818">
      <c r="R818" s="7"/>
    </row>
    <row r="819">
      <c r="R819" s="7"/>
    </row>
    <row r="820">
      <c r="R820" s="7"/>
    </row>
    <row r="821">
      <c r="R821" s="7"/>
    </row>
    <row r="822">
      <c r="R822" s="7"/>
    </row>
    <row r="823">
      <c r="R823" s="7"/>
    </row>
    <row r="824">
      <c r="R824" s="7"/>
    </row>
    <row r="825">
      <c r="R825" s="7"/>
    </row>
    <row r="826">
      <c r="R826" s="7"/>
    </row>
    <row r="827">
      <c r="R827" s="7"/>
    </row>
    <row r="828">
      <c r="R828" s="7"/>
    </row>
    <row r="829">
      <c r="R829" s="7"/>
    </row>
    <row r="830">
      <c r="R830" s="7"/>
    </row>
    <row r="831">
      <c r="R831" s="7"/>
    </row>
    <row r="832">
      <c r="R832" s="7"/>
    </row>
    <row r="833">
      <c r="R833" s="7"/>
    </row>
    <row r="834">
      <c r="R834" s="7"/>
    </row>
    <row r="835">
      <c r="R835" s="7"/>
    </row>
    <row r="836">
      <c r="R836" s="7"/>
    </row>
    <row r="837">
      <c r="R837" s="7"/>
    </row>
    <row r="838">
      <c r="R838" s="7"/>
    </row>
    <row r="839">
      <c r="R839" s="7"/>
    </row>
    <row r="840">
      <c r="R840" s="7"/>
    </row>
    <row r="841">
      <c r="R841" s="7"/>
    </row>
    <row r="842">
      <c r="R842" s="7"/>
    </row>
    <row r="843">
      <c r="R843" s="7"/>
    </row>
    <row r="844">
      <c r="R844" s="7"/>
    </row>
    <row r="845">
      <c r="R845" s="7"/>
    </row>
    <row r="846">
      <c r="R846" s="7"/>
    </row>
    <row r="847">
      <c r="R847" s="7"/>
    </row>
    <row r="848">
      <c r="R848" s="7"/>
    </row>
    <row r="849">
      <c r="R849" s="7"/>
    </row>
    <row r="850">
      <c r="R850" s="7"/>
    </row>
    <row r="851">
      <c r="R851" s="7"/>
    </row>
    <row r="852">
      <c r="R852" s="7"/>
    </row>
    <row r="853">
      <c r="R853" s="7"/>
    </row>
    <row r="854">
      <c r="R854" s="7"/>
    </row>
    <row r="855">
      <c r="R855" s="7"/>
    </row>
    <row r="856">
      <c r="R856" s="7"/>
    </row>
    <row r="857">
      <c r="R857" s="7"/>
    </row>
    <row r="858">
      <c r="R858" s="7"/>
    </row>
    <row r="859">
      <c r="R859" s="7"/>
    </row>
    <row r="860">
      <c r="R860" s="7"/>
    </row>
    <row r="861">
      <c r="R861" s="7"/>
    </row>
    <row r="862">
      <c r="R862" s="7"/>
    </row>
    <row r="863">
      <c r="R863" s="7"/>
    </row>
    <row r="864">
      <c r="R864" s="7"/>
    </row>
    <row r="865">
      <c r="R865" s="7"/>
    </row>
    <row r="866">
      <c r="R866" s="7"/>
    </row>
    <row r="867">
      <c r="R867" s="7"/>
    </row>
    <row r="868">
      <c r="R868" s="7"/>
    </row>
    <row r="869">
      <c r="R869" s="7"/>
    </row>
    <row r="870">
      <c r="R870" s="7"/>
    </row>
    <row r="871">
      <c r="R871" s="7"/>
    </row>
    <row r="872">
      <c r="R872" s="7"/>
    </row>
    <row r="873">
      <c r="R873" s="7"/>
    </row>
    <row r="874">
      <c r="R874" s="7"/>
    </row>
    <row r="875">
      <c r="R875" s="7"/>
    </row>
    <row r="876">
      <c r="R876" s="7"/>
    </row>
    <row r="877">
      <c r="R877" s="7"/>
    </row>
    <row r="878">
      <c r="R878" s="7"/>
    </row>
    <row r="879">
      <c r="R879" s="7"/>
    </row>
    <row r="880">
      <c r="R880" s="7"/>
    </row>
    <row r="881">
      <c r="R881" s="7"/>
    </row>
    <row r="882">
      <c r="R882" s="7"/>
    </row>
    <row r="883">
      <c r="R883" s="7"/>
    </row>
    <row r="884">
      <c r="R884" s="7"/>
    </row>
    <row r="885">
      <c r="R885" s="7"/>
    </row>
    <row r="886">
      <c r="R886" s="7"/>
    </row>
    <row r="887">
      <c r="R887" s="7"/>
    </row>
    <row r="888">
      <c r="R888" s="7"/>
    </row>
    <row r="889">
      <c r="R889" s="7"/>
    </row>
    <row r="890">
      <c r="R890" s="7"/>
    </row>
    <row r="891">
      <c r="R891" s="7"/>
    </row>
    <row r="892">
      <c r="R892" s="7"/>
    </row>
    <row r="893">
      <c r="R893" s="7"/>
    </row>
    <row r="894">
      <c r="R894" s="7"/>
    </row>
    <row r="895">
      <c r="R895" s="7"/>
    </row>
    <row r="896">
      <c r="R896" s="7"/>
    </row>
    <row r="897">
      <c r="R897" s="7"/>
    </row>
    <row r="898">
      <c r="R898" s="7"/>
    </row>
    <row r="899">
      <c r="R899" s="7"/>
    </row>
    <row r="900">
      <c r="R900" s="7"/>
    </row>
    <row r="901">
      <c r="R901" s="7"/>
    </row>
    <row r="902">
      <c r="R902" s="7"/>
    </row>
    <row r="903">
      <c r="R903" s="7"/>
    </row>
    <row r="904">
      <c r="R904" s="7"/>
    </row>
    <row r="905">
      <c r="R905" s="7"/>
    </row>
    <row r="906">
      <c r="R906" s="7"/>
    </row>
    <row r="907">
      <c r="R907" s="7"/>
    </row>
    <row r="908">
      <c r="R908" s="7"/>
    </row>
    <row r="909">
      <c r="R909" s="7"/>
    </row>
    <row r="910">
      <c r="R910" s="7"/>
    </row>
    <row r="911">
      <c r="R911" s="7"/>
    </row>
    <row r="912">
      <c r="R912" s="7"/>
    </row>
    <row r="913">
      <c r="R913" s="7"/>
    </row>
    <row r="914">
      <c r="R914" s="7"/>
    </row>
    <row r="915">
      <c r="R915" s="7"/>
    </row>
    <row r="916">
      <c r="R916" s="7"/>
    </row>
    <row r="917">
      <c r="R917" s="7"/>
    </row>
    <row r="918">
      <c r="R918" s="7"/>
    </row>
    <row r="919">
      <c r="R919" s="7"/>
    </row>
    <row r="920">
      <c r="R920" s="7"/>
    </row>
    <row r="921">
      <c r="R921" s="7"/>
    </row>
    <row r="922">
      <c r="R922" s="7"/>
    </row>
    <row r="923">
      <c r="R923" s="7"/>
    </row>
    <row r="924">
      <c r="R924" s="7"/>
    </row>
    <row r="925">
      <c r="R925" s="7"/>
    </row>
    <row r="926">
      <c r="R926" s="7"/>
    </row>
    <row r="927">
      <c r="R927" s="7"/>
    </row>
    <row r="928">
      <c r="R928" s="7"/>
    </row>
    <row r="929">
      <c r="R929" s="7"/>
    </row>
    <row r="930">
      <c r="R930" s="7"/>
    </row>
    <row r="931">
      <c r="R931" s="7"/>
    </row>
    <row r="932">
      <c r="R932" s="7"/>
    </row>
    <row r="933">
      <c r="R933" s="7"/>
    </row>
    <row r="934">
      <c r="R934" s="7"/>
    </row>
    <row r="935">
      <c r="R935" s="7"/>
    </row>
    <row r="936">
      <c r="R936" s="7"/>
    </row>
    <row r="937">
      <c r="R937" s="7"/>
    </row>
    <row r="938">
      <c r="R938" s="7"/>
    </row>
    <row r="939">
      <c r="R939" s="7"/>
    </row>
    <row r="940">
      <c r="R940" s="7"/>
    </row>
    <row r="941">
      <c r="R941" s="7"/>
    </row>
    <row r="942">
      <c r="R942" s="7"/>
    </row>
    <row r="943">
      <c r="R943" s="7"/>
    </row>
    <row r="944">
      <c r="R944" s="7"/>
    </row>
    <row r="945">
      <c r="R945" s="7"/>
    </row>
    <row r="946">
      <c r="R946" s="7"/>
    </row>
    <row r="947">
      <c r="R947" s="7"/>
    </row>
    <row r="948">
      <c r="R948" s="7"/>
    </row>
    <row r="949">
      <c r="R949" s="7"/>
    </row>
    <row r="950">
      <c r="R950" s="7"/>
    </row>
    <row r="951">
      <c r="R951" s="7"/>
    </row>
    <row r="952">
      <c r="R952" s="7"/>
    </row>
    <row r="953">
      <c r="R953" s="7"/>
    </row>
    <row r="954">
      <c r="R954" s="7"/>
    </row>
    <row r="955">
      <c r="R955" s="7"/>
    </row>
    <row r="956">
      <c r="R956" s="7"/>
    </row>
    <row r="957">
      <c r="R957" s="7"/>
    </row>
    <row r="958">
      <c r="R958" s="7"/>
    </row>
    <row r="959">
      <c r="R959" s="7"/>
    </row>
    <row r="960">
      <c r="R960" s="7"/>
    </row>
    <row r="961">
      <c r="R961" s="7"/>
    </row>
    <row r="962">
      <c r="R962" s="7"/>
    </row>
    <row r="963">
      <c r="R963" s="7"/>
    </row>
    <row r="964">
      <c r="R964" s="7"/>
    </row>
    <row r="965">
      <c r="R965" s="7"/>
    </row>
    <row r="966">
      <c r="R966" s="7"/>
    </row>
    <row r="967">
      <c r="R967" s="7"/>
    </row>
    <row r="968">
      <c r="R968" s="7"/>
    </row>
    <row r="969">
      <c r="R969" s="7"/>
    </row>
    <row r="970">
      <c r="R970" s="7"/>
    </row>
    <row r="971">
      <c r="R971" s="7"/>
    </row>
    <row r="972">
      <c r="R972" s="7"/>
    </row>
    <row r="973">
      <c r="R973" s="7"/>
    </row>
    <row r="974">
      <c r="R974" s="7"/>
    </row>
    <row r="975">
      <c r="R975" s="7"/>
    </row>
    <row r="976">
      <c r="R976" s="7"/>
    </row>
    <row r="977">
      <c r="R977" s="7"/>
    </row>
    <row r="978">
      <c r="R978" s="7"/>
    </row>
    <row r="979">
      <c r="R979" s="7"/>
    </row>
    <row r="980">
      <c r="R980" s="7"/>
    </row>
    <row r="981">
      <c r="R981" s="7"/>
    </row>
    <row r="982">
      <c r="R982" s="7"/>
    </row>
    <row r="983">
      <c r="R983" s="7"/>
    </row>
    <row r="984">
      <c r="R984" s="7"/>
    </row>
    <row r="985">
      <c r="R985" s="7"/>
    </row>
    <row r="986">
      <c r="R986" s="7"/>
    </row>
    <row r="987">
      <c r="R987" s="7"/>
    </row>
    <row r="988">
      <c r="R988" s="7"/>
    </row>
    <row r="989">
      <c r="R989" s="7"/>
    </row>
    <row r="990">
      <c r="R990" s="7"/>
    </row>
    <row r="991">
      <c r="R991" s="7"/>
    </row>
    <row r="992">
      <c r="R992" s="7"/>
    </row>
    <row r="993">
      <c r="R993" s="7"/>
    </row>
    <row r="994">
      <c r="R994" s="7"/>
    </row>
    <row r="995">
      <c r="R995" s="7"/>
    </row>
    <row r="996">
      <c r="R996" s="7"/>
    </row>
    <row r="997">
      <c r="R997" s="7"/>
    </row>
    <row r="998">
      <c r="R998" s="7"/>
    </row>
    <row r="999">
      <c r="R999" s="7"/>
    </row>
    <row r="1000">
      <c r="R1000" s="7"/>
    </row>
  </sheetData>
  <conditionalFormatting sqref="CS1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N1:CN1000">
    <cfRule type="colorScale" priority="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O1:CO1000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P1:CP1000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Q1:CQ1000">
    <cfRule type="colorScale" priority="5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R1:CR1000">
    <cfRule type="colorScale" priority="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S1:CS1000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T1:CT1000">
    <cfRule type="colorScale" priority="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U1:CU1000">
    <cfRule type="colorScale" priority="9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V1:CV1000">
    <cfRule type="colorScale" priority="10">
      <colorScale>
        <cfvo type="min"/>
        <cfvo type="percentile" val="50"/>
        <cfvo type="max"/>
        <color rgb="FFFF0000"/>
        <color rgb="FFFFFF00"/>
        <color rgb="FF00FF00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91" max="91" width="4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4" t="s">
        <v>94</v>
      </c>
      <c r="CR1" s="3" t="s">
        <v>95</v>
      </c>
      <c r="CS1" s="3" t="s">
        <v>96</v>
      </c>
      <c r="CT1" s="3" t="s">
        <v>258</v>
      </c>
      <c r="CU1" s="3" t="s">
        <v>98</v>
      </c>
      <c r="CV1" s="3" t="s">
        <v>99</v>
      </c>
      <c r="CW1" s="1" t="s">
        <v>100</v>
      </c>
    </row>
    <row r="2">
      <c r="A2" s="1" t="s">
        <v>259</v>
      </c>
      <c r="B2" s="1" t="s">
        <v>124</v>
      </c>
      <c r="C2" s="1" t="s">
        <v>155</v>
      </c>
      <c r="D2" s="1">
        <v>15.0</v>
      </c>
      <c r="E2" s="1" t="s">
        <v>103</v>
      </c>
      <c r="F2" s="1" t="s">
        <v>260</v>
      </c>
      <c r="G2" s="1" t="s">
        <v>204</v>
      </c>
      <c r="H2" s="1" t="s">
        <v>120</v>
      </c>
      <c r="I2" s="1"/>
      <c r="J2" s="1"/>
      <c r="K2" s="1" t="s">
        <v>261</v>
      </c>
      <c r="L2" s="1">
        <v>9.09</v>
      </c>
      <c r="M2" s="1"/>
      <c r="N2" s="1">
        <v>4.0</v>
      </c>
      <c r="O2" s="1"/>
      <c r="P2" s="1"/>
      <c r="Q2" s="1" t="s">
        <v>260</v>
      </c>
      <c r="R2" s="1">
        <f>2.17*4</f>
        <v>8.68</v>
      </c>
      <c r="S2" s="1">
        <v>0.0</v>
      </c>
      <c r="T2" s="1">
        <v>4.0</v>
      </c>
      <c r="U2" s="1">
        <v>120.0</v>
      </c>
      <c r="V2" s="1">
        <v>1.0</v>
      </c>
      <c r="W2" s="1" t="s">
        <v>107</v>
      </c>
      <c r="Z2" s="1">
        <v>2.0</v>
      </c>
      <c r="AA2" s="1">
        <v>0.5</v>
      </c>
      <c r="AB2" s="1">
        <v>7.0</v>
      </c>
      <c r="AC2" s="1">
        <v>0.23</v>
      </c>
      <c r="AD2" s="1">
        <v>2.1</v>
      </c>
      <c r="AE2" s="1">
        <v>0.13</v>
      </c>
      <c r="AH2" s="1">
        <f t="shared" ref="AH2:AH33" si="1">AI2+BD2+BY2</f>
        <v>139.2</v>
      </c>
      <c r="AI2" s="1">
        <f t="shared" ref="AI2:AI33" si="2">SUM(AJ2:AV2)</f>
        <v>139.2</v>
      </c>
      <c r="AJ2" s="1">
        <v>13.1</v>
      </c>
      <c r="AK2" s="1">
        <v>56.5</v>
      </c>
      <c r="AL2" s="1">
        <v>17.4</v>
      </c>
      <c r="AM2" s="1">
        <v>0.0</v>
      </c>
      <c r="AN2" s="1">
        <v>0.0</v>
      </c>
      <c r="AO2" s="1">
        <v>0.0</v>
      </c>
      <c r="AP2" s="1">
        <v>52.2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 t="s">
        <v>109</v>
      </c>
      <c r="BR2" s="1" t="s">
        <v>109</v>
      </c>
      <c r="CM2" s="3" t="s">
        <v>262</v>
      </c>
      <c r="CN2" s="4">
        <f t="shared" ref="CN2:CN33" si="3">CV2*AH2*AB2</f>
        <v>8457.792</v>
      </c>
      <c r="CO2" s="4">
        <f t="shared" ref="CO2:CO33" si="4">CN2*CS2</f>
        <v>1583.85618</v>
      </c>
      <c r="CP2" s="4">
        <f t="shared" ref="CP2:CP33" si="5">(AI2*(1-AC2)+AI2*AC2*AD2+BD2*(1-AY2)+BD2*AY2*AZ2+BY2*(1-BT2)+BY2*BT2*BU2)*CV2*AB2</f>
        <v>10597.61338</v>
      </c>
      <c r="CQ2" s="4">
        <f t="shared" ref="CQ2:CQ33" si="6">CP2/(1+Z2*R2/FLOOR(T2/V2,1))</f>
        <v>1984.571793</v>
      </c>
      <c r="CR2" s="4">
        <f t="shared" ref="CR2:CR33" si="7">CP2/CN2</f>
        <v>1.253</v>
      </c>
      <c r="CS2" s="4">
        <f t="shared" ref="CS2:CS33" si="8">1/(1+Z2*R2/FLOOR(T2/V2,1))</f>
        <v>0.1872659176</v>
      </c>
      <c r="CT2" s="4">
        <f t="shared" ref="CT2:CT33" si="9">(AE2+BA2+BV2)*CV2*AB2</f>
        <v>7.8988</v>
      </c>
      <c r="CU2" s="4">
        <f t="shared" ref="CU2:CU33" si="10">CT2*CS2</f>
        <v>1.47917603</v>
      </c>
      <c r="CV2" s="4">
        <f t="shared" ref="CV2:CV33" si="11">R2/(R2*S2+1)</f>
        <v>8.68</v>
      </c>
    </row>
    <row r="3">
      <c r="A3" s="1" t="s">
        <v>263</v>
      </c>
      <c r="B3" s="1" t="s">
        <v>124</v>
      </c>
      <c r="C3" s="1"/>
      <c r="D3" s="1">
        <v>13.0</v>
      </c>
      <c r="E3" s="1" t="s">
        <v>103</v>
      </c>
      <c r="F3" s="1" t="s">
        <v>260</v>
      </c>
      <c r="G3" s="1" t="s">
        <v>165</v>
      </c>
      <c r="H3" s="1" t="s">
        <v>120</v>
      </c>
      <c r="I3" s="1"/>
      <c r="J3" s="1"/>
      <c r="K3" s="1" t="s">
        <v>264</v>
      </c>
      <c r="L3" s="1">
        <v>8.0</v>
      </c>
      <c r="M3" s="1">
        <v>5.0</v>
      </c>
      <c r="O3" s="1"/>
      <c r="P3" s="1"/>
      <c r="Q3" s="1" t="s">
        <v>260</v>
      </c>
      <c r="R3" s="1">
        <v>4.17</v>
      </c>
      <c r="S3" s="1">
        <v>0.0</v>
      </c>
      <c r="T3" s="1">
        <v>209.0</v>
      </c>
      <c r="U3" s="1">
        <v>836.0</v>
      </c>
      <c r="V3" s="1">
        <v>4.0</v>
      </c>
      <c r="W3" s="1" t="s">
        <v>107</v>
      </c>
      <c r="X3" s="1"/>
      <c r="Y3" s="1"/>
      <c r="Z3" s="1">
        <v>2.0</v>
      </c>
      <c r="AA3" s="1">
        <v>0.85</v>
      </c>
      <c r="AB3" s="1">
        <v>12.0</v>
      </c>
      <c r="AC3" s="1">
        <v>0.19</v>
      </c>
      <c r="AD3" s="1">
        <v>2.3</v>
      </c>
      <c r="AE3" s="1">
        <v>0.075</v>
      </c>
      <c r="AH3" s="1">
        <f t="shared" si="1"/>
        <v>32</v>
      </c>
      <c r="AI3" s="1">
        <f t="shared" si="2"/>
        <v>32</v>
      </c>
      <c r="AJ3" s="1">
        <v>4.0</v>
      </c>
      <c r="AK3" s="1">
        <v>4.0</v>
      </c>
      <c r="AL3" s="1">
        <v>12.0</v>
      </c>
      <c r="AM3" s="1">
        <v>0.0</v>
      </c>
      <c r="AN3" s="1">
        <v>0.0</v>
      </c>
      <c r="AO3" s="1">
        <v>0.0</v>
      </c>
      <c r="AP3" s="1">
        <v>12.0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 t="s">
        <v>109</v>
      </c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 t="s">
        <v>109</v>
      </c>
      <c r="BS3" s="1"/>
      <c r="BT3" s="1"/>
      <c r="BU3" s="1"/>
      <c r="BV3" s="1"/>
      <c r="BW3" s="1"/>
      <c r="BX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3" t="s">
        <v>265</v>
      </c>
      <c r="CN3" s="4">
        <f t="shared" si="3"/>
        <v>1601.28</v>
      </c>
      <c r="CO3" s="4">
        <f t="shared" si="4"/>
        <v>1379.956248</v>
      </c>
      <c r="CP3" s="4">
        <f t="shared" si="5"/>
        <v>1996.79616</v>
      </c>
      <c r="CQ3" s="4">
        <f t="shared" si="6"/>
        <v>1720.805441</v>
      </c>
      <c r="CR3" s="4">
        <f t="shared" si="7"/>
        <v>1.247</v>
      </c>
      <c r="CS3" s="4">
        <f t="shared" si="8"/>
        <v>0.8617832284</v>
      </c>
      <c r="CT3" s="4">
        <f t="shared" si="9"/>
        <v>3.753</v>
      </c>
      <c r="CU3" s="4">
        <f t="shared" si="10"/>
        <v>3.234272456</v>
      </c>
      <c r="CV3" s="4">
        <f t="shared" si="11"/>
        <v>4.17</v>
      </c>
    </row>
    <row r="4">
      <c r="A4" s="1" t="s">
        <v>263</v>
      </c>
      <c r="B4" s="1"/>
      <c r="C4" s="1"/>
      <c r="D4" s="1">
        <v>5.0</v>
      </c>
      <c r="E4" s="1" t="s">
        <v>103</v>
      </c>
      <c r="F4" s="1" t="s">
        <v>260</v>
      </c>
      <c r="G4" s="1" t="s">
        <v>165</v>
      </c>
      <c r="H4" s="1" t="s">
        <v>120</v>
      </c>
      <c r="I4" s="1"/>
      <c r="J4" s="1"/>
      <c r="K4" s="1" t="s">
        <v>266</v>
      </c>
      <c r="L4" s="1">
        <v>8.0</v>
      </c>
      <c r="M4" s="1">
        <v>5.0</v>
      </c>
      <c r="O4" s="1"/>
      <c r="P4" s="1"/>
      <c r="Q4" s="1" t="s">
        <v>260</v>
      </c>
      <c r="R4" s="1">
        <v>3.67</v>
      </c>
      <c r="S4" s="1">
        <v>0.0</v>
      </c>
      <c r="T4" s="1">
        <v>245.0</v>
      </c>
      <c r="U4" s="1">
        <v>960.0</v>
      </c>
      <c r="V4" s="1">
        <v>4.0</v>
      </c>
      <c r="W4" s="1" t="s">
        <v>107</v>
      </c>
      <c r="X4" s="1"/>
      <c r="Y4" s="1"/>
      <c r="Z4" s="1">
        <v>2.0</v>
      </c>
      <c r="AA4" s="1">
        <v>1.3</v>
      </c>
      <c r="AB4" s="1">
        <v>12.0</v>
      </c>
      <c r="AC4" s="1">
        <v>0.11</v>
      </c>
      <c r="AD4" s="1">
        <v>2.3</v>
      </c>
      <c r="AE4" s="1">
        <v>0.0625</v>
      </c>
      <c r="AH4" s="1">
        <f t="shared" si="1"/>
        <v>30</v>
      </c>
      <c r="AI4" s="1">
        <f t="shared" si="2"/>
        <v>30</v>
      </c>
      <c r="AJ4" s="1">
        <v>6.0</v>
      </c>
      <c r="AK4" s="1">
        <v>6.0</v>
      </c>
      <c r="AL4" s="1">
        <v>18.0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 t="s">
        <v>109</v>
      </c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 t="s">
        <v>109</v>
      </c>
      <c r="BS4" s="1"/>
      <c r="BT4" s="1"/>
      <c r="BU4" s="1"/>
      <c r="BV4" s="1"/>
      <c r="BW4" s="1"/>
      <c r="BX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3" t="s">
        <v>267</v>
      </c>
      <c r="CN4" s="4">
        <f t="shared" si="3"/>
        <v>1321.2</v>
      </c>
      <c r="CO4" s="4">
        <f t="shared" si="4"/>
        <v>1179.297629</v>
      </c>
      <c r="CP4" s="4">
        <f t="shared" si="5"/>
        <v>1510.1316</v>
      </c>
      <c r="CQ4" s="4">
        <f t="shared" si="6"/>
        <v>1347.937191</v>
      </c>
      <c r="CR4" s="4">
        <f t="shared" si="7"/>
        <v>1.143</v>
      </c>
      <c r="CS4" s="4">
        <f t="shared" si="8"/>
        <v>0.8925958443</v>
      </c>
      <c r="CT4" s="4">
        <f t="shared" si="9"/>
        <v>2.7525</v>
      </c>
      <c r="CU4" s="4">
        <f t="shared" si="10"/>
        <v>2.456870061</v>
      </c>
      <c r="CV4" s="4">
        <f t="shared" si="11"/>
        <v>3.67</v>
      </c>
    </row>
    <row r="5">
      <c r="A5" s="1" t="s">
        <v>259</v>
      </c>
      <c r="B5" s="1" t="s">
        <v>124</v>
      </c>
      <c r="C5" s="1"/>
      <c r="D5" s="1">
        <v>15.0</v>
      </c>
      <c r="E5" s="1" t="s">
        <v>103</v>
      </c>
      <c r="F5" s="1" t="s">
        <v>260</v>
      </c>
      <c r="G5" s="1" t="s">
        <v>204</v>
      </c>
      <c r="H5" s="1" t="s">
        <v>120</v>
      </c>
      <c r="I5" s="1"/>
      <c r="J5" s="1"/>
      <c r="K5" s="1" t="s">
        <v>261</v>
      </c>
      <c r="L5" s="1">
        <v>9.09</v>
      </c>
      <c r="M5" s="1"/>
      <c r="N5" s="1"/>
      <c r="O5" s="1"/>
      <c r="P5" s="1"/>
      <c r="Q5" s="1" t="s">
        <v>260</v>
      </c>
      <c r="R5" s="1">
        <v>2.17</v>
      </c>
      <c r="S5" s="1">
        <v>0.0</v>
      </c>
      <c r="T5" s="1">
        <v>4.0</v>
      </c>
      <c r="U5" s="1">
        <v>120.0</v>
      </c>
      <c r="V5" s="1">
        <v>1.0</v>
      </c>
      <c r="W5" s="1" t="s">
        <v>107</v>
      </c>
      <c r="Z5" s="1">
        <v>2.0</v>
      </c>
      <c r="AA5" s="1">
        <v>0.5</v>
      </c>
      <c r="AB5" s="1">
        <v>7.0</v>
      </c>
      <c r="AC5" s="1">
        <v>0.23</v>
      </c>
      <c r="AD5" s="1">
        <v>2.1</v>
      </c>
      <c r="AE5" s="1">
        <v>0.13</v>
      </c>
      <c r="AH5" s="1">
        <f t="shared" si="1"/>
        <v>139.2</v>
      </c>
      <c r="AI5" s="1">
        <f t="shared" si="2"/>
        <v>139.2</v>
      </c>
      <c r="AJ5" s="1">
        <v>13.1</v>
      </c>
      <c r="AK5" s="1">
        <v>56.5</v>
      </c>
      <c r="AL5" s="1">
        <v>17.4</v>
      </c>
      <c r="AM5" s="1">
        <v>0.0</v>
      </c>
      <c r="AN5" s="1">
        <v>0.0</v>
      </c>
      <c r="AO5" s="1">
        <v>0.0</v>
      </c>
      <c r="AP5" s="1">
        <v>52.2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 t="s">
        <v>109</v>
      </c>
      <c r="BR5" s="1" t="s">
        <v>109</v>
      </c>
      <c r="CM5" s="3" t="s">
        <v>268</v>
      </c>
      <c r="CN5" s="4">
        <f t="shared" si="3"/>
        <v>2114.448</v>
      </c>
      <c r="CO5" s="4">
        <f t="shared" si="4"/>
        <v>1014.123741</v>
      </c>
      <c r="CP5" s="4">
        <f t="shared" si="5"/>
        <v>2649.403344</v>
      </c>
      <c r="CQ5" s="4">
        <f t="shared" si="6"/>
        <v>1270.697047</v>
      </c>
      <c r="CR5" s="4">
        <f t="shared" si="7"/>
        <v>1.253</v>
      </c>
      <c r="CS5" s="4">
        <f t="shared" si="8"/>
        <v>0.479616307</v>
      </c>
      <c r="CT5" s="4">
        <f t="shared" si="9"/>
        <v>1.9747</v>
      </c>
      <c r="CU5" s="4">
        <f t="shared" si="10"/>
        <v>0.9470983213</v>
      </c>
      <c r="CV5" s="4">
        <f t="shared" si="11"/>
        <v>2.17</v>
      </c>
    </row>
    <row r="6">
      <c r="A6" s="1" t="s">
        <v>269</v>
      </c>
      <c r="B6" s="1" t="s">
        <v>127</v>
      </c>
      <c r="D6" s="1">
        <v>13.0</v>
      </c>
      <c r="E6" s="1" t="s">
        <v>103</v>
      </c>
      <c r="F6" s="1" t="s">
        <v>260</v>
      </c>
      <c r="G6" s="1" t="s">
        <v>270</v>
      </c>
      <c r="H6" s="1" t="s">
        <v>120</v>
      </c>
      <c r="K6" s="1" t="s">
        <v>271</v>
      </c>
      <c r="L6" s="1">
        <v>9.1</v>
      </c>
      <c r="Q6" s="1" t="s">
        <v>260</v>
      </c>
      <c r="R6" s="1">
        <v>2.0</v>
      </c>
      <c r="S6" s="1">
        <v>0.0</v>
      </c>
      <c r="T6" s="1">
        <v>2.0</v>
      </c>
      <c r="U6" s="1">
        <v>120.0</v>
      </c>
      <c r="V6" s="1">
        <v>1.0</v>
      </c>
      <c r="W6" s="1" t="s">
        <v>107</v>
      </c>
      <c r="Z6" s="1">
        <v>1.8</v>
      </c>
      <c r="AA6" s="1">
        <v>0.85</v>
      </c>
      <c r="AB6" s="1">
        <v>8.0</v>
      </c>
      <c r="AC6" s="1">
        <v>0.1</v>
      </c>
      <c r="AD6" s="1">
        <v>2.0</v>
      </c>
      <c r="AE6" s="1">
        <v>0.1125</v>
      </c>
      <c r="AH6" s="1">
        <f t="shared" si="1"/>
        <v>195</v>
      </c>
      <c r="AI6" s="1">
        <f t="shared" si="2"/>
        <v>195</v>
      </c>
      <c r="AJ6" s="1">
        <v>19.5</v>
      </c>
      <c r="AK6" s="1">
        <v>19.5</v>
      </c>
      <c r="AL6" s="1">
        <v>156.0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 t="s">
        <v>109</v>
      </c>
      <c r="BR6" s="1" t="s">
        <v>109</v>
      </c>
      <c r="CN6" s="4">
        <f t="shared" si="3"/>
        <v>3120</v>
      </c>
      <c r="CO6" s="4">
        <f t="shared" si="4"/>
        <v>1114.285714</v>
      </c>
      <c r="CP6" s="4">
        <f t="shared" si="5"/>
        <v>3432</v>
      </c>
      <c r="CQ6" s="4">
        <f t="shared" si="6"/>
        <v>1225.714286</v>
      </c>
      <c r="CR6" s="4">
        <f t="shared" si="7"/>
        <v>1.1</v>
      </c>
      <c r="CS6" s="4">
        <f t="shared" si="8"/>
        <v>0.3571428571</v>
      </c>
      <c r="CT6" s="4">
        <f t="shared" si="9"/>
        <v>1.8</v>
      </c>
      <c r="CU6" s="4">
        <f t="shared" si="10"/>
        <v>0.6428571429</v>
      </c>
      <c r="CV6" s="4">
        <f t="shared" si="11"/>
        <v>2</v>
      </c>
    </row>
    <row r="7">
      <c r="A7" s="1" t="s">
        <v>272</v>
      </c>
      <c r="B7" s="1" t="s">
        <v>117</v>
      </c>
      <c r="C7" s="1"/>
      <c r="D7" s="1">
        <v>16.0</v>
      </c>
      <c r="E7" s="1" t="s">
        <v>103</v>
      </c>
      <c r="F7" s="1" t="s">
        <v>260</v>
      </c>
      <c r="G7" s="1" t="s">
        <v>204</v>
      </c>
      <c r="H7" s="1" t="s">
        <v>106</v>
      </c>
      <c r="I7" s="1">
        <v>60.0</v>
      </c>
      <c r="J7" s="1">
        <v>36.0</v>
      </c>
      <c r="K7" s="1" t="s">
        <v>273</v>
      </c>
      <c r="L7" s="1">
        <v>9.1</v>
      </c>
      <c r="O7" s="1"/>
      <c r="P7" s="1"/>
      <c r="Q7" s="1" t="s">
        <v>260</v>
      </c>
      <c r="R7" s="1">
        <v>1.0</v>
      </c>
      <c r="S7" s="1">
        <v>0.0</v>
      </c>
      <c r="T7" s="1">
        <v>10.0</v>
      </c>
      <c r="U7" s="1">
        <v>40.0</v>
      </c>
      <c r="V7" s="1">
        <v>1.0</v>
      </c>
      <c r="W7" s="1" t="s">
        <v>107</v>
      </c>
      <c r="X7" s="1"/>
      <c r="Y7" s="1"/>
      <c r="Z7" s="1">
        <v>3.0</v>
      </c>
      <c r="AA7" s="1">
        <v>0.5</v>
      </c>
      <c r="AB7" s="1">
        <v>1.0</v>
      </c>
      <c r="AC7" s="1">
        <v>0.22</v>
      </c>
      <c r="AD7" s="1">
        <v>2.0</v>
      </c>
      <c r="AE7" s="1">
        <v>0.34</v>
      </c>
      <c r="AH7" s="1">
        <f t="shared" si="1"/>
        <v>1216</v>
      </c>
      <c r="AI7" s="1">
        <f t="shared" si="2"/>
        <v>1216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456.0</v>
      </c>
      <c r="AQ7" s="1">
        <v>0.0</v>
      </c>
      <c r="AR7" s="1">
        <v>0.0</v>
      </c>
      <c r="AS7" s="1">
        <v>0.0</v>
      </c>
      <c r="AT7" s="1">
        <v>0.0</v>
      </c>
      <c r="AU7" s="1">
        <v>760.0</v>
      </c>
      <c r="AV7" s="1">
        <v>0.0</v>
      </c>
      <c r="AW7" s="1" t="s">
        <v>109</v>
      </c>
      <c r="BR7" s="1" t="s">
        <v>109</v>
      </c>
      <c r="CM7" s="4"/>
      <c r="CN7" s="4">
        <f t="shared" si="3"/>
        <v>1216</v>
      </c>
      <c r="CO7" s="4">
        <f t="shared" si="4"/>
        <v>935.3846154</v>
      </c>
      <c r="CP7" s="4">
        <f t="shared" si="5"/>
        <v>1483.52</v>
      </c>
      <c r="CQ7" s="4">
        <f t="shared" si="6"/>
        <v>1141.169231</v>
      </c>
      <c r="CR7" s="4">
        <f t="shared" si="7"/>
        <v>1.22</v>
      </c>
      <c r="CS7" s="4">
        <f t="shared" si="8"/>
        <v>0.7692307692</v>
      </c>
      <c r="CT7" s="4">
        <f t="shared" si="9"/>
        <v>0.34</v>
      </c>
      <c r="CU7" s="4">
        <f t="shared" si="10"/>
        <v>0.2615384615</v>
      </c>
      <c r="CV7" s="4">
        <f t="shared" si="11"/>
        <v>1</v>
      </c>
    </row>
    <row r="8">
      <c r="A8" s="1" t="s">
        <v>274</v>
      </c>
      <c r="B8" s="1" t="s">
        <v>127</v>
      </c>
      <c r="C8" s="1" t="s">
        <v>155</v>
      </c>
      <c r="D8" s="1">
        <v>14.0</v>
      </c>
      <c r="E8" s="1" t="s">
        <v>103</v>
      </c>
      <c r="F8" s="1" t="s">
        <v>260</v>
      </c>
      <c r="G8" s="1" t="s">
        <v>204</v>
      </c>
      <c r="H8" s="1" t="s">
        <v>106</v>
      </c>
      <c r="I8" s="1"/>
      <c r="J8" s="1"/>
      <c r="K8" s="1"/>
      <c r="L8" s="1"/>
      <c r="O8" s="1"/>
      <c r="P8" s="1"/>
      <c r="Q8" s="1" t="s">
        <v>260</v>
      </c>
      <c r="R8" s="1">
        <v>0.667</v>
      </c>
      <c r="S8" s="1">
        <v>0.0</v>
      </c>
      <c r="T8" s="1">
        <v>20.0</v>
      </c>
      <c r="U8" s="1">
        <v>120.0</v>
      </c>
      <c r="V8" s="1">
        <v>4.0</v>
      </c>
      <c r="W8" s="1" t="s">
        <v>107</v>
      </c>
      <c r="X8" s="1"/>
      <c r="Y8" s="1"/>
      <c r="Z8" s="1">
        <v>3.0</v>
      </c>
      <c r="AA8" s="1">
        <v>0.9</v>
      </c>
      <c r="AB8" s="1">
        <v>1.0</v>
      </c>
      <c r="AC8" s="1">
        <v>0.04</v>
      </c>
      <c r="AD8" s="1">
        <v>1.6</v>
      </c>
      <c r="AE8" s="1">
        <v>0.5</v>
      </c>
      <c r="AH8" s="1">
        <f t="shared" si="1"/>
        <v>2300</v>
      </c>
      <c r="AI8" s="1">
        <f t="shared" si="2"/>
        <v>100</v>
      </c>
      <c r="AJ8" s="1">
        <v>100.0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 t="s">
        <v>108</v>
      </c>
      <c r="AX8" s="1">
        <v>0.0</v>
      </c>
      <c r="AY8" s="1">
        <v>0.04</v>
      </c>
      <c r="AZ8" s="1">
        <v>1.6</v>
      </c>
      <c r="BA8" s="1">
        <v>0.5</v>
      </c>
      <c r="BB8" s="1">
        <v>9.8</v>
      </c>
      <c r="BC8" s="1">
        <v>0.9</v>
      </c>
      <c r="BD8" s="1">
        <f>SUM(BE8:BQ8)</f>
        <v>2200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2200.0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109</v>
      </c>
      <c r="CM8" s="4"/>
      <c r="CN8" s="4">
        <f t="shared" si="3"/>
        <v>1534.1</v>
      </c>
      <c r="CO8" s="4">
        <f t="shared" si="4"/>
        <v>1095.629196</v>
      </c>
      <c r="CP8" s="4">
        <f t="shared" si="5"/>
        <v>1570.9184</v>
      </c>
      <c r="CQ8" s="4">
        <f t="shared" si="6"/>
        <v>1121.924297</v>
      </c>
      <c r="CR8" s="4">
        <f t="shared" si="7"/>
        <v>1.024</v>
      </c>
      <c r="CS8" s="4">
        <f t="shared" si="8"/>
        <v>0.714183688</v>
      </c>
      <c r="CT8" s="4">
        <f t="shared" si="9"/>
        <v>0.667</v>
      </c>
      <c r="CU8" s="4">
        <f t="shared" si="10"/>
        <v>0.4763605199</v>
      </c>
      <c r="CV8" s="4">
        <f t="shared" si="11"/>
        <v>0.667</v>
      </c>
    </row>
    <row r="9">
      <c r="A9" s="1" t="s">
        <v>269</v>
      </c>
      <c r="B9" s="1" t="s">
        <v>275</v>
      </c>
      <c r="D9" s="1">
        <v>12.0</v>
      </c>
      <c r="E9" s="1" t="s">
        <v>103</v>
      </c>
      <c r="F9" s="1" t="s">
        <v>260</v>
      </c>
      <c r="G9" s="1" t="s">
        <v>270</v>
      </c>
      <c r="H9" s="1" t="s">
        <v>120</v>
      </c>
      <c r="K9" s="1" t="s">
        <v>276</v>
      </c>
      <c r="L9" s="1">
        <v>6.5</v>
      </c>
      <c r="Q9" s="1" t="s">
        <v>260</v>
      </c>
      <c r="R9" s="1">
        <v>2.0</v>
      </c>
      <c r="S9" s="1">
        <v>0.0</v>
      </c>
      <c r="T9" s="1">
        <v>2.0</v>
      </c>
      <c r="U9" s="1">
        <v>120.0</v>
      </c>
      <c r="V9" s="1">
        <v>1.0</v>
      </c>
      <c r="W9" s="1" t="s">
        <v>107</v>
      </c>
      <c r="Z9" s="1">
        <v>1.5</v>
      </c>
      <c r="AA9" s="1">
        <v>0.95</v>
      </c>
      <c r="AB9" s="1">
        <v>6.0</v>
      </c>
      <c r="AC9" s="1">
        <v>0.15</v>
      </c>
      <c r="AD9" s="1">
        <v>1.5</v>
      </c>
      <c r="AE9" s="1">
        <v>0.14</v>
      </c>
      <c r="AH9" s="1">
        <f t="shared" si="1"/>
        <v>210</v>
      </c>
      <c r="AI9" s="1">
        <f t="shared" si="2"/>
        <v>210</v>
      </c>
      <c r="AJ9" s="1">
        <v>21.0</v>
      </c>
      <c r="AK9" s="1">
        <v>21.0</v>
      </c>
      <c r="AL9" s="1">
        <v>168.0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 t="s">
        <v>109</v>
      </c>
      <c r="BR9" s="1" t="s">
        <v>109</v>
      </c>
      <c r="CN9" s="4">
        <f t="shared" si="3"/>
        <v>2520</v>
      </c>
      <c r="CO9" s="4">
        <f t="shared" si="4"/>
        <v>1008</v>
      </c>
      <c r="CP9" s="4">
        <f t="shared" si="5"/>
        <v>2709</v>
      </c>
      <c r="CQ9" s="4">
        <f t="shared" si="6"/>
        <v>1083.6</v>
      </c>
      <c r="CR9" s="4">
        <f t="shared" si="7"/>
        <v>1.075</v>
      </c>
      <c r="CS9" s="4">
        <f t="shared" si="8"/>
        <v>0.4</v>
      </c>
      <c r="CT9" s="4">
        <f t="shared" si="9"/>
        <v>1.68</v>
      </c>
      <c r="CU9" s="4">
        <f t="shared" si="10"/>
        <v>0.672</v>
      </c>
      <c r="CV9" s="4">
        <f t="shared" si="11"/>
        <v>2</v>
      </c>
    </row>
    <row r="10">
      <c r="A10" s="1" t="s">
        <v>259</v>
      </c>
      <c r="B10" s="1" t="s">
        <v>277</v>
      </c>
      <c r="C10" s="1"/>
      <c r="D10" s="1">
        <v>12.0</v>
      </c>
      <c r="E10" s="1" t="s">
        <v>103</v>
      </c>
      <c r="F10" s="1" t="s">
        <v>260</v>
      </c>
      <c r="G10" s="1" t="s">
        <v>204</v>
      </c>
      <c r="H10" s="1" t="s">
        <v>120</v>
      </c>
      <c r="I10" s="1"/>
      <c r="J10" s="1"/>
      <c r="K10" s="1" t="s">
        <v>278</v>
      </c>
      <c r="L10" s="1">
        <v>9.1</v>
      </c>
      <c r="M10" s="1"/>
      <c r="N10" s="1"/>
      <c r="O10" s="1"/>
      <c r="P10" s="1"/>
      <c r="Q10" s="1" t="s">
        <v>260</v>
      </c>
      <c r="R10" s="1">
        <v>3.0</v>
      </c>
      <c r="S10" s="1">
        <v>0.0</v>
      </c>
      <c r="T10" s="1">
        <v>8.0</v>
      </c>
      <c r="U10" s="1">
        <v>120.0</v>
      </c>
      <c r="V10" s="1">
        <v>1.0</v>
      </c>
      <c r="W10" s="1" t="s">
        <v>107</v>
      </c>
      <c r="Z10" s="1">
        <v>2.25</v>
      </c>
      <c r="AA10" s="1">
        <v>1.1</v>
      </c>
      <c r="AB10" s="1">
        <v>7.0</v>
      </c>
      <c r="AC10" s="1">
        <v>0.25</v>
      </c>
      <c r="AD10" s="1">
        <v>2.0</v>
      </c>
      <c r="AE10" s="1">
        <v>0.107</v>
      </c>
      <c r="AH10" s="1">
        <f t="shared" si="1"/>
        <v>75</v>
      </c>
      <c r="AI10" s="1">
        <f t="shared" si="2"/>
        <v>75</v>
      </c>
      <c r="AJ10" s="1">
        <v>11.25</v>
      </c>
      <c r="AK10" s="1">
        <v>48.75</v>
      </c>
      <c r="AL10" s="1">
        <v>15.0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 t="s">
        <v>109</v>
      </c>
      <c r="BR10" s="1" t="s">
        <v>109</v>
      </c>
      <c r="CM10" s="4"/>
      <c r="CN10" s="4">
        <f t="shared" si="3"/>
        <v>1575</v>
      </c>
      <c r="CO10" s="4">
        <f t="shared" si="4"/>
        <v>854.2372881</v>
      </c>
      <c r="CP10" s="4">
        <f t="shared" si="5"/>
        <v>1968.75</v>
      </c>
      <c r="CQ10" s="4">
        <f t="shared" si="6"/>
        <v>1067.79661</v>
      </c>
      <c r="CR10" s="4">
        <f t="shared" si="7"/>
        <v>1.25</v>
      </c>
      <c r="CS10" s="4">
        <f t="shared" si="8"/>
        <v>0.5423728814</v>
      </c>
      <c r="CT10" s="4">
        <f t="shared" si="9"/>
        <v>2.247</v>
      </c>
      <c r="CU10" s="4">
        <f t="shared" si="10"/>
        <v>1.218711864</v>
      </c>
      <c r="CV10" s="4">
        <f t="shared" si="11"/>
        <v>3</v>
      </c>
    </row>
    <row r="11">
      <c r="A11" s="1" t="s">
        <v>279</v>
      </c>
      <c r="C11" s="1" t="s">
        <v>155</v>
      </c>
      <c r="D11" s="1">
        <v>9.0</v>
      </c>
      <c r="E11" s="1" t="s">
        <v>103</v>
      </c>
      <c r="F11" s="1" t="s">
        <v>260</v>
      </c>
      <c r="G11" s="1" t="s">
        <v>179</v>
      </c>
      <c r="H11" s="1" t="s">
        <v>106</v>
      </c>
      <c r="Q11" s="1" t="s">
        <v>260</v>
      </c>
      <c r="R11" s="1">
        <v>2.0</v>
      </c>
      <c r="S11" s="1">
        <v>0.0</v>
      </c>
      <c r="T11" s="1">
        <v>11.0</v>
      </c>
      <c r="U11" s="1">
        <v>275.0</v>
      </c>
      <c r="V11" s="1">
        <v>11.0</v>
      </c>
      <c r="W11" s="1" t="s">
        <v>107</v>
      </c>
      <c r="Z11" s="1">
        <v>0.5</v>
      </c>
      <c r="AA11" s="1">
        <v>1.05</v>
      </c>
      <c r="AB11" s="1">
        <v>1.0</v>
      </c>
      <c r="AC11" s="1">
        <v>0.03</v>
      </c>
      <c r="AD11" s="1">
        <v>0.15</v>
      </c>
      <c r="AE11" s="1">
        <v>0.37</v>
      </c>
      <c r="AH11" s="1">
        <f t="shared" si="1"/>
        <v>1056</v>
      </c>
      <c r="AI11" s="1">
        <f t="shared" si="2"/>
        <v>165</v>
      </c>
      <c r="AJ11" s="1">
        <v>165.0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 t="s">
        <v>108</v>
      </c>
      <c r="AX11" s="1">
        <v>0.0</v>
      </c>
      <c r="AY11" s="1">
        <v>0.03</v>
      </c>
      <c r="AZ11" s="1">
        <v>1.5</v>
      </c>
      <c r="BA11" s="1">
        <v>0.37</v>
      </c>
      <c r="BB11" s="1">
        <v>4.8</v>
      </c>
      <c r="BC11" s="1">
        <v>0.5</v>
      </c>
      <c r="BD11" s="1">
        <f>SUM(BE11:BQ11)</f>
        <v>803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803.0</v>
      </c>
      <c r="BQ11" s="1">
        <v>0.0</v>
      </c>
      <c r="BR11" s="1" t="s">
        <v>108</v>
      </c>
      <c r="BS11" s="1">
        <v>1.0</v>
      </c>
      <c r="BT11" s="1">
        <v>0.03</v>
      </c>
      <c r="BU11" s="1">
        <v>1.5</v>
      </c>
      <c r="BV11" s="1">
        <v>0.37</v>
      </c>
      <c r="BY11" s="8">
        <f>SUM(BZ11:CL11)</f>
        <v>88</v>
      </c>
      <c r="BZ11" s="1">
        <v>15.0</v>
      </c>
      <c r="CA11" s="1">
        <v>0.0</v>
      </c>
      <c r="CB11" s="1">
        <v>0.0</v>
      </c>
      <c r="CC11" s="1">
        <v>0.0</v>
      </c>
      <c r="CD11" s="1">
        <v>0.0</v>
      </c>
      <c r="CE11" s="1">
        <v>0.0</v>
      </c>
      <c r="CF11" s="1">
        <v>0.0</v>
      </c>
      <c r="CG11" s="1">
        <v>0.0</v>
      </c>
      <c r="CH11" s="1">
        <v>0.0</v>
      </c>
      <c r="CI11" s="1">
        <v>0.0</v>
      </c>
      <c r="CJ11" s="1">
        <v>0.0</v>
      </c>
      <c r="CK11" s="1">
        <v>73.0</v>
      </c>
      <c r="CL11" s="1">
        <v>0.0</v>
      </c>
      <c r="CN11" s="4">
        <f t="shared" si="3"/>
        <v>2112</v>
      </c>
      <c r="CO11" s="4">
        <f t="shared" si="4"/>
        <v>1056</v>
      </c>
      <c r="CP11" s="4">
        <f t="shared" si="5"/>
        <v>2130.315</v>
      </c>
      <c r="CQ11" s="4">
        <f t="shared" si="6"/>
        <v>1065.1575</v>
      </c>
      <c r="CR11" s="4">
        <f t="shared" si="7"/>
        <v>1.008671875</v>
      </c>
      <c r="CS11" s="4">
        <f t="shared" si="8"/>
        <v>0.5</v>
      </c>
      <c r="CT11" s="4">
        <f t="shared" si="9"/>
        <v>2.22</v>
      </c>
      <c r="CU11" s="4">
        <f t="shared" si="10"/>
        <v>1.11</v>
      </c>
      <c r="CV11" s="4">
        <f t="shared" si="11"/>
        <v>2</v>
      </c>
    </row>
    <row r="12">
      <c r="A12" s="1" t="s">
        <v>280</v>
      </c>
      <c r="B12" s="1" t="s">
        <v>127</v>
      </c>
      <c r="C12" s="1"/>
      <c r="D12" s="1">
        <v>11.0</v>
      </c>
      <c r="E12" s="1" t="s">
        <v>103</v>
      </c>
      <c r="F12" s="1" t="s">
        <v>260</v>
      </c>
      <c r="G12" s="1" t="s">
        <v>113</v>
      </c>
      <c r="H12" s="1" t="s">
        <v>120</v>
      </c>
      <c r="I12" s="1"/>
      <c r="J12" s="1"/>
      <c r="K12" s="1" t="s">
        <v>281</v>
      </c>
      <c r="L12" s="1">
        <v>5.0</v>
      </c>
      <c r="O12" s="1"/>
      <c r="P12" s="1"/>
      <c r="Q12" s="1" t="s">
        <v>260</v>
      </c>
      <c r="R12" s="1">
        <v>4.67</v>
      </c>
      <c r="S12" s="1">
        <v>0.0</v>
      </c>
      <c r="T12" s="1">
        <v>20.0</v>
      </c>
      <c r="U12" s="1">
        <v>120.0</v>
      </c>
      <c r="V12" s="1">
        <v>1.0</v>
      </c>
      <c r="W12" s="1" t="s">
        <v>107</v>
      </c>
      <c r="X12" s="1"/>
      <c r="Y12" s="1"/>
      <c r="Z12" s="1">
        <v>2.75</v>
      </c>
      <c r="AA12" s="1">
        <v>1.34</v>
      </c>
      <c r="AB12" s="1">
        <v>8.0</v>
      </c>
      <c r="AC12" s="1">
        <v>0.15</v>
      </c>
      <c r="AD12" s="1">
        <v>2.0</v>
      </c>
      <c r="AE12" s="1">
        <v>0.1125</v>
      </c>
      <c r="AH12" s="1">
        <f t="shared" si="1"/>
        <v>40</v>
      </c>
      <c r="AI12" s="1">
        <f t="shared" si="2"/>
        <v>40</v>
      </c>
      <c r="AJ12" s="1">
        <v>26.0</v>
      </c>
      <c r="AK12" s="1">
        <v>6.0</v>
      </c>
      <c r="AL12" s="1">
        <v>8.0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 t="s">
        <v>109</v>
      </c>
      <c r="BR12" s="1" t="s">
        <v>109</v>
      </c>
      <c r="CM12" s="4"/>
      <c r="CN12" s="4">
        <f t="shared" si="3"/>
        <v>1494.4</v>
      </c>
      <c r="CO12" s="4">
        <f t="shared" si="4"/>
        <v>910.0403441</v>
      </c>
      <c r="CP12" s="4">
        <f t="shared" si="5"/>
        <v>1718.56</v>
      </c>
      <c r="CQ12" s="4">
        <f t="shared" si="6"/>
        <v>1046.546396</v>
      </c>
      <c r="CR12" s="4">
        <f t="shared" si="7"/>
        <v>1.15</v>
      </c>
      <c r="CS12" s="4">
        <f t="shared" si="8"/>
        <v>0.6089670397</v>
      </c>
      <c r="CT12" s="4">
        <f t="shared" si="9"/>
        <v>4.203</v>
      </c>
      <c r="CU12" s="4">
        <f t="shared" si="10"/>
        <v>2.559488468</v>
      </c>
      <c r="CV12" s="4">
        <f t="shared" si="11"/>
        <v>4.67</v>
      </c>
    </row>
    <row r="13">
      <c r="A13" s="1" t="s">
        <v>282</v>
      </c>
      <c r="B13" s="1" t="s">
        <v>124</v>
      </c>
      <c r="C13" s="1" t="s">
        <v>183</v>
      </c>
      <c r="D13" s="1">
        <v>13.0</v>
      </c>
      <c r="E13" s="1" t="s">
        <v>103</v>
      </c>
      <c r="F13" s="1" t="s">
        <v>260</v>
      </c>
      <c r="G13" s="1" t="s">
        <v>179</v>
      </c>
      <c r="H13" s="1" t="s">
        <v>106</v>
      </c>
      <c r="I13" s="1">
        <v>100.0</v>
      </c>
      <c r="J13" s="1"/>
      <c r="K13" s="1"/>
      <c r="L13" s="1">
        <v>1.4</v>
      </c>
      <c r="Q13" s="1" t="s">
        <v>260</v>
      </c>
      <c r="R13" s="1">
        <v>3.33</v>
      </c>
      <c r="S13" s="1">
        <v>0.3</v>
      </c>
      <c r="T13" s="1">
        <v>11.0</v>
      </c>
      <c r="U13" s="1">
        <v>120.0</v>
      </c>
      <c r="V13" s="1">
        <v>1.0</v>
      </c>
      <c r="W13" s="1" t="s">
        <v>107</v>
      </c>
      <c r="X13" s="1"/>
      <c r="Y13" s="1"/>
      <c r="Z13" s="1">
        <v>2.0</v>
      </c>
      <c r="AA13" s="1">
        <v>1.1</v>
      </c>
      <c r="AB13" s="1">
        <v>10.0</v>
      </c>
      <c r="AC13" s="1">
        <v>0.21</v>
      </c>
      <c r="AD13" s="1">
        <v>2.5</v>
      </c>
      <c r="AE13" s="1">
        <v>0.09</v>
      </c>
      <c r="AH13" s="1">
        <f t="shared" si="1"/>
        <v>73.6</v>
      </c>
      <c r="AI13" s="1">
        <f t="shared" si="2"/>
        <v>73.6</v>
      </c>
      <c r="AJ13" s="1">
        <v>4.6</v>
      </c>
      <c r="AK13" s="1">
        <v>4.6</v>
      </c>
      <c r="AL13" s="1">
        <v>36.8</v>
      </c>
      <c r="AM13" s="1">
        <v>0.0</v>
      </c>
      <c r="AN13" s="1">
        <v>0.0</v>
      </c>
      <c r="AO13" s="1">
        <v>0.0</v>
      </c>
      <c r="AP13" s="1">
        <v>27.6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 t="s">
        <v>109</v>
      </c>
      <c r="BR13" s="1" t="s">
        <v>109</v>
      </c>
      <c r="CM13" s="4"/>
      <c r="CN13" s="4">
        <f t="shared" si="3"/>
        <v>1226.053027</v>
      </c>
      <c r="CO13" s="4">
        <f t="shared" si="4"/>
        <v>763.6796881</v>
      </c>
      <c r="CP13" s="4">
        <f t="shared" si="5"/>
        <v>1612.25973</v>
      </c>
      <c r="CQ13" s="4">
        <f t="shared" si="6"/>
        <v>1004.23879</v>
      </c>
      <c r="CR13" s="4">
        <f t="shared" si="7"/>
        <v>1.315</v>
      </c>
      <c r="CS13" s="4">
        <f t="shared" si="8"/>
        <v>0.6228765572</v>
      </c>
      <c r="CT13" s="4">
        <f t="shared" si="9"/>
        <v>1.499249625</v>
      </c>
      <c r="CU13" s="4">
        <f t="shared" si="10"/>
        <v>0.9338474447</v>
      </c>
      <c r="CV13" s="4">
        <f t="shared" si="11"/>
        <v>1.665832916</v>
      </c>
    </row>
    <row r="14">
      <c r="A14" s="1" t="s">
        <v>282</v>
      </c>
      <c r="B14" s="1" t="s">
        <v>124</v>
      </c>
      <c r="C14" s="1" t="s">
        <v>194</v>
      </c>
      <c r="D14" s="1">
        <v>13.0</v>
      </c>
      <c r="E14" s="1" t="s">
        <v>103</v>
      </c>
      <c r="F14" s="1" t="s">
        <v>260</v>
      </c>
      <c r="G14" s="1" t="s">
        <v>179</v>
      </c>
      <c r="H14" s="1" t="s">
        <v>106</v>
      </c>
      <c r="I14" s="1">
        <v>100.0</v>
      </c>
      <c r="J14" s="1"/>
      <c r="K14" s="1"/>
      <c r="L14" s="1">
        <v>1.4</v>
      </c>
      <c r="Q14" s="1" t="s">
        <v>260</v>
      </c>
      <c r="R14" s="1">
        <v>3.33</v>
      </c>
      <c r="S14" s="1">
        <v>0.0</v>
      </c>
      <c r="T14" s="1">
        <v>11.0</v>
      </c>
      <c r="U14" s="1">
        <v>120.0</v>
      </c>
      <c r="V14" s="1">
        <v>1.0</v>
      </c>
      <c r="W14" s="1" t="s">
        <v>107</v>
      </c>
      <c r="X14" s="1"/>
      <c r="Y14" s="1"/>
      <c r="Z14" s="1">
        <v>2.0</v>
      </c>
      <c r="AA14" s="1">
        <v>1.1</v>
      </c>
      <c r="AB14" s="1">
        <v>10.0</v>
      </c>
      <c r="AC14" s="1">
        <v>0.21</v>
      </c>
      <c r="AD14" s="1">
        <v>2.5</v>
      </c>
      <c r="AE14" s="1">
        <v>0.09</v>
      </c>
      <c r="AH14" s="1">
        <f t="shared" si="1"/>
        <v>36.8</v>
      </c>
      <c r="AI14" s="1">
        <f t="shared" si="2"/>
        <v>36.8</v>
      </c>
      <c r="AJ14" s="1">
        <v>4.6</v>
      </c>
      <c r="AK14" s="1">
        <v>4.6</v>
      </c>
      <c r="AL14" s="1">
        <v>13.8</v>
      </c>
      <c r="AM14" s="1">
        <v>0.0</v>
      </c>
      <c r="AN14" s="1">
        <v>0.0</v>
      </c>
      <c r="AO14" s="1">
        <v>0.0</v>
      </c>
      <c r="AP14" s="1">
        <v>13.8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 t="s">
        <v>109</v>
      </c>
      <c r="BR14" s="1" t="s">
        <v>109</v>
      </c>
      <c r="CM14" s="4"/>
      <c r="CN14" s="4">
        <f t="shared" si="3"/>
        <v>1225.44</v>
      </c>
      <c r="CO14" s="4">
        <f t="shared" si="4"/>
        <v>763.2978482</v>
      </c>
      <c r="CP14" s="4">
        <f t="shared" si="5"/>
        <v>1611.4536</v>
      </c>
      <c r="CQ14" s="4">
        <f t="shared" si="6"/>
        <v>1003.73667</v>
      </c>
      <c r="CR14" s="4">
        <f t="shared" si="7"/>
        <v>1.315</v>
      </c>
      <c r="CS14" s="4">
        <f t="shared" si="8"/>
        <v>0.6228765572</v>
      </c>
      <c r="CT14" s="4">
        <f t="shared" si="9"/>
        <v>2.997</v>
      </c>
      <c r="CU14" s="4">
        <f t="shared" si="10"/>
        <v>1.866761042</v>
      </c>
      <c r="CV14" s="4">
        <f t="shared" si="11"/>
        <v>3.33</v>
      </c>
    </row>
    <row r="15">
      <c r="A15" s="1" t="s">
        <v>274</v>
      </c>
      <c r="B15" s="1" t="s">
        <v>127</v>
      </c>
      <c r="C15" s="1"/>
      <c r="D15" s="1">
        <v>14.0</v>
      </c>
      <c r="E15" s="1" t="s">
        <v>103</v>
      </c>
      <c r="F15" s="1" t="s">
        <v>260</v>
      </c>
      <c r="G15" s="1" t="s">
        <v>204</v>
      </c>
      <c r="H15" s="1" t="s">
        <v>120</v>
      </c>
      <c r="I15" s="1"/>
      <c r="J15" s="1"/>
      <c r="K15" s="1" t="s">
        <v>283</v>
      </c>
      <c r="L15" s="1">
        <v>9.1</v>
      </c>
      <c r="O15" s="1"/>
      <c r="P15" s="1"/>
      <c r="Q15" s="1" t="s">
        <v>260</v>
      </c>
      <c r="R15" s="1">
        <v>1.42</v>
      </c>
      <c r="S15" s="1">
        <v>0.0</v>
      </c>
      <c r="T15" s="1">
        <v>20.0</v>
      </c>
      <c r="U15" s="1">
        <v>120.0</v>
      </c>
      <c r="V15" s="1">
        <v>1.0</v>
      </c>
      <c r="W15" s="1" t="s">
        <v>107</v>
      </c>
      <c r="X15" s="1"/>
      <c r="Y15" s="1"/>
      <c r="Z15" s="1">
        <v>3.0</v>
      </c>
      <c r="AA15" s="1">
        <v>0.9</v>
      </c>
      <c r="AB15" s="1">
        <v>6.0</v>
      </c>
      <c r="AC15" s="1">
        <v>0.3</v>
      </c>
      <c r="AD15" s="1">
        <v>2.8</v>
      </c>
      <c r="AE15" s="1">
        <v>0.09</v>
      </c>
      <c r="AH15" s="1">
        <f t="shared" si="1"/>
        <v>90</v>
      </c>
      <c r="AI15" s="1">
        <f t="shared" si="2"/>
        <v>90</v>
      </c>
      <c r="AJ15" s="1">
        <v>25.2</v>
      </c>
      <c r="AK15" s="1">
        <v>37.8</v>
      </c>
      <c r="AL15" s="1">
        <v>27.0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 t="s">
        <v>109</v>
      </c>
      <c r="BR15" s="1" t="s">
        <v>109</v>
      </c>
      <c r="CM15" s="4"/>
      <c r="CN15" s="4">
        <f t="shared" si="3"/>
        <v>766.8</v>
      </c>
      <c r="CO15" s="4">
        <f t="shared" si="4"/>
        <v>632.15169</v>
      </c>
      <c r="CP15" s="4">
        <f t="shared" si="5"/>
        <v>1180.872</v>
      </c>
      <c r="CQ15" s="4">
        <f t="shared" si="6"/>
        <v>973.5136026</v>
      </c>
      <c r="CR15" s="4">
        <f t="shared" si="7"/>
        <v>1.54</v>
      </c>
      <c r="CS15" s="4">
        <f t="shared" si="8"/>
        <v>0.8244023083</v>
      </c>
      <c r="CT15" s="4">
        <f t="shared" si="9"/>
        <v>0.7668</v>
      </c>
      <c r="CU15" s="4">
        <f t="shared" si="10"/>
        <v>0.63215169</v>
      </c>
      <c r="CV15" s="4">
        <f t="shared" si="11"/>
        <v>1.42</v>
      </c>
    </row>
    <row r="16">
      <c r="A16" s="1" t="s">
        <v>284</v>
      </c>
      <c r="B16" s="1" t="s">
        <v>127</v>
      </c>
      <c r="C16" s="1"/>
      <c r="D16" s="1">
        <v>14.0</v>
      </c>
      <c r="E16" s="1" t="s">
        <v>103</v>
      </c>
      <c r="F16" s="1" t="s">
        <v>260</v>
      </c>
      <c r="G16" s="1" t="s">
        <v>113</v>
      </c>
      <c r="H16" s="1" t="s">
        <v>106</v>
      </c>
      <c r="I16" s="1">
        <v>75.0</v>
      </c>
      <c r="J16" s="1"/>
      <c r="K16" s="1" t="s">
        <v>285</v>
      </c>
      <c r="L16" s="1">
        <v>25.0</v>
      </c>
      <c r="O16" s="1"/>
      <c r="P16" s="1"/>
      <c r="Q16" s="1" t="s">
        <v>260</v>
      </c>
      <c r="R16" s="1">
        <v>4.33</v>
      </c>
      <c r="S16" s="1">
        <v>0.0</v>
      </c>
      <c r="T16" s="1">
        <v>24.0</v>
      </c>
      <c r="U16" s="1">
        <v>120.0</v>
      </c>
      <c r="V16" s="1">
        <v>1.0</v>
      </c>
      <c r="W16" s="1" t="s">
        <v>107</v>
      </c>
      <c r="X16" s="1"/>
      <c r="Y16" s="1"/>
      <c r="Z16" s="1">
        <v>2.0</v>
      </c>
      <c r="AA16" s="1">
        <v>0.5</v>
      </c>
      <c r="AB16" s="1">
        <v>1.0</v>
      </c>
      <c r="AC16" s="1">
        <v>0.21</v>
      </c>
      <c r="AD16" s="1">
        <v>1.9</v>
      </c>
      <c r="AE16" s="1">
        <v>0.37</v>
      </c>
      <c r="AH16" s="1">
        <f t="shared" si="1"/>
        <v>240</v>
      </c>
      <c r="AI16" s="1">
        <f t="shared" si="2"/>
        <v>100</v>
      </c>
      <c r="AJ16" s="1">
        <v>100.0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 t="s">
        <v>108</v>
      </c>
      <c r="AX16" s="1">
        <v>0.0</v>
      </c>
      <c r="AY16" s="1">
        <v>0.21</v>
      </c>
      <c r="AZ16" s="1">
        <v>1.9</v>
      </c>
      <c r="BA16" s="1">
        <v>0.37</v>
      </c>
      <c r="BB16" s="1">
        <v>2.4</v>
      </c>
      <c r="BC16" s="1">
        <v>0.3</v>
      </c>
      <c r="BD16" s="1">
        <f>SUM(BE16:BQ16)</f>
        <v>140</v>
      </c>
      <c r="BE16" s="1">
        <v>0.0</v>
      </c>
      <c r="BF16" s="1">
        <v>49.0</v>
      </c>
      <c r="BG16" s="1">
        <v>91.0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109</v>
      </c>
      <c r="CM16" s="4"/>
      <c r="CN16" s="4">
        <f t="shared" si="3"/>
        <v>1039.2</v>
      </c>
      <c r="CO16" s="4">
        <f t="shared" si="4"/>
        <v>763.6497244</v>
      </c>
      <c r="CP16" s="4">
        <f t="shared" si="5"/>
        <v>1235.6088</v>
      </c>
      <c r="CQ16" s="4">
        <f t="shared" si="6"/>
        <v>907.9795224</v>
      </c>
      <c r="CR16" s="4">
        <f t="shared" si="7"/>
        <v>1.189</v>
      </c>
      <c r="CS16" s="4">
        <f t="shared" si="8"/>
        <v>0.7348438457</v>
      </c>
      <c r="CT16" s="4">
        <f t="shared" si="9"/>
        <v>3.2042</v>
      </c>
      <c r="CU16" s="4">
        <f t="shared" si="10"/>
        <v>2.35458665</v>
      </c>
      <c r="CV16" s="4">
        <f t="shared" si="11"/>
        <v>4.33</v>
      </c>
    </row>
    <row r="17">
      <c r="A17" s="1" t="s">
        <v>286</v>
      </c>
      <c r="B17" s="1"/>
      <c r="C17" s="1"/>
      <c r="D17" s="1">
        <v>8.0</v>
      </c>
      <c r="E17" s="1" t="s">
        <v>103</v>
      </c>
      <c r="F17" s="1" t="s">
        <v>260</v>
      </c>
      <c r="G17" s="1" t="s">
        <v>204</v>
      </c>
      <c r="H17" s="1" t="s">
        <v>106</v>
      </c>
      <c r="I17" s="1"/>
      <c r="J17" s="1"/>
      <c r="K17" s="1"/>
      <c r="L17" s="1">
        <v>15.4</v>
      </c>
      <c r="Q17" s="1" t="s">
        <v>260</v>
      </c>
      <c r="R17" s="1">
        <v>3.33</v>
      </c>
      <c r="S17" s="1">
        <v>0.0</v>
      </c>
      <c r="T17" s="1">
        <v>1.0</v>
      </c>
      <c r="U17" s="1">
        <v>47.0</v>
      </c>
      <c r="V17" s="1">
        <v>1.0</v>
      </c>
      <c r="W17" s="1" t="s">
        <v>107</v>
      </c>
      <c r="X17" s="1"/>
      <c r="Y17" s="1"/>
      <c r="Z17" s="1">
        <v>1.6</v>
      </c>
      <c r="AA17" s="1">
        <v>1.1</v>
      </c>
      <c r="AB17" s="1">
        <v>3.0</v>
      </c>
      <c r="AC17" s="1">
        <v>0.08</v>
      </c>
      <c r="AD17" s="1">
        <v>1.4</v>
      </c>
      <c r="AE17" s="1">
        <v>0.36</v>
      </c>
      <c r="AH17" s="1">
        <f t="shared" si="1"/>
        <v>540</v>
      </c>
      <c r="AI17" s="1">
        <f t="shared" si="2"/>
        <v>540</v>
      </c>
      <c r="AJ17" s="1">
        <v>20.0</v>
      </c>
      <c r="AK17" s="1">
        <v>120.0</v>
      </c>
      <c r="AL17" s="1">
        <v>260.0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140.0</v>
      </c>
      <c r="AV17" s="1">
        <v>0.0</v>
      </c>
      <c r="AW17" s="1" t="s">
        <v>109</v>
      </c>
      <c r="BR17" s="1" t="s">
        <v>109</v>
      </c>
      <c r="CM17" s="3" t="s">
        <v>262</v>
      </c>
      <c r="CN17" s="4">
        <f t="shared" si="3"/>
        <v>5394.6</v>
      </c>
      <c r="CO17" s="4">
        <f t="shared" si="4"/>
        <v>852.4968394</v>
      </c>
      <c r="CP17" s="4">
        <f t="shared" si="5"/>
        <v>5567.2272</v>
      </c>
      <c r="CQ17" s="4">
        <f t="shared" si="6"/>
        <v>879.7767383</v>
      </c>
      <c r="CR17" s="4">
        <f t="shared" si="7"/>
        <v>1.032</v>
      </c>
      <c r="CS17" s="4">
        <f t="shared" si="8"/>
        <v>0.1580278129</v>
      </c>
      <c r="CT17" s="4">
        <f t="shared" si="9"/>
        <v>3.5964</v>
      </c>
      <c r="CU17" s="4">
        <f t="shared" si="10"/>
        <v>0.5683312263</v>
      </c>
      <c r="CV17" s="4">
        <f t="shared" si="11"/>
        <v>3.33</v>
      </c>
    </row>
    <row r="18">
      <c r="A18" s="1" t="s">
        <v>279</v>
      </c>
      <c r="D18" s="1">
        <v>9.0</v>
      </c>
      <c r="E18" s="1" t="s">
        <v>103</v>
      </c>
      <c r="F18" s="1" t="s">
        <v>260</v>
      </c>
      <c r="G18" s="1" t="s">
        <v>199</v>
      </c>
      <c r="H18" s="1" t="s">
        <v>138</v>
      </c>
      <c r="J18" s="1">
        <v>20.0</v>
      </c>
      <c r="L18" s="1">
        <v>100.0</v>
      </c>
      <c r="Q18" s="1" t="s">
        <v>260</v>
      </c>
      <c r="R18" s="1">
        <v>12.0</v>
      </c>
      <c r="S18" s="1">
        <v>0.0</v>
      </c>
      <c r="T18" s="1">
        <v>11.0</v>
      </c>
      <c r="U18" s="1">
        <v>275.0</v>
      </c>
      <c r="V18" s="1">
        <v>0.5</v>
      </c>
      <c r="W18" s="1" t="s">
        <v>107</v>
      </c>
      <c r="Z18" s="1">
        <v>0.5</v>
      </c>
      <c r="AA18" s="1">
        <v>1.05</v>
      </c>
      <c r="AB18" s="1">
        <v>6.0</v>
      </c>
      <c r="AC18" s="1">
        <v>0.03</v>
      </c>
      <c r="AD18" s="1">
        <v>1.5</v>
      </c>
      <c r="AE18" s="1">
        <v>0.222</v>
      </c>
      <c r="AH18" s="1">
        <f t="shared" si="1"/>
        <v>15</v>
      </c>
      <c r="AI18" s="1">
        <f t="shared" si="2"/>
        <v>15</v>
      </c>
      <c r="AJ18" s="1">
        <v>5.0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10.0</v>
      </c>
      <c r="AV18" s="1">
        <v>0.0</v>
      </c>
      <c r="AW18" s="1" t="s">
        <v>109</v>
      </c>
      <c r="BR18" s="1" t="s">
        <v>109</v>
      </c>
      <c r="CM18" s="1" t="s">
        <v>287</v>
      </c>
      <c r="CN18" s="4">
        <f t="shared" si="3"/>
        <v>1080</v>
      </c>
      <c r="CO18" s="4">
        <f t="shared" si="4"/>
        <v>848.5714286</v>
      </c>
      <c r="CP18" s="4">
        <f t="shared" si="5"/>
        <v>1096.2</v>
      </c>
      <c r="CQ18" s="4">
        <f t="shared" si="6"/>
        <v>861.3</v>
      </c>
      <c r="CR18" s="4">
        <f t="shared" si="7"/>
        <v>1.015</v>
      </c>
      <c r="CS18" s="4">
        <f t="shared" si="8"/>
        <v>0.7857142857</v>
      </c>
      <c r="CT18" s="4">
        <f t="shared" si="9"/>
        <v>15.984</v>
      </c>
      <c r="CU18" s="4">
        <f t="shared" si="10"/>
        <v>12.55885714</v>
      </c>
      <c r="CV18" s="4">
        <f t="shared" si="11"/>
        <v>12</v>
      </c>
    </row>
    <row r="19">
      <c r="A19" s="1" t="s">
        <v>269</v>
      </c>
      <c r="D19" s="1">
        <v>7.0</v>
      </c>
      <c r="E19" s="1" t="s">
        <v>103</v>
      </c>
      <c r="F19" s="1" t="s">
        <v>260</v>
      </c>
      <c r="G19" s="1" t="s">
        <v>270</v>
      </c>
      <c r="H19" s="1" t="s">
        <v>120</v>
      </c>
      <c r="K19" s="1" t="s">
        <v>288</v>
      </c>
      <c r="L19" s="1">
        <v>9.1</v>
      </c>
      <c r="Q19" s="1" t="s">
        <v>260</v>
      </c>
      <c r="R19" s="1">
        <v>2.0</v>
      </c>
      <c r="S19" s="1">
        <v>0.0</v>
      </c>
      <c r="T19" s="1">
        <v>2.0</v>
      </c>
      <c r="U19" s="1">
        <v>120.0</v>
      </c>
      <c r="V19" s="1">
        <v>1.0</v>
      </c>
      <c r="W19" s="1" t="s">
        <v>107</v>
      </c>
      <c r="Z19" s="1">
        <v>1.8</v>
      </c>
      <c r="AA19" s="1">
        <v>1.1</v>
      </c>
      <c r="AB19" s="1">
        <v>5.0</v>
      </c>
      <c r="AC19" s="1">
        <v>0.1</v>
      </c>
      <c r="AD19" s="1">
        <v>2.0</v>
      </c>
      <c r="AE19" s="1">
        <v>0.168</v>
      </c>
      <c r="AH19" s="1">
        <f t="shared" si="1"/>
        <v>210</v>
      </c>
      <c r="AI19" s="1">
        <f t="shared" si="2"/>
        <v>210</v>
      </c>
      <c r="AJ19" s="1">
        <v>21.0</v>
      </c>
      <c r="AK19" s="1">
        <v>21.0</v>
      </c>
      <c r="AL19" s="1">
        <v>168.0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 t="s">
        <v>109</v>
      </c>
      <c r="BR19" s="1" t="s">
        <v>109</v>
      </c>
      <c r="CN19" s="4">
        <f t="shared" si="3"/>
        <v>2100</v>
      </c>
      <c r="CO19" s="4">
        <f t="shared" si="4"/>
        <v>750</v>
      </c>
      <c r="CP19" s="4">
        <f t="shared" si="5"/>
        <v>2310</v>
      </c>
      <c r="CQ19" s="4">
        <f t="shared" si="6"/>
        <v>825</v>
      </c>
      <c r="CR19" s="4">
        <f t="shared" si="7"/>
        <v>1.1</v>
      </c>
      <c r="CS19" s="4">
        <f t="shared" si="8"/>
        <v>0.3571428571</v>
      </c>
      <c r="CT19" s="4">
        <f t="shared" si="9"/>
        <v>1.68</v>
      </c>
      <c r="CU19" s="4">
        <f t="shared" si="10"/>
        <v>0.6</v>
      </c>
      <c r="CV19" s="4">
        <f t="shared" si="11"/>
        <v>2</v>
      </c>
    </row>
    <row r="20">
      <c r="A20" s="1" t="s">
        <v>289</v>
      </c>
      <c r="B20" s="1"/>
      <c r="C20" s="1"/>
      <c r="D20" s="1">
        <v>8.0</v>
      </c>
      <c r="E20" s="1" t="s">
        <v>103</v>
      </c>
      <c r="F20" s="1" t="s">
        <v>260</v>
      </c>
      <c r="G20" s="1" t="s">
        <v>113</v>
      </c>
      <c r="H20" s="1" t="s">
        <v>120</v>
      </c>
      <c r="I20" s="1"/>
      <c r="J20" s="1"/>
      <c r="K20" s="1" t="s">
        <v>290</v>
      </c>
      <c r="L20" s="1">
        <v>20.0</v>
      </c>
      <c r="O20" s="1"/>
      <c r="P20" s="1"/>
      <c r="Q20" s="1" t="s">
        <v>260</v>
      </c>
      <c r="R20" s="1">
        <v>3.83</v>
      </c>
      <c r="S20" s="1">
        <v>0.0</v>
      </c>
      <c r="T20" s="1">
        <v>40.0</v>
      </c>
      <c r="U20" s="1">
        <v>200.0</v>
      </c>
      <c r="V20" s="1">
        <v>1.0</v>
      </c>
      <c r="W20" s="1" t="s">
        <v>107</v>
      </c>
      <c r="X20" s="1"/>
      <c r="Y20" s="1"/>
      <c r="Z20" s="1">
        <v>2.2</v>
      </c>
      <c r="AA20" s="1">
        <v>0.6</v>
      </c>
      <c r="AB20" s="1">
        <v>6.0</v>
      </c>
      <c r="AC20" s="1">
        <v>0.2</v>
      </c>
      <c r="AD20" s="1">
        <v>2.4</v>
      </c>
      <c r="AE20" s="1">
        <v>0.03</v>
      </c>
      <c r="AH20" s="1">
        <f t="shared" si="1"/>
        <v>30</v>
      </c>
      <c r="AI20" s="1">
        <f t="shared" si="2"/>
        <v>30</v>
      </c>
      <c r="AJ20" s="1">
        <v>0.0</v>
      </c>
      <c r="AK20" s="1">
        <v>30.0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 t="s">
        <v>109</v>
      </c>
      <c r="BR20" s="1" t="s">
        <v>109</v>
      </c>
      <c r="CM20" s="4"/>
      <c r="CN20" s="4">
        <f t="shared" si="3"/>
        <v>689.4</v>
      </c>
      <c r="CO20" s="4">
        <f t="shared" si="4"/>
        <v>569.4461653</v>
      </c>
      <c r="CP20" s="4">
        <f t="shared" si="5"/>
        <v>882.432</v>
      </c>
      <c r="CQ20" s="4">
        <f t="shared" si="6"/>
        <v>728.8910916</v>
      </c>
      <c r="CR20" s="4">
        <f t="shared" si="7"/>
        <v>1.28</v>
      </c>
      <c r="CS20" s="4">
        <f t="shared" si="8"/>
        <v>0.8260025606</v>
      </c>
      <c r="CT20" s="4">
        <f t="shared" si="9"/>
        <v>0.6894</v>
      </c>
      <c r="CU20" s="4">
        <f t="shared" si="10"/>
        <v>0.5694461653</v>
      </c>
      <c r="CV20" s="4">
        <f t="shared" si="11"/>
        <v>3.83</v>
      </c>
    </row>
    <row r="21">
      <c r="A21" s="1" t="s">
        <v>291</v>
      </c>
      <c r="D21" s="1">
        <v>7.0</v>
      </c>
      <c r="E21" s="1" t="s">
        <v>103</v>
      </c>
      <c r="F21" s="1" t="s">
        <v>260</v>
      </c>
      <c r="G21" s="1" t="s">
        <v>204</v>
      </c>
      <c r="H21" s="1" t="s">
        <v>120</v>
      </c>
      <c r="K21" s="1" t="s">
        <v>292</v>
      </c>
      <c r="L21" s="1">
        <v>9.1</v>
      </c>
      <c r="Q21" s="1" t="s">
        <v>260</v>
      </c>
      <c r="R21" s="1">
        <v>2.5</v>
      </c>
      <c r="S21" s="1">
        <v>0.0</v>
      </c>
      <c r="T21" s="1">
        <v>20.0</v>
      </c>
      <c r="U21" s="1">
        <v>240.0</v>
      </c>
      <c r="V21" s="1">
        <v>1.0</v>
      </c>
      <c r="W21" s="1" t="s">
        <v>107</v>
      </c>
      <c r="Z21" s="1">
        <v>2.7</v>
      </c>
      <c r="AA21" s="1">
        <v>1.33</v>
      </c>
      <c r="AB21" s="1">
        <v>5.0</v>
      </c>
      <c r="AC21" s="1">
        <v>0.11</v>
      </c>
      <c r="AD21" s="1">
        <v>2.0</v>
      </c>
      <c r="AE21" s="1">
        <v>0.16</v>
      </c>
      <c r="AH21" s="1">
        <f t="shared" si="1"/>
        <v>70</v>
      </c>
      <c r="AI21" s="1">
        <f t="shared" si="2"/>
        <v>70</v>
      </c>
      <c r="AJ21" s="1">
        <v>52.5</v>
      </c>
      <c r="AK21" s="1">
        <v>8.75</v>
      </c>
      <c r="AL21" s="1">
        <v>8.75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 t="s">
        <v>109</v>
      </c>
      <c r="BR21" s="1" t="s">
        <v>109</v>
      </c>
      <c r="CN21" s="4">
        <f t="shared" si="3"/>
        <v>875</v>
      </c>
      <c r="CO21" s="4">
        <f t="shared" si="4"/>
        <v>654.2056075</v>
      </c>
      <c r="CP21" s="4">
        <f t="shared" si="5"/>
        <v>971.25</v>
      </c>
      <c r="CQ21" s="4">
        <f t="shared" si="6"/>
        <v>726.1682243</v>
      </c>
      <c r="CR21" s="4">
        <f t="shared" si="7"/>
        <v>1.11</v>
      </c>
      <c r="CS21" s="4">
        <f t="shared" si="8"/>
        <v>0.7476635514</v>
      </c>
      <c r="CT21" s="4">
        <f t="shared" si="9"/>
        <v>2</v>
      </c>
      <c r="CU21" s="4">
        <f t="shared" si="10"/>
        <v>1.495327103</v>
      </c>
      <c r="CV21" s="4">
        <f t="shared" si="11"/>
        <v>2.5</v>
      </c>
    </row>
    <row r="22">
      <c r="A22" s="1" t="s">
        <v>282</v>
      </c>
      <c r="B22" s="1"/>
      <c r="C22" s="1" t="s">
        <v>194</v>
      </c>
      <c r="D22" s="1">
        <v>5.0</v>
      </c>
      <c r="E22" s="1" t="s">
        <v>103</v>
      </c>
      <c r="F22" s="1" t="s">
        <v>260</v>
      </c>
      <c r="G22" s="1" t="s">
        <v>179</v>
      </c>
      <c r="H22" s="1" t="s">
        <v>106</v>
      </c>
      <c r="I22" s="1">
        <v>100.0</v>
      </c>
      <c r="J22" s="1"/>
      <c r="K22" s="1"/>
      <c r="L22" s="1">
        <v>1.4</v>
      </c>
      <c r="Q22" s="1" t="s">
        <v>260</v>
      </c>
      <c r="R22" s="1">
        <v>3.33</v>
      </c>
      <c r="S22" s="1">
        <v>0.0</v>
      </c>
      <c r="T22" s="1">
        <v>7.0</v>
      </c>
      <c r="U22" s="1">
        <v>120.0</v>
      </c>
      <c r="V22" s="1">
        <v>1.0</v>
      </c>
      <c r="W22" s="1" t="s">
        <v>107</v>
      </c>
      <c r="X22" s="1"/>
      <c r="Y22" s="1"/>
      <c r="Z22" s="1">
        <v>2.3</v>
      </c>
      <c r="AA22" s="1">
        <v>1.4</v>
      </c>
      <c r="AB22" s="1">
        <v>10.0</v>
      </c>
      <c r="AC22" s="1">
        <v>0.075</v>
      </c>
      <c r="AD22" s="1">
        <v>2.0</v>
      </c>
      <c r="AE22" s="1">
        <v>0.069</v>
      </c>
      <c r="AH22" s="1">
        <f t="shared" si="1"/>
        <v>40</v>
      </c>
      <c r="AI22" s="1">
        <f t="shared" si="2"/>
        <v>40</v>
      </c>
      <c r="AJ22" s="1">
        <v>8.0</v>
      </c>
      <c r="AK22" s="1">
        <v>8.0</v>
      </c>
      <c r="AL22" s="1">
        <v>24.0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 t="s">
        <v>109</v>
      </c>
      <c r="BR22" s="1" t="s">
        <v>109</v>
      </c>
      <c r="CM22" s="4"/>
      <c r="CN22" s="4">
        <f t="shared" si="3"/>
        <v>1332</v>
      </c>
      <c r="CO22" s="4">
        <f t="shared" si="4"/>
        <v>636.0597585</v>
      </c>
      <c r="CP22" s="4">
        <f t="shared" si="5"/>
        <v>1431.9</v>
      </c>
      <c r="CQ22" s="4">
        <f t="shared" si="6"/>
        <v>683.7642404</v>
      </c>
      <c r="CR22" s="4">
        <f t="shared" si="7"/>
        <v>1.075</v>
      </c>
      <c r="CS22" s="4">
        <f t="shared" si="8"/>
        <v>0.4775223412</v>
      </c>
      <c r="CT22" s="4">
        <f t="shared" si="9"/>
        <v>2.2977</v>
      </c>
      <c r="CU22" s="4">
        <f t="shared" si="10"/>
        <v>1.097203083</v>
      </c>
      <c r="CV22" s="4">
        <f t="shared" si="11"/>
        <v>3.33</v>
      </c>
    </row>
    <row r="23">
      <c r="A23" s="1" t="s">
        <v>274</v>
      </c>
      <c r="B23" s="1"/>
      <c r="C23" s="1"/>
      <c r="D23" s="1">
        <v>8.0</v>
      </c>
      <c r="E23" s="1" t="s">
        <v>103</v>
      </c>
      <c r="F23" s="1" t="s">
        <v>260</v>
      </c>
      <c r="G23" s="1" t="s">
        <v>204</v>
      </c>
      <c r="H23" s="1" t="s">
        <v>120</v>
      </c>
      <c r="I23" s="1"/>
      <c r="J23" s="1"/>
      <c r="K23" s="1" t="s">
        <v>283</v>
      </c>
      <c r="L23" s="1">
        <v>9.1</v>
      </c>
      <c r="O23" s="1"/>
      <c r="P23" s="1"/>
      <c r="Q23" s="1" t="s">
        <v>260</v>
      </c>
      <c r="R23" s="1">
        <v>1.17</v>
      </c>
      <c r="S23" s="1">
        <v>0.0</v>
      </c>
      <c r="T23" s="1">
        <v>5.0</v>
      </c>
      <c r="U23" s="1">
        <v>132.0</v>
      </c>
      <c r="V23" s="1">
        <v>1.0</v>
      </c>
      <c r="W23" s="1" t="s">
        <v>107</v>
      </c>
      <c r="X23" s="1"/>
      <c r="Y23" s="1"/>
      <c r="Z23" s="1">
        <v>2.3</v>
      </c>
      <c r="AA23" s="1">
        <v>1.1</v>
      </c>
      <c r="AB23" s="1">
        <v>6.0</v>
      </c>
      <c r="AC23" s="1">
        <v>0.3</v>
      </c>
      <c r="AD23" s="1">
        <v>2.8</v>
      </c>
      <c r="AE23" s="1">
        <v>0.06</v>
      </c>
      <c r="AH23" s="1">
        <f t="shared" si="1"/>
        <v>90</v>
      </c>
      <c r="AI23" s="1">
        <f t="shared" si="2"/>
        <v>90</v>
      </c>
      <c r="AJ23" s="1">
        <v>25.2</v>
      </c>
      <c r="AK23" s="1">
        <v>37.8</v>
      </c>
      <c r="AL23" s="1">
        <v>27.0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 t="s">
        <v>109</v>
      </c>
      <c r="BR23" s="1" t="s">
        <v>109</v>
      </c>
      <c r="CM23" s="4"/>
      <c r="CN23" s="4">
        <f t="shared" si="3"/>
        <v>631.8</v>
      </c>
      <c r="CO23" s="4">
        <f t="shared" si="4"/>
        <v>410.7398258</v>
      </c>
      <c r="CP23" s="4">
        <f t="shared" si="5"/>
        <v>972.972</v>
      </c>
      <c r="CQ23" s="4">
        <f t="shared" si="6"/>
        <v>632.5393317</v>
      </c>
      <c r="CR23" s="4">
        <f t="shared" si="7"/>
        <v>1.54</v>
      </c>
      <c r="CS23" s="4">
        <f t="shared" si="8"/>
        <v>0.6501105188</v>
      </c>
      <c r="CT23" s="4">
        <f t="shared" si="9"/>
        <v>0.4212</v>
      </c>
      <c r="CU23" s="4">
        <f t="shared" si="10"/>
        <v>0.2738265505</v>
      </c>
      <c r="CV23" s="4">
        <f t="shared" si="11"/>
        <v>1.17</v>
      </c>
    </row>
    <row r="24">
      <c r="A24" s="1" t="s">
        <v>284</v>
      </c>
      <c r="B24" s="1"/>
      <c r="C24" s="1"/>
      <c r="D24" s="1">
        <v>10.0</v>
      </c>
      <c r="E24" s="1" t="s">
        <v>103</v>
      </c>
      <c r="F24" s="1" t="s">
        <v>260</v>
      </c>
      <c r="G24" s="1" t="s">
        <v>113</v>
      </c>
      <c r="H24" s="1" t="s">
        <v>106</v>
      </c>
      <c r="I24" s="1">
        <v>75.0</v>
      </c>
      <c r="J24" s="1"/>
      <c r="K24" s="1" t="s">
        <v>285</v>
      </c>
      <c r="L24" s="1">
        <v>25.0</v>
      </c>
      <c r="O24" s="1"/>
      <c r="P24" s="1"/>
      <c r="Q24" s="1" t="s">
        <v>260</v>
      </c>
      <c r="R24" s="1">
        <v>4.33</v>
      </c>
      <c r="S24" s="1">
        <v>0.0</v>
      </c>
      <c r="T24" s="1">
        <v>16.0</v>
      </c>
      <c r="U24" s="1">
        <v>112.0</v>
      </c>
      <c r="V24" s="1">
        <v>1.0</v>
      </c>
      <c r="W24" s="1" t="s">
        <v>107</v>
      </c>
      <c r="X24" s="1"/>
      <c r="Y24" s="1"/>
      <c r="Z24" s="1">
        <v>2.0</v>
      </c>
      <c r="AA24" s="1">
        <v>1.2</v>
      </c>
      <c r="AB24" s="1">
        <v>1.0</v>
      </c>
      <c r="AC24" s="1">
        <v>0.17</v>
      </c>
      <c r="AD24" s="1">
        <v>1.9</v>
      </c>
      <c r="AE24" s="1">
        <v>0.33</v>
      </c>
      <c r="AH24" s="1">
        <f t="shared" si="1"/>
        <v>190</v>
      </c>
      <c r="AI24" s="1">
        <f t="shared" si="2"/>
        <v>70</v>
      </c>
      <c r="AJ24" s="1">
        <v>70.0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 t="s">
        <v>108</v>
      </c>
      <c r="AX24" s="1">
        <v>0.0</v>
      </c>
      <c r="AY24" s="1">
        <v>0.17</v>
      </c>
      <c r="AZ24" s="1">
        <v>1.9</v>
      </c>
      <c r="BA24" s="1">
        <v>0.33</v>
      </c>
      <c r="BB24" s="1">
        <v>2.4</v>
      </c>
      <c r="BC24" s="1">
        <v>0.3</v>
      </c>
      <c r="BD24" s="1">
        <f>SUM(BE24:BQ24)</f>
        <v>120</v>
      </c>
      <c r="BE24" s="1">
        <v>0.0</v>
      </c>
      <c r="BF24" s="1">
        <v>42.0</v>
      </c>
      <c r="BG24" s="1">
        <v>78.0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109</v>
      </c>
      <c r="CM24" s="4"/>
      <c r="CN24" s="4">
        <f t="shared" si="3"/>
        <v>822.7</v>
      </c>
      <c r="CO24" s="4">
        <f t="shared" si="4"/>
        <v>533.7875101</v>
      </c>
      <c r="CP24" s="4">
        <f t="shared" si="5"/>
        <v>948.5731</v>
      </c>
      <c r="CQ24" s="4">
        <f t="shared" si="6"/>
        <v>615.4569992</v>
      </c>
      <c r="CR24" s="4">
        <f t="shared" si="7"/>
        <v>1.153</v>
      </c>
      <c r="CS24" s="4">
        <f t="shared" si="8"/>
        <v>0.6488240065</v>
      </c>
      <c r="CT24" s="4">
        <f t="shared" si="9"/>
        <v>2.8578</v>
      </c>
      <c r="CU24" s="4">
        <f t="shared" si="10"/>
        <v>1.854209246</v>
      </c>
      <c r="CV24" s="4">
        <f t="shared" si="11"/>
        <v>4.33</v>
      </c>
    </row>
    <row r="25">
      <c r="A25" s="1" t="s">
        <v>259</v>
      </c>
      <c r="B25" s="1"/>
      <c r="C25" s="1"/>
      <c r="D25" s="1">
        <v>4.0</v>
      </c>
      <c r="E25" s="1" t="s">
        <v>103</v>
      </c>
      <c r="F25" s="1" t="s">
        <v>260</v>
      </c>
      <c r="G25" s="1" t="s">
        <v>204</v>
      </c>
      <c r="H25" s="1" t="s">
        <v>120</v>
      </c>
      <c r="I25" s="1"/>
      <c r="J25" s="1"/>
      <c r="K25" s="1" t="s">
        <v>293</v>
      </c>
      <c r="L25" s="1">
        <v>9.1</v>
      </c>
      <c r="M25" s="1"/>
      <c r="N25" s="1"/>
      <c r="O25" s="1"/>
      <c r="P25" s="1"/>
      <c r="Q25" s="1" t="s">
        <v>260</v>
      </c>
      <c r="R25" s="1">
        <v>2.17</v>
      </c>
      <c r="S25" s="1">
        <v>0.0</v>
      </c>
      <c r="T25" s="1">
        <v>4.0</v>
      </c>
      <c r="U25" s="1">
        <v>120.0</v>
      </c>
      <c r="V25" s="1">
        <v>1.0</v>
      </c>
      <c r="W25" s="1" t="s">
        <v>107</v>
      </c>
      <c r="Z25" s="1">
        <v>2.0</v>
      </c>
      <c r="AA25" s="1">
        <v>1.2</v>
      </c>
      <c r="AB25" s="1">
        <v>7.0</v>
      </c>
      <c r="AC25" s="1">
        <v>0.1</v>
      </c>
      <c r="AD25" s="1">
        <v>2.0</v>
      </c>
      <c r="AE25" s="1">
        <v>0.107</v>
      </c>
      <c r="AH25" s="1">
        <f t="shared" si="1"/>
        <v>75</v>
      </c>
      <c r="AI25" s="1">
        <f t="shared" si="2"/>
        <v>75</v>
      </c>
      <c r="AJ25" s="1">
        <v>11.25</v>
      </c>
      <c r="AK25" s="1">
        <v>48.75</v>
      </c>
      <c r="AL25" s="1">
        <v>15.0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 t="s">
        <v>109</v>
      </c>
      <c r="BR25" s="1" t="s">
        <v>109</v>
      </c>
      <c r="CM25" s="4"/>
      <c r="CN25" s="4">
        <f t="shared" si="3"/>
        <v>1139.25</v>
      </c>
      <c r="CO25" s="4">
        <f t="shared" si="4"/>
        <v>546.4028777</v>
      </c>
      <c r="CP25" s="4">
        <f t="shared" si="5"/>
        <v>1253.175</v>
      </c>
      <c r="CQ25" s="4">
        <f t="shared" si="6"/>
        <v>601.0431655</v>
      </c>
      <c r="CR25" s="4">
        <f t="shared" si="7"/>
        <v>1.1</v>
      </c>
      <c r="CS25" s="4">
        <f t="shared" si="8"/>
        <v>0.479616307</v>
      </c>
      <c r="CT25" s="4">
        <f t="shared" si="9"/>
        <v>1.62533</v>
      </c>
      <c r="CU25" s="4">
        <f t="shared" si="10"/>
        <v>0.7795347722</v>
      </c>
      <c r="CV25" s="4">
        <f t="shared" si="11"/>
        <v>2.17</v>
      </c>
    </row>
    <row r="26">
      <c r="A26" s="1" t="s">
        <v>272</v>
      </c>
      <c r="B26" s="1"/>
      <c r="C26" s="1"/>
      <c r="D26" s="1">
        <v>10.0</v>
      </c>
      <c r="E26" s="1" t="s">
        <v>103</v>
      </c>
      <c r="F26" s="1" t="s">
        <v>260</v>
      </c>
      <c r="G26" s="1" t="s">
        <v>204</v>
      </c>
      <c r="H26" s="1" t="s">
        <v>106</v>
      </c>
      <c r="I26" s="1">
        <v>60.0</v>
      </c>
      <c r="J26" s="1">
        <v>30.0</v>
      </c>
      <c r="K26" s="1" t="s">
        <v>209</v>
      </c>
      <c r="L26" s="1">
        <v>9.1</v>
      </c>
      <c r="O26" s="1"/>
      <c r="P26" s="1"/>
      <c r="Q26" s="1" t="s">
        <v>260</v>
      </c>
      <c r="R26" s="1">
        <v>1.1</v>
      </c>
      <c r="S26" s="1">
        <v>0.0</v>
      </c>
      <c r="T26" s="1">
        <v>10.0</v>
      </c>
      <c r="U26" s="1">
        <v>48.0</v>
      </c>
      <c r="V26" s="1">
        <v>1.0</v>
      </c>
      <c r="W26" s="1" t="s">
        <v>107</v>
      </c>
      <c r="X26" s="1"/>
      <c r="Y26" s="1"/>
      <c r="Z26" s="1">
        <v>2.8</v>
      </c>
      <c r="AA26" s="1">
        <v>0.7</v>
      </c>
      <c r="AB26" s="1">
        <v>1.0</v>
      </c>
      <c r="AC26" s="1">
        <v>0.22</v>
      </c>
      <c r="AD26" s="1">
        <v>1.6</v>
      </c>
      <c r="AE26" s="1">
        <v>0.28</v>
      </c>
      <c r="AH26" s="1">
        <f t="shared" si="1"/>
        <v>600</v>
      </c>
      <c r="AI26" s="1">
        <f t="shared" si="2"/>
        <v>600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600.0</v>
      </c>
      <c r="AV26" s="1">
        <v>0.0</v>
      </c>
      <c r="AW26" s="1" t="s">
        <v>109</v>
      </c>
      <c r="AX26" s="1"/>
      <c r="AY26" s="1"/>
      <c r="AZ26" s="1"/>
      <c r="BA26" s="1"/>
      <c r="BB26" s="1"/>
      <c r="BC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 t="s">
        <v>109</v>
      </c>
      <c r="CM26" s="4"/>
      <c r="CN26" s="4">
        <f t="shared" si="3"/>
        <v>660</v>
      </c>
      <c r="CO26" s="4">
        <f t="shared" si="4"/>
        <v>504.587156</v>
      </c>
      <c r="CP26" s="4">
        <f t="shared" si="5"/>
        <v>747.12</v>
      </c>
      <c r="CQ26" s="4">
        <f t="shared" si="6"/>
        <v>571.1926606</v>
      </c>
      <c r="CR26" s="4">
        <f t="shared" si="7"/>
        <v>1.132</v>
      </c>
      <c r="CS26" s="4">
        <f t="shared" si="8"/>
        <v>0.7645259939</v>
      </c>
      <c r="CT26" s="4">
        <f t="shared" si="9"/>
        <v>0.308</v>
      </c>
      <c r="CU26" s="4">
        <f t="shared" si="10"/>
        <v>0.2354740061</v>
      </c>
      <c r="CV26" s="4">
        <f t="shared" si="11"/>
        <v>1.1</v>
      </c>
    </row>
    <row r="27">
      <c r="A27" s="1" t="s">
        <v>294</v>
      </c>
      <c r="B27" s="1" t="s">
        <v>137</v>
      </c>
      <c r="D27" s="1">
        <v>10.0</v>
      </c>
      <c r="E27" s="1" t="s">
        <v>103</v>
      </c>
      <c r="F27" s="1" t="s">
        <v>260</v>
      </c>
      <c r="G27" s="1" t="s">
        <v>204</v>
      </c>
      <c r="H27" s="1" t="s">
        <v>120</v>
      </c>
      <c r="K27" s="1" t="s">
        <v>295</v>
      </c>
      <c r="L27" s="1">
        <v>6.7</v>
      </c>
      <c r="Q27" s="1" t="s">
        <v>260</v>
      </c>
      <c r="R27" s="1">
        <v>2.5</v>
      </c>
      <c r="S27" s="1">
        <v>0.0</v>
      </c>
      <c r="T27" s="1">
        <v>10.0</v>
      </c>
      <c r="U27" s="1">
        <v>120.0</v>
      </c>
      <c r="V27" s="1">
        <v>1.0</v>
      </c>
      <c r="W27" s="1" t="s">
        <v>107</v>
      </c>
      <c r="Z27" s="1">
        <v>5.0</v>
      </c>
      <c r="AA27" s="1">
        <v>1.35</v>
      </c>
      <c r="AB27" s="1">
        <v>10.0</v>
      </c>
      <c r="AC27" s="1">
        <v>0.18</v>
      </c>
      <c r="AD27" s="1">
        <v>2.2</v>
      </c>
      <c r="AE27" s="1">
        <v>0.12</v>
      </c>
      <c r="AH27" s="1">
        <f t="shared" si="1"/>
        <v>40</v>
      </c>
      <c r="AI27" s="1">
        <f t="shared" si="2"/>
        <v>40</v>
      </c>
      <c r="AJ27" s="1">
        <v>26.0</v>
      </c>
      <c r="AK27" s="1">
        <v>6.0</v>
      </c>
      <c r="AL27" s="1">
        <v>8.0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 t="s">
        <v>109</v>
      </c>
      <c r="BR27" s="1" t="s">
        <v>109</v>
      </c>
      <c r="CN27" s="4">
        <f t="shared" si="3"/>
        <v>1000</v>
      </c>
      <c r="CO27" s="4">
        <f t="shared" si="4"/>
        <v>444.4444444</v>
      </c>
      <c r="CP27" s="4">
        <f t="shared" si="5"/>
        <v>1216</v>
      </c>
      <c r="CQ27" s="4">
        <f t="shared" si="6"/>
        <v>540.4444444</v>
      </c>
      <c r="CR27" s="4">
        <f t="shared" si="7"/>
        <v>1.216</v>
      </c>
      <c r="CS27" s="4">
        <f t="shared" si="8"/>
        <v>0.4444444444</v>
      </c>
      <c r="CT27" s="4">
        <f t="shared" si="9"/>
        <v>3</v>
      </c>
      <c r="CU27" s="4">
        <f t="shared" si="10"/>
        <v>1.333333333</v>
      </c>
      <c r="CV27" s="4">
        <f t="shared" si="11"/>
        <v>2.5</v>
      </c>
    </row>
    <row r="28">
      <c r="A28" s="1" t="s">
        <v>280</v>
      </c>
      <c r="B28" s="1"/>
      <c r="C28" s="1"/>
      <c r="D28" s="1">
        <v>2.0</v>
      </c>
      <c r="E28" s="1" t="s">
        <v>103</v>
      </c>
      <c r="F28" s="1" t="s">
        <v>260</v>
      </c>
      <c r="G28" s="1" t="s">
        <v>113</v>
      </c>
      <c r="H28" s="1" t="s">
        <v>120</v>
      </c>
      <c r="I28" s="1"/>
      <c r="J28" s="1"/>
      <c r="K28" s="1" t="s">
        <v>296</v>
      </c>
      <c r="L28" s="1">
        <v>5.0</v>
      </c>
      <c r="O28" s="1"/>
      <c r="P28" s="1"/>
      <c r="Q28" s="1" t="s">
        <v>260</v>
      </c>
      <c r="R28" s="1">
        <v>4.17</v>
      </c>
      <c r="S28" s="1">
        <v>0.0</v>
      </c>
      <c r="T28" s="1">
        <v>20.0</v>
      </c>
      <c r="U28" s="1">
        <v>120.0</v>
      </c>
      <c r="V28" s="1">
        <v>1.0</v>
      </c>
      <c r="W28" s="1" t="s">
        <v>107</v>
      </c>
      <c r="X28" s="1"/>
      <c r="Y28" s="1"/>
      <c r="Z28" s="1">
        <v>2.7</v>
      </c>
      <c r="AA28" s="1">
        <v>1.45</v>
      </c>
      <c r="AB28" s="1">
        <v>8.0</v>
      </c>
      <c r="AC28" s="1">
        <v>0.1</v>
      </c>
      <c r="AD28" s="1">
        <v>1.5</v>
      </c>
      <c r="AE28" s="1">
        <v>0.075</v>
      </c>
      <c r="AH28" s="1">
        <f t="shared" si="1"/>
        <v>22</v>
      </c>
      <c r="AI28" s="1">
        <f t="shared" si="2"/>
        <v>22</v>
      </c>
      <c r="AJ28" s="1">
        <v>12.1</v>
      </c>
      <c r="AK28" s="1">
        <v>3.3</v>
      </c>
      <c r="AL28" s="1">
        <v>6.6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 t="s">
        <v>109</v>
      </c>
      <c r="BR28" s="1" t="s">
        <v>109</v>
      </c>
      <c r="CM28" s="4"/>
      <c r="CN28" s="4">
        <f t="shared" si="3"/>
        <v>733.92</v>
      </c>
      <c r="CO28" s="4">
        <f t="shared" si="4"/>
        <v>469.5735628</v>
      </c>
      <c r="CP28" s="4">
        <f t="shared" si="5"/>
        <v>770.616</v>
      </c>
      <c r="CQ28" s="4">
        <f t="shared" si="6"/>
        <v>493.052241</v>
      </c>
      <c r="CR28" s="4">
        <f t="shared" si="7"/>
        <v>1.05</v>
      </c>
      <c r="CS28" s="4">
        <f t="shared" si="8"/>
        <v>0.6398157331</v>
      </c>
      <c r="CT28" s="4">
        <f t="shared" si="9"/>
        <v>2.502</v>
      </c>
      <c r="CU28" s="4">
        <f t="shared" si="10"/>
        <v>1.600818964</v>
      </c>
      <c r="CV28" s="4">
        <f t="shared" si="11"/>
        <v>4.17</v>
      </c>
    </row>
    <row r="29">
      <c r="A29" s="1" t="s">
        <v>282</v>
      </c>
      <c r="B29" s="1"/>
      <c r="C29" s="1" t="s">
        <v>183</v>
      </c>
      <c r="D29" s="1">
        <v>5.0</v>
      </c>
      <c r="E29" s="1" t="s">
        <v>103</v>
      </c>
      <c r="F29" s="1" t="s">
        <v>260</v>
      </c>
      <c r="G29" s="1" t="s">
        <v>179</v>
      </c>
      <c r="H29" s="1" t="s">
        <v>106</v>
      </c>
      <c r="I29" s="1">
        <v>100.0</v>
      </c>
      <c r="J29" s="1"/>
      <c r="K29" s="1"/>
      <c r="L29" s="1">
        <v>1.4</v>
      </c>
      <c r="Q29" s="1" t="s">
        <v>260</v>
      </c>
      <c r="R29" s="1">
        <v>3.33</v>
      </c>
      <c r="S29" s="1">
        <v>0.5</v>
      </c>
      <c r="T29" s="1">
        <v>7.0</v>
      </c>
      <c r="U29" s="1">
        <v>120.0</v>
      </c>
      <c r="V29" s="1">
        <v>1.0</v>
      </c>
      <c r="W29" s="1" t="s">
        <v>107</v>
      </c>
      <c r="X29" s="1"/>
      <c r="Y29" s="1"/>
      <c r="Z29" s="1">
        <v>2.3</v>
      </c>
      <c r="AA29" s="1">
        <v>1.4</v>
      </c>
      <c r="AB29" s="1">
        <v>10.0</v>
      </c>
      <c r="AC29" s="1">
        <v>0.075</v>
      </c>
      <c r="AD29" s="1">
        <v>2.0</v>
      </c>
      <c r="AE29" s="1">
        <v>0.069</v>
      </c>
      <c r="AH29" s="1">
        <f t="shared" si="1"/>
        <v>70</v>
      </c>
      <c r="AI29" s="1">
        <f t="shared" si="2"/>
        <v>70</v>
      </c>
      <c r="AJ29" s="1">
        <v>7.0</v>
      </c>
      <c r="AK29" s="1">
        <v>7.0</v>
      </c>
      <c r="AL29" s="1">
        <v>56.0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 t="s">
        <v>109</v>
      </c>
      <c r="BR29" s="1" t="s">
        <v>109</v>
      </c>
      <c r="CM29" s="4"/>
      <c r="CN29" s="4">
        <f t="shared" si="3"/>
        <v>874.6716698</v>
      </c>
      <c r="CO29" s="4">
        <f t="shared" si="4"/>
        <v>417.6752636</v>
      </c>
      <c r="CP29" s="4">
        <f t="shared" si="5"/>
        <v>940.272045</v>
      </c>
      <c r="CQ29" s="4">
        <f t="shared" si="6"/>
        <v>449.0009083</v>
      </c>
      <c r="CR29" s="4">
        <f t="shared" si="7"/>
        <v>1.075</v>
      </c>
      <c r="CS29" s="4">
        <f t="shared" si="8"/>
        <v>0.4775223412</v>
      </c>
      <c r="CT29" s="4">
        <f t="shared" si="9"/>
        <v>0.8621763602</v>
      </c>
      <c r="CU29" s="4">
        <f t="shared" si="10"/>
        <v>0.4117084741</v>
      </c>
      <c r="CV29" s="4">
        <f t="shared" si="11"/>
        <v>1.249530957</v>
      </c>
    </row>
    <row r="30">
      <c r="A30" s="1" t="s">
        <v>297</v>
      </c>
      <c r="D30" s="1">
        <v>11.0</v>
      </c>
      <c r="E30" s="1" t="s">
        <v>103</v>
      </c>
      <c r="F30" s="1" t="s">
        <v>260</v>
      </c>
      <c r="G30" s="1" t="s">
        <v>199</v>
      </c>
      <c r="H30" s="1" t="s">
        <v>138</v>
      </c>
      <c r="J30" s="1">
        <v>25.0</v>
      </c>
      <c r="L30" s="1">
        <v>50.0</v>
      </c>
      <c r="Q30" s="1" t="s">
        <v>260</v>
      </c>
      <c r="R30" s="1">
        <v>12.0</v>
      </c>
      <c r="S30" s="1">
        <v>0.0</v>
      </c>
      <c r="T30" s="1">
        <v>90.0</v>
      </c>
      <c r="U30" s="1">
        <v>720.0</v>
      </c>
      <c r="V30" s="1">
        <v>0.5</v>
      </c>
      <c r="W30" s="1" t="s">
        <v>107</v>
      </c>
      <c r="Z30" s="1">
        <v>2.0</v>
      </c>
      <c r="AA30" s="1">
        <v>1.46</v>
      </c>
      <c r="AB30" s="1">
        <v>7.0</v>
      </c>
      <c r="AC30" s="1">
        <v>0.19</v>
      </c>
      <c r="AD30" s="1">
        <v>2.0</v>
      </c>
      <c r="AE30" s="1">
        <v>0.155</v>
      </c>
      <c r="AH30" s="1">
        <f t="shared" si="1"/>
        <v>5</v>
      </c>
      <c r="AI30" s="1">
        <f t="shared" si="2"/>
        <v>5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5.0</v>
      </c>
      <c r="AW30" s="1" t="s">
        <v>109</v>
      </c>
      <c r="BR30" s="1" t="s">
        <v>109</v>
      </c>
      <c r="CN30" s="4">
        <f t="shared" si="3"/>
        <v>420</v>
      </c>
      <c r="CO30" s="4">
        <f t="shared" si="4"/>
        <v>370.5882353</v>
      </c>
      <c r="CP30" s="4">
        <f t="shared" si="5"/>
        <v>499.8</v>
      </c>
      <c r="CQ30" s="4">
        <f t="shared" si="6"/>
        <v>441</v>
      </c>
      <c r="CR30" s="4">
        <f t="shared" si="7"/>
        <v>1.19</v>
      </c>
      <c r="CS30" s="4">
        <f t="shared" si="8"/>
        <v>0.8823529412</v>
      </c>
      <c r="CT30" s="4">
        <f t="shared" si="9"/>
        <v>13.02</v>
      </c>
      <c r="CU30" s="4">
        <f t="shared" si="10"/>
        <v>11.48823529</v>
      </c>
      <c r="CV30" s="4">
        <f t="shared" si="11"/>
        <v>12</v>
      </c>
    </row>
    <row r="31">
      <c r="A31" s="1" t="s">
        <v>294</v>
      </c>
      <c r="D31" s="1">
        <v>1.0</v>
      </c>
      <c r="E31" s="1" t="s">
        <v>103</v>
      </c>
      <c r="F31" s="1" t="s">
        <v>260</v>
      </c>
      <c r="G31" s="1" t="s">
        <v>204</v>
      </c>
      <c r="H31" s="1" t="s">
        <v>120</v>
      </c>
      <c r="K31" s="1" t="s">
        <v>298</v>
      </c>
      <c r="L31" s="1">
        <v>4.0</v>
      </c>
      <c r="Q31" s="1" t="s">
        <v>260</v>
      </c>
      <c r="R31" s="1">
        <v>2.5</v>
      </c>
      <c r="S31" s="1">
        <v>0.0</v>
      </c>
      <c r="T31" s="1">
        <v>6.0</v>
      </c>
      <c r="U31" s="1">
        <v>120.0</v>
      </c>
      <c r="V31" s="1">
        <v>1.0</v>
      </c>
      <c r="W31" s="1" t="s">
        <v>107</v>
      </c>
      <c r="Z31" s="1">
        <v>3.75</v>
      </c>
      <c r="AA31" s="1">
        <v>1.4</v>
      </c>
      <c r="AB31" s="1">
        <v>12.0</v>
      </c>
      <c r="AC31" s="1">
        <v>0.075</v>
      </c>
      <c r="AD31" s="1">
        <v>1.5</v>
      </c>
      <c r="AE31" s="1">
        <v>0.05</v>
      </c>
      <c r="AH31" s="1">
        <f t="shared" si="1"/>
        <v>25</v>
      </c>
      <c r="AI31" s="1">
        <f t="shared" si="2"/>
        <v>25</v>
      </c>
      <c r="AJ31" s="1">
        <v>13.75</v>
      </c>
      <c r="AK31" s="1">
        <v>3.75</v>
      </c>
      <c r="AL31" s="1">
        <v>7.5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 t="s">
        <v>109</v>
      </c>
      <c r="BR31" s="1" t="s">
        <v>109</v>
      </c>
      <c r="CN31" s="4">
        <f t="shared" si="3"/>
        <v>750</v>
      </c>
      <c r="CO31" s="4">
        <f t="shared" si="4"/>
        <v>292.6829268</v>
      </c>
      <c r="CP31" s="4">
        <f t="shared" si="5"/>
        <v>778.125</v>
      </c>
      <c r="CQ31" s="4">
        <f t="shared" si="6"/>
        <v>303.6585366</v>
      </c>
      <c r="CR31" s="4">
        <f t="shared" si="7"/>
        <v>1.0375</v>
      </c>
      <c r="CS31" s="4">
        <f t="shared" si="8"/>
        <v>0.3902439024</v>
      </c>
      <c r="CT31" s="4">
        <f t="shared" si="9"/>
        <v>1.5</v>
      </c>
      <c r="CU31" s="4">
        <f t="shared" si="10"/>
        <v>0.5853658537</v>
      </c>
      <c r="CV31" s="4">
        <f t="shared" si="11"/>
        <v>2.5</v>
      </c>
    </row>
    <row r="32">
      <c r="A32" s="1" t="s">
        <v>299</v>
      </c>
      <c r="C32" s="1"/>
      <c r="D32" s="1">
        <v>7.0</v>
      </c>
      <c r="E32" s="1" t="s">
        <v>103</v>
      </c>
      <c r="F32" s="1" t="s">
        <v>260</v>
      </c>
      <c r="G32" s="1" t="s">
        <v>199</v>
      </c>
      <c r="H32" s="1" t="s">
        <v>138</v>
      </c>
      <c r="I32" s="1"/>
      <c r="J32" s="1">
        <v>30.0</v>
      </c>
      <c r="K32" s="1"/>
      <c r="L32" s="1">
        <v>50.0</v>
      </c>
      <c r="O32" s="1"/>
      <c r="P32" s="1"/>
      <c r="Q32" s="1" t="s">
        <v>260</v>
      </c>
      <c r="R32" s="1">
        <v>12.0</v>
      </c>
      <c r="S32" s="1">
        <v>0.0</v>
      </c>
      <c r="T32" s="1">
        <v>70.0</v>
      </c>
      <c r="U32" s="1">
        <v>700.0</v>
      </c>
      <c r="V32" s="1">
        <v>0.5</v>
      </c>
      <c r="W32" s="1" t="s">
        <v>107</v>
      </c>
      <c r="X32" s="1"/>
      <c r="Y32" s="1"/>
      <c r="Z32" s="1">
        <v>2.0</v>
      </c>
      <c r="AA32" s="1">
        <v>1.46</v>
      </c>
      <c r="AB32" s="1">
        <v>2.0</v>
      </c>
      <c r="AC32" s="1">
        <v>0.16</v>
      </c>
      <c r="AD32" s="1">
        <v>2.4</v>
      </c>
      <c r="AE32" s="1">
        <v>0.45</v>
      </c>
      <c r="AH32" s="1">
        <f t="shared" si="1"/>
        <v>12</v>
      </c>
      <c r="AI32" s="1">
        <f t="shared" si="2"/>
        <v>12</v>
      </c>
      <c r="AJ32" s="1">
        <v>1.2</v>
      </c>
      <c r="AK32" s="1">
        <v>1.2</v>
      </c>
      <c r="AL32" s="1">
        <v>9.6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 t="s">
        <v>109</v>
      </c>
      <c r="BR32" s="1" t="s">
        <v>109</v>
      </c>
      <c r="CM32" s="4"/>
      <c r="CN32" s="4">
        <f t="shared" si="3"/>
        <v>288</v>
      </c>
      <c r="CO32" s="4">
        <f t="shared" si="4"/>
        <v>245.8536585</v>
      </c>
      <c r="CP32" s="4">
        <f t="shared" si="5"/>
        <v>352.512</v>
      </c>
      <c r="CQ32" s="4">
        <f t="shared" si="6"/>
        <v>300.924878</v>
      </c>
      <c r="CR32" s="4">
        <f t="shared" si="7"/>
        <v>1.224</v>
      </c>
      <c r="CS32" s="4">
        <f t="shared" si="8"/>
        <v>0.8536585366</v>
      </c>
      <c r="CT32" s="4">
        <f t="shared" si="9"/>
        <v>10.8</v>
      </c>
      <c r="CU32" s="4">
        <f t="shared" si="10"/>
        <v>9.219512195</v>
      </c>
      <c r="CV32" s="4">
        <f t="shared" si="11"/>
        <v>12</v>
      </c>
    </row>
    <row r="33">
      <c r="A33" s="1" t="s">
        <v>294</v>
      </c>
      <c r="B33" s="1" t="s">
        <v>159</v>
      </c>
      <c r="D33" s="1">
        <v>0.0</v>
      </c>
      <c r="E33" s="1" t="s">
        <v>103</v>
      </c>
      <c r="F33" s="1" t="s">
        <v>260</v>
      </c>
      <c r="G33" s="1" t="s">
        <v>204</v>
      </c>
      <c r="H33" s="1" t="s">
        <v>120</v>
      </c>
      <c r="K33" s="1" t="s">
        <v>296</v>
      </c>
      <c r="L33" s="1">
        <v>4.0</v>
      </c>
      <c r="Q33" s="1" t="s">
        <v>260</v>
      </c>
      <c r="R33" s="1">
        <v>2.08</v>
      </c>
      <c r="S33" s="1">
        <v>0.0</v>
      </c>
      <c r="T33" s="1">
        <v>6.0</v>
      </c>
      <c r="U33" s="1">
        <v>120.0</v>
      </c>
      <c r="V33" s="1">
        <v>1.0</v>
      </c>
      <c r="W33" s="1" t="s">
        <v>107</v>
      </c>
      <c r="Z33" s="1">
        <v>3.75</v>
      </c>
      <c r="AA33" s="1">
        <v>1.45</v>
      </c>
      <c r="AB33" s="1">
        <v>10.0</v>
      </c>
      <c r="AC33" s="1">
        <v>0.075</v>
      </c>
      <c r="AD33" s="1">
        <v>2.0</v>
      </c>
      <c r="AE33" s="1">
        <v>0.06</v>
      </c>
      <c r="AH33" s="1">
        <f t="shared" si="1"/>
        <v>18</v>
      </c>
      <c r="AI33" s="1">
        <f t="shared" si="2"/>
        <v>18</v>
      </c>
      <c r="AJ33" s="1">
        <v>9.9</v>
      </c>
      <c r="AK33" s="1">
        <v>2.7</v>
      </c>
      <c r="AL33" s="1">
        <v>5.4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 t="s">
        <v>109</v>
      </c>
      <c r="BR33" s="1" t="s">
        <v>109</v>
      </c>
      <c r="CN33" s="4">
        <f t="shared" si="3"/>
        <v>374.4</v>
      </c>
      <c r="CO33" s="4">
        <f t="shared" si="4"/>
        <v>162.7826087</v>
      </c>
      <c r="CP33" s="4">
        <f t="shared" si="5"/>
        <v>402.48</v>
      </c>
      <c r="CQ33" s="4">
        <f t="shared" si="6"/>
        <v>174.9913043</v>
      </c>
      <c r="CR33" s="4">
        <f t="shared" si="7"/>
        <v>1.075</v>
      </c>
      <c r="CS33" s="4">
        <f t="shared" si="8"/>
        <v>0.4347826087</v>
      </c>
      <c r="CT33" s="4">
        <f t="shared" si="9"/>
        <v>1.248</v>
      </c>
      <c r="CU33" s="4">
        <f t="shared" si="10"/>
        <v>0.5426086957</v>
      </c>
      <c r="CV33" s="4">
        <f t="shared" si="11"/>
        <v>2.08</v>
      </c>
    </row>
  </sheetData>
  <conditionalFormatting sqref="CU1 CR2:CR33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M2:CM23 CN2:CN33">
    <cfRule type="colorScale" priority="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O2:CO33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Q2:CQ33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P2:CP33">
    <cfRule type="colorScale" priority="5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S2:CS33">
    <cfRule type="colorScale" priority="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T2:CT33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Q1">
    <cfRule type="colorScale" priority="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P1">
    <cfRule type="colorScale" priority="9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S1">
    <cfRule type="colorScale" priority="10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T1">
    <cfRule type="colorScale" priority="1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U2:CU33">
    <cfRule type="colorScale" priority="1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300</v>
      </c>
    </row>
    <row r="2">
      <c r="A2" s="1" t="s">
        <v>301</v>
      </c>
      <c r="B2" s="1">
        <v>2.65</v>
      </c>
    </row>
    <row r="3">
      <c r="A3" s="1" t="s">
        <v>302</v>
      </c>
      <c r="B3" s="8">
        <f>1+0.9+0.6</f>
        <v>2.5</v>
      </c>
    </row>
    <row r="4">
      <c r="A4" s="1" t="s">
        <v>303</v>
      </c>
      <c r="B4" s="1">
        <v>2.2</v>
      </c>
    </row>
    <row r="5">
      <c r="A5" s="1" t="s">
        <v>304</v>
      </c>
      <c r="B5" s="1">
        <v>2.5</v>
      </c>
    </row>
    <row r="6">
      <c r="A6" s="1" t="s">
        <v>305</v>
      </c>
      <c r="B6" s="1">
        <v>2.2</v>
      </c>
    </row>
    <row r="7">
      <c r="A7" s="1" t="s">
        <v>306</v>
      </c>
      <c r="B7" s="1">
        <v>2.2</v>
      </c>
    </row>
    <row r="8">
      <c r="A8" s="1" t="s">
        <v>307</v>
      </c>
      <c r="B8" s="1">
        <v>1.6</v>
      </c>
    </row>
  </sheetData>
  <drawing r:id="rId1"/>
</worksheet>
</file>