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media/image182.tmp" ContentType="image/jpeg"/>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05"/>
  <workbookPr/>
  <mc:AlternateContent xmlns:mc="http://schemas.openxmlformats.org/markup-compatibility/2006">
    <mc:Choice Requires="x15">
      <x15ac:absPath xmlns:x15ac="http://schemas.microsoft.com/office/spreadsheetml/2010/11/ac" url="D:\NAWA\SIPESAT\Defect Log\"/>
    </mc:Choice>
  </mc:AlternateContent>
  <xr:revisionPtr revIDLastSave="3675" documentId="13_ncr:1_{91B45F4F-CDF2-4FCF-972C-BF1E633B1AD7}" xr6:coauthVersionLast="47" xr6:coauthVersionMax="47" xr10:uidLastSave="{8D708153-A9C2-4BDC-BF6E-F467D5C27B62}"/>
  <bookViews>
    <workbookView xWindow="-110" yWindow="-110" windowWidth="19420" windowHeight="10420" firstSheet="5" activeTab="4" xr2:uid="{00000000-000D-0000-FFFF-FFFF00000000}"/>
  </bookViews>
  <sheets>
    <sheet name="Daily Progress" sheetId="2" state="hidden" r:id="rId1"/>
    <sheet name="Tasklist" sheetId="1" r:id="rId2"/>
    <sheet name="Summary" sheetId="3" r:id="rId3"/>
    <sheet name="Summary Detail" sheetId="4" state="hidden" r:id="rId4"/>
    <sheet name="Defect Log" sheetId="5" r:id="rId5"/>
    <sheet name="Sheet20 - Customer" sheetId="28" r:id="rId6"/>
    <sheet name="Sheet19 | Proses Daily" sheetId="27" r:id="rId7"/>
    <sheet name="Sheet17 | Account" sheetId="22" r:id="rId8"/>
    <sheet name="Sheet16" sheetId="21" r:id="rId9"/>
    <sheet name="Sheet15" sheetId="20" r:id="rId10"/>
    <sheet name="Sheet14" sheetId="19" r:id="rId11"/>
    <sheet name="Sheet13" sheetId="18" r:id="rId12"/>
    <sheet name="Sheet12" sheetId="17" r:id="rId13"/>
    <sheet name="Sheet11" sheetId="16" r:id="rId14"/>
    <sheet name="Sheet10" sheetId="15" r:id="rId15"/>
    <sheet name="Sheet9" sheetId="14" r:id="rId16"/>
    <sheet name="Sheet8" sheetId="13" r:id="rId17"/>
    <sheet name="Sheet7" sheetId="12" r:id="rId18"/>
    <sheet name="Sheet6" sheetId="11" r:id="rId19"/>
    <sheet name="Sheet5" sheetId="10" r:id="rId20"/>
    <sheet name="Sheet4" sheetId="9" r:id="rId21"/>
    <sheet name="Sheet3" sheetId="8" r:id="rId22"/>
    <sheet name="Sheet2" sheetId="7" r:id="rId23"/>
    <sheet name="Sheet1" sheetId="6" r:id="rId24"/>
    <sheet name="Sheet 18" sheetId="23" r:id="rId25"/>
    <sheet name="Sheet17" sheetId="24" r:id="rId26"/>
    <sheet name="Sheet18" sheetId="25" r:id="rId27"/>
    <sheet name="Upload STR" sheetId="26" r:id="rId28"/>
  </sheets>
  <externalReferences>
    <externalReference r:id="rId29"/>
    <externalReference r:id="rId30"/>
    <externalReference r:id="rId31"/>
    <externalReference r:id="rId32"/>
    <externalReference r:id="rId33"/>
    <externalReference r:id="rId34"/>
  </externalReferences>
  <definedNames>
    <definedName name="_xlnm._FilterDatabase" localSheetId="4" hidden="1">'Defect Log'!$A$11:$ALJ$11</definedName>
    <definedName name="Google_Sheet_Link_282346495" hidden="1">#REF!</definedName>
    <definedName name="Google_Sheet_Link_688314869" hidden="1">#REF!</definedName>
    <definedName name="Google_Sheet_Link_946950677" hidden="1">#REF!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35" roundtripDataSignature="AMtx7mhM5bUcCbqyO+80uHQKuXcHRJIUkw=="/>
    </ext>
  </extLst>
</workbook>
</file>

<file path=xl/calcChain.xml><?xml version="1.0" encoding="utf-8"?>
<calcChain xmlns="http://schemas.openxmlformats.org/spreadsheetml/2006/main">
  <c r="K8" i="4" l="1"/>
  <c r="J8" i="4"/>
  <c r="I8" i="4"/>
  <c r="H8" i="4"/>
  <c r="G8" i="4"/>
  <c r="F8" i="4"/>
  <c r="K7" i="4"/>
  <c r="J7" i="4"/>
  <c r="I7" i="4"/>
  <c r="H7" i="4"/>
  <c r="G7" i="4"/>
  <c r="F7" i="4"/>
  <c r="L7" i="4" s="1"/>
  <c r="K6" i="4"/>
  <c r="J6" i="4"/>
  <c r="I6" i="4"/>
  <c r="H6" i="4"/>
  <c r="G6" i="4"/>
  <c r="F6" i="4"/>
  <c r="K5" i="4"/>
  <c r="K9" i="4" s="1"/>
  <c r="J5" i="4"/>
  <c r="J9" i="4" s="1"/>
  <c r="I5" i="4"/>
  <c r="I9" i="4" s="1"/>
  <c r="H5" i="4"/>
  <c r="G5" i="4"/>
  <c r="G9" i="4" s="1"/>
  <c r="F5" i="4"/>
  <c r="L5" i="4" s="1"/>
  <c r="G8" i="3"/>
  <c r="F8" i="3"/>
  <c r="E8" i="3"/>
  <c r="D8" i="3"/>
  <c r="C8" i="3"/>
  <c r="B8" i="3"/>
  <c r="G7" i="3"/>
  <c r="F7" i="3"/>
  <c r="E7" i="3"/>
  <c r="D7" i="3"/>
  <c r="C7" i="3"/>
  <c r="B7" i="3"/>
  <c r="H7" i="3" s="1"/>
  <c r="G6" i="3"/>
  <c r="F6" i="3"/>
  <c r="E6" i="3"/>
  <c r="D6" i="3"/>
  <c r="C6" i="3"/>
  <c r="B6" i="3"/>
  <c r="G5" i="3"/>
  <c r="G9" i="3" s="1"/>
  <c r="F5" i="3"/>
  <c r="F9" i="3" s="1"/>
  <c r="E5" i="3"/>
  <c r="E9" i="3" s="1"/>
  <c r="D5" i="3"/>
  <c r="C5" i="3"/>
  <c r="C9" i="3" s="1"/>
  <c r="B5" i="3"/>
  <c r="B9" i="3" s="1"/>
  <c r="F9" i="1"/>
  <c r="E9" i="1"/>
  <c r="G9" i="1" s="1"/>
  <c r="D9" i="3" l="1"/>
  <c r="H6" i="3"/>
  <c r="H8" i="3"/>
  <c r="H9" i="4"/>
  <c r="L6" i="4"/>
  <c r="L8" i="4"/>
  <c r="H5" i="3"/>
  <c r="H9" i="3" s="1"/>
  <c r="F9" i="4"/>
  <c r="L9"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Adi Darmawan</author>
  </authors>
  <commentList>
    <comment ref="H124" authorId="0" shapeId="0" xr:uid="{EAB42D18-F92C-4BED-BF28-FF9BD49FD101}">
      <text>
        <r>
          <rPr>
            <sz val="10"/>
            <color rgb="FF000000"/>
            <rFont val="Arial"/>
          </rPr>
          <t>Adi Darmawan:
Sebelumnya Minor. Delivery yang tidak sesuai requirement itu Major.</t>
        </r>
      </text>
    </comment>
    <comment ref="H125" authorId="0" shapeId="0" xr:uid="{A37C4ACA-68D0-4695-B540-08574C33D1FA}">
      <text>
        <r>
          <rPr>
            <sz val="10"/>
            <color rgb="FF000000"/>
            <rFont val="Arial"/>
          </rPr>
          <t>Adi Darmawan:
Sebelumnya Minor.</t>
        </r>
      </text>
    </comment>
    <comment ref="H126" authorId="0" shapeId="0" xr:uid="{E830B708-F2B4-48B7-8338-C6CB488719E8}">
      <text>
        <r>
          <rPr>
            <sz val="10"/>
            <color rgb="FF000000"/>
            <rFont val="Arial"/>
          </rPr>
          <t>Adi Darmawan:
Sebelumnya Minor.</t>
        </r>
      </text>
    </comment>
  </commentList>
</comments>
</file>

<file path=xl/sharedStrings.xml><?xml version="1.0" encoding="utf-8"?>
<sst xmlns="http://schemas.openxmlformats.org/spreadsheetml/2006/main" count="1720" uniqueCount="452">
  <si>
    <t>Module</t>
  </si>
  <si>
    <t>Progress Sebelumnya</t>
  </si>
  <si>
    <t>Progress Hari ini</t>
  </si>
  <si>
    <t>Defect</t>
  </si>
  <si>
    <t>Kendala</t>
  </si>
  <si>
    <t>Test Case</t>
  </si>
  <si>
    <t>Tested</t>
  </si>
  <si>
    <t>Percentage</t>
  </si>
  <si>
    <t>Test Case/Testing</t>
  </si>
  <si>
    <t>Minor</t>
  </si>
  <si>
    <t>Major</t>
  </si>
  <si>
    <t>Stopper</t>
  </si>
  <si>
    <t>Update SIT Script sesuai dengan Alamat FTP dari User</t>
  </si>
  <si>
    <t>alamat FTP baru di infokan sore hari, sehingga Developer perlu testing ulang, setelah itu QA akan update sit script dan testing ulang</t>
  </si>
  <si>
    <t xml:space="preserve">NO </t>
  </si>
  <si>
    <t>No result</t>
  </si>
  <si>
    <t>Task Name</t>
  </si>
  <si>
    <t>tester</t>
  </si>
  <si>
    <t>Testing</t>
  </si>
  <si>
    <t>script</t>
  </si>
  <si>
    <t>Progress %</t>
  </si>
  <si>
    <t>Developer</t>
  </si>
  <si>
    <t>Unit test sudah</t>
  </si>
  <si>
    <t>script + Result Done</t>
  </si>
  <si>
    <t>On Progress</t>
  </si>
  <si>
    <t>total</t>
  </si>
  <si>
    <t>Summary Table of    WMS (Wealth Management System) CIMB  Defect Log</t>
  </si>
  <si>
    <t>Severity</t>
  </si>
  <si>
    <t>Defect Status Web Application</t>
  </si>
  <si>
    <t>Total Issue</t>
  </si>
  <si>
    <t>Raised</t>
  </si>
  <si>
    <t>Answered</t>
  </si>
  <si>
    <t>Retest</t>
  </si>
  <si>
    <t>Open</t>
  </si>
  <si>
    <t>Fixed</t>
  </si>
  <si>
    <t>Closed</t>
  </si>
  <si>
    <t>1-Showstopper</t>
  </si>
  <si>
    <t>2-Major</t>
  </si>
  <si>
    <t>3-Minor</t>
  </si>
  <si>
    <t>4-Saran</t>
  </si>
  <si>
    <t>Total</t>
  </si>
  <si>
    <t>Summary Detail Table of    WMS (Wealth Management System) CIMB  Defect Log</t>
  </si>
  <si>
    <t>No</t>
  </si>
  <si>
    <t>Nama Project</t>
  </si>
  <si>
    <t>Nama Developer</t>
  </si>
  <si>
    <t>Total Test Case</t>
  </si>
  <si>
    <t>Legend</t>
  </si>
  <si>
    <t>Defect Group</t>
  </si>
  <si>
    <t>Defect Category</t>
  </si>
  <si>
    <t>Keterangan</t>
  </si>
  <si>
    <t>Defect Status</t>
  </si>
  <si>
    <t>Definition</t>
  </si>
  <si>
    <t>Requirement Error</t>
  </si>
  <si>
    <t>Sytem Tidak bisa digunakan/Tidak berfungsi</t>
  </si>
  <si>
    <t>Biz Parameter</t>
  </si>
  <si>
    <t>System berfungsi, namun beberapa modul Tidak berjalan</t>
  </si>
  <si>
    <t>Project Name</t>
  </si>
  <si>
    <t>goAML Product</t>
  </si>
  <si>
    <t>Program</t>
  </si>
  <si>
    <t>Minimal Impact atau Cosmetic Error</t>
  </si>
  <si>
    <t>Project ID</t>
  </si>
  <si>
    <t>Quality</t>
  </si>
  <si>
    <t>Interface</t>
  </si>
  <si>
    <t>Project Manager</t>
  </si>
  <si>
    <t>Data</t>
  </si>
  <si>
    <t>Testing Management</t>
  </si>
  <si>
    <t>Access &amp; Control</t>
  </si>
  <si>
    <t>Assigned</t>
  </si>
  <si>
    <t>CRF No.</t>
  </si>
  <si>
    <t>Conversion</t>
  </si>
  <si>
    <t>Internet Browser</t>
  </si>
  <si>
    <t>Saran</t>
  </si>
  <si>
    <t>Defect ID</t>
  </si>
  <si>
    <t>Menu</t>
  </si>
  <si>
    <t>Browser / Handset</t>
  </si>
  <si>
    <t>Defect Category Group</t>
  </si>
  <si>
    <t>Raised by</t>
  </si>
  <si>
    <t>Date Raised</t>
  </si>
  <si>
    <t>PICTURE
(Sheet)</t>
  </si>
  <si>
    <t>DEV</t>
  </si>
  <si>
    <t>Assigned to</t>
  </si>
  <si>
    <t>Target Date Bugfix</t>
  </si>
  <si>
    <t>Date Re-tested</t>
  </si>
  <si>
    <t>Date Closed</t>
  </si>
  <si>
    <t>Comment</t>
  </si>
  <si>
    <t>goAML - Report CTR - Edit - Delete Transaksi</t>
  </si>
  <si>
    <t>Ada 1 Transaksi lalu Delete transaksi muncul error "Object cannot be cast from DBNull to other types", 
Transaksi tetap terhapus 
Report ID: 20695</t>
  </si>
  <si>
    <t>Mozilla</t>
  </si>
  <si>
    <t>Cici</t>
  </si>
  <si>
    <t>Sheet1!A1</t>
  </si>
  <si>
    <t>[Saran] Setelah transaksi di delete seharusnya Validation Result untuk Transaksi tersebut juga hilang
Report ID: 30935
Update 081221: setelah coba di delete transaksi id 20, validation resultnya masih ada</t>
  </si>
  <si>
    <t>goAML - Report CTR - Edit</t>
  </si>
  <si>
    <t>[Saran] Field Report Code di form Edit sebaiknya di disable
Report ID: 30949</t>
  </si>
  <si>
    <t>goAML - Report CTR - Edit - Add Transaksi</t>
  </si>
  <si>
    <t>[Hanya Firefox] Field set from dan To di Firefox memanjang ke bawah, di chrome aman
Report ID: 30949</t>
  </si>
  <si>
    <t>[Saran] Field Instrument Transaksi harusnya sudah otomatis diisi, jika sudah isi Transaction Method
Report ID: 30949</t>
  </si>
  <si>
    <t>Case:
SETOR: Sender Type Person, pertama klik Search Customer -&gt; Cancel -&gt; klik Search Non Customer 
pada Pop Up Search Non customer masih ada data dari Pop Up search Customer
Report ID: 30949</t>
  </si>
  <si>
    <t>Case:
SETOR From: klik search non customer lalu select. Data Address, Phone, Identity tidak muncul di Grid Address, Phone, Identity Person. Padahal data tersebut ada
Jika Klik Edit lagi baru muncul data Address, Phone, Identity Person
Report ID: 30949</t>
  </si>
  <si>
    <t>Sheet2!A1</t>
  </si>
  <si>
    <t>Case: 
Klik Search Non Customer -&gt; pilih salah satu wic - lalu saya Cancel
setelah klik cancel name sendernya ada dan ketika klik edit datanya ada
Saran harusnya kalau klik Cancel Field Name Sender tidak keiisi dan form person nya juga gak keisi
Report ID: 30949</t>
  </si>
  <si>
    <t>Case:
SETOR To: klik search account lalu select. Data Signatory tidak muncul di Grid Signatory. Padahal data tersebut ada
Jika Klik Edit lagi baru muncul data Signatory
Report ID: 30949</t>
  </si>
  <si>
    <t>[Saran] Field set informasi pengirim/penerima sebaiknya muncul ketika sudah pilih sender /recipent type, menghindari kesalahan user ketika klik edit tapi blm pilih sender /recipent type
Report ID: 30949</t>
  </si>
  <si>
    <t>Sudah ada validasinya saat klik Edit</t>
  </si>
  <si>
    <t>goAML - Report CTR - Edit - Detail Transaksi</t>
  </si>
  <si>
    <t>[Saran] Button Edit di field set Pengirim/Penerima sebaiknya diganti jadi Detail
Report ID: 30949
Update 13/12/2021: setelah di cek button editnya masih ada dan pas saya test, datanya bisa di edit walaupun transaksi nya tidak bisa di save, sarannya button edit nya dihilangkan saja</t>
  </si>
  <si>
    <t>Sheet3!A1</t>
  </si>
  <si>
    <t>Search Customer -&gt; Select lalu save
No CIF tidak muncul di Field CIF | Account No:
Report ID: 30949</t>
  </si>
  <si>
    <t>CIF &amp; Account No hanya tampil untuk Type Account. Karena kalau Person tidak ada field untuk nampung data tersebut.</t>
  </si>
  <si>
    <t>Add Conductor -&gt; Search WIC
Pop Up Search WIC muncul data CIF
Report ID: 30949</t>
  </si>
  <si>
    <t>Case:
Add Conductor -&gt; klik search non customer lalu select. Data Address, Phone, Identity tidak muncul di Grid Address, Phone, Identity Person. Padahal data tersebut ada (seperti defect no 7)
Report ID: 30949</t>
  </si>
  <si>
    <t>goAML - Report CTR - List of Generated</t>
  </si>
  <si>
    <t>View List of Generated kosong, padahal ada Report CTR yang valid</t>
  </si>
  <si>
    <t>Sheet4!A1</t>
  </si>
  <si>
    <t>Case: SETOR From Entity NotMyClient To Account MyClient
1. Isi From Entity Not My Client saya hanya isi field Coorporate Name
2. Lalu isi To Account My Client -&gt; Search Account -&gt; Save
3. Pas di cek data From Director Entity nya keisi director To, padahal sebelumnya gak isi director</t>
  </si>
  <si>
    <t>[Saran]
Field Report Code yang sudah di Disable, bisa dihapus value nya, sehingga pas save report ketahan Validasi "Report Code is Required"
seharusnya value nya tidak bisa dihapus</t>
  </si>
  <si>
    <t>Yang ini sedang dicari cara untuk hide button erasernya. Sudah pake berbagai cara malah bikin error javascript. Sudah diganti jadi DisplayField</t>
  </si>
  <si>
    <t>goAML - Report CTR - Edit - Edit Transaksi</t>
  </si>
  <si>
    <t>Pada Detail Informasi Pengirim dan Penerima masih ada button Save, kalau detail harusnya cuma "Back"</t>
  </si>
  <si>
    <t>Sheet5!A1</t>
  </si>
  <si>
    <t>goAML - Report CTR - Add</t>
  </si>
  <si>
    <t>[Saran] Report Code di filter sesuai Jenis Laporan</t>
  </si>
  <si>
    <t>Sheet6!A1</t>
  </si>
  <si>
    <t>Later ya... mau ngejerin yg Case Management dulu
[11-03-22] Done</t>
  </si>
  <si>
    <t>Global Parameter PK 3002</t>
  </si>
  <si>
    <t>Saat Edit Data -&gt; lalu Reject, report yang di reject hilang dari View, harusnya Report nya ttap ada tapi datanya tidak berubah</t>
  </si>
  <si>
    <t>Case: Add Report tanpa isi transaksi
1. Isi Form Report
2. klik add transaksi (gak isi transaksi) lalu klik cancel
3. klik menu lagi (tanpa klik back and save draft)
4. report terbentuk dengan status draft (ID 31022), ketika klik detail dan delete ada error "Object cannot be cast from DBNull to other types."
[Saran] kalau gak klik Save atau Back and save draft, sebaiknya reportnya gak terbentuk</t>
  </si>
  <si>
    <t>goAML Report View</t>
  </si>
  <si>
    <t xml:space="preserve">Di HSBC, di form Advanced Filter, </t>
  </si>
  <si>
    <t>goAML - Report STR - View 
Excel - Export Current Page
Excel - Export All Page
CSV - Export Current Page
Excel - Export All Page</t>
  </si>
  <si>
    <t>Urutan data hasil Export tidak sama dengan View, sarannya samakan urutan dengan View</t>
  </si>
  <si>
    <t>STR 1</t>
  </si>
  <si>
    <t>Defect From BTPN
https://nawadata0.sharepoint.com/:x:/s/NawadataMPP/Ed1m8AGVa7RLoO6rg-VrYQIBEwUOAV4b4w2Epy_3xoMltQ</t>
  </si>
  <si>
    <t>goAML-Report STR-View-Edit
Report ID 34791
Status Report "2-Waiting for upload Ref No"</t>
  </si>
  <si>
    <t>Delete salah satu Transaksi, status tidak berubah, status harusnya berubah jadi "In Progress Editing"</t>
  </si>
  <si>
    <t>STR 6</t>
  </si>
  <si>
    <t>goAML - Report CTR - View - Add New Record</t>
  </si>
  <si>
    <t>di Pilihan Dropdown Report Code , Semua Report Code muncul tidak di filter sesuai report nya CTR</t>
  </si>
  <si>
    <t>Chrome</t>
  </si>
  <si>
    <t>Mia</t>
  </si>
  <si>
    <t>CTR11!A1</t>
  </si>
  <si>
    <t>goAML-Report STR-View-Advanced Filter</t>
  </si>
  <si>
    <t>klik adavnced filter up advanced filter tidak muncul pop. Error juga tidak muncul</t>
  </si>
  <si>
    <t>STR 18</t>
  </si>
  <si>
    <t>Di action detail From dan To, (Add, edit, delete) phone, adress, identification dll masih berfungsi seharusnya hanya read only</t>
  </si>
  <si>
    <t>CTR13!A1</t>
  </si>
  <si>
    <t>Defect From BTPN
https://nawadata0.sharepoint.com/:x:/s/NawadataMPP/Ed1m8AGVa7RLoO6rg-VrYQIBEwUOAV4b4w2Epy_3xoMltQ
[11-03-22] PENDING</t>
  </si>
  <si>
    <t>goAML - Report CTR - View - Delete</t>
  </si>
  <si>
    <t>setelah berhasil delete Report muncul you dont have permission to access this module, harusnya kembali ke view</t>
  </si>
  <si>
    <t>CTR 20!A1</t>
  </si>
  <si>
    <t xml:space="preserve">
[11-03-22] CLOSED</t>
  </si>
  <si>
    <t>goAML - (Report IFTI, Report CTR, Report STR) - List Of generate</t>
  </si>
  <si>
    <t>biasanya jika tanggal (Transcation date , Last update date, Last generate date) di kolom nya ada icon pick tanggal seperti di form lain</t>
  </si>
  <si>
    <t>Searching di kolom Validate schema Result tidak berfungsi untuk inputan 2
contoh: 2</t>
  </si>
  <si>
    <t>Searching di kolom Already Validate schema  tidak berfungsi untuk inputan no / yes
tetapi input 1 akan tampil data yes</t>
  </si>
  <si>
    <t>goAML - Report IFTI - List Of generate IFTI</t>
  </si>
  <si>
    <t xml:space="preserve">Advanced Filter, tidak tampil pilihan filter sql nya </t>
  </si>
  <si>
    <t>goAML - Report CTR - List Of generate CTR - Excel Current Page</t>
  </si>
  <si>
    <t>1. List of generate ctr,  hasil export file excel current page terdapat kolom report type yang tidak ada di view 
2. Kolom status API berada di Urutan Terakhir, sedangkan di View terdapat di Sebelah Kanan Status
3. Hasil Export Current Page terdapat 28 data, sedangkan dalam 1 page ada 25 data</t>
  </si>
  <si>
    <t>goAML - Report CTR - List Of generate CTR - Excel All Page</t>
  </si>
  <si>
    <t>1. List of generate ctr,  hasil export file excel All page terdapat kolom report type yang tidak ada di view 
2. Kolom status API berada di Urutan Terakhir, sedangkan di View terdapat di Sebelah Kanan Status</t>
  </si>
  <si>
    <t>goAML - Report CTR - Approval - Excel Current Page &amp; All Page</t>
  </si>
  <si>
    <t>1. Hasil file yang terdownload, headernya masih menggunakan nama tabel bukan Label name di halaman approval
2. ada beberapa kolom yang ada di file hasil download tetapi tidak ada di halaman approval, dan tidak berurutan</t>
  </si>
  <si>
    <t>goAML - Report CTR - Approval - CSV Current Page &amp; All Page</t>
  </si>
  <si>
    <t>goAML - Report IFTI - View - Edit</t>
  </si>
  <si>
    <t>Edit Report – Detail Transaksi – Detail Account
Di action detail From dan To, (Add, edit, delete) phone, adress, identification dll masih berfungsi seharusnya hanya read only</t>
  </si>
  <si>
    <t>Defect From BTPN https://nawadata0.sharepoint.com/:x:/s/NawadataMPP/Ed1m8AGVa7RLoO6rg-VrYQIBEwUOAV4b4w2Epy_3xoMltQ [11-03-22] PENDING</t>
  </si>
  <si>
    <t>goAML - Report CTR -Add New Record</t>
  </si>
  <si>
    <t>Case:
Add Report
Add TRX
klik menu kiri
Status nya berubah jadi draft tapi Valid (Yes) harusnya status validnya NO
Record nya juga ada di halama terakhir</t>
  </si>
  <si>
    <t>goAML - Report CTR -Edit</t>
  </si>
  <si>
    <t>Case:
Waiting for Generate | Yes
Edit
Reject
Cek Diview jadi Waiting for Generate | Yes</t>
  </si>
  <si>
    <t>goAML - Report STR -Add</t>
  </si>
  <si>
    <t>Add New Record
Approval History ada 3</t>
  </si>
  <si>
    <t xml:space="preserve">ANZ- Audit Trail </t>
  </si>
  <si>
    <t>Created By dan Approved By nama nya sama</t>
  </si>
  <si>
    <t>goAML STR - View 
Result dari Upload STR</t>
  </si>
  <si>
    <t>setelah berhasil upload STR, Field Tanggal Laporan tidak keisi sesuai dengan field Tanggal Laporan pada template yang diupload. 
Tanggal Laporan terisi dengan tanggal upload str
Tanggal Transaksi di View terisi dengan tanggal laporan pada template str
[Saran] ubah nama field pada template</t>
  </si>
  <si>
    <t>cici</t>
  </si>
  <si>
    <t>20-04-2022</t>
  </si>
  <si>
    <t>Sheet8!A1</t>
  </si>
  <si>
    <t>Di code SP : Tanggal laporan di excel itu, masuk ke Transaction Date
kalo submission Date, dia ambil getdate()
Paling kalau mau diubah nama header di excelnya, dari Tanggal laporan -&gt; Tanggal transaksi.
Note : jadi karena STR itu, di transaksinya bisa campur" tanggal (kalo CTR ama IFTI, pasti 1 tanggal).
Jd di excel nya put 1 tanggal asal aja, buat masukin ke Report field Transaction Date. Sebenernya ini tidak dipakai / tidak mencerminakn, karena transaksinya bisa campur"</t>
  </si>
  <si>
    <t>Status Report "Waiting for Generate" tapi Is Valid "No" dan ada Error Message</t>
  </si>
  <si>
    <t>Upload STR - Detail
Detail Record yang di Reject</t>
  </si>
  <si>
    <t>Error "Invalid Column Name fk_report_id" untuk detail report yang di reject</t>
  </si>
  <si>
    <t>Case:
Edit Report
Approve
Edit Lagi
Error "There is Already Save State for this Report ID"</t>
  </si>
  <si>
    <t>BTPN</t>
  </si>
  <si>
    <t>27-05-2022</t>
  </si>
  <si>
    <t>Sheet9!A1</t>
  </si>
  <si>
    <t>Ari</t>
  </si>
  <si>
    <t>31-05-2022</t>
  </si>
  <si>
    <t>goAML - List of Generate</t>
  </si>
  <si>
    <t>Saat generate dengan beda reporting person di xml nya reporting person nya gak keganti</t>
  </si>
  <si>
    <t>Felix</t>
  </si>
  <si>
    <t>goAML-Approval</t>
  </si>
  <si>
    <t>View approval nya dimunculkan per role</t>
  </si>
  <si>
    <t>goAML - Report STR - Add New Record- Add Activity - Add Account
goAML - Report STR - Edit - Add Activity - Add Account</t>
  </si>
  <si>
    <t>Error "Object No Reference" saat add Account"</t>
  </si>
  <si>
    <t xml:space="preserve">(case : jika save tanpa melakukan edit/perubahan) diberi pop up konfirmasi lakukan perubahan terlebih dahulu saat klik button save
contoh :  "There is not Changes Data. Please Edit First before Saved."
</t>
  </si>
  <si>
    <t>Evola</t>
  </si>
  <si>
    <t>30-08-2022</t>
  </si>
  <si>
    <t>goAML - Report IFTI - Validate Schema</t>
  </si>
  <si>
    <r>
      <rPr>
        <sz val="10"/>
        <color rgb="FF000000"/>
        <rFont val="Tahoma"/>
      </rPr>
      <t xml:space="preserve">Muncul pesan error </t>
    </r>
    <r>
      <rPr>
        <i/>
        <sz val="10"/>
        <color rgb="FF000000"/>
        <rFont val="Tahoma"/>
      </rPr>
      <t>“</t>
    </r>
    <r>
      <rPr>
        <sz val="10"/>
        <color rgb="FF000000"/>
        <rFont val="Tahoma"/>
      </rPr>
      <t xml:space="preserve">The 'email' element is invalid - The value 'email' is invalid according to its datatype 'email_address' - The Pattern constraint failed.” untuk
Unique Reference = TEST-3108-1547, sedangkan pada saat report (Unique reference = TEST-3108-1547) dicek, field email kosong dan memang tidak mandatory diisi
</t>
    </r>
  </si>
  <si>
    <t>31-08-2022</t>
  </si>
  <si>
    <t>Sheet11'!A1</t>
  </si>
  <si>
    <t>goAML - Report STR - Add New Record (Record Code = LTKM - Atas Permintaan PPATK)</t>
  </si>
  <si>
    <t xml:space="preserve">Field/text box PPATK FIU Ref. Number dibuat menjadi field mandatory </t>
  </si>
  <si>
    <t>Sheet12'!A1</t>
  </si>
  <si>
    <t>Case: SETOR From Entity MyClient To Account Entity MyClient
1. Isi From Entity Not My Client lalu add direktor phone dan address
2. Lalu isi To Account My Client, cek direktor phone and address ada data direktor phone dan address from
3. delete data tersebut, data direktor from kehapus semua</t>
  </si>
  <si>
    <t>BTPN (Dimas)</t>
  </si>
  <si>
    <t>goAML - Report CTR - Edit - Add Transaksi - From Entity</t>
  </si>
  <si>
    <t>Add Phone dan Address Director data yang ada sebelum nya hilang, yang muncul hanya data yang di add</t>
  </si>
  <si>
    <t>Saat Save transaksi ketahan Validasi From Entity Addresss dan Phone Director harus diisi, padahal datanya sudah diinput</t>
  </si>
  <si>
    <t>goAML - Report CTR - Approval</t>
  </si>
  <si>
    <t>Transaction Location masih mandatory</t>
  </si>
  <si>
    <t>Fix jika isi data account menggunakan Search Account, Phone Account Director Entity, masuk ke Signatory Phone</t>
  </si>
  <si>
    <t>Fix Bug jika Add Transaction  : Search Customer dan Search Account, data Director Identification tidak tampil</t>
  </si>
  <si>
    <t>goAML - Data - Account - Edit</t>
  </si>
  <si>
    <t>Edit data kena validasi "Account closed date must greater than or equal balance date" padahal field Account closed date kosong. seharusnya tidak kena validais</t>
  </si>
  <si>
    <t>goAML - Report - Generate STR</t>
  </si>
  <si>
    <t>Generate STR
CIF 1101407001
Select Transaksi Ref Num SETOR1-19 dan SETOR2-20
Save
Approval - Reject
Error Underlaying provider failde on rollback</t>
  </si>
  <si>
    <t>Grid Transaction Data dikasi paging</t>
  </si>
  <si>
    <t>Data direject tidak ada status</t>
  </si>
  <si>
    <t>Transaction Ref No mandatory tapi tidak ada validasi
*harusnya tidak mandatory</t>
  </si>
  <si>
    <t>goAML - Report - STR</t>
  </si>
  <si>
    <t>View STR - Tanggal transaksi, ketika data di delete, tanggal transaksi gak update</t>
  </si>
  <si>
    <t>goAML - Report - CTR - Edit</t>
  </si>
  <si>
    <t>CTR -&gt; Edit -&gt; Add Transaction : From Account Entity  to  Entity
From Account entity Add Manual Director, To  Entity Add manual director work place phone double (kadang2)</t>
  </si>
  <si>
    <t>CTR -&gt; Edit -&gt; Add Transaction : From Account Entity to  Entity
From Account entity Add Manual Director, To  Entity Add manual director , Save transaksi -&gt; kena validasi from director gak ada, pas di add lagi muncul data yg udah di add sblm nya, to juga</t>
  </si>
  <si>
    <t>goAML - Report - STR - Add</t>
  </si>
  <si>
    <t>STR PBK Add New Record
From Account to Account -&gt; pas add to director data phone (dan grid2 lainnya) lalu save data dari from akan muncul</t>
  </si>
  <si>
    <t>goAML - Report - MultiParty</t>
  </si>
  <si>
    <t>Multiparty
STR-&gt; add multiparty -&gt; myclient-&gt;search account-&gt;korporasi -&gt;lalu edit-&gt; pilih individu-&gt;save kena validasi utk korporasi director</t>
  </si>
  <si>
    <t>Multiparty
STR-&gt; add multiparty -&gt; myclient-&gt;search account-&gt; pilih individu-&gt;save -&gt; add multiparty data party nya muncul data individu yang udh di add sblmnya</t>
  </si>
  <si>
    <t>goAML - Data - Customer - Edit</t>
  </si>
  <si>
    <t>Issue tidak bisa save saat edit pada cif di Query berikut:
select * from goAML_Ref_Customer a where convert (varchar(max), PK_Customer_ID) in
(select ModuleKey from ModuleApproval x)
saat save kena validasi data di pending approval padahal di approval gak ada</t>
  </si>
  <si>
    <t>Dimas</t>
  </si>
  <si>
    <t>Sheet15</t>
  </si>
  <si>
    <t>From Fama</t>
  </si>
  <si>
    <t>goAML - Report - goAML Report Validation Summary</t>
  </si>
  <si>
    <t>saat klik invalid kena issue di "You dont have access to this module"</t>
  </si>
  <si>
    <t>goAML - Parameter - General Parameter - Reporting Person</t>
  </si>
  <si>
    <t>Edit lalu input telepon tempat bekerja, setelah approval tidak muncul datanya</t>
  </si>
  <si>
    <t>goAML - Report - Generate STR - Add - Reject</t>
  </si>
  <si>
    <t>Generate TRX CIF 1101407001 (Range 010122-today)
Centang 2 TRX
Save
Approve - Reject
Cek Detail - &gt; di grid transaction data ada 12 TRX (padahal tadi yg di centang 2)
PK 1256</t>
  </si>
  <si>
    <t>Add Report, approve lalu "Need to Correction" status report Need to Correction tapi is valid "Yes" 
PK 52300</t>
  </si>
  <si>
    <t xml:space="preserve">jd statusnya 5 - Need correction itu bisa karena 2 hal
validasi data nya tidak valid.di suruh need to correction ama checker, walau validasi data valid
</t>
  </si>
  <si>
    <t>goAML - Report - Report STR - View</t>
  </si>
  <si>
    <t>Saat mengkoreksi/edit Transaksi dengan menambahkan Address dan Employer Address. data address/alamat yang di tambahkan tidak masuk</t>
  </si>
  <si>
    <t>Dimas (Fama)</t>
  </si>
  <si>
    <t>41!A1</t>
  </si>
  <si>
    <t>Daniel</t>
  </si>
  <si>
    <t>Edit Customer Corp, kena validasi "Invalid Email Address in Email Korporasi" jika tidak diisi, padahal tidak wajib.</t>
  </si>
  <si>
    <t>Edit : Untuk Client Number dihilangkan validasi inputan "Number Only"</t>
  </si>
  <si>
    <t>goAML - Report - Report STR - MultiParty - Edit</t>
  </si>
  <si>
    <t>Delete Multiparty (grid tidak refresh)</t>
  </si>
  <si>
    <t>Edit Transaction LTKM (yg di Mapping ke Bi-MultiParty), kalau datanya MutliParty, From To tetap muncul</t>
  </si>
  <si>
    <t>goAML - Report - Report STR</t>
  </si>
  <si>
    <t>STR Multi Party:
ada 2 trx:
Edit Trx 1 -&gt; ubah biparty ke multiparty 
Edit Trx 2 -&gt; ubah ke multipary -&gt; muncul data multiparty trx 1</t>
  </si>
  <si>
    <t>Goaml - Data - Costumer - View</t>
  </si>
  <si>
    <t>Data di view ada 556, tetapi di deskripsinya beda ada 558
tidak sesuai dengan jumlah datanya</t>
  </si>
  <si>
    <t>Tiarma</t>
  </si>
  <si>
    <t>Sheet16!A1</t>
  </si>
  <si>
    <t>Dev lama</t>
  </si>
  <si>
    <t>Goaml - Data - Costumer - Add New Record ( Individu )</t>
  </si>
  <si>
    <t xml:space="preserve">Add new record menambahkan tanpa data, Type Person di kosongin dan klik save
muncul validasi " Phone is required " 
Seharusnya =&gt; " Type Person is Required"
</t>
  </si>
  <si>
    <t>Sheet16!A28</t>
  </si>
  <si>
    <t>pada panel 
1. Person PEP Add
2. Sanction Add
3. Related Person Add
Field nya tidak sejajar</t>
  </si>
  <si>
    <t>Sheet16!A80</t>
  </si>
  <si>
    <t>Septian</t>
  </si>
  <si>
    <t>Pada Panel Sanction Add, Negative Case
Valid From dan Valid To nya adalah mandatory.
Ketika save tanpa menginput data pada field tersebut berhasil seharusnya muncul validasi</t>
  </si>
  <si>
    <t>Sheet16!A103</t>
  </si>
  <si>
    <t>- Relation Person Add
Untuk Nationality lebih baik 1 field saja yang mandatory yaitu Nationality 1 
karena ada saja person/orang yang tidak memiliki sampai 3 nationality</t>
  </si>
  <si>
    <t>Sheet16!A121</t>
  </si>
  <si>
    <t>Goaml - Data - Costumer - Add New Record ( Korporasi)</t>
  </si>
  <si>
    <t>Negative Case (Relation Person Add,  Person PEP add, Sanction Add, Relation Person Add, Entity Identification Add)
Ketika kosongin data pada field Relation Data Range =&gt; muncul validasi " Object Variable or with block variable not set "
Seharusnya " Relation Data Range valid To is Required " dst</t>
  </si>
  <si>
    <t>Sheet16!A143</t>
  </si>
  <si>
    <t>Ada Typo pada kata
- Related Entties
- Address Typet</t>
  </si>
  <si>
    <t>Sheet16!A188</t>
  </si>
  <si>
    <t>Pada Field Share Percentage =&gt; -1.79, seharusnya 0 atau kosong</t>
  </si>
  <si>
    <t>Sheet16!A210</t>
  </si>
  <si>
    <t xml:space="preserve">Director 
kosongin domicile country setelah disubmit muncul validasi
" Residence is required ". padahal residence since itu sudah di input
seharusnya =&gt; domicile country 
</t>
  </si>
  <si>
    <t>Sheet16!A230</t>
  </si>
  <si>
    <t xml:space="preserve">kosongin identification type
muncul vailidasi Document Type
seharusnya identification Code
</t>
  </si>
  <si>
    <t>Sheet16!A258</t>
  </si>
  <si>
    <t>Goaml - Data - Costumer - Add New Record (Individu/Korporasi)</t>
  </si>
  <si>
    <t>Untuk bagian Validasi, muncul secara berurutan jika field nya nya dikosongin.
Nama Field nya sesuai dengan yang muncul di validasi
Dan jika dia field mandatory sebaiknya diberi warna</t>
  </si>
  <si>
    <t>Field yang dihapus/di hide 
1. Individual Customer 
- Foreign Language Full Name
- Country of Birth
2. Related Person
- Relation Data Range - Valid From
- Relation Data Range - Is Approx From Date?
- Relation Data Range - Valid To
- Relation Data Range - Is Approx To Date?
- Full Foreign Name
- Residence Since
3. Corporate Customer
- Entity Status
- Entity Status Date
4. Related Entities
- Relation Data Range - Valid From
- Relation Data Range - Is Approx From Date?
- Relation Data Range - Valid To
- Relation Data Range - Is Approx To Date?
- Entity Status
- Entity Status Date</t>
  </si>
  <si>
    <t>Sheet16!A291</t>
  </si>
  <si>
    <t>Goaml - Data - Costumer - Approval</t>
  </si>
  <si>
    <t>Pada Detail data pada Approval sebaiknya dikasih button detail setiap panel supaya data nya bisa dibaca dengan jelas</t>
  </si>
  <si>
    <t>Sheet16!A370</t>
  </si>
  <si>
    <t>Tabel kosong terdapat di detail data seperti Entity Identification, Sanction, Related Person, Related entities seharusnya tidak ada
Button Detail berada diujung sebelah kanan, seharusnya dikiri</t>
  </si>
  <si>
    <t>Sheet16!A398</t>
  </si>
  <si>
    <t>goAML - Data - Customer- Individu - Related Person</t>
  </si>
  <si>
    <t>Field: First Name, Middle Name, Prefix, Country of Birth dihilangkan saja karna sesuai skema tidak di gunakan</t>
  </si>
  <si>
    <t>Sheet16!A426</t>
  </si>
  <si>
    <t>goAML - Data - Customer- Export All/Current Page</t>
  </si>
  <si>
    <t>Ubah nama file name hasil download jadi nama modul contoh Daftar Customer. untuk sekarang nama file nya masih download xlsx</t>
  </si>
  <si>
    <t>Sheet16!A447</t>
  </si>
  <si>
    <t xml:space="preserve">GoAML - Data - Customer </t>
  </si>
  <si>
    <r>
      <rPr>
        <sz val="10"/>
        <color rgb="FF000000"/>
        <rFont val="Arial"/>
      </rPr>
      <t xml:space="preserve">Sesuai skema/list table field berikutt tidak mandatory
</t>
    </r>
    <r>
      <rPr>
        <b/>
        <sz val="10"/>
        <color rgb="FF000000"/>
        <rFont val="Arial"/>
      </rPr>
      <t xml:space="preserve">Individu
- Person PEP
</t>
    </r>
    <r>
      <rPr>
        <sz val="10"/>
        <color rgb="FF000000"/>
        <rFont val="Arial"/>
      </rPr>
      <t xml:space="preserve">function name
function Description
Valid From
Is Approx From Date
Valid To
Is Approx To Date
comments
- </t>
    </r>
    <r>
      <rPr>
        <b/>
        <sz val="10"/>
        <color rgb="FF000000"/>
        <rFont val="Arial"/>
      </rPr>
      <t xml:space="preserve">Sanction Add
</t>
    </r>
    <r>
      <rPr>
        <sz val="10"/>
        <color rgb="FF000000"/>
        <rFont val="Arial"/>
      </rPr>
      <t xml:space="preserve">provider
match criteria
link to source
Sanction List Attributes
Valid From
Is Approx From Date
Valid To
Is Approx To Date
comments
Related Person
Tidak Mandatory
-	Gender 
-	Title 
-	First Name
-	Birth date
-	Birth place 
-	Mothers name
-	Alias
-	SSN
-	Passport number
-	Passport country
-	Id number
-	Nationality 1
-	Nationality 2
-	Nationality 3
-	residence
-	occupation 
-	deceased
-	deceased date
-	tax number
-	tax reg number
-	source of wealth
</t>
    </r>
    <r>
      <rPr>
        <b/>
        <sz val="10"/>
        <color rgb="FF000000"/>
        <rFont val="Arial"/>
      </rPr>
      <t xml:space="preserve">Entity Identification Add
</t>
    </r>
    <r>
      <rPr>
        <sz val="10"/>
        <color rgb="FF000000"/>
        <rFont val="Arial"/>
      </rPr>
      <t>issue_date
expiry_date
issued_by
comments</t>
    </r>
  </si>
  <si>
    <t>Sheet16!A515</t>
  </si>
  <si>
    <t>Masih belum fixed per 5 may 2023
Edited to Major - Alvin</t>
  </si>
  <si>
    <t xml:space="preserve">ubah label field jadi bahasa inggris
-Customer Address Add
Ibu Kota </t>
  </si>
  <si>
    <t>GoAML - Data - Customer - Individu</t>
  </si>
  <si>
    <r>
      <rPr>
        <sz val="10"/>
        <color rgb="FF000000"/>
        <rFont val="Arial"/>
      </rPr>
      <t xml:space="preserve">ketika di save, nama label nya berubah atau yang tampil tidak sama dengan label yang sudah di add sebelumnya
</t>
    </r>
    <r>
      <rPr>
        <b/>
        <sz val="10"/>
        <color rgb="FF000000"/>
        <rFont val="Arial"/>
      </rPr>
      <t xml:space="preserve">Identification
</t>
    </r>
    <r>
      <rPr>
        <sz val="10"/>
        <color rgb="FF000000"/>
        <rFont val="Arial"/>
      </rPr>
      <t xml:space="preserve">- Nomor 
- Jenis Dokumen
</t>
    </r>
    <r>
      <rPr>
        <b/>
        <sz val="10"/>
        <color rgb="FF000000"/>
        <rFont val="Arial"/>
      </rPr>
      <t xml:space="preserve">Work Place Phone
</t>
    </r>
    <r>
      <rPr>
        <sz val="10"/>
        <color rgb="FF000000"/>
        <rFont val="Arial"/>
      </rPr>
      <t>- Alat Komunikasi</t>
    </r>
  </si>
  <si>
    <t>Sheet16!A473</t>
  </si>
  <si>
    <t>goAML - Report  - Report CTR - View</t>
  </si>
  <si>
    <t xml:space="preserve">Edit Report Invalid - &gt; Save -&gt; Approve 
Cek di View Error Message untuk Report tersebut masih ada </t>
  </si>
  <si>
    <t>-</t>
  </si>
  <si>
    <t>After Rilis</t>
  </si>
  <si>
    <t>Proses Daily IFTI</t>
  </si>
  <si>
    <t>Generate IFTI Non SWIFT:
Data Signatory Identification, Address Employer dan Phone Employer tidak keisi
Account No Penerima (sisi To) tidak keisi</t>
  </si>
  <si>
    <t>Dari goAML Lama</t>
  </si>
  <si>
    <t>goAML - Data - Account - Edit - Related Entities/Person/Account</t>
  </si>
  <si>
    <t>[Saran]
Button Search Customer/Search Non Customer di Hide di Detail Related Entities, Person dan Account
Nama Panel di add, edit detail ubah jadi Related Entities (sebelumnya Related_Entities)
Nama Panel di add, edit detail ubah jadi Related Person (sebelumnya Related_Person)
Nama Panel di add, edit detail ubah jadi Related Account(sebelumnya Related_Account)</t>
  </si>
  <si>
    <t>Sheet17 | Account!A1</t>
  </si>
  <si>
    <t>goAML - Data - Account - Edit - Related Person</t>
  </si>
  <si>
    <t xml:space="preserve">Saat Select Customer Field berikut datanya tidak keisi padahal di master datanya ada
Pasport Country
Nationality 1, 2, 3
Residence -&gt; ganti nama field jadi Domicile Country
Tax Number
Source of Wealth
Tax Reg Number -&gt; ganti nama field jadi is PEP? (boolean)
</t>
  </si>
  <si>
    <t>goAML - Data - Account - Edit - Related Account</t>
  </si>
  <si>
    <t xml:space="preserve">Saat Select Account Field Open Date data tidak keisi padahal di master datanya ada
</t>
  </si>
  <si>
    <t>goAML - Data - Account - Edit - Sanctions</t>
  </si>
  <si>
    <t>Hapus/Hide Field berikut (karna tidak digunakan di skema)
Valid From
Is Approx From Date
Valid To
Is Approx To Date</t>
  </si>
  <si>
    <t>goAML - Data - Account - Approval</t>
  </si>
  <si>
    <t>ubah label field jadi bahasa inggris
hide panel sigantory -&gt; gak jadi</t>
  </si>
  <si>
    <t>goAML - Data - Account - Export All/Current Page</t>
  </si>
  <si>
    <t>Ubah nama file name hasil download jadi nama modul contoh Daftar Account. untuk sekarang nama file nya masih download xlsx</t>
  </si>
  <si>
    <t>Account Korporasi
Ubah Label Rekening Korporasi jadi bahasa inggris</t>
  </si>
  <si>
    <t>Pada Grid Sanction tampilkan kolom Nama dan Provider, Match Criteria, Account No dan comments hide aja</t>
  </si>
  <si>
    <t>goAML- Data - WIC - Edit
goAML- Data - WIC - Delete
goAML- Data - WIC - Add</t>
  </si>
  <si>
    <t xml:space="preserve">Terdapat Banyak Label yang belum dalam Bahasa Inggris
</t>
  </si>
  <si>
    <t>Alvin</t>
  </si>
  <si>
    <t>goAML - Data - WIC - Add</t>
  </si>
  <si>
    <t>Terdapat interface Validasi Length pada Menu Add, dengan memunculkan warning bahwa length sudah melebihi yang ditetapkan.
Ketika click save masih tetap lolos dari add masuk kedalam approval
Ketika click approve pada approval akan memunculkan error "Validation failed for one or more entities. See 'EntityValidationErrors' property for more details"</t>
  </si>
  <si>
    <t xml:space="preserve">Defect </t>
  </si>
  <si>
    <t>Root Cause: Karena belum implementasi validasi lenght</t>
  </si>
  <si>
    <t>goAML - Data - WIC - Edit</t>
  </si>
  <si>
    <t>Edit data optional dan Mandatory -&gt; Save -&gt; tertahan validasi "There is No change data"
Ketika "is real WIC" di centang pada entity dan person baru dapat di save atau
ketika "is protected" di centang pada person baru dapat di save.
Setelah berhasil ter Add Flag is Real WICnya akan kembali lagi ke false</t>
  </si>
  <si>
    <t>Pada Informasi telepon dan informasi Alamat
add field -&gt; kosongkan mandatory-&gt; save -&gt; tidak muncul pop up required, namun hanya ada warning pada fieldnya</t>
  </si>
  <si>
    <t xml:space="preserve">goAML - Data - WIC - Add, Edit </t>
  </si>
  <si>
    <t xml:space="preserve">Pada Form Entity bagian entity Identification mempunyai nama tabel yang tidak sesuai dengan dokumen, pada field dan tabel dinamakan "Country of birth", 
pada dokumen di nyatakan "Issue Country" atau "Negara Penerbit"
</t>
  </si>
  <si>
    <t xml:space="preserve">Pada Form Entity bagian entity Identification mempunyai field Mandatory yang tidak sesuai dengan yang tercatat pada dokumen,
Bukan merupakan field mandatory
Field issue date, 
Expiry date, 
issued by
dan comment </t>
  </si>
  <si>
    <t>Ketika Melakukan Add Data pada Form Entity, sebaiknya semua column Action di letakan di Paling Kiri</t>
  </si>
  <si>
    <r>
      <rPr>
        <sz val="10"/>
        <color rgb="FF000000"/>
        <rFont val="Arial"/>
      </rPr>
      <t xml:space="preserve">Sesuai skema/list table field berikut mandatory
</t>
    </r>
    <r>
      <rPr>
        <b/>
        <sz val="10"/>
        <color rgb="FF000000"/>
        <rFont val="Arial"/>
      </rPr>
      <t xml:space="preserve">Person
- Person PEP
</t>
    </r>
    <r>
      <rPr>
        <sz val="10"/>
        <color rgb="FF000000"/>
        <rFont val="Arial"/>
      </rPr>
      <t xml:space="preserve">Pep Country
- </t>
    </r>
    <r>
      <rPr>
        <b/>
        <sz val="10"/>
        <color rgb="FF000000"/>
        <rFont val="Arial"/>
      </rPr>
      <t xml:space="preserve">Sanction Add
</t>
    </r>
    <r>
      <rPr>
        <sz val="10"/>
        <color rgb="FF000000"/>
        <rFont val="Arial"/>
      </rPr>
      <t xml:space="preserve">Sanction list name
</t>
    </r>
  </si>
  <si>
    <t>Sesuai Skema/List table field berikut tidak digunakan/ di hide
Person
- Person PEP
Relation Date Range Type
- Sanction Add
Relation Date Range Type</t>
  </si>
  <si>
    <t>Belum sinkron dengan info baru</t>
  </si>
  <si>
    <t>goAML - Data - WIC -Approval Delete</t>
  </si>
  <si>
    <t>WIC Approval -&gt; Approval Delete data -&gt; accept approval
Ketika sudah Accept untuk approval delete record  akan muncul Error "The Underlying Provider failed on Rollback" dan tidak memunculkan pesan berhasil hapus record, record akan terhapus dari database tapi tidak mengarahkan ke view Approval
Ketika di click accept kembali akan memunculkan error "Object Reference not set to an instance of an object"</t>
  </si>
  <si>
    <t>Root Cause: 310323 sedang di debug</t>
  </si>
  <si>
    <t xml:space="preserve">View -&gt; Add/ Edit Person -&gt; delete informasi tempat bekerja -&gt; yes 
akan memunculkan error "Can only enter one workplace address information"
"View -&gt; Add/ Edit Person -&gt; delete informasi telpon tempat bekerja -&gt; yes 
akan memunculkan error ""Can only enter one workplace phone information""
</t>
  </si>
  <si>
    <t>Root Cause: di Codingan nya action button delete ada manggil action add
logic validasi button add ada kesalahan harusnya &lt; , utk skrg kalau 1 keatas throw error</t>
  </si>
  <si>
    <t>goAML - Data - Account - view - Detail</t>
  </si>
  <si>
    <t>Ketika melihat detail dari account Entity grouping UInya tidak sesuai dengan saat di menu edit. dan Membuat User bingung membaca Data</t>
  </si>
  <si>
    <t>Ripan</t>
  </si>
  <si>
    <t>Root Cause: Grouping yang tidak sesuai</t>
  </si>
  <si>
    <t>goAML - Data - Account/Customer - View - Edit</t>
  </si>
  <si>
    <t xml:space="preserve">Anomali Pada Data "Rahman" yang berasal dari Modul Customer ketika sedang menambahkan Person Signatory pada Menu Edit. Ketika Rahman Dipilih Akan memuncul Kan "Type Cast Error". error muncul pada Customer di bagian Detail/Edit data Rahman </t>
  </si>
  <si>
    <t>Root Cause: Nullable Relation Date yang seharusnya sudah di hide belum di handle
Raised pertama ke Mas Ripan Karena menemukannya di account. ternyata dampak error dari Customer.
Per 5-May-23 error pada Account sudah di handle. Di Customer Berubah errornya. "Conversion from type 'DBNull' to Type 'String'  is not Valid"
Note : Error 4-may-23 tidak ada documentasi karena tidak sengaja tercut di word saya - Alvin</t>
  </si>
  <si>
    <t>goAML - Data - Customer - View - Add/Edit/Detail</t>
  </si>
  <si>
    <t>Field Form Pada Relation Related Person, masih menggunakan skema yang belum di update, Refer Table skema 4.42 T.Type Person, tampilan pada Grid columnya dibuat menjadi menampilkan 3 column penting. Contoh Nama, SSN , dan Nationality</t>
  </si>
  <si>
    <t>Form pada Customer baik individu maupun entity, belum mempunyai field comment. sedangkan pada skema harusnya memiliki field Comment. Refer Table Skema 4.41 T. Type Person_my_client dan  4.21 T. Type entity_My_client</t>
  </si>
  <si>
    <t>goAML - Data - Customer - View - Add/Edit</t>
  </si>
  <si>
    <t>Ketika Form Memiliki 2 data kosong, Contoh di urutan field 1 dan di urutan field 5 validasi yang ter trigger terlebih dahulu merupakan validasi yang di urutan field ke 5. Selainnya validasi tersebut berfungsi dengan normal. Lebih Baik Validasi Tersebut diurutkan dari yang paling atas</t>
  </si>
  <si>
    <t>goAML - Data Customer - View - Edit</t>
  </si>
  <si>
    <r>
      <rPr>
        <sz val="10"/>
        <color rgb="FF000000"/>
        <rFont val="Tahoma"/>
      </rPr>
      <t xml:space="preserve">Beberapa Grid mempunyai text yang masih berbahasa Indonesia pada menu Edit.
</t>
    </r>
    <r>
      <rPr>
        <b/>
        <sz val="10"/>
        <color rgb="FF000000"/>
        <rFont val="Tahoma"/>
      </rPr>
      <t xml:space="preserve">Form Individu
</t>
    </r>
    <r>
      <rPr>
        <sz val="10"/>
        <color rgb="FF000000"/>
        <rFont val="Tahoma"/>
      </rPr>
      <t xml:space="preserve">Data Individu
Informasi telepon
Informasi Address
Informasi Telepon Kerja
informasi Address kerja
</t>
    </r>
    <r>
      <rPr>
        <b/>
        <sz val="10"/>
        <color rgb="FF000000"/>
        <rFont val="Tahoma"/>
      </rPr>
      <t xml:space="preserve">Form Corporate
</t>
    </r>
    <r>
      <rPr>
        <sz val="10"/>
        <color rgb="FF000000"/>
        <rFont val="Tahoma"/>
      </rPr>
      <t>Data korporasi
Informasi Address
Informasi telepon</t>
    </r>
  </si>
  <si>
    <t>goAML - Data - Customer - Approval - Detail</t>
  </si>
  <si>
    <t>Di Approval muncul grid yang tidak sesuai dengan tipe data form, Contoh muncul grid related person pada data form entity,  dan muncul grid related entity dan director pada form individu</t>
  </si>
  <si>
    <t>Root Cause: modul masih belum selesai di kerjakan</t>
  </si>
  <si>
    <t>goAMl - Data - Customer - View - Detail</t>
  </si>
  <si>
    <t xml:space="preserve">Pada Form individu, Urutan Action Button tidak sesuai dengan form yang lainnya. Action Button pada menu detail pada beberapa menu berada pada pokok Kanan atau urutan terakhir, bukan pojok kiri atau urutan pertama. yang kemungkinan akan membuat bingung user
table yang terdampak:
email
Person PEP
Related Person
Sanction </t>
  </si>
  <si>
    <t xml:space="preserve">goAMl - Data - Customer - View - Add </t>
  </si>
  <si>
    <t>Pada Grid penambahan Director pada Form corporate. ketika manambahkan data baru yang kosong pada Director. tidak mempunyai validasi dan akan tertambahkan pada table</t>
  </si>
  <si>
    <t>goAML - Data - Customer - View - Add</t>
  </si>
  <si>
    <t>Pada Grid Penambahan email pada form individu. Ketika menambahkan data baru kosong pada field email. Validasi akan ter trigger namun terdapat kesalahan Info Error Validasinya "CIF is Required "</t>
  </si>
  <si>
    <t>goAML - Data - Account - Approval - Detail</t>
  </si>
  <si>
    <t>Pada Detail Approval bagian grid Signatory/ Account Related Person. ketika button detail di tekan dan memunculkan detail data signatory. Button back dapat ditekan namun tidak menutup detail dari Signatory. Detail Signatory masih dapat  dapat ditutup dengan button Close window sehingga tidak menggangu flow user</t>
  </si>
  <si>
    <t>goAML - Data - Account - View - Edit</t>
  </si>
  <si>
    <t>Pada Menu Edit pada field Status Code, ketika memasukan data kosong lalu clock submit. Error Message mempunyai kesalahan info error validasi yang tidak sesuai dengan nama field
error yang miuncul adalah "Status rekening is Required"</t>
  </si>
  <si>
    <t>goAML - Report - Upload Report STR - View - Detail</t>
  </si>
  <si>
    <t>Pada Menu Detail ketika menekan detail pada Panel Biparty / Multiparty akan muncul error "Nullable Object Must Have Value"</t>
  </si>
  <si>
    <t>Defect Upload STR</t>
  </si>
  <si>
    <t>Parsing Data dari table upload ke original belum di apply</t>
  </si>
  <si>
    <t>goAML - Report - Upload Report STR - View - Add</t>
  </si>
  <si>
    <t>Ketika user menambahkan data activities baru dengan upload File Excel. meskipun file dan data yang ingin di upload sudah sesuai standard. Muncul error "Column name or Number of supplied values does not match table definition" ketika menekan tombol import</t>
  </si>
  <si>
    <t>Dev Lama</t>
  </si>
  <si>
    <t>root cause: Terdapat kekurangan pada column didalam template excelnya. sehingga menyebabkan kesalahan pada query Insert</t>
  </si>
  <si>
    <t>Panel Data Activities yang telah diupload oleh user tidak muncul pada record ketika menekan tombol detail. Data tidak masuk kedalam database setelah di approve oleh checker user</t>
  </si>
  <si>
    <t>Root Cause: masih terdapat bug pada source code existing . approvalnya itu jalan. cuman dibagian akhir ada truncate table, klo table lain itu truncate table uploadnya. si activity yg di truncate table utamanya. makanya kosong table acivity</t>
  </si>
  <si>
    <t>Ketika user Menambahkan data activities baru dengan jenis laporan yang tidak valid (LTKM atau jenis laporan untuk transaksi) pada Row 1(row atas). Data Valid Activities pada row 2 (row bawah) akan terkena validasi error bahwa jenis Laporan LTKM hanya untuk transaksi meskipun sudah menggunakan jenis Laporan LAM</t>
  </si>
  <si>
    <t>Root Cause : bug existing, issuenya di validasi data pas import. ada salah naro validasi.</t>
  </si>
  <si>
    <t>Proses Daily CTR</t>
  </si>
  <si>
    <t>Error saat proses daily CTR:
Task Detail is canceled: Invalid column name 'trn_addr_country_code'. Invalid column name 'trn_addr_country_code'. Invalid object name 'goAML_Report_Email'. Invalid object name 'goAML_Report_Email'. Invalid object name 'goAML_Report_Email'. Invalid object name 'goAML_Report_Email'.</t>
  </si>
  <si>
    <t>Sheet19 | Proses Daily!</t>
  </si>
  <si>
    <t>Root Cause: Ada perubahan nama field Country_Code -&gt; trn_addr_country_code, tapi di beta belum di rename</t>
  </si>
  <si>
    <t>Case: Di CTR ada report sisi to dan from, disini kondisi nya global param pk 14 = 1, yg diambil yg sisi rekening. Ketika proses ulang yg kebentuk di related person itu 2 id report (123048 dan 123049) tapi pas cek di table report yang 123049 gak ada. harusnya report 123049 pindah ke Table Not Reported</t>
  </si>
  <si>
    <t>PEP Country Related Person tidak keinsert</t>
  </si>
  <si>
    <t>Error Saat Proses Daily IFTI:
Task Detail is canceled: The select list for the INSERT statement contains more items than the insert list. The number of SELECT values must match the number of INSERT columns.</t>
  </si>
  <si>
    <t>Root Cause: Field di table existing belum naik semua ke beta</t>
  </si>
  <si>
    <t>Format Entity Reference IFTI SWIFT dan Non SWIFT berbeda</t>
  </si>
  <si>
    <t>Generate SAR STR</t>
  </si>
  <si>
    <t>Export Search Transaksi: Hasil Excel nya berbeda dengan Data yang di grid Search Transaksi. Hasil Excel nya export semua data di ODM</t>
  </si>
  <si>
    <t xml:space="preserve">Is Suspected From, Is Suspected To dan Is Suspected Conductor, di ceklis saat generate str, tapi datanya gak kesimpan di table </t>
  </si>
  <si>
    <t xml:space="preserve">Error saat Approve dan Reject Generate STR </t>
  </si>
  <si>
    <t>Root Cause: ada update bll di account, customer dan wic, update nya berupa struktur table di define di bll. masalah nya di goaml str sar masih pake dal, dan dia detect nya ada 2 versi dal dan bll jadi ambigious. Fix: saat insert ke table pake query sql helper</t>
  </si>
  <si>
    <t>goAML - Data - Customer - View - Detail/Edit</t>
  </si>
  <si>
    <t>Data Customer non Entity yang mempunyai isi data pada Related Person akan mengalami error "Specified Cast no Valid" ketika memasuki menekan tombol Detail/Add</t>
  </si>
  <si>
    <t>6-Juni-23</t>
  </si>
  <si>
    <t>Sheete 20 - Customer</t>
  </si>
  <si>
    <t>Typo Pada New Value di menu Approval Detail. "Has Passed Awat" dimana harusnya "Has Passed Away"</t>
  </si>
  <si>
    <t>Data yang berisi Customer Entity Muncul beberapa Field dan Panel pada Detail , padahal sudah di Hide pada Menu Add dan edit
- Field Entity Status
- Field Entity Status Date
- Grid Related Person
Relate ke Defect ID 127</t>
  </si>
  <si>
    <t>Data Customer Entity Mempunyai Required Field yang tidak sesuai dengan Dokumen definisi, Refer Pada Dok Translasi Skema tabel 4.33 dan 4.44
- Pada Identity Entity
- Pada Relatef Entity</t>
  </si>
  <si>
    <t>goAML - Data Customer - View/Approval - Add/Detail</t>
  </si>
  <si>
    <t>Pada Data customer Entity. Ketika Menambahkan Data Related Entity dengan menggunakan Add dan lanjut ke approval dan approve. Data dari related entity akan ter insert 2x pada database menyebabkan data duplicate</t>
  </si>
  <si>
    <t xml:space="preserve">Pada Form Add data customer Non Entity, terdapat field yang required. Validasi required berjalan namun tidak mempunyain tanda bahwa Field tersebut required. Field yang terdampak
gender
birthdate
birthplace
nation1
domisili / residence
occupation
source of wealth
</t>
  </si>
  <si>
    <t>7-Juni-23</t>
  </si>
  <si>
    <t xml:space="preserve">Pada Detail From Approval, Click Button Detail Pada Grid memiliki berbagai error button yang terdampak :
-Pada Old Value dan New Value Phone dan Address, Ketika di click menampilkan error "Object reference not set to an Instance of an Object"
-Pada Old Value dan New Value Work Phone ketika di click menampilkan error "Index Was out of Range"
-Pada New Value work Addres ketika di click tidak memunculkan detail dari data tersebut
-
Pada new value Identification ketika di click tidak memunculkan detail dari data tersebut </t>
  </si>
  <si>
    <t>Pada Detail Form Approval. Pada grid Person PEP. Data Country didalam grid tersebut tidak muncul pada kolom preview Person PEP. namun data tersebut masuk dan dapat dilihat dengan menggunakan tombol Detail Person PEP</t>
  </si>
  <si>
    <t>Pada Form Add data customer Entity, Ketika submit data tanpa memasukan data Director. Director tervalidasi Required. sedangkan Pada Skema tidak required Refer Table 4.21 Jenis t_entity_my_client bagian director ID</t>
  </si>
  <si>
    <t>Pada Form Add Data Customer Entity, ketika click button detail disaat data director sudah di tambahkan muncul error "Object Reference not set to an instance of an object"</t>
  </si>
  <si>
    <t xml:space="preserve">Pada form Add data Customer Entity, ketika menambahkan data Director, beberapa field memiliki validasi requirement yang berjalan. namun tidak memiliki tanda bahwa field tersebut required Field yang terdampak
Gender
Date of Birth
Place of Birth
Nationality 1
</t>
  </si>
  <si>
    <t>Ketika melihat detail data yang baru saja di Add, data yang baru saja di add tidak dapat dilihat dalam kolom pada panel new Value. namun ketika sudah di approve data tersebut terinsert kedalam database</t>
  </si>
  <si>
    <t>goAML - Data - Customer - View - Edit</t>
  </si>
  <si>
    <t>Di bagian Grid Director, Semua tombol Action mempunyai Error yang berbeda 
- Ketika menekan tombol Detail akan memunculkan error : "Value Cannot be Null, Parameter Name 'Source'"
-Ketika Menekan tombol Edit akan memunculkan error "Object Reference not set to an Instance of an object"
- Ketika menekan tombol delete akan berhasil menghapus data director dari Kolom Grid Director, lalu ketika submit data akan lolos validasi required. Pada menu approval data dari Director tersebut akan kembali lagi kedalam old value dan new value.
-Add new data setelah data director telah dihapus dari Kolom akan memunculkan error "Object Reference not set to an Instance of an Object" setelah submit semua data valid dan sesuai requirement</t>
  </si>
  <si>
    <t xml:space="preserve">detail </t>
  </si>
  <si>
    <t xml:space="preserve">edit </t>
  </si>
  <si>
    <t xml:space="preserve">add </t>
  </si>
  <si>
    <t>s</t>
  </si>
  <si>
    <t>Error Message proses Validate Schema</t>
  </si>
  <si>
    <t>Field email pada account signatory (From)</t>
  </si>
  <si>
    <t>Field email pada account signatory (To)</t>
  </si>
  <si>
    <t>Field email pada Conductor</t>
  </si>
  <si>
    <t>Defect NO</t>
  </si>
  <si>
    <t>Defect No</t>
  </si>
  <si>
    <t> </t>
  </si>
  <si>
    <t>Defect Log</t>
  </si>
  <si>
    <t>Reject</t>
  </si>
  <si>
    <t>btw perubaha submission emng ada impact ke button view trx ya isi from account cuma isi coorporate name (gak isi director)</t>
  </si>
  <si>
    <t> isi from account cuma isi coorporate name (gak isi director)</t>
  </si>
  <si>
    <t>&gt;&gt;&gt;&gt;</t>
  </si>
  <si>
    <t>&gt;&gt;&gt;</t>
  </si>
  <si>
    <t>From Not My Client keisi data director padahal sblmnya gak diisi</t>
  </si>
  <si>
    <t>Update 13/12/21</t>
  </si>
  <si>
    <t xml:space="preserve">--&gt; </t>
  </si>
  <si>
    <t>&gt;</t>
  </si>
  <si>
    <t>setelah di cek di wic ada datanya</t>
  </si>
  <si>
    <t>Cek di Account</t>
  </si>
  <si>
    <t>Tanggal Test: 071221</t>
  </si>
  <si>
    <t xml:space="preserve">Defect No </t>
  </si>
  <si>
    <t>Update 081221</t>
  </si>
  <si>
    <t>114 dan 115</t>
  </si>
  <si>
    <t>117 dan 118</t>
  </si>
  <si>
    <t>Menu Detail</t>
  </si>
  <si>
    <t>Menu Edit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</si>
</sst>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dd\-mmm\-yyyy"/>
    <numFmt numFmtId="166" formatCode="d&quot;-&quot;mmm&quot;-&quot;yyyy"/>
    <numFmt numFmtId="167" formatCode="d\-mmm\-yyyy"/>
    <numFmt numFmtId="168" formatCode="[$-409]d\-mmm\-yyyy;@"/>
  </numFmts>
  <fonts count="30">
    <font>
      <sz val="10"/>
      <color rgb="FF000000"/>
      <name val="Arial"/>
    </font>
    <font>
      <b/>
      <sz val="11"/>
      <color theme="1"/>
      <name val="Calibri"/>
    </font>
    <font>
      <sz val="10"/>
      <color theme="1"/>
      <name val="Calibri"/>
    </font>
    <font>
      <sz val="11"/>
      <color theme="1"/>
      <name val="Calibri"/>
    </font>
    <font>
      <sz val="11"/>
      <color theme="1"/>
      <name val="Arial"/>
    </font>
    <font>
      <sz val="11"/>
      <color rgb="FF000000"/>
      <name val="Calibri"/>
    </font>
    <font>
      <sz val="11"/>
      <color rgb="FF000000"/>
      <name val="Arial"/>
    </font>
    <font>
      <sz val="10"/>
      <name val="Arial"/>
    </font>
    <font>
      <sz val="10"/>
      <color theme="1"/>
      <name val="Arial"/>
    </font>
    <font>
      <b/>
      <sz val="10"/>
      <color theme="1"/>
      <name val="Arial"/>
    </font>
    <font>
      <b/>
      <sz val="12"/>
      <color theme="1"/>
      <name val="Arial"/>
    </font>
    <font>
      <b/>
      <sz val="10"/>
      <color rgb="FF000000"/>
      <name val="Arial"/>
    </font>
    <font>
      <b/>
      <sz val="10"/>
      <color rgb="FFFFFFFF"/>
      <name val="Arial"/>
    </font>
    <font>
      <b/>
      <sz val="11"/>
      <color rgb="FF000000"/>
      <name val="Arial"/>
    </font>
    <font>
      <b/>
      <sz val="10"/>
      <color rgb="FFFFFFFF"/>
      <name val="Calibri"/>
    </font>
    <font>
      <b/>
      <sz val="12"/>
      <color rgb="FFFFFFFF"/>
      <name val="Calibri"/>
    </font>
    <font>
      <b/>
      <sz val="14"/>
      <color theme="1"/>
      <name val="Tahoma"/>
    </font>
    <font>
      <sz val="10"/>
      <color theme="1"/>
      <name val="Tahoma"/>
    </font>
    <font>
      <b/>
      <sz val="10"/>
      <color rgb="FFEFEFEF"/>
      <name val="Tahoma"/>
    </font>
    <font>
      <b/>
      <sz val="10"/>
      <color theme="1"/>
      <name val="Tahoma"/>
    </font>
    <font>
      <sz val="11"/>
      <color theme="1"/>
      <name val="Tahoma"/>
    </font>
    <font>
      <sz val="10"/>
      <color rgb="FF000000"/>
      <name val="Tahoma"/>
    </font>
    <font>
      <u/>
      <sz val="10"/>
      <color theme="10"/>
      <name val="Arial"/>
    </font>
    <font>
      <sz val="11"/>
      <color rgb="FFFFFFFF"/>
      <name val="Segoe UI"/>
      <charset val="1"/>
    </font>
    <font>
      <sz val="11"/>
      <name val="Calibri"/>
      <charset val="1"/>
    </font>
    <font>
      <i/>
      <sz val="10"/>
      <color rgb="FF000000"/>
      <name val="Tahoma"/>
    </font>
    <font>
      <b/>
      <sz val="11"/>
      <color rgb="FF000000"/>
      <name val="Calibri"/>
    </font>
    <font>
      <sz val="10"/>
      <color theme="1"/>
      <name val="Tahoma"/>
      <family val="2"/>
    </font>
    <font>
      <sz val="10"/>
      <color rgb="FF000000"/>
      <name val="Tahoma"/>
      <family val="2"/>
    </font>
    <font>
      <b/>
      <sz val="10"/>
      <color rgb="FF000000"/>
      <name val="Tahoma"/>
    </font>
  </fonts>
  <fills count="19">
    <fill>
      <patternFill patternType="none"/>
    </fill>
    <fill>
      <patternFill patternType="gray125"/>
    </fill>
    <fill>
      <patternFill patternType="solid">
        <fgColor rgb="FFFFFFFF"/>
        <bgColor rgb="FFFFFFFF"/>
      </patternFill>
    </fill>
    <fill>
      <patternFill patternType="solid">
        <fgColor rgb="FF4A86E8"/>
        <bgColor rgb="FF4A86E8"/>
      </patternFill>
    </fill>
    <fill>
      <patternFill patternType="solid">
        <fgColor rgb="FFFFFF00"/>
        <bgColor rgb="FFFFFF00"/>
      </patternFill>
    </fill>
    <fill>
      <patternFill patternType="solid">
        <fgColor rgb="FF00FF00"/>
        <bgColor rgb="FF00FF00"/>
      </patternFill>
    </fill>
    <fill>
      <patternFill patternType="solid">
        <fgColor rgb="FFFF9900"/>
        <bgColor rgb="FFFF9900"/>
      </patternFill>
    </fill>
    <fill>
      <patternFill patternType="solid">
        <fgColor rgb="FF00FFFF"/>
        <bgColor rgb="FF00FFFF"/>
      </patternFill>
    </fill>
    <fill>
      <patternFill patternType="solid">
        <fgColor rgb="FFFF0000"/>
        <bgColor rgb="FFFF0000"/>
      </patternFill>
    </fill>
    <fill>
      <patternFill patternType="solid">
        <fgColor rgb="FFFF00FF"/>
        <bgColor rgb="FFFF00FF"/>
      </patternFill>
    </fill>
    <fill>
      <patternFill patternType="solid">
        <fgColor rgb="FF000000"/>
        <bgColor rgb="FF000000"/>
      </patternFill>
    </fill>
    <fill>
      <patternFill patternType="solid">
        <fgColor rgb="FFDDEBF7"/>
        <bgColor indexed="64"/>
      </patternFill>
    </fill>
    <fill>
      <patternFill patternType="solid">
        <fgColor rgb="FF92D050"/>
        <bgColor indexed="64"/>
      </patternFill>
    </fill>
    <fill>
      <patternFill patternType="solid">
        <fgColor rgb="FFFFF2CC"/>
        <bgColor indexed="64"/>
      </patternFill>
    </fill>
    <fill>
      <patternFill patternType="solid">
        <fgColor theme="4" tint="0.79998168889431442"/>
        <bgColor indexed="64"/>
      </patternFill>
    </fill>
    <fill>
      <patternFill patternType="solid">
        <fgColor theme="4" tint="0.79998168889431442"/>
        <bgColor rgb="FFFFFFFF"/>
      </patternFill>
    </fill>
    <fill>
      <patternFill patternType="solid">
        <fgColor rgb="FFD9E1F2"/>
        <bgColor indexed="64"/>
      </patternFill>
    </fill>
    <fill>
      <patternFill patternType="solid">
        <fgColor rgb="FF8EA9DB"/>
        <bgColor indexed="64"/>
      </patternFill>
    </fill>
    <fill>
      <patternFill patternType="solid">
        <fgColor rgb="FFFFFFFF"/>
        <bgColor indexed="64"/>
      </patternFill>
    </fill>
  </fills>
  <borders count="2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thin">
        <color rgb="FF000000"/>
      </left>
      <right style="thin">
        <color rgb="FF000000"/>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diagonal/>
    </border>
    <border>
      <left style="medium">
        <color rgb="FF000000"/>
      </left>
      <right/>
      <top/>
      <bottom/>
      <diagonal/>
    </border>
    <border>
      <left style="medium">
        <color rgb="FF000000"/>
      </left>
      <right style="medium">
        <color rgb="FF000000"/>
      </right>
      <top style="medium">
        <color rgb="FF000000"/>
      </top>
      <bottom/>
      <diagonal/>
    </border>
    <border>
      <left style="medium">
        <color rgb="FF000000"/>
      </left>
      <right/>
      <top/>
      <bottom style="medium">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2" fillId="0" borderId="0" applyNumberFormat="0" applyFill="0" applyBorder="0" applyAlignment="0" applyProtection="0"/>
  </cellStyleXfs>
  <cellXfs count="318">
    <xf numFmtId="0" fontId="0" fillId="0" borderId="0" xfId="0"/>
    <xf numFmtId="0" fontId="1" fillId="3" borderId="1" xfId="0" applyFont="1" applyFill="1" applyBorder="1" applyAlignment="1">
      <alignment horizontal="center" vertical="top"/>
    </xf>
    <xf numFmtId="0" fontId="1" fillId="3" borderId="1" xfId="0" applyFont="1" applyFill="1" applyBorder="1"/>
    <xf numFmtId="0" fontId="2" fillId="0" borderId="0" xfId="0" applyFont="1"/>
    <xf numFmtId="0" fontId="3" fillId="5" borderId="1" xfId="0" applyFont="1" applyFill="1" applyBorder="1" applyAlignment="1">
      <alignment horizontal="center"/>
    </xf>
    <xf numFmtId="0" fontId="4" fillId="5" borderId="1" xfId="0" applyFont="1" applyFill="1" applyBorder="1" applyAlignment="1">
      <alignment horizontal="center"/>
    </xf>
    <xf numFmtId="0" fontId="4" fillId="0" borderId="1" xfId="0" applyFont="1" applyBorder="1" applyAlignment="1">
      <alignment vertical="top" wrapText="1"/>
    </xf>
    <xf numFmtId="0" fontId="3" fillId="0" borderId="1" xfId="0" applyFont="1" applyBorder="1" applyAlignment="1">
      <alignment horizontal="center" vertical="top" wrapText="1"/>
    </xf>
    <xf numFmtId="0" fontId="4" fillId="0" borderId="1" xfId="0" applyFont="1" applyBorder="1" applyAlignment="1">
      <alignment horizontal="center" vertical="top" wrapText="1"/>
    </xf>
    <xf numFmtId="0" fontId="3" fillId="2" borderId="1" xfId="0" applyFont="1" applyFill="1" applyBorder="1"/>
    <xf numFmtId="164" fontId="2" fillId="0" borderId="0" xfId="0" applyNumberFormat="1" applyFont="1"/>
    <xf numFmtId="0" fontId="3" fillId="0" borderId="1" xfId="0" applyFont="1" applyBorder="1" applyAlignment="1">
      <alignment vertical="top" wrapText="1"/>
    </xf>
    <xf numFmtId="0" fontId="5" fillId="2" borderId="1" xfId="0" applyFont="1" applyFill="1" applyBorder="1" applyAlignment="1">
      <alignment vertical="top" wrapText="1"/>
    </xf>
    <xf numFmtId="0" fontId="6" fillId="2" borderId="1" xfId="0" applyFont="1" applyFill="1" applyBorder="1" applyAlignment="1">
      <alignment vertical="top" wrapText="1"/>
    </xf>
    <xf numFmtId="0" fontId="7" fillId="5" borderId="1" xfId="0" applyFont="1" applyFill="1" applyBorder="1" applyAlignment="1">
      <alignment horizontal="center" vertical="center" wrapText="1"/>
    </xf>
    <xf numFmtId="0" fontId="7" fillId="0" borderId="1" xfId="0" applyFont="1" applyBorder="1"/>
    <xf numFmtId="0" fontId="8" fillId="0" borderId="1" xfId="0" applyFont="1" applyBorder="1" applyAlignment="1">
      <alignment horizontal="center"/>
    </xf>
    <xf numFmtId="0" fontId="8" fillId="0" borderId="1" xfId="0" applyFont="1" applyBorder="1"/>
    <xf numFmtId="0" fontId="9" fillId="0" borderId="1" xfId="0" applyFont="1" applyBorder="1" applyAlignment="1">
      <alignment horizontal="center"/>
    </xf>
    <xf numFmtId="165" fontId="9" fillId="7" borderId="1" xfId="0" applyNumberFormat="1" applyFont="1" applyFill="1" applyBorder="1" applyAlignment="1">
      <alignment horizontal="right"/>
    </xf>
    <xf numFmtId="0" fontId="8" fillId="0" borderId="0" xfId="0" applyFont="1"/>
    <xf numFmtId="0" fontId="10" fillId="0" borderId="0" xfId="0" applyFont="1" applyAlignment="1">
      <alignment horizontal="center"/>
    </xf>
    <xf numFmtId="0" fontId="11" fillId="8" borderId="12" xfId="0" applyFont="1" applyFill="1" applyBorder="1" applyAlignment="1">
      <alignment horizontal="center"/>
    </xf>
    <xf numFmtId="0" fontId="11" fillId="6" borderId="12" xfId="0" applyFont="1" applyFill="1" applyBorder="1" applyAlignment="1">
      <alignment horizontal="center"/>
    </xf>
    <xf numFmtId="0" fontId="11" fillId="4" borderId="12" xfId="0" applyFont="1" applyFill="1" applyBorder="1" applyAlignment="1">
      <alignment horizontal="center"/>
    </xf>
    <xf numFmtId="0" fontId="11" fillId="5" borderId="12" xfId="0" applyFont="1" applyFill="1" applyBorder="1" applyAlignment="1">
      <alignment horizontal="center"/>
    </xf>
    <xf numFmtId="0" fontId="12" fillId="10" borderId="12" xfId="0" applyFont="1" applyFill="1" applyBorder="1" applyAlignment="1">
      <alignment horizontal="center"/>
    </xf>
    <xf numFmtId="0" fontId="11" fillId="3" borderId="1" xfId="0" applyFont="1" applyFill="1" applyBorder="1" applyAlignment="1">
      <alignment horizontal="center" wrapText="1"/>
    </xf>
    <xf numFmtId="0" fontId="11" fillId="2" borderId="14" xfId="0" applyFont="1" applyFill="1" applyBorder="1" applyAlignment="1">
      <alignment horizontal="center" vertical="top" wrapText="1"/>
    </xf>
    <xf numFmtId="0" fontId="11" fillId="8" borderId="1" xfId="0" applyFont="1" applyFill="1" applyBorder="1" applyAlignment="1">
      <alignment horizontal="center"/>
    </xf>
    <xf numFmtId="0" fontId="11" fillId="0" borderId="4" xfId="0" applyFont="1" applyBorder="1" applyAlignment="1">
      <alignment horizontal="center"/>
    </xf>
    <xf numFmtId="0" fontId="21" fillId="0" borderId="0" xfId="0" applyFont="1" applyAlignment="1">
      <alignment horizontal="left" vertical="top"/>
    </xf>
    <xf numFmtId="0" fontId="8" fillId="0" borderId="1" xfId="0" applyFont="1" applyBorder="1" applyAlignment="1">
      <alignment horizontal="center" vertical="top" wrapText="1"/>
    </xf>
    <xf numFmtId="0" fontId="8" fillId="0" borderId="1" xfId="0" applyFont="1" applyBorder="1" applyAlignment="1">
      <alignment horizontal="center" vertical="center"/>
    </xf>
    <xf numFmtId="0" fontId="4" fillId="0" borderId="1" xfId="0" applyFont="1" applyBorder="1" applyAlignment="1">
      <alignment horizontal="center" vertical="center" wrapText="1"/>
    </xf>
    <xf numFmtId="0" fontId="5" fillId="0" borderId="1" xfId="0" applyFont="1" applyBorder="1" applyAlignment="1">
      <alignment vertical="top" wrapText="1"/>
    </xf>
    <xf numFmtId="0" fontId="6" fillId="0" borderId="1" xfId="0" applyFont="1" applyBorder="1" applyAlignment="1">
      <alignment vertical="top" wrapText="1"/>
    </xf>
    <xf numFmtId="0" fontId="7" fillId="0" borderId="1" xfId="0" applyFont="1" applyBorder="1" applyAlignment="1">
      <alignment horizontal="center" vertical="center" wrapText="1"/>
    </xf>
    <xf numFmtId="0" fontId="8" fillId="0" borderId="1" xfId="0" applyFont="1" applyBorder="1" applyAlignment="1">
      <alignment vertical="top" wrapText="1"/>
    </xf>
    <xf numFmtId="0" fontId="1" fillId="2" borderId="13" xfId="0" applyFont="1" applyFill="1" applyBorder="1" applyAlignment="1">
      <alignment horizontal="center" vertical="top"/>
    </xf>
    <xf numFmtId="0" fontId="1" fillId="2" borderId="13" xfId="0" applyFont="1" applyFill="1" applyBorder="1"/>
    <xf numFmtId="0" fontId="1" fillId="3" borderId="13" xfId="0" applyFont="1" applyFill="1" applyBorder="1" applyAlignment="1">
      <alignment horizontal="center" vertical="top"/>
    </xf>
    <xf numFmtId="0" fontId="2" fillId="4" borderId="13" xfId="0" applyFont="1" applyFill="1" applyBorder="1"/>
    <xf numFmtId="0" fontId="2" fillId="5" borderId="13" xfId="0" applyFont="1" applyFill="1" applyBorder="1"/>
    <xf numFmtId="0" fontId="2" fillId="6" borderId="13" xfId="0" applyFont="1" applyFill="1" applyBorder="1"/>
    <xf numFmtId="165" fontId="9" fillId="7" borderId="13" xfId="0" applyNumberFormat="1" applyFont="1" applyFill="1" applyBorder="1" applyAlignment="1">
      <alignment horizontal="right"/>
    </xf>
    <xf numFmtId="0" fontId="8" fillId="0" borderId="1" xfId="0" applyFont="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xf numFmtId="0" fontId="11" fillId="8" borderId="11" xfId="0" applyFont="1" applyFill="1" applyBorder="1" applyAlignment="1">
      <alignment horizontal="center"/>
    </xf>
    <xf numFmtId="0" fontId="11" fillId="9" borderId="11" xfId="0" applyFont="1" applyFill="1" applyBorder="1" applyAlignment="1">
      <alignment horizontal="center"/>
    </xf>
    <xf numFmtId="0" fontId="11" fillId="7" borderId="11" xfId="0" applyFont="1" applyFill="1" applyBorder="1" applyAlignment="1">
      <alignment horizontal="center"/>
    </xf>
    <xf numFmtId="0" fontId="11" fillId="4" borderId="11" xfId="0" applyFont="1" applyFill="1" applyBorder="1" applyAlignment="1">
      <alignment horizontal="center"/>
    </xf>
    <xf numFmtId="0" fontId="11" fillId="6" borderId="11" xfId="0" applyFont="1" applyFill="1" applyBorder="1" applyAlignment="1">
      <alignment horizontal="center"/>
    </xf>
    <xf numFmtId="0" fontId="11" fillId="5" borderId="11" xfId="0" applyFont="1" applyFill="1" applyBorder="1" applyAlignment="1">
      <alignment horizontal="center"/>
    </xf>
    <xf numFmtId="0" fontId="11" fillId="0" borderId="11" xfId="0" applyFont="1" applyBorder="1" applyAlignment="1">
      <alignment horizontal="center"/>
    </xf>
    <xf numFmtId="0" fontId="11" fillId="3" borderId="13" xfId="0" applyFont="1" applyFill="1" applyBorder="1" applyAlignment="1">
      <alignment horizontal="center"/>
    </xf>
    <xf numFmtId="0" fontId="11" fillId="2" borderId="12" xfId="0" applyFont="1" applyFill="1" applyBorder="1" applyAlignment="1">
      <alignment horizontal="center" vertical="top" wrapText="1"/>
    </xf>
    <xf numFmtId="0" fontId="12" fillId="10" borderId="11" xfId="0" applyFont="1" applyFill="1" applyBorder="1" applyAlignment="1">
      <alignment horizontal="center"/>
    </xf>
    <xf numFmtId="0" fontId="14" fillId="2" borderId="13" xfId="0" applyFont="1" applyFill="1" applyBorder="1"/>
    <xf numFmtId="0" fontId="15" fillId="2" borderId="13" xfId="0" applyFont="1" applyFill="1" applyBorder="1" applyAlignment="1">
      <alignment horizontal="center" vertical="top" wrapText="1"/>
    </xf>
    <xf numFmtId="0" fontId="2" fillId="2" borderId="0" xfId="0" applyFont="1" applyFill="1"/>
    <xf numFmtId="0" fontId="16" fillId="0" borderId="0" xfId="0" applyFont="1" applyAlignment="1">
      <alignment horizontal="left" vertical="center"/>
    </xf>
    <xf numFmtId="0" fontId="17" fillId="0" borderId="0" xfId="0" applyFont="1" applyAlignment="1">
      <alignment horizontal="left" vertical="center"/>
    </xf>
    <xf numFmtId="0" fontId="17" fillId="0" borderId="0" xfId="0" applyFont="1" applyAlignment="1">
      <alignment horizontal="left" vertical="center" textRotation="45"/>
    </xf>
    <xf numFmtId="0" fontId="19" fillId="0" borderId="18" xfId="0" applyFont="1" applyBorder="1" applyAlignment="1">
      <alignment horizontal="left" vertical="center" wrapText="1"/>
    </xf>
    <xf numFmtId="0" fontId="19" fillId="0" borderId="19" xfId="0" applyFont="1" applyBorder="1" applyAlignment="1">
      <alignment horizontal="left" vertical="center" wrapText="1"/>
    </xf>
    <xf numFmtId="0" fontId="19" fillId="0" borderId="20" xfId="0" applyFont="1" applyBorder="1" applyAlignment="1">
      <alignment horizontal="left" vertical="center"/>
    </xf>
    <xf numFmtId="0" fontId="17" fillId="0" borderId="0" xfId="0" applyFont="1" applyAlignment="1">
      <alignment horizontal="center" vertical="center"/>
    </xf>
    <xf numFmtId="15" fontId="17" fillId="0" borderId="20" xfId="0" applyNumberFormat="1" applyFont="1" applyBorder="1" applyAlignment="1">
      <alignment horizontal="left" vertical="center"/>
    </xf>
    <xf numFmtId="0" fontId="20" fillId="0" borderId="20" xfId="0" applyFont="1" applyBorder="1" applyAlignment="1">
      <alignment horizontal="left" vertical="center"/>
    </xf>
    <xf numFmtId="0" fontId="17" fillId="0" borderId="0" xfId="0" applyFont="1" applyAlignment="1">
      <alignment horizontal="left" vertical="center" wrapText="1"/>
    </xf>
    <xf numFmtId="0" fontId="17" fillId="0" borderId="20" xfId="0" applyFont="1" applyBorder="1" applyAlignment="1">
      <alignment horizontal="left" vertical="center"/>
    </xf>
    <xf numFmtId="0" fontId="8" fillId="0" borderId="20" xfId="0" applyFont="1" applyBorder="1" applyAlignment="1">
      <alignment horizontal="left" vertical="center" wrapText="1"/>
    </xf>
    <xf numFmtId="15" fontId="17" fillId="0" borderId="20" xfId="0" applyNumberFormat="1" applyFont="1" applyBorder="1" applyAlignment="1">
      <alignment horizontal="left" vertical="center" wrapText="1"/>
    </xf>
    <xf numFmtId="0" fontId="17" fillId="0" borderId="20" xfId="0" applyFont="1" applyBorder="1" applyAlignment="1">
      <alignment horizontal="left" vertical="center" wrapText="1"/>
    </xf>
    <xf numFmtId="0" fontId="17" fillId="2" borderId="20" xfId="0" applyFont="1" applyFill="1" applyBorder="1" applyAlignment="1">
      <alignment horizontal="left" vertical="center" wrapText="1"/>
    </xf>
    <xf numFmtId="15" fontId="17" fillId="0" borderId="0" xfId="0" applyNumberFormat="1" applyFont="1" applyAlignment="1">
      <alignment horizontal="left" vertical="center"/>
    </xf>
    <xf numFmtId="0" fontId="20" fillId="0" borderId="20" xfId="0" applyFont="1" applyBorder="1" applyAlignment="1">
      <alignment horizontal="left" vertical="center" wrapText="1"/>
    </xf>
    <xf numFmtId="0" fontId="20" fillId="0" borderId="0" xfId="0" applyFont="1" applyAlignment="1">
      <alignment horizontal="left" vertical="center"/>
    </xf>
    <xf numFmtId="0" fontId="20" fillId="0" borderId="23" xfId="0" applyFont="1" applyBorder="1" applyAlignment="1">
      <alignment horizontal="left" vertical="center"/>
    </xf>
    <xf numFmtId="0" fontId="17" fillId="0" borderId="23" xfId="0" applyFont="1" applyBorder="1" applyAlignment="1">
      <alignment horizontal="left" vertical="center"/>
    </xf>
    <xf numFmtId="15" fontId="17" fillId="0" borderId="0" xfId="0" applyNumberFormat="1" applyFont="1" applyAlignment="1">
      <alignment horizontal="center" vertical="center"/>
    </xf>
    <xf numFmtId="0" fontId="18" fillId="3" borderId="1" xfId="0" applyFont="1" applyFill="1" applyBorder="1" applyAlignment="1">
      <alignment horizontal="center" vertical="center" wrapText="1"/>
    </xf>
    <xf numFmtId="15" fontId="18" fillId="3" borderId="1" xfId="0" applyNumberFormat="1" applyFont="1" applyFill="1" applyBorder="1" applyAlignment="1">
      <alignment horizontal="center" vertical="center" wrapText="1"/>
    </xf>
    <xf numFmtId="0" fontId="0" fillId="0" borderId="0" xfId="0" applyAlignment="1">
      <alignment horizontal="center"/>
    </xf>
    <xf numFmtId="0" fontId="0" fillId="11" borderId="0" xfId="0" applyFill="1"/>
    <xf numFmtId="0" fontId="17" fillId="12" borderId="1" xfId="0" applyFont="1" applyFill="1" applyBorder="1" applyAlignment="1">
      <alignment horizontal="center" vertical="center"/>
    </xf>
    <xf numFmtId="0" fontId="8" fillId="12" borderId="1" xfId="0" applyFont="1" applyFill="1" applyBorder="1" applyAlignment="1">
      <alignment horizontal="left" vertical="center" wrapText="1"/>
    </xf>
    <xf numFmtId="0" fontId="17" fillId="12" borderId="1" xfId="0" applyFont="1" applyFill="1" applyBorder="1" applyAlignment="1">
      <alignment horizontal="left" vertical="center"/>
    </xf>
    <xf numFmtId="0" fontId="21" fillId="12" borderId="1" xfId="0" applyFont="1" applyFill="1" applyBorder="1" applyAlignment="1">
      <alignment vertical="center"/>
    </xf>
    <xf numFmtId="0" fontId="0" fillId="12" borderId="1" xfId="0" applyFill="1" applyBorder="1" applyAlignment="1">
      <alignment vertical="center"/>
    </xf>
    <xf numFmtId="0" fontId="8" fillId="12" borderId="1" xfId="0" applyFont="1" applyFill="1" applyBorder="1" applyAlignment="1">
      <alignment horizontal="left" vertical="center"/>
    </xf>
    <xf numFmtId="166" fontId="8" fillId="12" borderId="1" xfId="0" applyNumberFormat="1" applyFont="1" applyFill="1" applyBorder="1" applyAlignment="1">
      <alignment horizontal="left" vertical="center"/>
    </xf>
    <xf numFmtId="0" fontId="22" fillId="12" borderId="1" xfId="1" applyFill="1" applyBorder="1" applyAlignment="1">
      <alignment horizontal="center" vertical="center"/>
    </xf>
    <xf numFmtId="166" fontId="17" fillId="12" borderId="1" xfId="0" applyNumberFormat="1" applyFont="1" applyFill="1" applyBorder="1" applyAlignment="1">
      <alignment horizontal="left" vertical="center"/>
    </xf>
    <xf numFmtId="0" fontId="17" fillId="12" borderId="1" xfId="0" applyFont="1" applyFill="1" applyBorder="1" applyAlignment="1">
      <alignment horizontal="left" vertical="center" wrapText="1"/>
    </xf>
    <xf numFmtId="167" fontId="17" fillId="12" borderId="1" xfId="0" applyNumberFormat="1" applyFont="1" applyFill="1" applyBorder="1" applyAlignment="1">
      <alignment horizontal="left" vertical="center"/>
    </xf>
    <xf numFmtId="0" fontId="17" fillId="13" borderId="1" xfId="0" applyFont="1" applyFill="1" applyBorder="1" applyAlignment="1">
      <alignment horizontal="center" vertical="center"/>
    </xf>
    <xf numFmtId="0" fontId="17" fillId="13" borderId="1" xfId="0" applyFont="1" applyFill="1" applyBorder="1" applyAlignment="1">
      <alignment horizontal="left" vertical="center" wrapText="1"/>
    </xf>
    <xf numFmtId="0" fontId="8" fillId="13" borderId="1" xfId="0" applyFont="1" applyFill="1" applyBorder="1" applyAlignment="1">
      <alignment horizontal="left" vertical="center"/>
    </xf>
    <xf numFmtId="0" fontId="0" fillId="13" borderId="1" xfId="0" applyFill="1" applyBorder="1" applyAlignment="1">
      <alignment vertical="center"/>
    </xf>
    <xf numFmtId="166" fontId="8" fillId="13" borderId="1" xfId="0" applyNumberFormat="1" applyFont="1" applyFill="1" applyBorder="1" applyAlignment="1">
      <alignment horizontal="left" vertical="center"/>
    </xf>
    <xf numFmtId="0" fontId="22" fillId="13" borderId="1" xfId="1" applyFill="1" applyBorder="1" applyAlignment="1">
      <alignment horizontal="center" vertical="center"/>
    </xf>
    <xf numFmtId="0" fontId="17" fillId="13" borderId="1" xfId="0" applyFont="1" applyFill="1" applyBorder="1" applyAlignment="1">
      <alignment horizontal="left" vertical="center"/>
    </xf>
    <xf numFmtId="166" fontId="17" fillId="13" borderId="1" xfId="0" applyNumberFormat="1" applyFont="1" applyFill="1" applyBorder="1" applyAlignment="1">
      <alignment horizontal="left" vertical="center"/>
    </xf>
    <xf numFmtId="0" fontId="0" fillId="13" borderId="0" xfId="0" applyFill="1"/>
    <xf numFmtId="0" fontId="23" fillId="0" borderId="0" xfId="0" applyFont="1"/>
    <xf numFmtId="0" fontId="17" fillId="2" borderId="1" xfId="0" applyFont="1" applyFill="1" applyBorder="1" applyAlignment="1">
      <alignment horizontal="center" vertical="top"/>
    </xf>
    <xf numFmtId="0" fontId="17" fillId="2" borderId="1" xfId="0" applyFont="1" applyFill="1" applyBorder="1" applyAlignment="1">
      <alignment horizontal="left" vertical="top" wrapText="1"/>
    </xf>
    <xf numFmtId="0" fontId="17" fillId="2" borderId="1" xfId="0" applyFont="1" applyFill="1" applyBorder="1" applyAlignment="1">
      <alignment horizontal="left" vertical="top"/>
    </xf>
    <xf numFmtId="0" fontId="0" fillId="0" borderId="13" xfId="0" applyBorder="1"/>
    <xf numFmtId="0" fontId="17" fillId="12" borderId="25" xfId="0" applyFont="1" applyFill="1" applyBorder="1" applyAlignment="1">
      <alignment horizontal="center" vertical="center"/>
    </xf>
    <xf numFmtId="0" fontId="17" fillId="12" borderId="25" xfId="0" applyFont="1" applyFill="1" applyBorder="1" applyAlignment="1">
      <alignment horizontal="left" vertical="center" wrapText="1"/>
    </xf>
    <xf numFmtId="0" fontId="17" fillId="12" borderId="25" xfId="0" applyFont="1" applyFill="1" applyBorder="1" applyAlignment="1">
      <alignment horizontal="left" vertical="center"/>
    </xf>
    <xf numFmtId="0" fontId="21" fillId="12" borderId="25" xfId="0" applyFont="1" applyFill="1" applyBorder="1" applyAlignment="1">
      <alignment vertical="center"/>
    </xf>
    <xf numFmtId="166" fontId="17" fillId="12" borderId="25" xfId="0" applyNumberFormat="1" applyFont="1" applyFill="1" applyBorder="1" applyAlignment="1">
      <alignment horizontal="left" vertical="center"/>
    </xf>
    <xf numFmtId="0" fontId="22" fillId="12" borderId="25" xfId="1" applyFill="1" applyBorder="1" applyAlignment="1">
      <alignment horizontal="center" vertical="center"/>
    </xf>
    <xf numFmtId="0" fontId="21" fillId="12" borderId="13" xfId="0" applyFont="1" applyFill="1" applyBorder="1" applyAlignment="1">
      <alignment horizontal="left" vertical="center" wrapText="1"/>
    </xf>
    <xf numFmtId="0" fontId="0" fillId="12" borderId="0" xfId="0" applyFill="1" applyAlignment="1">
      <alignment vertical="center"/>
    </xf>
    <xf numFmtId="0" fontId="17" fillId="12" borderId="1" xfId="0" applyFont="1" applyFill="1" applyBorder="1" applyAlignment="1">
      <alignment horizontal="center" vertical="top"/>
    </xf>
    <xf numFmtId="0" fontId="17" fillId="12" borderId="1" xfId="0" applyFont="1" applyFill="1" applyBorder="1" applyAlignment="1">
      <alignment horizontal="left" vertical="top" wrapText="1"/>
    </xf>
    <xf numFmtId="0" fontId="17" fillId="14" borderId="1" xfId="0" applyFont="1" applyFill="1" applyBorder="1" applyAlignment="1">
      <alignment horizontal="center" vertical="top"/>
    </xf>
    <xf numFmtId="0" fontId="17" fillId="15" borderId="1" xfId="0" applyFont="1" applyFill="1" applyBorder="1" applyAlignment="1">
      <alignment horizontal="center" vertical="center"/>
    </xf>
    <xf numFmtId="0" fontId="8" fillId="12" borderId="1" xfId="0" applyFont="1" applyFill="1" applyBorder="1" applyAlignment="1">
      <alignment horizontal="left" vertical="top" wrapText="1"/>
    </xf>
    <xf numFmtId="0" fontId="17" fillId="12" borderId="1" xfId="0" applyFont="1" applyFill="1" applyBorder="1" applyAlignment="1">
      <alignment horizontal="left" vertical="top"/>
    </xf>
    <xf numFmtId="0" fontId="21" fillId="12" borderId="1" xfId="0" applyFont="1" applyFill="1" applyBorder="1" applyAlignment="1">
      <alignment vertical="top"/>
    </xf>
    <xf numFmtId="0" fontId="0" fillId="12" borderId="1" xfId="0" applyFill="1" applyBorder="1" applyAlignment="1">
      <alignment vertical="top"/>
    </xf>
    <xf numFmtId="0" fontId="8" fillId="12" borderId="1" xfId="0" applyFont="1" applyFill="1" applyBorder="1" applyAlignment="1">
      <alignment horizontal="left" vertical="top"/>
    </xf>
    <xf numFmtId="166" fontId="8" fillId="12" borderId="1" xfId="0" applyNumberFormat="1" applyFont="1" applyFill="1" applyBorder="1" applyAlignment="1">
      <alignment horizontal="left" vertical="top"/>
    </xf>
    <xf numFmtId="0" fontId="22" fillId="12" borderId="13" xfId="1" quotePrefix="1" applyFill="1" applyBorder="1" applyAlignment="1">
      <alignment horizontal="center" vertical="center"/>
    </xf>
    <xf numFmtId="0" fontId="22" fillId="12" borderId="1" xfId="1" applyFill="1" applyBorder="1" applyAlignment="1">
      <alignment horizontal="center" vertical="top"/>
    </xf>
    <xf numFmtId="167" fontId="17" fillId="12" borderId="1" xfId="0" applyNumberFormat="1" applyFont="1" applyFill="1" applyBorder="1" applyAlignment="1">
      <alignment horizontal="left" vertical="top"/>
    </xf>
    <xf numFmtId="0" fontId="21" fillId="12" borderId="0" xfId="0" applyFont="1" applyFill="1" applyAlignment="1">
      <alignment horizontal="left" vertical="top" wrapText="1"/>
    </xf>
    <xf numFmtId="166" fontId="17" fillId="12" borderId="1" xfId="0" applyNumberFormat="1" applyFont="1" applyFill="1" applyBorder="1" applyAlignment="1">
      <alignment horizontal="left" vertical="top"/>
    </xf>
    <xf numFmtId="0" fontId="17" fillId="13" borderId="1" xfId="0" applyFont="1" applyFill="1" applyBorder="1" applyAlignment="1">
      <alignment horizontal="left" vertical="top" wrapText="1"/>
    </xf>
    <xf numFmtId="0" fontId="17" fillId="13" borderId="1" xfId="0" applyFont="1" applyFill="1" applyBorder="1" applyAlignment="1">
      <alignment horizontal="left" vertical="top"/>
    </xf>
    <xf numFmtId="0" fontId="21" fillId="13" borderId="1" xfId="0" applyFont="1" applyFill="1" applyBorder="1" applyAlignment="1">
      <alignment vertical="top"/>
    </xf>
    <xf numFmtId="0" fontId="8" fillId="13" borderId="1" xfId="0" applyFont="1" applyFill="1" applyBorder="1" applyAlignment="1">
      <alignment horizontal="left" vertical="top"/>
    </xf>
    <xf numFmtId="166" fontId="8" fillId="13" borderId="1" xfId="0" applyNumberFormat="1" applyFont="1" applyFill="1" applyBorder="1" applyAlignment="1">
      <alignment horizontal="left" vertical="top"/>
    </xf>
    <xf numFmtId="0" fontId="22" fillId="13" borderId="1" xfId="1" applyFill="1" applyBorder="1" applyAlignment="1">
      <alignment horizontal="center" vertical="top"/>
    </xf>
    <xf numFmtId="166" fontId="17" fillId="13" borderId="1" xfId="0" applyNumberFormat="1" applyFont="1" applyFill="1" applyBorder="1" applyAlignment="1">
      <alignment horizontal="left" vertical="top"/>
    </xf>
    <xf numFmtId="0" fontId="8" fillId="13" borderId="1" xfId="0" applyFont="1" applyFill="1" applyBorder="1" applyAlignment="1">
      <alignment horizontal="left" vertical="top" wrapText="1"/>
    </xf>
    <xf numFmtId="0" fontId="17" fillId="13" borderId="1" xfId="0" applyFont="1" applyFill="1" applyBorder="1" applyAlignment="1">
      <alignment horizontal="center" vertical="top"/>
    </xf>
    <xf numFmtId="0" fontId="0" fillId="13" borderId="0" xfId="0" applyFill="1" applyAlignment="1">
      <alignment wrapText="1"/>
    </xf>
    <xf numFmtId="0" fontId="17" fillId="12" borderId="25" xfId="0" applyFont="1" applyFill="1" applyBorder="1" applyAlignment="1">
      <alignment horizontal="left" vertical="top" wrapText="1"/>
    </xf>
    <xf numFmtId="0" fontId="0" fillId="12" borderId="9" xfId="0" applyFill="1" applyBorder="1" applyAlignment="1">
      <alignment vertical="center"/>
    </xf>
    <xf numFmtId="0" fontId="0" fillId="12" borderId="13" xfId="0" applyFill="1" applyBorder="1" applyAlignment="1">
      <alignment vertical="center"/>
    </xf>
    <xf numFmtId="0" fontId="17" fillId="16" borderId="1" xfId="0" applyFont="1" applyFill="1" applyBorder="1" applyAlignment="1">
      <alignment horizontal="center" vertical="top"/>
    </xf>
    <xf numFmtId="0" fontId="17" fillId="0" borderId="1" xfId="0" applyFont="1" applyBorder="1" applyAlignment="1">
      <alignment horizontal="left" vertical="top"/>
    </xf>
    <xf numFmtId="0" fontId="21" fillId="0" borderId="1" xfId="0" applyFont="1" applyBorder="1" applyAlignment="1">
      <alignment vertical="top"/>
    </xf>
    <xf numFmtId="0" fontId="17" fillId="2" borderId="12" xfId="0" applyFont="1" applyFill="1" applyBorder="1" applyAlignment="1">
      <alignment horizontal="left" vertical="top" wrapText="1"/>
    </xf>
    <xf numFmtId="0" fontId="24" fillId="0" borderId="0" xfId="0" applyFont="1"/>
    <xf numFmtId="0" fontId="22" fillId="2" borderId="1" xfId="1" applyFill="1" applyBorder="1" applyAlignment="1">
      <alignment horizontal="center" vertical="top"/>
    </xf>
    <xf numFmtId="0" fontId="17" fillId="12" borderId="25" xfId="0" applyFont="1" applyFill="1" applyBorder="1" applyAlignment="1">
      <alignment horizontal="left" vertical="top"/>
    </xf>
    <xf numFmtId="0" fontId="21" fillId="12" borderId="25" xfId="0" applyFont="1" applyFill="1" applyBorder="1" applyAlignment="1">
      <alignment vertical="top"/>
    </xf>
    <xf numFmtId="0" fontId="22" fillId="12" borderId="25" xfId="1" applyFill="1" applyBorder="1" applyAlignment="1">
      <alignment horizontal="center" vertical="top"/>
    </xf>
    <xf numFmtId="0" fontId="17" fillId="16" borderId="25" xfId="0" applyFont="1" applyFill="1" applyBorder="1" applyAlignment="1">
      <alignment horizontal="center" vertical="top"/>
    </xf>
    <xf numFmtId="0" fontId="0" fillId="0" borderId="0" xfId="0" applyAlignment="1">
      <alignment vertical="top" wrapText="1"/>
    </xf>
    <xf numFmtId="0" fontId="0" fillId="0" borderId="0" xfId="0" applyAlignment="1">
      <alignment vertical="top"/>
    </xf>
    <xf numFmtId="0" fontId="11" fillId="0" borderId="0" xfId="0" applyFont="1" applyAlignment="1">
      <alignment vertical="top"/>
    </xf>
    <xf numFmtId="0" fontId="11" fillId="0" borderId="0" xfId="0" applyFont="1"/>
    <xf numFmtId="0" fontId="26" fillId="0" borderId="0" xfId="0" applyFont="1"/>
    <xf numFmtId="0" fontId="21" fillId="12" borderId="1" xfId="0" applyFont="1" applyFill="1" applyBorder="1" applyAlignment="1">
      <alignment horizontal="left" vertical="top" wrapText="1"/>
    </xf>
    <xf numFmtId="0" fontId="22" fillId="12" borderId="1" xfId="1" quotePrefix="1" applyFill="1" applyBorder="1" applyAlignment="1">
      <alignment horizontal="center" vertical="top"/>
    </xf>
    <xf numFmtId="14" fontId="17" fillId="12" borderId="1" xfId="0" applyNumberFormat="1" applyFont="1" applyFill="1" applyBorder="1" applyAlignment="1">
      <alignment horizontal="left" vertical="top"/>
    </xf>
    <xf numFmtId="0" fontId="17" fillId="16" borderId="1" xfId="0" applyFont="1" applyFill="1" applyBorder="1" applyAlignment="1">
      <alignment horizontal="center" vertical="center"/>
    </xf>
    <xf numFmtId="0" fontId="21" fillId="12" borderId="2" xfId="0" applyFont="1" applyFill="1" applyBorder="1" applyAlignment="1">
      <alignment vertical="center"/>
    </xf>
    <xf numFmtId="0" fontId="17" fillId="12" borderId="25" xfId="0" applyFont="1" applyFill="1" applyBorder="1" applyAlignment="1">
      <alignment horizontal="center" vertical="top"/>
    </xf>
    <xf numFmtId="0" fontId="17" fillId="0" borderId="1" xfId="0" applyFont="1" applyBorder="1" applyAlignment="1">
      <alignment horizontal="left" vertical="top" wrapText="1"/>
    </xf>
    <xf numFmtId="0" fontId="0" fillId="0" borderId="1" xfId="0" applyBorder="1"/>
    <xf numFmtId="0" fontId="17" fillId="16" borderId="2" xfId="0" applyFont="1" applyFill="1" applyBorder="1" applyAlignment="1">
      <alignment horizontal="center" vertical="top"/>
    </xf>
    <xf numFmtId="0" fontId="17" fillId="16" borderId="2" xfId="0" applyFont="1" applyFill="1" applyBorder="1" applyAlignment="1">
      <alignment horizontal="center" vertical="center"/>
    </xf>
    <xf numFmtId="0" fontId="17" fillId="12" borderId="4" xfId="0" applyFont="1" applyFill="1" applyBorder="1" applyAlignment="1">
      <alignment horizontal="left" vertical="center"/>
    </xf>
    <xf numFmtId="0" fontId="17" fillId="0" borderId="7" xfId="0" applyFont="1" applyBorder="1" applyAlignment="1">
      <alignment horizontal="left" vertical="center" wrapText="1"/>
    </xf>
    <xf numFmtId="0" fontId="17" fillId="0" borderId="25" xfId="0" applyFont="1" applyBorder="1" applyAlignment="1">
      <alignment horizontal="left" vertical="center" wrapText="1"/>
    </xf>
    <xf numFmtId="0" fontId="17" fillId="0" borderId="1" xfId="0" applyFont="1" applyBorder="1" applyAlignment="1">
      <alignment horizontal="center" vertical="top"/>
    </xf>
    <xf numFmtId="0" fontId="17" fillId="16" borderId="5" xfId="0" applyFont="1" applyFill="1" applyBorder="1" applyAlignment="1">
      <alignment horizontal="center" vertical="top"/>
    </xf>
    <xf numFmtId="0" fontId="0" fillId="0" borderId="25" xfId="0" applyBorder="1"/>
    <xf numFmtId="0" fontId="17" fillId="0" borderId="25" xfId="0" applyFont="1" applyBorder="1" applyAlignment="1">
      <alignment horizontal="left" vertical="top" wrapText="1"/>
    </xf>
    <xf numFmtId="0" fontId="17" fillId="12" borderId="7" xfId="0" applyFont="1" applyFill="1" applyBorder="1" applyAlignment="1">
      <alignment horizontal="left" vertical="center"/>
    </xf>
    <xf numFmtId="0" fontId="21" fillId="12" borderId="5" xfId="0" applyFont="1" applyFill="1" applyBorder="1" applyAlignment="1">
      <alignment vertical="center"/>
    </xf>
    <xf numFmtId="0" fontId="0" fillId="12" borderId="1" xfId="0" applyFill="1" applyBorder="1"/>
    <xf numFmtId="0" fontId="17" fillId="0" borderId="25" xfId="0" applyFont="1" applyBorder="1" applyAlignment="1">
      <alignment horizontal="center" vertical="top"/>
    </xf>
    <xf numFmtId="0" fontId="21" fillId="13" borderId="13" xfId="0" applyFont="1" applyFill="1" applyBorder="1" applyAlignment="1">
      <alignment horizontal="left" vertical="center" wrapText="1"/>
    </xf>
    <xf numFmtId="0" fontId="21" fillId="13" borderId="1" xfId="0" applyFont="1" applyFill="1" applyBorder="1" applyAlignment="1">
      <alignment vertical="center"/>
    </xf>
    <xf numFmtId="0" fontId="17" fillId="13" borderId="13" xfId="0" applyFont="1" applyFill="1" applyBorder="1" applyAlignment="1">
      <alignment horizontal="center" vertical="top"/>
    </xf>
    <xf numFmtId="0" fontId="0" fillId="0" borderId="26" xfId="0" applyBorder="1"/>
    <xf numFmtId="0" fontId="17" fillId="17" borderId="1" xfId="0" applyFont="1" applyFill="1" applyBorder="1" applyAlignment="1">
      <alignment horizontal="center" vertical="top"/>
    </xf>
    <xf numFmtId="0" fontId="0" fillId="17" borderId="1" xfId="0" applyFill="1" applyBorder="1" applyAlignment="1">
      <alignment horizontal="center" vertical="center"/>
    </xf>
    <xf numFmtId="0" fontId="0" fillId="12" borderId="1" xfId="0" applyFill="1" applyBorder="1" applyAlignment="1">
      <alignment vertical="top" wrapText="1"/>
    </xf>
    <xf numFmtId="0" fontId="27" fillId="12" borderId="1" xfId="0" applyFont="1" applyFill="1" applyBorder="1" applyAlignment="1">
      <alignment horizontal="center" vertical="center"/>
    </xf>
    <xf numFmtId="0" fontId="28" fillId="12" borderId="1" xfId="0" applyFont="1" applyFill="1" applyBorder="1" applyAlignment="1">
      <alignment horizontal="center" vertical="center"/>
    </xf>
    <xf numFmtId="0" fontId="0" fillId="12" borderId="1" xfId="0" applyFill="1" applyBorder="1" applyAlignment="1">
      <alignment horizontal="center" vertical="center"/>
    </xf>
    <xf numFmtId="168" fontId="27" fillId="12" borderId="1" xfId="0" applyNumberFormat="1" applyFont="1" applyFill="1" applyBorder="1" applyAlignment="1">
      <alignment horizontal="left" vertical="center"/>
    </xf>
    <xf numFmtId="168" fontId="27" fillId="12" borderId="1" xfId="0" applyNumberFormat="1" applyFont="1" applyFill="1" applyBorder="1" applyAlignment="1">
      <alignment horizontal="center" vertical="center"/>
    </xf>
    <xf numFmtId="0" fontId="0" fillId="0" borderId="13" xfId="0" applyBorder="1" applyAlignment="1">
      <alignment vertical="top" wrapText="1"/>
    </xf>
    <xf numFmtId="0" fontId="17" fillId="13" borderId="25" xfId="0" applyFont="1" applyFill="1" applyBorder="1" applyAlignment="1">
      <alignment horizontal="left" vertical="top" wrapText="1"/>
    </xf>
    <xf numFmtId="0" fontId="17" fillId="13" borderId="25" xfId="0" applyFont="1" applyFill="1" applyBorder="1" applyAlignment="1">
      <alignment horizontal="left" vertical="center"/>
    </xf>
    <xf numFmtId="0" fontId="21" fillId="13" borderId="25" xfId="0" applyFont="1" applyFill="1" applyBorder="1" applyAlignment="1">
      <alignment vertical="center"/>
    </xf>
    <xf numFmtId="0" fontId="17" fillId="13" borderId="25" xfId="0" applyFont="1" applyFill="1" applyBorder="1" applyAlignment="1">
      <alignment horizontal="left" vertical="top"/>
    </xf>
    <xf numFmtId="166" fontId="17" fillId="13" borderId="25" xfId="0" applyNumberFormat="1" applyFont="1" applyFill="1" applyBorder="1" applyAlignment="1">
      <alignment horizontal="left" vertical="center"/>
    </xf>
    <xf numFmtId="0" fontId="22" fillId="13" borderId="25" xfId="1" applyFill="1" applyBorder="1" applyAlignment="1">
      <alignment horizontal="center" vertical="top"/>
    </xf>
    <xf numFmtId="15" fontId="17" fillId="0" borderId="1" xfId="0" applyNumberFormat="1" applyFont="1" applyBorder="1" applyAlignment="1">
      <alignment horizontal="left" vertical="top"/>
    </xf>
    <xf numFmtId="0" fontId="0" fillId="0" borderId="1" xfId="0" applyBorder="1" applyAlignment="1">
      <alignment horizontal="center" vertical="center"/>
    </xf>
    <xf numFmtId="0" fontId="0" fillId="17" borderId="25" xfId="0" applyFill="1" applyBorder="1" applyAlignment="1">
      <alignment horizontal="center" vertical="center"/>
    </xf>
    <xf numFmtId="0" fontId="27" fillId="12" borderId="25" xfId="0" applyFont="1" applyFill="1" applyBorder="1" applyAlignment="1">
      <alignment horizontal="center" vertical="center"/>
    </xf>
    <xf numFmtId="0" fontId="28" fillId="12" borderId="25" xfId="0" applyFont="1" applyFill="1" applyBorder="1" applyAlignment="1">
      <alignment horizontal="center" vertical="center"/>
    </xf>
    <xf numFmtId="0" fontId="0" fillId="12" borderId="25" xfId="0" applyFill="1" applyBorder="1" applyAlignment="1">
      <alignment horizontal="center" vertical="center"/>
    </xf>
    <xf numFmtId="168" fontId="27" fillId="12" borderId="25" xfId="0" applyNumberFormat="1" applyFont="1" applyFill="1" applyBorder="1" applyAlignment="1">
      <alignment horizontal="left" vertical="center"/>
    </xf>
    <xf numFmtId="0" fontId="0" fillId="12" borderId="25" xfId="0" applyFill="1" applyBorder="1" applyAlignment="1">
      <alignment vertical="top" wrapText="1"/>
    </xf>
    <xf numFmtId="0" fontId="27" fillId="0" borderId="25" xfId="0" applyFont="1" applyBorder="1" applyAlignment="1">
      <alignment horizontal="center" vertical="center"/>
    </xf>
    <xf numFmtId="0" fontId="28" fillId="0" borderId="25" xfId="0" applyFont="1" applyBorder="1" applyAlignment="1">
      <alignment horizontal="center" vertical="center"/>
    </xf>
    <xf numFmtId="0" fontId="21" fillId="0" borderId="25" xfId="0" applyFont="1" applyBorder="1" applyAlignment="1">
      <alignment vertical="center"/>
    </xf>
    <xf numFmtId="0" fontId="17" fillId="0" borderId="25" xfId="0" applyFont="1" applyBorder="1" applyAlignment="1">
      <alignment horizontal="left" vertical="center"/>
    </xf>
    <xf numFmtId="15" fontId="17" fillId="12" borderId="25" xfId="0" applyNumberFormat="1" applyFont="1" applyFill="1" applyBorder="1" applyAlignment="1">
      <alignment horizontal="left" vertical="top"/>
    </xf>
    <xf numFmtId="0" fontId="17" fillId="0" borderId="2" xfId="0" applyFont="1" applyBorder="1" applyAlignment="1">
      <alignment horizontal="left" vertical="top"/>
    </xf>
    <xf numFmtId="0" fontId="17" fillId="12" borderId="12" xfId="0" applyFont="1" applyFill="1" applyBorder="1" applyAlignment="1">
      <alignment horizontal="center" vertical="top"/>
    </xf>
    <xf numFmtId="0" fontId="17" fillId="12" borderId="12" xfId="0" applyFont="1" applyFill="1" applyBorder="1" applyAlignment="1">
      <alignment horizontal="left" vertical="top" wrapText="1"/>
    </xf>
    <xf numFmtId="0" fontId="27" fillId="12" borderId="12" xfId="0" applyFont="1" applyFill="1" applyBorder="1" applyAlignment="1">
      <alignment horizontal="center" vertical="center"/>
    </xf>
    <xf numFmtId="0" fontId="28" fillId="12" borderId="12" xfId="0" applyFont="1" applyFill="1" applyBorder="1" applyAlignment="1">
      <alignment horizontal="center" vertical="center"/>
    </xf>
    <xf numFmtId="0" fontId="21" fillId="12" borderId="12" xfId="0" applyFont="1" applyFill="1" applyBorder="1" applyAlignment="1">
      <alignment vertical="center"/>
    </xf>
    <xf numFmtId="0" fontId="17" fillId="12" borderId="12" xfId="0" applyFont="1" applyFill="1" applyBorder="1" applyAlignment="1">
      <alignment horizontal="left" vertical="center"/>
    </xf>
    <xf numFmtId="0" fontId="17" fillId="12" borderId="12" xfId="0" applyFont="1" applyFill="1" applyBorder="1" applyAlignment="1">
      <alignment horizontal="left" vertical="top"/>
    </xf>
    <xf numFmtId="15" fontId="17" fillId="12" borderId="12" xfId="0" applyNumberFormat="1" applyFont="1" applyFill="1" applyBorder="1" applyAlignment="1">
      <alignment horizontal="left" vertical="top"/>
    </xf>
    <xf numFmtId="15" fontId="17" fillId="0" borderId="25" xfId="0" applyNumberFormat="1" applyFont="1" applyBorder="1" applyAlignment="1">
      <alignment horizontal="left" vertical="top"/>
    </xf>
    <xf numFmtId="0" fontId="21" fillId="0" borderId="25" xfId="0" applyFont="1" applyBorder="1" applyAlignment="1">
      <alignment horizontal="center" vertical="center"/>
    </xf>
    <xf numFmtId="0" fontId="17" fillId="0" borderId="25" xfId="0" applyFont="1" applyBorder="1" applyAlignment="1">
      <alignment horizontal="center" vertical="center"/>
    </xf>
    <xf numFmtId="0" fontId="17" fillId="0" borderId="1" xfId="0" applyFont="1" applyBorder="1" applyAlignment="1">
      <alignment horizontal="center" vertical="center"/>
    </xf>
    <xf numFmtId="15" fontId="17" fillId="0" borderId="1" xfId="0" applyNumberFormat="1" applyFont="1" applyBorder="1" applyAlignment="1">
      <alignment horizontal="center" vertical="center"/>
    </xf>
    <xf numFmtId="0" fontId="22" fillId="2" borderId="1" xfId="1" applyFill="1" applyBorder="1" applyAlignment="1">
      <alignment horizontal="center" vertical="center"/>
    </xf>
    <xf numFmtId="0" fontId="0" fillId="0" borderId="13" xfId="0" applyBorder="1" applyAlignment="1">
      <alignment horizontal="center" vertical="center"/>
    </xf>
    <xf numFmtId="0" fontId="0" fillId="0" borderId="0" xfId="0" applyAlignment="1">
      <alignment horizontal="center" vertical="center"/>
    </xf>
    <xf numFmtId="0" fontId="22" fillId="2" borderId="25" xfId="1" applyFill="1" applyBorder="1" applyAlignment="1">
      <alignment horizontal="center" vertical="center"/>
    </xf>
    <xf numFmtId="0" fontId="0" fillId="0" borderId="1" xfId="0" applyBorder="1" applyAlignment="1">
      <alignment horizontal="left" vertical="top" wrapText="1"/>
    </xf>
    <xf numFmtId="0" fontId="17" fillId="0" borderId="25" xfId="0" applyFont="1" applyBorder="1" applyAlignment="1">
      <alignment horizontal="left" vertical="top"/>
    </xf>
    <xf numFmtId="0" fontId="17" fillId="0" borderId="5" xfId="0" applyFont="1" applyBorder="1" applyAlignment="1">
      <alignment horizontal="left" vertical="top"/>
    </xf>
    <xf numFmtId="0" fontId="22" fillId="0" borderId="1" xfId="1" applyBorder="1" applyAlignment="1">
      <alignment horizontal="center" vertical="top"/>
    </xf>
    <xf numFmtId="0" fontId="17" fillId="12" borderId="3" xfId="0" applyFont="1" applyFill="1" applyBorder="1" applyAlignment="1">
      <alignment horizontal="left" vertical="top"/>
    </xf>
    <xf numFmtId="0" fontId="17" fillId="12" borderId="2" xfId="0" applyFont="1" applyFill="1" applyBorder="1" applyAlignment="1">
      <alignment horizontal="left" vertical="top"/>
    </xf>
    <xf numFmtId="0" fontId="0" fillId="12" borderId="1" xfId="0" applyFill="1" applyBorder="1" applyAlignment="1">
      <alignment wrapText="1"/>
    </xf>
    <xf numFmtId="15" fontId="17" fillId="12" borderId="1" xfId="0" applyNumberFormat="1" applyFont="1" applyFill="1" applyBorder="1" applyAlignment="1">
      <alignment horizontal="left" vertical="top"/>
    </xf>
    <xf numFmtId="0" fontId="21" fillId="12" borderId="25" xfId="0" applyFont="1" applyFill="1" applyBorder="1" applyAlignment="1">
      <alignment horizontal="center" vertical="center"/>
    </xf>
    <xf numFmtId="15" fontId="17" fillId="12" borderId="1" xfId="0" applyNumberFormat="1" applyFont="1" applyFill="1" applyBorder="1" applyAlignment="1">
      <alignment horizontal="center" vertical="center"/>
    </xf>
    <xf numFmtId="15" fontId="17" fillId="12" borderId="25" xfId="0" applyNumberFormat="1" applyFont="1" applyFill="1" applyBorder="1" applyAlignment="1">
      <alignment horizontal="center" vertical="center"/>
    </xf>
    <xf numFmtId="15" fontId="17" fillId="18" borderId="1" xfId="0" applyNumberFormat="1" applyFont="1" applyFill="1" applyBorder="1" applyAlignment="1">
      <alignment horizontal="left" vertical="top"/>
    </xf>
    <xf numFmtId="0" fontId="0" fillId="12" borderId="12" xfId="0" applyFill="1" applyBorder="1" applyAlignment="1">
      <alignment horizontal="left" vertical="top" wrapText="1"/>
    </xf>
    <xf numFmtId="0" fontId="17" fillId="12" borderId="14" xfId="0" applyFont="1" applyFill="1" applyBorder="1" applyAlignment="1">
      <alignment horizontal="center" vertical="center"/>
    </xf>
    <xf numFmtId="0" fontId="17" fillId="12" borderId="12" xfId="0" applyFont="1" applyFill="1" applyBorder="1" applyAlignment="1">
      <alignment horizontal="center" vertical="center"/>
    </xf>
    <xf numFmtId="0" fontId="22" fillId="0" borderId="25" xfId="1" applyBorder="1" applyAlignment="1">
      <alignment horizontal="center" vertical="top"/>
    </xf>
    <xf numFmtId="0" fontId="17" fillId="0" borderId="1" xfId="0" applyFont="1" applyBorder="1" applyAlignment="1">
      <alignment horizontal="center" vertical="center" wrapText="1"/>
    </xf>
    <xf numFmtId="0" fontId="21" fillId="0" borderId="1" xfId="0" applyFont="1" applyBorder="1" applyAlignment="1">
      <alignment horizontal="center" vertical="top"/>
    </xf>
    <xf numFmtId="0" fontId="21" fillId="0" borderId="1" xfId="0" applyFont="1" applyBorder="1" applyAlignment="1">
      <alignment horizontal="left" vertical="top"/>
    </xf>
    <xf numFmtId="0" fontId="21" fillId="0" borderId="1" xfId="0" applyFont="1" applyBorder="1" applyAlignment="1">
      <alignment horizontal="left" vertical="top" wrapText="1"/>
    </xf>
    <xf numFmtId="15" fontId="21" fillId="0" borderId="1" xfId="0" applyNumberFormat="1" applyFont="1" applyBorder="1" applyAlignment="1">
      <alignment horizontal="left" vertical="top"/>
    </xf>
    <xf numFmtId="0" fontId="21" fillId="12" borderId="1" xfId="0" applyFont="1" applyFill="1" applyBorder="1" applyAlignment="1">
      <alignment horizontal="center" vertical="top"/>
    </xf>
    <xf numFmtId="0" fontId="21" fillId="12" borderId="1" xfId="0" applyFont="1" applyFill="1" applyBorder="1" applyAlignment="1">
      <alignment horizontal="left" vertical="top"/>
    </xf>
    <xf numFmtId="15" fontId="21" fillId="12" borderId="1" xfId="0" applyNumberFormat="1" applyFont="1" applyFill="1" applyBorder="1" applyAlignment="1">
      <alignment horizontal="left" vertical="top"/>
    </xf>
    <xf numFmtId="0" fontId="21" fillId="12" borderId="25" xfId="0" applyFont="1" applyFill="1" applyBorder="1" applyAlignment="1">
      <alignment horizontal="center" vertical="top"/>
    </xf>
    <xf numFmtId="0" fontId="21" fillId="12" borderId="25" xfId="0" applyFont="1" applyFill="1" applyBorder="1" applyAlignment="1">
      <alignment horizontal="left" vertical="top"/>
    </xf>
    <xf numFmtId="0" fontId="21" fillId="12" borderId="25" xfId="0" applyFont="1" applyFill="1" applyBorder="1" applyAlignment="1">
      <alignment horizontal="left" vertical="top" wrapText="1"/>
    </xf>
    <xf numFmtId="15" fontId="21" fillId="12" borderId="25" xfId="0" applyNumberFormat="1" applyFont="1" applyFill="1" applyBorder="1" applyAlignment="1">
      <alignment horizontal="left" vertical="top"/>
    </xf>
    <xf numFmtId="0" fontId="21" fillId="12" borderId="13" xfId="0" applyFont="1" applyFill="1" applyBorder="1" applyAlignment="1">
      <alignment horizontal="center" vertical="top"/>
    </xf>
    <xf numFmtId="0" fontId="21" fillId="12" borderId="13" xfId="0" applyFont="1" applyFill="1" applyBorder="1" applyAlignment="1">
      <alignment horizontal="left" vertical="top" wrapText="1"/>
    </xf>
    <xf numFmtId="15" fontId="21" fillId="12" borderId="7" xfId="0" applyNumberFormat="1" applyFont="1" applyFill="1" applyBorder="1" applyAlignment="1">
      <alignment horizontal="left" vertical="top"/>
    </xf>
    <xf numFmtId="0" fontId="21" fillId="0" borderId="25" xfId="0" applyFont="1" applyBorder="1" applyAlignment="1">
      <alignment horizontal="center" vertical="top"/>
    </xf>
    <xf numFmtId="0" fontId="21" fillId="12" borderId="4" xfId="0" applyFont="1" applyFill="1" applyBorder="1" applyAlignment="1">
      <alignment horizontal="center" vertical="top"/>
    </xf>
    <xf numFmtId="15" fontId="21" fillId="12" borderId="12" xfId="0" applyNumberFormat="1" applyFont="1" applyFill="1" applyBorder="1" applyAlignment="1">
      <alignment horizontal="left" vertical="top"/>
    </xf>
    <xf numFmtId="0" fontId="22" fillId="12" borderId="12" xfId="1" applyFill="1" applyBorder="1" applyAlignment="1">
      <alignment horizontal="center" vertical="top"/>
    </xf>
    <xf numFmtId="0" fontId="21" fillId="12" borderId="12" xfId="0" applyFont="1" applyFill="1" applyBorder="1" applyAlignment="1">
      <alignment horizontal="center" vertical="top"/>
    </xf>
    <xf numFmtId="0" fontId="21" fillId="12" borderId="12" xfId="0" applyFont="1" applyFill="1" applyBorder="1" applyAlignment="1">
      <alignment horizontal="left" vertical="top"/>
    </xf>
    <xf numFmtId="0" fontId="21" fillId="12" borderId="12" xfId="0" applyFont="1" applyFill="1" applyBorder="1" applyAlignment="1">
      <alignment horizontal="left" vertical="top" wrapText="1"/>
    </xf>
    <xf numFmtId="0" fontId="0" fillId="0" borderId="1" xfId="0" applyBorder="1" applyAlignment="1">
      <alignment wrapText="1"/>
    </xf>
    <xf numFmtId="0" fontId="21" fillId="12" borderId="14" xfId="0" applyFont="1" applyFill="1" applyBorder="1" applyAlignment="1">
      <alignment horizontal="center" vertical="top"/>
    </xf>
    <xf numFmtId="0" fontId="8" fillId="0" borderId="5" xfId="0" applyFont="1" applyBorder="1" applyAlignment="1">
      <alignment horizontal="center" vertical="top" wrapText="1"/>
    </xf>
    <xf numFmtId="0" fontId="8" fillId="0" borderId="25" xfId="0" applyFont="1" applyBorder="1" applyAlignment="1">
      <alignment vertical="top" wrapText="1"/>
    </xf>
    <xf numFmtId="0" fontId="9" fillId="0" borderId="2" xfId="0" applyFont="1" applyBorder="1" applyAlignment="1">
      <alignment horizontal="center"/>
    </xf>
    <xf numFmtId="0" fontId="9" fillId="0" borderId="25" xfId="0" applyFont="1" applyBorder="1" applyAlignment="1">
      <alignment horizontal="center"/>
    </xf>
    <xf numFmtId="0" fontId="8" fillId="0" borderId="2" xfId="0" applyFont="1" applyBorder="1" applyAlignment="1">
      <alignment horizontal="center" vertical="center"/>
    </xf>
    <xf numFmtId="0" fontId="11" fillId="3" borderId="14" xfId="0" applyFont="1" applyFill="1" applyBorder="1" applyAlignment="1">
      <alignment horizontal="center"/>
    </xf>
    <xf numFmtId="0" fontId="11" fillId="3" borderId="9" xfId="0" applyFont="1" applyFill="1" applyBorder="1" applyAlignment="1">
      <alignment horizontal="center"/>
    </xf>
    <xf numFmtId="0" fontId="11" fillId="3" borderId="10" xfId="0" applyFont="1" applyFill="1" applyBorder="1" applyAlignment="1">
      <alignment horizontal="center"/>
    </xf>
    <xf numFmtId="0" fontId="13" fillId="3" borderId="25" xfId="0" applyFont="1" applyFill="1" applyBorder="1" applyAlignment="1">
      <alignment horizontal="center" wrapText="1"/>
    </xf>
    <xf numFmtId="0" fontId="9" fillId="0" borderId="25" xfId="0" applyFont="1" applyBorder="1" applyAlignment="1">
      <alignment horizontal="center" vertical="top" wrapText="1"/>
    </xf>
    <xf numFmtId="0" fontId="11" fillId="0" borderId="25" xfId="0" applyFont="1" applyBorder="1" applyAlignment="1">
      <alignment horizontal="center" vertical="top"/>
    </xf>
    <xf numFmtId="0" fontId="13" fillId="3" borderId="13" xfId="0" applyFont="1" applyFill="1" applyBorder="1" applyAlignment="1">
      <alignment horizontal="center"/>
    </xf>
    <xf numFmtId="0" fontId="11" fillId="2" borderId="25" xfId="0" applyFont="1" applyFill="1" applyBorder="1" applyAlignment="1">
      <alignment horizontal="center"/>
    </xf>
    <xf numFmtId="0" fontId="9" fillId="0" borderId="25" xfId="0" applyFont="1" applyBorder="1" applyAlignment="1">
      <alignment vertical="top" wrapText="1"/>
    </xf>
    <xf numFmtId="0" fontId="18" fillId="3" borderId="15" xfId="0" applyFont="1" applyFill="1" applyBorder="1" applyAlignment="1">
      <alignment horizontal="left" vertical="center" wrapText="1"/>
    </xf>
    <xf numFmtId="0" fontId="7" fillId="0" borderId="16" xfId="0" applyFont="1" applyBorder="1" applyAlignment="1">
      <alignment vertical="center"/>
    </xf>
    <xf numFmtId="0" fontId="7" fillId="0" borderId="17" xfId="0" applyFont="1" applyBorder="1" applyAlignment="1">
      <alignment vertical="center"/>
    </xf>
    <xf numFmtId="0" fontId="19" fillId="0" borderId="15" xfId="0" applyFont="1" applyBorder="1" applyAlignment="1">
      <alignment horizontal="center" vertical="center"/>
    </xf>
    <xf numFmtId="0" fontId="19" fillId="0" borderId="16" xfId="0" applyFont="1" applyBorder="1" applyAlignment="1">
      <alignment horizontal="center" vertical="center"/>
    </xf>
    <xf numFmtId="0" fontId="17" fillId="0" borderId="15" xfId="0" applyFont="1" applyBorder="1" applyAlignment="1">
      <alignment horizontal="center" vertical="center" wrapText="1"/>
    </xf>
    <xf numFmtId="0" fontId="17" fillId="0" borderId="16" xfId="0" applyFont="1" applyBorder="1" applyAlignment="1">
      <alignment horizontal="center" vertical="center" wrapText="1"/>
    </xf>
    <xf numFmtId="0" fontId="19" fillId="0" borderId="15" xfId="0" applyFont="1" applyBorder="1" applyAlignment="1">
      <alignment horizontal="left" vertical="center"/>
    </xf>
    <xf numFmtId="0" fontId="17" fillId="0" borderId="21" xfId="0" applyFont="1" applyBorder="1" applyAlignment="1">
      <alignment horizontal="left" vertical="center" wrapText="1"/>
    </xf>
    <xf numFmtId="0" fontId="7" fillId="0" borderId="21" xfId="0" applyFont="1" applyBorder="1" applyAlignment="1">
      <alignment vertical="center"/>
    </xf>
    <xf numFmtId="0" fontId="7" fillId="0" borderId="18" xfId="0" applyFont="1" applyBorder="1" applyAlignment="1">
      <alignment vertical="center"/>
    </xf>
    <xf numFmtId="0" fontId="17" fillId="0" borderId="22" xfId="0" applyFont="1" applyBorder="1" applyAlignment="1">
      <alignment horizontal="left" vertical="center" wrapText="1"/>
    </xf>
    <xf numFmtId="0" fontId="7" fillId="0" borderId="22" xfId="0" applyFont="1" applyBorder="1" applyAlignment="1">
      <alignment vertical="center"/>
    </xf>
    <xf numFmtId="0" fontId="7" fillId="0" borderId="24" xfId="0" applyFont="1" applyBorder="1" applyAlignment="1">
      <alignment vertical="center"/>
    </xf>
    <xf numFmtId="0" fontId="21" fillId="12" borderId="1" xfId="0" applyFont="1" applyFill="1" applyBorder="1" applyAlignment="1">
      <alignment horizontal="left" vertical="top"/>
    </xf>
    <xf numFmtId="0" fontId="21" fillId="12" borderId="25" xfId="0" applyFont="1" applyFill="1" applyBorder="1" applyAlignment="1">
      <alignment horizontal="left" vertical="top"/>
    </xf>
    <xf numFmtId="0" fontId="21" fillId="12" borderId="12" xfId="0" applyFont="1" applyFill="1" applyBorder="1" applyAlignment="1">
      <alignment horizontal="left" vertical="top"/>
    </xf>
    <xf numFmtId="0" fontId="17" fillId="12" borderId="1" xfId="0" applyFont="1" applyFill="1" applyBorder="1" applyAlignment="1">
      <alignment horizontal="center" vertical="top" wrapText="1"/>
    </xf>
    <xf numFmtId="0" fontId="17" fillId="12" borderId="1" xfId="0" applyFont="1" applyFill="1" applyBorder="1" applyAlignment="1">
      <alignment horizontal="left" vertical="top" wrapText="1"/>
    </xf>
    <xf numFmtId="0" fontId="22" fillId="18" borderId="25" xfId="1" applyFill="1" applyBorder="1" applyAlignment="1">
      <alignment horizontal="center" vertical="top"/>
    </xf>
    <xf numFmtId="0" fontId="7" fillId="0" borderId="3" xfId="0" applyFont="1" applyBorder="1" applyAlignment="1"/>
    <xf numFmtId="0" fontId="7" fillId="0" borderId="4" xfId="0" applyFont="1" applyBorder="1" applyAlignment="1"/>
    <xf numFmtId="0" fontId="7" fillId="0" borderId="12" xfId="0" applyFont="1" applyBorder="1" applyAlignment="1"/>
    <xf numFmtId="0" fontId="7" fillId="0" borderId="6" xfId="0" applyFont="1" applyBorder="1" applyAlignment="1"/>
    <xf numFmtId="0" fontId="7" fillId="0" borderId="7" xfId="0" applyFont="1" applyBorder="1" applyAlignment="1"/>
    <xf numFmtId="0" fontId="7" fillId="0" borderId="8" xfId="0" applyFont="1" applyBorder="1" applyAlignment="1"/>
    <xf numFmtId="0" fontId="7" fillId="0" borderId="9" xfId="0" applyFont="1" applyBorder="1" applyAlignment="1"/>
    <xf numFmtId="0" fontId="7" fillId="0" borderId="11" xfId="0" applyFont="1" applyBorder="1" applyAlignment="1"/>
    <xf numFmtId="0" fontId="7" fillId="0" borderId="13" xfId="0" applyFont="1" applyBorder="1" applyAlignment="1"/>
    <xf numFmtId="0" fontId="7" fillId="0" borderId="14" xfId="0" applyFont="1" applyBorder="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externalLink" Target="externalLinks/externalLink6.xml"/><Relationship Id="rId42"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4.xml"/><Relationship Id="rId37" Type="http://schemas.openxmlformats.org/officeDocument/2006/relationships/styles" Target="styl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customschemas.google.com/relationships/workbookmetadata" Target="metadata"/><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5.xml"/><Relationship Id="rId38"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_rels/drawing2.xml.rels><?xml version="1.0" encoding="UTF-8" standalone="yes"?>
<Relationships xmlns="http://schemas.openxmlformats.org/package/2006/relationships"><Relationship Id="rId8" Type="http://schemas.openxmlformats.org/officeDocument/2006/relationships/image" Target="../media/image9.tmp"/><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tmp"/><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0.tmp"/><Relationship Id="rId3" Type="http://schemas.openxmlformats.org/officeDocument/2006/relationships/image" Target="../media/image25.tmp"/><Relationship Id="rId7" Type="http://schemas.openxmlformats.org/officeDocument/2006/relationships/image" Target="../media/image29.tmp"/><Relationship Id="rId2" Type="http://schemas.openxmlformats.org/officeDocument/2006/relationships/image" Target="../media/image24.tmp"/><Relationship Id="rId1" Type="http://schemas.openxmlformats.org/officeDocument/2006/relationships/image" Target="../media/image23.tmp"/><Relationship Id="rId6" Type="http://schemas.openxmlformats.org/officeDocument/2006/relationships/image" Target="../media/image28.tmp"/><Relationship Id="rId5" Type="http://schemas.openxmlformats.org/officeDocument/2006/relationships/image" Target="../media/image27.tmp"/><Relationship Id="rId4" Type="http://schemas.openxmlformats.org/officeDocument/2006/relationships/image" Target="../media/image26.tmp"/><Relationship Id="rId9" Type="http://schemas.openxmlformats.org/officeDocument/2006/relationships/image" Target="../media/image31.tmp"/></Relationships>
</file>

<file path=xl/drawings/_rels/drawing4.xml.rels><?xml version="1.0" encoding="UTF-8" standalone="yes"?>
<Relationships xmlns="http://schemas.openxmlformats.org/package/2006/relationships"><Relationship Id="rId8" Type="http://schemas.openxmlformats.org/officeDocument/2006/relationships/image" Target="../media/image39.tmp"/><Relationship Id="rId3" Type="http://schemas.openxmlformats.org/officeDocument/2006/relationships/image" Target="../media/image34.tmp"/><Relationship Id="rId7" Type="http://schemas.openxmlformats.org/officeDocument/2006/relationships/image" Target="../media/image38.tmp"/><Relationship Id="rId2" Type="http://schemas.openxmlformats.org/officeDocument/2006/relationships/image" Target="../media/image33.tmp"/><Relationship Id="rId1" Type="http://schemas.openxmlformats.org/officeDocument/2006/relationships/image" Target="../media/image32.tmp"/><Relationship Id="rId6" Type="http://schemas.openxmlformats.org/officeDocument/2006/relationships/image" Target="../media/image37.tmp"/><Relationship Id="rId5" Type="http://schemas.openxmlformats.org/officeDocument/2006/relationships/image" Target="../media/image36.tmp"/><Relationship Id="rId4" Type="http://schemas.openxmlformats.org/officeDocument/2006/relationships/image" Target="../media/image35.tmp"/></Relationships>
</file>

<file path=xl/drawings/_rels/drawing5.xml.rels><?xml version="1.0" encoding="UTF-8" standalone="yes"?>
<Relationships xmlns="http://schemas.openxmlformats.org/package/2006/relationships"><Relationship Id="rId13" Type="http://schemas.openxmlformats.org/officeDocument/2006/relationships/image" Target="../media/image52.png"/><Relationship Id="rId18" Type="http://schemas.openxmlformats.org/officeDocument/2006/relationships/image" Target="../media/image57.png"/><Relationship Id="rId26" Type="http://schemas.openxmlformats.org/officeDocument/2006/relationships/image" Target="../media/image65.png"/><Relationship Id="rId21" Type="http://schemas.openxmlformats.org/officeDocument/2006/relationships/image" Target="../media/image60.png"/><Relationship Id="rId34" Type="http://schemas.openxmlformats.org/officeDocument/2006/relationships/image" Target="../media/image73.png"/><Relationship Id="rId7" Type="http://schemas.openxmlformats.org/officeDocument/2006/relationships/image" Target="../media/image46.png"/><Relationship Id="rId12" Type="http://schemas.openxmlformats.org/officeDocument/2006/relationships/image" Target="../media/image51.png"/><Relationship Id="rId17" Type="http://schemas.openxmlformats.org/officeDocument/2006/relationships/image" Target="../media/image56.png"/><Relationship Id="rId25" Type="http://schemas.openxmlformats.org/officeDocument/2006/relationships/image" Target="../media/image64.png"/><Relationship Id="rId33" Type="http://schemas.openxmlformats.org/officeDocument/2006/relationships/image" Target="../media/image72.png"/><Relationship Id="rId38" Type="http://schemas.openxmlformats.org/officeDocument/2006/relationships/image" Target="../media/image77.png"/><Relationship Id="rId2" Type="http://schemas.openxmlformats.org/officeDocument/2006/relationships/image" Target="../media/image41.png"/><Relationship Id="rId16" Type="http://schemas.openxmlformats.org/officeDocument/2006/relationships/image" Target="../media/image55.png"/><Relationship Id="rId20" Type="http://schemas.openxmlformats.org/officeDocument/2006/relationships/image" Target="../media/image59.png"/><Relationship Id="rId29" Type="http://schemas.openxmlformats.org/officeDocument/2006/relationships/image" Target="../media/image68.png"/><Relationship Id="rId1" Type="http://schemas.openxmlformats.org/officeDocument/2006/relationships/image" Target="../media/image40.png"/><Relationship Id="rId6" Type="http://schemas.openxmlformats.org/officeDocument/2006/relationships/image" Target="../media/image45.png"/><Relationship Id="rId11" Type="http://schemas.openxmlformats.org/officeDocument/2006/relationships/image" Target="../media/image50.png"/><Relationship Id="rId24" Type="http://schemas.openxmlformats.org/officeDocument/2006/relationships/image" Target="../media/image63.png"/><Relationship Id="rId32" Type="http://schemas.openxmlformats.org/officeDocument/2006/relationships/image" Target="../media/image71.png"/><Relationship Id="rId37" Type="http://schemas.openxmlformats.org/officeDocument/2006/relationships/image" Target="../media/image76.png"/><Relationship Id="rId5" Type="http://schemas.openxmlformats.org/officeDocument/2006/relationships/image" Target="../media/image44.png"/><Relationship Id="rId15" Type="http://schemas.openxmlformats.org/officeDocument/2006/relationships/image" Target="../media/image54.png"/><Relationship Id="rId23" Type="http://schemas.openxmlformats.org/officeDocument/2006/relationships/image" Target="../media/image62.png"/><Relationship Id="rId28" Type="http://schemas.openxmlformats.org/officeDocument/2006/relationships/image" Target="../media/image67.png"/><Relationship Id="rId36" Type="http://schemas.openxmlformats.org/officeDocument/2006/relationships/image" Target="../media/image75.png"/><Relationship Id="rId10" Type="http://schemas.openxmlformats.org/officeDocument/2006/relationships/image" Target="../media/image49.png"/><Relationship Id="rId19" Type="http://schemas.openxmlformats.org/officeDocument/2006/relationships/image" Target="../media/image58.png"/><Relationship Id="rId31" Type="http://schemas.openxmlformats.org/officeDocument/2006/relationships/image" Target="../media/image70.png"/><Relationship Id="rId4" Type="http://schemas.openxmlformats.org/officeDocument/2006/relationships/image" Target="../media/image43.png"/><Relationship Id="rId9" Type="http://schemas.openxmlformats.org/officeDocument/2006/relationships/image" Target="../media/image48.png"/><Relationship Id="rId14" Type="http://schemas.openxmlformats.org/officeDocument/2006/relationships/image" Target="../media/image53.png"/><Relationship Id="rId22" Type="http://schemas.openxmlformats.org/officeDocument/2006/relationships/image" Target="../media/image61.png"/><Relationship Id="rId27" Type="http://schemas.openxmlformats.org/officeDocument/2006/relationships/image" Target="../media/image66.png"/><Relationship Id="rId30" Type="http://schemas.openxmlformats.org/officeDocument/2006/relationships/image" Target="../media/image69.png"/><Relationship Id="rId35" Type="http://schemas.openxmlformats.org/officeDocument/2006/relationships/image" Target="../media/image74.png"/><Relationship Id="rId8" Type="http://schemas.openxmlformats.org/officeDocument/2006/relationships/image" Target="../media/image47.png"/><Relationship Id="rId3" Type="http://schemas.openxmlformats.org/officeDocument/2006/relationships/image" Target="../media/image42.png"/></Relationships>
</file>

<file path=xl/drawings/_rels/drawing6.xml.rels><?xml version="1.0" encoding="UTF-8" standalone="yes"?>
<Relationships xmlns="http://schemas.openxmlformats.org/package/2006/relationships"><Relationship Id="rId8" Type="http://schemas.openxmlformats.org/officeDocument/2006/relationships/image" Target="../media/image85.tmp"/><Relationship Id="rId3" Type="http://schemas.openxmlformats.org/officeDocument/2006/relationships/image" Target="../media/image80.tmp"/><Relationship Id="rId7" Type="http://schemas.openxmlformats.org/officeDocument/2006/relationships/image" Target="../media/image84.tmp"/><Relationship Id="rId2" Type="http://schemas.openxmlformats.org/officeDocument/2006/relationships/image" Target="../media/image79.tmp"/><Relationship Id="rId1" Type="http://schemas.openxmlformats.org/officeDocument/2006/relationships/image" Target="../media/image78.tmp"/><Relationship Id="rId6" Type="http://schemas.openxmlformats.org/officeDocument/2006/relationships/image" Target="../media/image83.tmp"/><Relationship Id="rId5" Type="http://schemas.openxmlformats.org/officeDocument/2006/relationships/image" Target="../media/image82.tmp"/><Relationship Id="rId4" Type="http://schemas.openxmlformats.org/officeDocument/2006/relationships/image" Target="../media/image81.tmp"/><Relationship Id="rId9" Type="http://schemas.openxmlformats.org/officeDocument/2006/relationships/image" Target="../media/image86.tmp"/></Relationships>
</file>

<file path=xl/drawings/_rels/drawing7.xml.rels><?xml version="1.0" encoding="UTF-8" standalone="yes"?>
<Relationships xmlns="http://schemas.openxmlformats.org/package/2006/relationships"><Relationship Id="rId1" Type="http://schemas.openxmlformats.org/officeDocument/2006/relationships/image" Target="../media/image8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8.tmp"/></Relationships>
</file>

<file path=xl/drawings/_rels/drawing9.xml.rels><?xml version="1.0" encoding="UTF-8" standalone="yes"?>
<Relationships xmlns="http://schemas.openxmlformats.org/package/2006/relationships"><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 Id="rId4" Type="http://schemas.openxmlformats.org/officeDocument/2006/relationships/image" Target="../media/image9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6.tmp"/></Relationships>
</file>

<file path=xl/drawings/_rels/drawing12.xml.rels><?xml version="1.0" encoding="UTF-8" standalone="yes"?>
<Relationships xmlns="http://schemas.openxmlformats.org/package/2006/relationships"><Relationship Id="rId1" Type="http://schemas.openxmlformats.org/officeDocument/2006/relationships/image" Target="../media/image97.tmp"/></Relationships>
</file>

<file path=xl/drawings/_rels/drawing13.xml.rels><?xml version="1.0" encoding="UTF-8" standalone="yes"?>
<Relationships xmlns="http://schemas.openxmlformats.org/package/2006/relationships"><Relationship Id="rId3" Type="http://schemas.openxmlformats.org/officeDocument/2006/relationships/image" Target="../media/image100.tmp"/><Relationship Id="rId2" Type="http://schemas.openxmlformats.org/officeDocument/2006/relationships/image" Target="../media/image99.tmp"/><Relationship Id="rId1" Type="http://schemas.openxmlformats.org/officeDocument/2006/relationships/image" Target="../media/image98.tmp"/><Relationship Id="rId6" Type="http://schemas.openxmlformats.org/officeDocument/2006/relationships/image" Target="../media/image103.tmp"/><Relationship Id="rId5" Type="http://schemas.openxmlformats.org/officeDocument/2006/relationships/image" Target="../media/image102.tmp"/><Relationship Id="rId4" Type="http://schemas.openxmlformats.org/officeDocument/2006/relationships/image" Target="../media/image101.tmp"/></Relationships>
</file>

<file path=xl/drawings/_rels/drawing14.xml.rels><?xml version="1.0" encoding="UTF-8" standalone="yes"?>
<Relationships xmlns="http://schemas.openxmlformats.org/package/2006/relationships"><Relationship Id="rId1" Type="http://schemas.openxmlformats.org/officeDocument/2006/relationships/image" Target="../media/image104.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107.tmp"/><Relationship Id="rId2" Type="http://schemas.openxmlformats.org/officeDocument/2006/relationships/image" Target="../media/image106.tmp"/><Relationship Id="rId1" Type="http://schemas.openxmlformats.org/officeDocument/2006/relationships/image" Target="../media/image10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0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11.tmp"/><Relationship Id="rId2" Type="http://schemas.openxmlformats.org/officeDocument/2006/relationships/image" Target="../media/image110.tmp"/><Relationship Id="rId1" Type="http://schemas.openxmlformats.org/officeDocument/2006/relationships/image" Target="../media/image109.png"/><Relationship Id="rId6" Type="http://schemas.openxmlformats.org/officeDocument/2006/relationships/image" Target="../media/image114.png"/><Relationship Id="rId5" Type="http://schemas.openxmlformats.org/officeDocument/2006/relationships/image" Target="../media/image113.tmp"/><Relationship Id="rId4" Type="http://schemas.openxmlformats.org/officeDocument/2006/relationships/image" Target="../media/image112.tmp"/></Relationships>
</file>

<file path=xl/drawings/_rels/drawing18.xml.rels><?xml version="1.0" encoding="UTF-8" standalone="yes"?>
<Relationships xmlns="http://schemas.openxmlformats.org/package/2006/relationships"><Relationship Id="rId3" Type="http://schemas.openxmlformats.org/officeDocument/2006/relationships/image" Target="../media/image117.png"/><Relationship Id="rId2" Type="http://schemas.openxmlformats.org/officeDocument/2006/relationships/image" Target="../media/image116.png"/><Relationship Id="rId1" Type="http://schemas.openxmlformats.org/officeDocument/2006/relationships/image" Target="../media/image115.png"/><Relationship Id="rId4" Type="http://schemas.openxmlformats.org/officeDocument/2006/relationships/image" Target="../media/image118.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26.png"/><Relationship Id="rId3" Type="http://schemas.openxmlformats.org/officeDocument/2006/relationships/image" Target="../media/image121.png"/><Relationship Id="rId7" Type="http://schemas.openxmlformats.org/officeDocument/2006/relationships/image" Target="../media/image125.png"/><Relationship Id="rId2" Type="http://schemas.openxmlformats.org/officeDocument/2006/relationships/image" Target="../media/image120.png"/><Relationship Id="rId1" Type="http://schemas.openxmlformats.org/officeDocument/2006/relationships/image" Target="../media/image119.png"/><Relationship Id="rId6" Type="http://schemas.openxmlformats.org/officeDocument/2006/relationships/image" Target="../media/image124.png"/><Relationship Id="rId5" Type="http://schemas.openxmlformats.org/officeDocument/2006/relationships/image" Target="../media/image123.png"/><Relationship Id="rId4" Type="http://schemas.openxmlformats.org/officeDocument/2006/relationships/image" Target="../media/image122.png"/><Relationship Id="rId9" Type="http://schemas.openxmlformats.org/officeDocument/2006/relationships/image" Target="../media/image127.png"/></Relationships>
</file>

<file path=xl/drawings/_rels/drawing20.xml.rels><?xml version="1.0" encoding="UTF-8" standalone="yes"?>
<Relationships xmlns="http://schemas.openxmlformats.org/package/2006/relationships"><Relationship Id="rId8" Type="http://schemas.openxmlformats.org/officeDocument/2006/relationships/image" Target="../media/image135.png"/><Relationship Id="rId3" Type="http://schemas.openxmlformats.org/officeDocument/2006/relationships/image" Target="../media/image130.png"/><Relationship Id="rId7" Type="http://schemas.openxmlformats.org/officeDocument/2006/relationships/image" Target="../media/image134.png"/><Relationship Id="rId2" Type="http://schemas.openxmlformats.org/officeDocument/2006/relationships/image" Target="../media/image129.png"/><Relationship Id="rId1" Type="http://schemas.openxmlformats.org/officeDocument/2006/relationships/image" Target="../media/image128.png"/><Relationship Id="rId6" Type="http://schemas.openxmlformats.org/officeDocument/2006/relationships/image" Target="../media/image133.png"/><Relationship Id="rId5" Type="http://schemas.openxmlformats.org/officeDocument/2006/relationships/image" Target="../media/image132.png"/><Relationship Id="rId4" Type="http://schemas.openxmlformats.org/officeDocument/2006/relationships/image" Target="../media/image131.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38.png"/><Relationship Id="rId2" Type="http://schemas.openxmlformats.org/officeDocument/2006/relationships/image" Target="../media/image137.png"/><Relationship Id="rId1" Type="http://schemas.openxmlformats.org/officeDocument/2006/relationships/image" Target="../media/image136.png"/><Relationship Id="rId4" Type="http://schemas.openxmlformats.org/officeDocument/2006/relationships/image" Target="../media/image139.png"/></Relationships>
</file>

<file path=xl/drawings/_rels/drawing22.xml.rels><?xml version="1.0" encoding="UTF-8" standalone="yes"?>
<Relationships xmlns="http://schemas.openxmlformats.org/package/2006/relationships"><Relationship Id="rId8" Type="http://schemas.openxmlformats.org/officeDocument/2006/relationships/image" Target="../media/image147.png"/><Relationship Id="rId13" Type="http://schemas.openxmlformats.org/officeDocument/2006/relationships/image" Target="../media/image152.png"/><Relationship Id="rId18" Type="http://schemas.openxmlformats.org/officeDocument/2006/relationships/image" Target="../media/image157.png"/><Relationship Id="rId3" Type="http://schemas.openxmlformats.org/officeDocument/2006/relationships/image" Target="../media/image142.png"/><Relationship Id="rId21" Type="http://schemas.openxmlformats.org/officeDocument/2006/relationships/image" Target="../media/image160.png"/><Relationship Id="rId7" Type="http://schemas.openxmlformats.org/officeDocument/2006/relationships/image" Target="../media/image146.png"/><Relationship Id="rId12" Type="http://schemas.openxmlformats.org/officeDocument/2006/relationships/image" Target="../media/image151.png"/><Relationship Id="rId17" Type="http://schemas.openxmlformats.org/officeDocument/2006/relationships/image" Target="../media/image156.png"/><Relationship Id="rId2" Type="http://schemas.openxmlformats.org/officeDocument/2006/relationships/image" Target="../media/image141.png"/><Relationship Id="rId16" Type="http://schemas.openxmlformats.org/officeDocument/2006/relationships/image" Target="../media/image155.png"/><Relationship Id="rId20" Type="http://schemas.openxmlformats.org/officeDocument/2006/relationships/image" Target="../media/image159.png"/><Relationship Id="rId1" Type="http://schemas.openxmlformats.org/officeDocument/2006/relationships/image" Target="../media/image140.png"/><Relationship Id="rId6" Type="http://schemas.openxmlformats.org/officeDocument/2006/relationships/image" Target="../media/image145.png"/><Relationship Id="rId11" Type="http://schemas.openxmlformats.org/officeDocument/2006/relationships/image" Target="../media/image150.png"/><Relationship Id="rId5" Type="http://schemas.openxmlformats.org/officeDocument/2006/relationships/image" Target="../media/image144.png"/><Relationship Id="rId15" Type="http://schemas.openxmlformats.org/officeDocument/2006/relationships/image" Target="../media/image154.png"/><Relationship Id="rId23" Type="http://schemas.openxmlformats.org/officeDocument/2006/relationships/image" Target="../media/image162.png"/><Relationship Id="rId10" Type="http://schemas.openxmlformats.org/officeDocument/2006/relationships/image" Target="../media/image149.png"/><Relationship Id="rId19" Type="http://schemas.openxmlformats.org/officeDocument/2006/relationships/image" Target="../media/image158.png"/><Relationship Id="rId4" Type="http://schemas.openxmlformats.org/officeDocument/2006/relationships/image" Target="../media/image143.png"/><Relationship Id="rId9" Type="http://schemas.openxmlformats.org/officeDocument/2006/relationships/image" Target="../media/image148.png"/><Relationship Id="rId14" Type="http://schemas.openxmlformats.org/officeDocument/2006/relationships/image" Target="../media/image153.png"/><Relationship Id="rId22" Type="http://schemas.openxmlformats.org/officeDocument/2006/relationships/image" Target="../media/image161.png"/></Relationships>
</file>

<file path=xl/drawings/_rels/drawing23.xml.rels><?xml version="1.0" encoding="UTF-8" standalone="yes"?>
<Relationships xmlns="http://schemas.openxmlformats.org/package/2006/relationships"><Relationship Id="rId8" Type="http://schemas.openxmlformats.org/officeDocument/2006/relationships/image" Target="../media/image170.png"/><Relationship Id="rId13" Type="http://schemas.openxmlformats.org/officeDocument/2006/relationships/image" Target="../media/image175.png"/><Relationship Id="rId18" Type="http://schemas.openxmlformats.org/officeDocument/2006/relationships/image" Target="../media/image180.png"/><Relationship Id="rId3" Type="http://schemas.openxmlformats.org/officeDocument/2006/relationships/image" Target="../media/image165.png"/><Relationship Id="rId7" Type="http://schemas.openxmlformats.org/officeDocument/2006/relationships/image" Target="../media/image169.png"/><Relationship Id="rId12" Type="http://schemas.openxmlformats.org/officeDocument/2006/relationships/image" Target="../media/image174.png"/><Relationship Id="rId17" Type="http://schemas.openxmlformats.org/officeDocument/2006/relationships/image" Target="../media/image179.png"/><Relationship Id="rId2" Type="http://schemas.openxmlformats.org/officeDocument/2006/relationships/image" Target="../media/image164.png"/><Relationship Id="rId16" Type="http://schemas.openxmlformats.org/officeDocument/2006/relationships/image" Target="../media/image178.png"/><Relationship Id="rId1" Type="http://schemas.openxmlformats.org/officeDocument/2006/relationships/image" Target="../media/image163.png"/><Relationship Id="rId6" Type="http://schemas.openxmlformats.org/officeDocument/2006/relationships/image" Target="../media/image168.tmp"/><Relationship Id="rId11" Type="http://schemas.openxmlformats.org/officeDocument/2006/relationships/image" Target="../media/image173.png"/><Relationship Id="rId5" Type="http://schemas.openxmlformats.org/officeDocument/2006/relationships/image" Target="../media/image167.tmp"/><Relationship Id="rId15" Type="http://schemas.openxmlformats.org/officeDocument/2006/relationships/image" Target="../media/image177.png"/><Relationship Id="rId10" Type="http://schemas.openxmlformats.org/officeDocument/2006/relationships/image" Target="../media/image172.png"/><Relationship Id="rId4" Type="http://schemas.openxmlformats.org/officeDocument/2006/relationships/image" Target="../media/image166.png"/><Relationship Id="rId9" Type="http://schemas.openxmlformats.org/officeDocument/2006/relationships/image" Target="../media/image171.png"/><Relationship Id="rId14" Type="http://schemas.openxmlformats.org/officeDocument/2006/relationships/image" Target="../media/image176.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83.tmp"/><Relationship Id="rId2" Type="http://schemas.openxmlformats.org/officeDocument/2006/relationships/image" Target="../media/image182.tmp"/><Relationship Id="rId1" Type="http://schemas.openxmlformats.org/officeDocument/2006/relationships/image" Target="../media/image181.png"/><Relationship Id="rId6" Type="http://schemas.openxmlformats.org/officeDocument/2006/relationships/image" Target="../media/image186.tmp"/><Relationship Id="rId5" Type="http://schemas.openxmlformats.org/officeDocument/2006/relationships/image" Target="../media/image185.tmp"/><Relationship Id="rId4" Type="http://schemas.openxmlformats.org/officeDocument/2006/relationships/image" Target="../media/image184.tmp"/></Relationships>
</file>

<file path=xl/drawings/drawing1.xml><?xml version="1.0" encoding="utf-8"?>
<xdr:wsDr xmlns:xdr="http://schemas.openxmlformats.org/drawingml/2006/spreadsheetDrawing" xmlns:a="http://schemas.openxmlformats.org/drawingml/2006/main">
  <xdr:twoCellAnchor editAs="oneCell">
    <xdr:from>
      <xdr:col>17</xdr:col>
      <xdr:colOff>323850</xdr:colOff>
      <xdr:row>79</xdr:row>
      <xdr:rowOff>409575</xdr:rowOff>
    </xdr:from>
    <xdr:to>
      <xdr:col>23</xdr:col>
      <xdr:colOff>523875</xdr:colOff>
      <xdr:row>83</xdr:row>
      <xdr:rowOff>476250</xdr:rowOff>
    </xdr:to>
    <xdr:pic>
      <xdr:nvPicPr>
        <xdr:cNvPr id="2" name="Picture 1" descr="image">
          <a:extLst>
            <a:ext uri="{FF2B5EF4-FFF2-40B4-BE49-F238E27FC236}">
              <a16:creationId xmlns:a16="http://schemas.microsoft.com/office/drawing/2014/main" id="{34F308E2-78CC-4513-C9D7-66819BC694C5}"/>
            </a:ext>
          </a:extLst>
        </xdr:cNvPr>
        <xdr:cNvPicPr>
          <a:picLocks noChangeAspect="1"/>
        </xdr:cNvPicPr>
      </xdr:nvPicPr>
      <xdr:blipFill>
        <a:blip xmlns:r="http://schemas.openxmlformats.org/officeDocument/2006/relationships" r:embed="rId1"/>
        <a:stretch>
          <a:fillRect/>
        </a:stretch>
      </xdr:blipFill>
      <xdr:spPr>
        <a:xfrm>
          <a:off x="24126825" y="41614725"/>
          <a:ext cx="5972175" cy="2286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0</xdr:colOff>
      <xdr:row>17</xdr:row>
      <xdr:rowOff>123825</xdr:rowOff>
    </xdr:to>
    <xdr:pic>
      <xdr:nvPicPr>
        <xdr:cNvPr id="3" name="Picture 2">
          <a:extLst>
            <a:ext uri="{FF2B5EF4-FFF2-40B4-BE49-F238E27FC236}">
              <a16:creationId xmlns:a16="http://schemas.microsoft.com/office/drawing/2014/main" id="{18EB9AD2-7237-C213-2440-F7D680B9B904}"/>
            </a:ext>
          </a:extLst>
        </xdr:cNvPr>
        <xdr:cNvPicPr>
          <a:picLocks noChangeAspect="1"/>
        </xdr:cNvPicPr>
      </xdr:nvPicPr>
      <xdr:blipFill>
        <a:blip xmlns:r="http://schemas.openxmlformats.org/officeDocument/2006/relationships" r:embed="rId1"/>
        <a:stretch>
          <a:fillRect/>
        </a:stretch>
      </xdr:blipFill>
      <xdr:spPr>
        <a:xfrm>
          <a:off x="0" y="161925"/>
          <a:ext cx="5486400" cy="2714625"/>
        </a:xfrm>
        <a:prstGeom prst="rect">
          <a:avLst/>
        </a:prstGeom>
      </xdr:spPr>
    </xdr:pic>
    <xdr:clientData/>
  </xdr:twoCellAnchor>
  <xdr:twoCellAnchor editAs="oneCell">
    <xdr:from>
      <xdr:col>0</xdr:col>
      <xdr:colOff>0</xdr:colOff>
      <xdr:row>20</xdr:row>
      <xdr:rowOff>0</xdr:rowOff>
    </xdr:from>
    <xdr:to>
      <xdr:col>7</xdr:col>
      <xdr:colOff>304800</xdr:colOff>
      <xdr:row>33</xdr:row>
      <xdr:rowOff>142875</xdr:rowOff>
    </xdr:to>
    <xdr:pic>
      <xdr:nvPicPr>
        <xdr:cNvPr id="4" name="Picture 3">
          <a:extLst>
            <a:ext uri="{FF2B5EF4-FFF2-40B4-BE49-F238E27FC236}">
              <a16:creationId xmlns:a16="http://schemas.microsoft.com/office/drawing/2014/main" id="{22671CE9-196F-70FB-B9B6-876DB13F5D27}"/>
            </a:ext>
            <a:ext uri="{147F2762-F138-4A5C-976F-8EAC2B608ADB}">
              <a16:predDERef xmlns:a16="http://schemas.microsoft.com/office/drawing/2014/main" pred="{18EB9AD2-7237-C213-2440-F7D680B9B904}"/>
            </a:ext>
          </a:extLst>
        </xdr:cNvPr>
        <xdr:cNvPicPr>
          <a:picLocks noChangeAspect="1"/>
        </xdr:cNvPicPr>
      </xdr:nvPicPr>
      <xdr:blipFill>
        <a:blip xmlns:r="http://schemas.openxmlformats.org/officeDocument/2006/relationships" r:embed="rId2"/>
        <a:stretch>
          <a:fillRect/>
        </a:stretch>
      </xdr:blipFill>
      <xdr:spPr>
        <a:xfrm>
          <a:off x="0" y="3238500"/>
          <a:ext cx="4572000" cy="2247900"/>
        </a:xfrm>
        <a:prstGeom prst="rect">
          <a:avLst/>
        </a:prstGeom>
      </xdr:spPr>
    </xdr:pic>
    <xdr:clientData/>
  </xdr:twoCellAnchor>
  <xdr:twoCellAnchor editAs="oneCell">
    <xdr:from>
      <xdr:col>0</xdr:col>
      <xdr:colOff>0</xdr:colOff>
      <xdr:row>36</xdr:row>
      <xdr:rowOff>0</xdr:rowOff>
    </xdr:from>
    <xdr:to>
      <xdr:col>7</xdr:col>
      <xdr:colOff>304800</xdr:colOff>
      <xdr:row>48</xdr:row>
      <xdr:rowOff>152400</xdr:rowOff>
    </xdr:to>
    <xdr:pic>
      <xdr:nvPicPr>
        <xdr:cNvPr id="5" name="Picture 4">
          <a:extLst>
            <a:ext uri="{FF2B5EF4-FFF2-40B4-BE49-F238E27FC236}">
              <a16:creationId xmlns:a16="http://schemas.microsoft.com/office/drawing/2014/main" id="{A7B97530-8492-25D4-D830-358C1E173CA5}"/>
            </a:ext>
            <a:ext uri="{147F2762-F138-4A5C-976F-8EAC2B608ADB}">
              <a16:predDERef xmlns:a16="http://schemas.microsoft.com/office/drawing/2014/main" pred="{22671CE9-196F-70FB-B9B6-876DB13F5D27}"/>
            </a:ext>
          </a:extLst>
        </xdr:cNvPr>
        <xdr:cNvPicPr>
          <a:picLocks noChangeAspect="1"/>
        </xdr:cNvPicPr>
      </xdr:nvPicPr>
      <xdr:blipFill>
        <a:blip xmlns:r="http://schemas.openxmlformats.org/officeDocument/2006/relationships" r:embed="rId3"/>
        <a:stretch>
          <a:fillRect/>
        </a:stretch>
      </xdr:blipFill>
      <xdr:spPr>
        <a:xfrm>
          <a:off x="0" y="5829300"/>
          <a:ext cx="4572000" cy="2095500"/>
        </a:xfrm>
        <a:prstGeom prst="rect">
          <a:avLst/>
        </a:prstGeom>
      </xdr:spPr>
    </xdr:pic>
    <xdr:clientData/>
  </xdr:twoCellAnchor>
  <xdr:twoCellAnchor editAs="oneCell">
    <xdr:from>
      <xdr:col>8</xdr:col>
      <xdr:colOff>9525</xdr:colOff>
      <xdr:row>36</xdr:row>
      <xdr:rowOff>0</xdr:rowOff>
    </xdr:from>
    <xdr:to>
      <xdr:col>15</xdr:col>
      <xdr:colOff>314325</xdr:colOff>
      <xdr:row>49</xdr:row>
      <xdr:rowOff>142875</xdr:rowOff>
    </xdr:to>
    <xdr:pic>
      <xdr:nvPicPr>
        <xdr:cNvPr id="6" name="Picture 5">
          <a:extLst>
            <a:ext uri="{FF2B5EF4-FFF2-40B4-BE49-F238E27FC236}">
              <a16:creationId xmlns:a16="http://schemas.microsoft.com/office/drawing/2014/main" id="{CBE55740-755F-F6BC-52D0-C46A90464CAD}"/>
            </a:ext>
            <a:ext uri="{147F2762-F138-4A5C-976F-8EAC2B608ADB}">
              <a16:predDERef xmlns:a16="http://schemas.microsoft.com/office/drawing/2014/main" pred="{A7B97530-8492-25D4-D830-358C1E173CA5}"/>
            </a:ext>
          </a:extLst>
        </xdr:cNvPr>
        <xdr:cNvPicPr>
          <a:picLocks noChangeAspect="1"/>
        </xdr:cNvPicPr>
      </xdr:nvPicPr>
      <xdr:blipFill>
        <a:blip xmlns:r="http://schemas.openxmlformats.org/officeDocument/2006/relationships" r:embed="rId4"/>
        <a:stretch>
          <a:fillRect/>
        </a:stretch>
      </xdr:blipFill>
      <xdr:spPr>
        <a:xfrm>
          <a:off x="4886325" y="5829300"/>
          <a:ext cx="4572000" cy="2247900"/>
        </a:xfrm>
        <a:prstGeom prst="rect">
          <a:avLst/>
        </a:prstGeom>
      </xdr:spPr>
    </xdr:pic>
    <xdr:clientData/>
  </xdr:twoCellAnchor>
  <xdr:twoCellAnchor editAs="oneCell">
    <xdr:from>
      <xdr:col>0</xdr:col>
      <xdr:colOff>0</xdr:colOff>
      <xdr:row>51</xdr:row>
      <xdr:rowOff>0</xdr:rowOff>
    </xdr:from>
    <xdr:to>
      <xdr:col>7</xdr:col>
      <xdr:colOff>304800</xdr:colOff>
      <xdr:row>64</xdr:row>
      <xdr:rowOff>152400</xdr:rowOff>
    </xdr:to>
    <xdr:pic>
      <xdr:nvPicPr>
        <xdr:cNvPr id="7" name="Picture 6">
          <a:extLst>
            <a:ext uri="{FF2B5EF4-FFF2-40B4-BE49-F238E27FC236}">
              <a16:creationId xmlns:a16="http://schemas.microsoft.com/office/drawing/2014/main" id="{84E7B3B7-1D8F-EEB9-4D63-3257ECBAA812}"/>
            </a:ext>
            <a:ext uri="{147F2762-F138-4A5C-976F-8EAC2B608ADB}">
              <a16:predDERef xmlns:a16="http://schemas.microsoft.com/office/drawing/2014/main" pred="{CBE55740-755F-F6BC-52D0-C46A90464CAD}"/>
            </a:ext>
          </a:extLst>
        </xdr:cNvPr>
        <xdr:cNvPicPr>
          <a:picLocks noChangeAspect="1"/>
        </xdr:cNvPicPr>
      </xdr:nvPicPr>
      <xdr:blipFill>
        <a:blip xmlns:r="http://schemas.openxmlformats.org/officeDocument/2006/relationships" r:embed="rId5"/>
        <a:stretch>
          <a:fillRect/>
        </a:stretch>
      </xdr:blipFill>
      <xdr:spPr>
        <a:xfrm>
          <a:off x="0" y="8258175"/>
          <a:ext cx="4572000" cy="2257425"/>
        </a:xfrm>
        <a:prstGeom prst="rect">
          <a:avLst/>
        </a:prstGeom>
      </xdr:spPr>
    </xdr:pic>
    <xdr:clientData/>
  </xdr:twoCellAnchor>
  <xdr:twoCellAnchor editAs="oneCell">
    <xdr:from>
      <xdr:col>8</xdr:col>
      <xdr:colOff>0</xdr:colOff>
      <xdr:row>51</xdr:row>
      <xdr:rowOff>0</xdr:rowOff>
    </xdr:from>
    <xdr:to>
      <xdr:col>15</xdr:col>
      <xdr:colOff>304800</xdr:colOff>
      <xdr:row>64</xdr:row>
      <xdr:rowOff>133350</xdr:rowOff>
    </xdr:to>
    <xdr:pic>
      <xdr:nvPicPr>
        <xdr:cNvPr id="8" name="Picture 7">
          <a:extLst>
            <a:ext uri="{FF2B5EF4-FFF2-40B4-BE49-F238E27FC236}">
              <a16:creationId xmlns:a16="http://schemas.microsoft.com/office/drawing/2014/main" id="{A46E4E74-A087-AAB7-3009-17E35A299CBF}"/>
            </a:ext>
            <a:ext uri="{147F2762-F138-4A5C-976F-8EAC2B608ADB}">
              <a16:predDERef xmlns:a16="http://schemas.microsoft.com/office/drawing/2014/main" pred="{84E7B3B7-1D8F-EEB9-4D63-3257ECBAA812}"/>
            </a:ext>
          </a:extLst>
        </xdr:cNvPr>
        <xdr:cNvPicPr>
          <a:picLocks noChangeAspect="1"/>
        </xdr:cNvPicPr>
      </xdr:nvPicPr>
      <xdr:blipFill>
        <a:blip xmlns:r="http://schemas.openxmlformats.org/officeDocument/2006/relationships" r:embed="rId6"/>
        <a:stretch>
          <a:fillRect/>
        </a:stretch>
      </xdr:blipFill>
      <xdr:spPr>
        <a:xfrm>
          <a:off x="4876800" y="8258175"/>
          <a:ext cx="4572000" cy="2238375"/>
        </a:xfrm>
        <a:prstGeom prst="rect">
          <a:avLst/>
        </a:prstGeom>
      </xdr:spPr>
    </xdr:pic>
    <xdr:clientData/>
  </xdr:twoCellAnchor>
  <xdr:twoCellAnchor editAs="oneCell">
    <xdr:from>
      <xdr:col>0</xdr:col>
      <xdr:colOff>0</xdr:colOff>
      <xdr:row>67</xdr:row>
      <xdr:rowOff>0</xdr:rowOff>
    </xdr:from>
    <xdr:to>
      <xdr:col>9</xdr:col>
      <xdr:colOff>457715</xdr:colOff>
      <xdr:row>85</xdr:row>
      <xdr:rowOff>42166</xdr:rowOff>
    </xdr:to>
    <xdr:pic>
      <xdr:nvPicPr>
        <xdr:cNvPr id="9" name="Picture 8">
          <a:extLst>
            <a:ext uri="{FF2B5EF4-FFF2-40B4-BE49-F238E27FC236}">
              <a16:creationId xmlns:a16="http://schemas.microsoft.com/office/drawing/2014/main" id="{7692FE11-8B15-7111-8FD0-2A85E1087F84}"/>
            </a:ext>
            <a:ext uri="{147F2762-F138-4A5C-976F-8EAC2B608ADB}">
              <a16:predDERef xmlns:a16="http://schemas.microsoft.com/office/drawing/2014/main" pred="{A46E4E74-A087-AAB7-3009-17E35A299CBF}"/>
            </a:ext>
          </a:extLst>
        </xdr:cNvPr>
        <xdr:cNvPicPr>
          <a:picLocks noChangeAspect="1"/>
        </xdr:cNvPicPr>
      </xdr:nvPicPr>
      <xdr:blipFill>
        <a:blip xmlns:r="http://schemas.openxmlformats.org/officeDocument/2006/relationships" r:embed="rId7"/>
        <a:stretch>
          <a:fillRect/>
        </a:stretch>
      </xdr:blipFill>
      <xdr:spPr>
        <a:xfrm>
          <a:off x="0" y="10848975"/>
          <a:ext cx="5944115" cy="2956816"/>
        </a:xfrm>
        <a:prstGeom prst="rect">
          <a:avLst/>
        </a:prstGeom>
      </xdr:spPr>
    </xdr:pic>
    <xdr:clientData/>
  </xdr:twoCellAnchor>
  <xdr:twoCellAnchor editAs="oneCell">
    <xdr:from>
      <xdr:col>10</xdr:col>
      <xdr:colOff>0</xdr:colOff>
      <xdr:row>67</xdr:row>
      <xdr:rowOff>0</xdr:rowOff>
    </xdr:from>
    <xdr:to>
      <xdr:col>19</xdr:col>
      <xdr:colOff>457715</xdr:colOff>
      <xdr:row>84</xdr:row>
      <xdr:rowOff>155319</xdr:rowOff>
    </xdr:to>
    <xdr:pic>
      <xdr:nvPicPr>
        <xdr:cNvPr id="10" name="Picture 9">
          <a:extLst>
            <a:ext uri="{FF2B5EF4-FFF2-40B4-BE49-F238E27FC236}">
              <a16:creationId xmlns:a16="http://schemas.microsoft.com/office/drawing/2014/main" id="{C9F9192A-1DA6-33F8-B015-04E04331A1E1}"/>
            </a:ext>
            <a:ext uri="{147F2762-F138-4A5C-976F-8EAC2B608ADB}">
              <a16:predDERef xmlns:a16="http://schemas.microsoft.com/office/drawing/2014/main" pred="{7692FE11-8B15-7111-8FD0-2A85E1087F84}"/>
            </a:ext>
          </a:extLst>
        </xdr:cNvPr>
        <xdr:cNvPicPr>
          <a:picLocks noChangeAspect="1"/>
        </xdr:cNvPicPr>
      </xdr:nvPicPr>
      <xdr:blipFill>
        <a:blip xmlns:r="http://schemas.openxmlformats.org/officeDocument/2006/relationships" r:embed="rId8"/>
        <a:stretch>
          <a:fillRect/>
        </a:stretch>
      </xdr:blipFill>
      <xdr:spPr>
        <a:xfrm>
          <a:off x="6096000" y="10848975"/>
          <a:ext cx="5944115" cy="2908044"/>
        </a:xfrm>
        <a:prstGeom prst="rect">
          <a:avLst/>
        </a:prstGeom>
      </xdr:spPr>
    </xdr:pic>
    <xdr:clientData/>
  </xdr:twoCellAnchor>
  <xdr:twoCellAnchor editAs="oneCell">
    <xdr:from>
      <xdr:col>0</xdr:col>
      <xdr:colOff>0</xdr:colOff>
      <xdr:row>88</xdr:row>
      <xdr:rowOff>9525</xdr:rowOff>
    </xdr:from>
    <xdr:to>
      <xdr:col>8</xdr:col>
      <xdr:colOff>142875</xdr:colOff>
      <xdr:row>103</xdr:row>
      <xdr:rowOff>38100</xdr:rowOff>
    </xdr:to>
    <xdr:pic>
      <xdr:nvPicPr>
        <xdr:cNvPr id="2" name="Picture 1">
          <a:extLst>
            <a:ext uri="{FF2B5EF4-FFF2-40B4-BE49-F238E27FC236}">
              <a16:creationId xmlns:a16="http://schemas.microsoft.com/office/drawing/2014/main" id="{08872CDF-65AD-5D78-717D-6F678DFB5473}"/>
            </a:ext>
            <a:ext uri="{147F2762-F138-4A5C-976F-8EAC2B608ADB}">
              <a16:predDERef xmlns:a16="http://schemas.microsoft.com/office/drawing/2014/main" pred="{C9F9192A-1DA6-33F8-B015-04E04331A1E1}"/>
            </a:ext>
          </a:extLst>
        </xdr:cNvPr>
        <xdr:cNvPicPr>
          <a:picLocks noChangeAspect="1"/>
        </xdr:cNvPicPr>
      </xdr:nvPicPr>
      <xdr:blipFill>
        <a:blip xmlns:r="http://schemas.openxmlformats.org/officeDocument/2006/relationships" r:embed="rId9"/>
        <a:stretch>
          <a:fillRect/>
        </a:stretch>
      </xdr:blipFill>
      <xdr:spPr>
        <a:xfrm>
          <a:off x="0" y="14258925"/>
          <a:ext cx="5019675" cy="2457450"/>
        </a:xfrm>
        <a:prstGeom prst="rect">
          <a:avLst/>
        </a:prstGeom>
      </xdr:spPr>
    </xdr:pic>
    <xdr:clientData/>
  </xdr:twoCellAnchor>
  <xdr:twoCellAnchor editAs="oneCell">
    <xdr:from>
      <xdr:col>0</xdr:col>
      <xdr:colOff>0</xdr:colOff>
      <xdr:row>105</xdr:row>
      <xdr:rowOff>0</xdr:rowOff>
    </xdr:from>
    <xdr:to>
      <xdr:col>7</xdr:col>
      <xdr:colOff>304800</xdr:colOff>
      <xdr:row>119</xdr:row>
      <xdr:rowOff>104775</xdr:rowOff>
    </xdr:to>
    <xdr:pic>
      <xdr:nvPicPr>
        <xdr:cNvPr id="11" name="Picture 10">
          <a:extLst>
            <a:ext uri="{FF2B5EF4-FFF2-40B4-BE49-F238E27FC236}">
              <a16:creationId xmlns:a16="http://schemas.microsoft.com/office/drawing/2014/main" id="{83417040-EA9B-009A-9DF6-3ECD116372E0}"/>
            </a:ext>
            <a:ext uri="{147F2762-F138-4A5C-976F-8EAC2B608ADB}">
              <a16:predDERef xmlns:a16="http://schemas.microsoft.com/office/drawing/2014/main" pred="{08872CDF-65AD-5D78-717D-6F678DFB5473}"/>
            </a:ext>
          </a:extLst>
        </xdr:cNvPr>
        <xdr:cNvPicPr>
          <a:picLocks noChangeAspect="1"/>
        </xdr:cNvPicPr>
      </xdr:nvPicPr>
      <xdr:blipFill>
        <a:blip xmlns:r="http://schemas.openxmlformats.org/officeDocument/2006/relationships" r:embed="rId10"/>
        <a:stretch>
          <a:fillRect/>
        </a:stretch>
      </xdr:blipFill>
      <xdr:spPr>
        <a:xfrm>
          <a:off x="0" y="17002125"/>
          <a:ext cx="4572000" cy="2371725"/>
        </a:xfrm>
        <a:prstGeom prst="rect">
          <a:avLst/>
        </a:prstGeom>
      </xdr:spPr>
    </xdr:pic>
    <xdr:clientData/>
  </xdr:twoCellAnchor>
  <xdr:twoCellAnchor editAs="oneCell">
    <xdr:from>
      <xdr:col>8</xdr:col>
      <xdr:colOff>0</xdr:colOff>
      <xdr:row>105</xdr:row>
      <xdr:rowOff>0</xdr:rowOff>
    </xdr:from>
    <xdr:to>
      <xdr:col>15</xdr:col>
      <xdr:colOff>304800</xdr:colOff>
      <xdr:row>119</xdr:row>
      <xdr:rowOff>114300</xdr:rowOff>
    </xdr:to>
    <xdr:pic>
      <xdr:nvPicPr>
        <xdr:cNvPr id="12" name="Picture 11">
          <a:extLst>
            <a:ext uri="{FF2B5EF4-FFF2-40B4-BE49-F238E27FC236}">
              <a16:creationId xmlns:a16="http://schemas.microsoft.com/office/drawing/2014/main" id="{9747616A-B327-EF52-F112-FDA17488360E}"/>
            </a:ext>
            <a:ext uri="{147F2762-F138-4A5C-976F-8EAC2B608ADB}">
              <a16:predDERef xmlns:a16="http://schemas.microsoft.com/office/drawing/2014/main" pred="{83417040-EA9B-009A-9DF6-3ECD116372E0}"/>
            </a:ext>
          </a:extLst>
        </xdr:cNvPr>
        <xdr:cNvPicPr>
          <a:picLocks noChangeAspect="1"/>
        </xdr:cNvPicPr>
      </xdr:nvPicPr>
      <xdr:blipFill>
        <a:blip xmlns:r="http://schemas.openxmlformats.org/officeDocument/2006/relationships" r:embed="rId11"/>
        <a:stretch>
          <a:fillRect/>
        </a:stretch>
      </xdr:blipFill>
      <xdr:spPr>
        <a:xfrm>
          <a:off x="4876800" y="17002125"/>
          <a:ext cx="4572000" cy="2381250"/>
        </a:xfrm>
        <a:prstGeom prst="rect">
          <a:avLst/>
        </a:prstGeom>
      </xdr:spPr>
    </xdr:pic>
    <xdr:clientData/>
  </xdr:twoCellAnchor>
  <xdr:twoCellAnchor editAs="oneCell">
    <xdr:from>
      <xdr:col>0</xdr:col>
      <xdr:colOff>0</xdr:colOff>
      <xdr:row>122</xdr:row>
      <xdr:rowOff>0</xdr:rowOff>
    </xdr:from>
    <xdr:to>
      <xdr:col>7</xdr:col>
      <xdr:colOff>304800</xdr:colOff>
      <xdr:row>136</xdr:row>
      <xdr:rowOff>76200</xdr:rowOff>
    </xdr:to>
    <xdr:pic>
      <xdr:nvPicPr>
        <xdr:cNvPr id="13" name="Picture 12">
          <a:extLst>
            <a:ext uri="{FF2B5EF4-FFF2-40B4-BE49-F238E27FC236}">
              <a16:creationId xmlns:a16="http://schemas.microsoft.com/office/drawing/2014/main" id="{8597A68E-6B40-ECA3-96E4-E437C4F5145D}"/>
            </a:ext>
            <a:ext uri="{147F2762-F138-4A5C-976F-8EAC2B608ADB}">
              <a16:predDERef xmlns:a16="http://schemas.microsoft.com/office/drawing/2014/main" pred="{9747616A-B327-EF52-F112-FDA17488360E}"/>
            </a:ext>
          </a:extLst>
        </xdr:cNvPr>
        <xdr:cNvPicPr>
          <a:picLocks noChangeAspect="1"/>
        </xdr:cNvPicPr>
      </xdr:nvPicPr>
      <xdr:blipFill>
        <a:blip xmlns:r="http://schemas.openxmlformats.org/officeDocument/2006/relationships" r:embed="rId12"/>
        <a:stretch>
          <a:fillRect/>
        </a:stretch>
      </xdr:blipFill>
      <xdr:spPr>
        <a:xfrm>
          <a:off x="0" y="19754850"/>
          <a:ext cx="4572000" cy="2343150"/>
        </a:xfrm>
        <a:prstGeom prst="rect">
          <a:avLst/>
        </a:prstGeom>
      </xdr:spPr>
    </xdr:pic>
    <xdr:clientData/>
  </xdr:twoCellAnchor>
  <xdr:twoCellAnchor editAs="oneCell">
    <xdr:from>
      <xdr:col>8</xdr:col>
      <xdr:colOff>0</xdr:colOff>
      <xdr:row>122</xdr:row>
      <xdr:rowOff>0</xdr:rowOff>
    </xdr:from>
    <xdr:to>
      <xdr:col>15</xdr:col>
      <xdr:colOff>304800</xdr:colOff>
      <xdr:row>136</xdr:row>
      <xdr:rowOff>95250</xdr:rowOff>
    </xdr:to>
    <xdr:pic>
      <xdr:nvPicPr>
        <xdr:cNvPr id="14" name="Picture 13">
          <a:extLst>
            <a:ext uri="{FF2B5EF4-FFF2-40B4-BE49-F238E27FC236}">
              <a16:creationId xmlns:a16="http://schemas.microsoft.com/office/drawing/2014/main" id="{22197968-1F06-A5E8-6E17-9D3BDA361C21}"/>
            </a:ext>
            <a:ext uri="{147F2762-F138-4A5C-976F-8EAC2B608ADB}">
              <a16:predDERef xmlns:a16="http://schemas.microsoft.com/office/drawing/2014/main" pred="{8597A68E-6B40-ECA3-96E4-E437C4F5145D}"/>
            </a:ext>
          </a:extLst>
        </xdr:cNvPr>
        <xdr:cNvPicPr>
          <a:picLocks noChangeAspect="1"/>
        </xdr:cNvPicPr>
      </xdr:nvPicPr>
      <xdr:blipFill>
        <a:blip xmlns:r="http://schemas.openxmlformats.org/officeDocument/2006/relationships" r:embed="rId13"/>
        <a:stretch>
          <a:fillRect/>
        </a:stretch>
      </xdr:blipFill>
      <xdr:spPr>
        <a:xfrm>
          <a:off x="4876800" y="19754850"/>
          <a:ext cx="4572000" cy="2362200"/>
        </a:xfrm>
        <a:prstGeom prst="rect">
          <a:avLst/>
        </a:prstGeom>
      </xdr:spPr>
    </xdr:pic>
    <xdr:clientData/>
  </xdr:twoCellAnchor>
  <xdr:twoCellAnchor editAs="oneCell">
    <xdr:from>
      <xdr:col>0</xdr:col>
      <xdr:colOff>0</xdr:colOff>
      <xdr:row>139</xdr:row>
      <xdr:rowOff>0</xdr:rowOff>
    </xdr:from>
    <xdr:to>
      <xdr:col>7</xdr:col>
      <xdr:colOff>304800</xdr:colOff>
      <xdr:row>152</xdr:row>
      <xdr:rowOff>133350</xdr:rowOff>
    </xdr:to>
    <xdr:pic>
      <xdr:nvPicPr>
        <xdr:cNvPr id="15" name="Picture 14">
          <a:extLst>
            <a:ext uri="{FF2B5EF4-FFF2-40B4-BE49-F238E27FC236}">
              <a16:creationId xmlns:a16="http://schemas.microsoft.com/office/drawing/2014/main" id="{B8173F78-1D09-F329-439D-D447357033A4}"/>
            </a:ext>
            <a:ext uri="{147F2762-F138-4A5C-976F-8EAC2B608ADB}">
              <a16:predDERef xmlns:a16="http://schemas.microsoft.com/office/drawing/2014/main" pred="{22197968-1F06-A5E8-6E17-9D3BDA361C21}"/>
            </a:ext>
          </a:extLst>
        </xdr:cNvPr>
        <xdr:cNvPicPr>
          <a:picLocks noChangeAspect="1"/>
        </xdr:cNvPicPr>
      </xdr:nvPicPr>
      <xdr:blipFill>
        <a:blip xmlns:r="http://schemas.openxmlformats.org/officeDocument/2006/relationships" r:embed="rId14"/>
        <a:stretch>
          <a:fillRect/>
        </a:stretch>
      </xdr:blipFill>
      <xdr:spPr>
        <a:xfrm>
          <a:off x="0" y="22507575"/>
          <a:ext cx="4572000" cy="2238375"/>
        </a:xfrm>
        <a:prstGeom prst="rect">
          <a:avLst/>
        </a:prstGeom>
      </xdr:spPr>
    </xdr:pic>
    <xdr:clientData/>
  </xdr:twoCellAnchor>
  <xdr:twoCellAnchor editAs="oneCell">
    <xdr:from>
      <xdr:col>8</xdr:col>
      <xdr:colOff>0</xdr:colOff>
      <xdr:row>139</xdr:row>
      <xdr:rowOff>0</xdr:rowOff>
    </xdr:from>
    <xdr:to>
      <xdr:col>15</xdr:col>
      <xdr:colOff>304800</xdr:colOff>
      <xdr:row>147</xdr:row>
      <xdr:rowOff>152400</xdr:rowOff>
    </xdr:to>
    <xdr:pic>
      <xdr:nvPicPr>
        <xdr:cNvPr id="16" name="Picture 15">
          <a:extLst>
            <a:ext uri="{FF2B5EF4-FFF2-40B4-BE49-F238E27FC236}">
              <a16:creationId xmlns:a16="http://schemas.microsoft.com/office/drawing/2014/main" id="{CAEA9154-B301-B6F2-2C81-5635020F2FF0}"/>
            </a:ext>
            <a:ext uri="{147F2762-F138-4A5C-976F-8EAC2B608ADB}">
              <a16:predDERef xmlns:a16="http://schemas.microsoft.com/office/drawing/2014/main" pred="{B8173F78-1D09-F329-439D-D447357033A4}"/>
            </a:ext>
          </a:extLst>
        </xdr:cNvPr>
        <xdr:cNvPicPr>
          <a:picLocks noChangeAspect="1"/>
        </xdr:cNvPicPr>
      </xdr:nvPicPr>
      <xdr:blipFill>
        <a:blip xmlns:r="http://schemas.openxmlformats.org/officeDocument/2006/relationships" r:embed="rId15"/>
        <a:stretch>
          <a:fillRect/>
        </a:stretch>
      </xdr:blipFill>
      <xdr:spPr>
        <a:xfrm>
          <a:off x="4876800" y="22507575"/>
          <a:ext cx="4572000" cy="1447800"/>
        </a:xfrm>
        <a:prstGeom prst="rect">
          <a:avLst/>
        </a:prstGeom>
      </xdr:spPr>
    </xdr:pic>
    <xdr:clientData/>
  </xdr:twoCellAnchor>
  <xdr:twoCellAnchor editAs="oneCell">
    <xdr:from>
      <xdr:col>0</xdr:col>
      <xdr:colOff>0</xdr:colOff>
      <xdr:row>173</xdr:row>
      <xdr:rowOff>28575</xdr:rowOff>
    </xdr:from>
    <xdr:to>
      <xdr:col>7</xdr:col>
      <xdr:colOff>504825</xdr:colOff>
      <xdr:row>187</xdr:row>
      <xdr:rowOff>85725</xdr:rowOff>
    </xdr:to>
    <xdr:pic>
      <xdr:nvPicPr>
        <xdr:cNvPr id="17" name="Picture 16">
          <a:extLst>
            <a:ext uri="{FF2B5EF4-FFF2-40B4-BE49-F238E27FC236}">
              <a16:creationId xmlns:a16="http://schemas.microsoft.com/office/drawing/2014/main" id="{D3EB6F3B-4EDF-6D7C-6EC0-A3CB67F66210}"/>
            </a:ext>
            <a:ext uri="{147F2762-F138-4A5C-976F-8EAC2B608ADB}">
              <a16:predDERef xmlns:a16="http://schemas.microsoft.com/office/drawing/2014/main" pred="{CAEA9154-B301-B6F2-2C81-5635020F2FF0}"/>
            </a:ext>
          </a:extLst>
        </xdr:cNvPr>
        <xdr:cNvPicPr>
          <a:picLocks noChangeAspect="1"/>
        </xdr:cNvPicPr>
      </xdr:nvPicPr>
      <xdr:blipFill>
        <a:blip xmlns:r="http://schemas.openxmlformats.org/officeDocument/2006/relationships" r:embed="rId16"/>
        <a:stretch>
          <a:fillRect/>
        </a:stretch>
      </xdr:blipFill>
      <xdr:spPr>
        <a:xfrm>
          <a:off x="0" y="28041600"/>
          <a:ext cx="4772025" cy="2324100"/>
        </a:xfrm>
        <a:prstGeom prst="rect">
          <a:avLst/>
        </a:prstGeom>
      </xdr:spPr>
    </xdr:pic>
    <xdr:clientData/>
  </xdr:twoCellAnchor>
  <xdr:twoCellAnchor editAs="oneCell">
    <xdr:from>
      <xdr:col>0</xdr:col>
      <xdr:colOff>0</xdr:colOff>
      <xdr:row>156</xdr:row>
      <xdr:rowOff>0</xdr:rowOff>
    </xdr:from>
    <xdr:to>
      <xdr:col>7</xdr:col>
      <xdr:colOff>304800</xdr:colOff>
      <xdr:row>170</xdr:row>
      <xdr:rowOff>85725</xdr:rowOff>
    </xdr:to>
    <xdr:pic>
      <xdr:nvPicPr>
        <xdr:cNvPr id="18" name="Picture 17">
          <a:extLst>
            <a:ext uri="{FF2B5EF4-FFF2-40B4-BE49-F238E27FC236}">
              <a16:creationId xmlns:a16="http://schemas.microsoft.com/office/drawing/2014/main" id="{9F5FFB7D-9ADB-40A0-7654-71BABEC54B78}"/>
            </a:ext>
            <a:ext uri="{147F2762-F138-4A5C-976F-8EAC2B608ADB}">
              <a16:predDERef xmlns:a16="http://schemas.microsoft.com/office/drawing/2014/main" pred="{D3EB6F3B-4EDF-6D7C-6EC0-A3CB67F66210}"/>
            </a:ext>
          </a:extLst>
        </xdr:cNvPr>
        <xdr:cNvPicPr>
          <a:picLocks noChangeAspect="1"/>
        </xdr:cNvPicPr>
      </xdr:nvPicPr>
      <xdr:blipFill>
        <a:blip xmlns:r="http://schemas.openxmlformats.org/officeDocument/2006/relationships" r:embed="rId17"/>
        <a:stretch>
          <a:fillRect/>
        </a:stretch>
      </xdr:blipFill>
      <xdr:spPr>
        <a:xfrm>
          <a:off x="0" y="25260300"/>
          <a:ext cx="4572000" cy="2352675"/>
        </a:xfrm>
        <a:prstGeom prst="rect">
          <a:avLst/>
        </a:prstGeom>
      </xdr:spPr>
    </xdr:pic>
    <xdr:clientData/>
  </xdr:twoCellAnchor>
  <xdr:twoCellAnchor editAs="oneCell">
    <xdr:from>
      <xdr:col>0</xdr:col>
      <xdr:colOff>0</xdr:colOff>
      <xdr:row>190</xdr:row>
      <xdr:rowOff>0</xdr:rowOff>
    </xdr:from>
    <xdr:to>
      <xdr:col>7</xdr:col>
      <xdr:colOff>304800</xdr:colOff>
      <xdr:row>203</xdr:row>
      <xdr:rowOff>142875</xdr:rowOff>
    </xdr:to>
    <xdr:pic>
      <xdr:nvPicPr>
        <xdr:cNvPr id="19" name="Picture 18">
          <a:extLst>
            <a:ext uri="{FF2B5EF4-FFF2-40B4-BE49-F238E27FC236}">
              <a16:creationId xmlns:a16="http://schemas.microsoft.com/office/drawing/2014/main" id="{BF642B8D-1AFF-745B-5E3E-3BF5EA9F897D}"/>
            </a:ext>
            <a:ext uri="{147F2762-F138-4A5C-976F-8EAC2B608ADB}">
              <a16:predDERef xmlns:a16="http://schemas.microsoft.com/office/drawing/2014/main" pred="{9F5FFB7D-9ADB-40A0-7654-71BABEC54B78}"/>
            </a:ext>
          </a:extLst>
        </xdr:cNvPr>
        <xdr:cNvPicPr>
          <a:picLocks noChangeAspect="1"/>
        </xdr:cNvPicPr>
      </xdr:nvPicPr>
      <xdr:blipFill>
        <a:blip xmlns:r="http://schemas.openxmlformats.org/officeDocument/2006/relationships" r:embed="rId18"/>
        <a:stretch>
          <a:fillRect/>
        </a:stretch>
      </xdr:blipFill>
      <xdr:spPr>
        <a:xfrm>
          <a:off x="0" y="30765750"/>
          <a:ext cx="4572000" cy="2247900"/>
        </a:xfrm>
        <a:prstGeom prst="rect">
          <a:avLst/>
        </a:prstGeom>
      </xdr:spPr>
    </xdr:pic>
    <xdr:clientData/>
  </xdr:twoCellAnchor>
  <xdr:twoCellAnchor editAs="oneCell">
    <xdr:from>
      <xdr:col>0</xdr:col>
      <xdr:colOff>0</xdr:colOff>
      <xdr:row>208</xdr:row>
      <xdr:rowOff>0</xdr:rowOff>
    </xdr:from>
    <xdr:to>
      <xdr:col>7</xdr:col>
      <xdr:colOff>304800</xdr:colOff>
      <xdr:row>222</xdr:row>
      <xdr:rowOff>95250</xdr:rowOff>
    </xdr:to>
    <xdr:pic>
      <xdr:nvPicPr>
        <xdr:cNvPr id="20" name="Picture 19">
          <a:extLst>
            <a:ext uri="{FF2B5EF4-FFF2-40B4-BE49-F238E27FC236}">
              <a16:creationId xmlns:a16="http://schemas.microsoft.com/office/drawing/2014/main" id="{2C666C13-9A15-D1A0-EBE8-605F10C89BA1}"/>
            </a:ext>
            <a:ext uri="{147F2762-F138-4A5C-976F-8EAC2B608ADB}">
              <a16:predDERef xmlns:a16="http://schemas.microsoft.com/office/drawing/2014/main" pred="{BF642B8D-1AFF-745B-5E3E-3BF5EA9F897D}"/>
            </a:ext>
          </a:extLst>
        </xdr:cNvPr>
        <xdr:cNvPicPr>
          <a:picLocks noChangeAspect="1"/>
        </xdr:cNvPicPr>
      </xdr:nvPicPr>
      <xdr:blipFill>
        <a:blip xmlns:r="http://schemas.openxmlformats.org/officeDocument/2006/relationships" r:embed="rId19"/>
        <a:stretch>
          <a:fillRect/>
        </a:stretch>
      </xdr:blipFill>
      <xdr:spPr>
        <a:xfrm>
          <a:off x="0" y="33680400"/>
          <a:ext cx="4572000" cy="2362200"/>
        </a:xfrm>
        <a:prstGeom prst="rect">
          <a:avLst/>
        </a:prstGeom>
      </xdr:spPr>
    </xdr:pic>
    <xdr:clientData/>
  </xdr:twoCellAnchor>
  <xdr:twoCellAnchor editAs="oneCell">
    <xdr:from>
      <xdr:col>8</xdr:col>
      <xdr:colOff>0</xdr:colOff>
      <xdr:row>208</xdr:row>
      <xdr:rowOff>0</xdr:rowOff>
    </xdr:from>
    <xdr:to>
      <xdr:col>15</xdr:col>
      <xdr:colOff>304800</xdr:colOff>
      <xdr:row>221</xdr:row>
      <xdr:rowOff>133350</xdr:rowOff>
    </xdr:to>
    <xdr:pic>
      <xdr:nvPicPr>
        <xdr:cNvPr id="21" name="Picture 20">
          <a:extLst>
            <a:ext uri="{FF2B5EF4-FFF2-40B4-BE49-F238E27FC236}">
              <a16:creationId xmlns:a16="http://schemas.microsoft.com/office/drawing/2014/main" id="{EBFA4347-6973-D4C4-26CB-29D15EE62E6D}"/>
            </a:ext>
            <a:ext uri="{147F2762-F138-4A5C-976F-8EAC2B608ADB}">
              <a16:predDERef xmlns:a16="http://schemas.microsoft.com/office/drawing/2014/main" pred="{2C666C13-9A15-D1A0-EBE8-605F10C89BA1}"/>
            </a:ext>
          </a:extLst>
        </xdr:cNvPr>
        <xdr:cNvPicPr>
          <a:picLocks noChangeAspect="1"/>
        </xdr:cNvPicPr>
      </xdr:nvPicPr>
      <xdr:blipFill>
        <a:blip xmlns:r="http://schemas.openxmlformats.org/officeDocument/2006/relationships" r:embed="rId20"/>
        <a:stretch>
          <a:fillRect/>
        </a:stretch>
      </xdr:blipFill>
      <xdr:spPr>
        <a:xfrm>
          <a:off x="4876800" y="33680400"/>
          <a:ext cx="4572000" cy="2238375"/>
        </a:xfrm>
        <a:prstGeom prst="rect">
          <a:avLst/>
        </a:prstGeom>
      </xdr:spPr>
    </xdr:pic>
    <xdr:clientData/>
  </xdr:twoCellAnchor>
  <xdr:twoCellAnchor editAs="oneCell">
    <xdr:from>
      <xdr:col>16</xdr:col>
      <xdr:colOff>0</xdr:colOff>
      <xdr:row>208</xdr:row>
      <xdr:rowOff>0</xdr:rowOff>
    </xdr:from>
    <xdr:to>
      <xdr:col>23</xdr:col>
      <xdr:colOff>304800</xdr:colOff>
      <xdr:row>221</xdr:row>
      <xdr:rowOff>142875</xdr:rowOff>
    </xdr:to>
    <xdr:pic>
      <xdr:nvPicPr>
        <xdr:cNvPr id="22" name="Picture 21">
          <a:extLst>
            <a:ext uri="{FF2B5EF4-FFF2-40B4-BE49-F238E27FC236}">
              <a16:creationId xmlns:a16="http://schemas.microsoft.com/office/drawing/2014/main" id="{A83A1B6B-D082-64B0-5E3C-B2A1383C6F52}"/>
            </a:ext>
            <a:ext uri="{147F2762-F138-4A5C-976F-8EAC2B608ADB}">
              <a16:predDERef xmlns:a16="http://schemas.microsoft.com/office/drawing/2014/main" pred="{EBFA4347-6973-D4C4-26CB-29D15EE62E6D}"/>
            </a:ext>
          </a:extLst>
        </xdr:cNvPr>
        <xdr:cNvPicPr>
          <a:picLocks noChangeAspect="1"/>
        </xdr:cNvPicPr>
      </xdr:nvPicPr>
      <xdr:blipFill>
        <a:blip xmlns:r="http://schemas.openxmlformats.org/officeDocument/2006/relationships" r:embed="rId21"/>
        <a:stretch>
          <a:fillRect/>
        </a:stretch>
      </xdr:blipFill>
      <xdr:spPr>
        <a:xfrm>
          <a:off x="9753600" y="33680400"/>
          <a:ext cx="4572000" cy="2247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20</xdr:col>
      <xdr:colOff>600075</xdr:colOff>
      <xdr:row>11</xdr:row>
      <xdr:rowOff>66675</xdr:rowOff>
    </xdr:to>
    <xdr:pic>
      <xdr:nvPicPr>
        <xdr:cNvPr id="2" name="Picture 1" descr="image">
          <a:extLst>
            <a:ext uri="{FF2B5EF4-FFF2-40B4-BE49-F238E27FC236}">
              <a16:creationId xmlns:a16="http://schemas.microsoft.com/office/drawing/2014/main" id="{C6B231AA-E391-3CD1-65E5-204321C97ADE}"/>
            </a:ext>
          </a:extLst>
        </xdr:cNvPr>
        <xdr:cNvPicPr>
          <a:picLocks noChangeAspect="1"/>
        </xdr:cNvPicPr>
      </xdr:nvPicPr>
      <xdr:blipFill>
        <a:blip xmlns:r="http://schemas.openxmlformats.org/officeDocument/2006/relationships" r:embed="rId1"/>
        <a:stretch>
          <a:fillRect/>
        </a:stretch>
      </xdr:blipFill>
      <xdr:spPr>
        <a:xfrm>
          <a:off x="609600" y="0"/>
          <a:ext cx="12182475" cy="1847850"/>
        </a:xfrm>
        <a:prstGeom prst="rect">
          <a:avLst/>
        </a:prstGeom>
      </xdr:spPr>
    </xdr:pic>
    <xdr:clientData/>
  </xdr:twoCellAnchor>
  <xdr:twoCellAnchor editAs="oneCell">
    <xdr:from>
      <xdr:col>1</xdr:col>
      <xdr:colOff>0</xdr:colOff>
      <xdr:row>14</xdr:row>
      <xdr:rowOff>0</xdr:rowOff>
    </xdr:from>
    <xdr:to>
      <xdr:col>13</xdr:col>
      <xdr:colOff>0</xdr:colOff>
      <xdr:row>27</xdr:row>
      <xdr:rowOff>95250</xdr:rowOff>
    </xdr:to>
    <xdr:pic>
      <xdr:nvPicPr>
        <xdr:cNvPr id="3" name="Picture 2" descr="image">
          <a:extLst>
            <a:ext uri="{FF2B5EF4-FFF2-40B4-BE49-F238E27FC236}">
              <a16:creationId xmlns:a16="http://schemas.microsoft.com/office/drawing/2014/main" id="{EE34DB1B-06F8-D084-BC67-998C0B3FC6EC}"/>
            </a:ext>
            <a:ext uri="{147F2762-F138-4A5C-976F-8EAC2B608ADB}">
              <a16:predDERef xmlns:a16="http://schemas.microsoft.com/office/drawing/2014/main" pred="{C6B231AA-E391-3CD1-65E5-204321C97ADE}"/>
            </a:ext>
          </a:extLst>
        </xdr:cNvPr>
        <xdr:cNvPicPr>
          <a:picLocks noChangeAspect="1"/>
        </xdr:cNvPicPr>
      </xdr:nvPicPr>
      <xdr:blipFill>
        <a:blip xmlns:r="http://schemas.openxmlformats.org/officeDocument/2006/relationships" r:embed="rId2"/>
        <a:stretch>
          <a:fillRect/>
        </a:stretch>
      </xdr:blipFill>
      <xdr:spPr>
        <a:xfrm>
          <a:off x="609600" y="2266950"/>
          <a:ext cx="7315200" cy="2200275"/>
        </a:xfrm>
        <a:prstGeom prst="rect">
          <a:avLst/>
        </a:prstGeom>
      </xdr:spPr>
    </xdr:pic>
    <xdr:clientData/>
  </xdr:twoCellAnchor>
  <xdr:twoCellAnchor editAs="oneCell">
    <xdr:from>
      <xdr:col>14</xdr:col>
      <xdr:colOff>0</xdr:colOff>
      <xdr:row>14</xdr:row>
      <xdr:rowOff>0</xdr:rowOff>
    </xdr:from>
    <xdr:to>
      <xdr:col>27</xdr:col>
      <xdr:colOff>571500</xdr:colOff>
      <xdr:row>25</xdr:row>
      <xdr:rowOff>95250</xdr:rowOff>
    </xdr:to>
    <xdr:pic>
      <xdr:nvPicPr>
        <xdr:cNvPr id="4" name="Picture 3" descr="image">
          <a:extLst>
            <a:ext uri="{FF2B5EF4-FFF2-40B4-BE49-F238E27FC236}">
              <a16:creationId xmlns:a16="http://schemas.microsoft.com/office/drawing/2014/main" id="{DC2C5A84-FD3E-B609-F7D8-5E489ADA4C62}"/>
            </a:ext>
            <a:ext uri="{147F2762-F138-4A5C-976F-8EAC2B608ADB}">
              <a16:predDERef xmlns:a16="http://schemas.microsoft.com/office/drawing/2014/main" pred="{EE34DB1B-06F8-D084-BC67-998C0B3FC6EC}"/>
            </a:ext>
          </a:extLst>
        </xdr:cNvPr>
        <xdr:cNvPicPr>
          <a:picLocks noChangeAspect="1"/>
        </xdr:cNvPicPr>
      </xdr:nvPicPr>
      <xdr:blipFill>
        <a:blip xmlns:r="http://schemas.openxmlformats.org/officeDocument/2006/relationships" r:embed="rId3"/>
        <a:stretch>
          <a:fillRect/>
        </a:stretch>
      </xdr:blipFill>
      <xdr:spPr>
        <a:xfrm>
          <a:off x="8534400" y="2266950"/>
          <a:ext cx="8496300" cy="1876425"/>
        </a:xfrm>
        <a:prstGeom prst="rect">
          <a:avLst/>
        </a:prstGeom>
      </xdr:spPr>
    </xdr:pic>
    <xdr:clientData/>
  </xdr:twoCellAnchor>
  <xdr:twoCellAnchor editAs="oneCell">
    <xdr:from>
      <xdr:col>1</xdr:col>
      <xdr:colOff>0</xdr:colOff>
      <xdr:row>29</xdr:row>
      <xdr:rowOff>0</xdr:rowOff>
    </xdr:from>
    <xdr:to>
      <xdr:col>25</xdr:col>
      <xdr:colOff>28575</xdr:colOff>
      <xdr:row>44</xdr:row>
      <xdr:rowOff>142875</xdr:rowOff>
    </xdr:to>
    <xdr:pic>
      <xdr:nvPicPr>
        <xdr:cNvPr id="5" name="Picture 4" descr="image">
          <a:extLst>
            <a:ext uri="{FF2B5EF4-FFF2-40B4-BE49-F238E27FC236}">
              <a16:creationId xmlns:a16="http://schemas.microsoft.com/office/drawing/2014/main" id="{C6E10C53-6FCC-9A9B-AE95-F846875AF3CB}"/>
            </a:ext>
            <a:ext uri="{147F2762-F138-4A5C-976F-8EAC2B608ADB}">
              <a16:predDERef xmlns:a16="http://schemas.microsoft.com/office/drawing/2014/main" pred="{DC2C5A84-FD3E-B609-F7D8-5E489ADA4C62}"/>
            </a:ext>
          </a:extLst>
        </xdr:cNvPr>
        <xdr:cNvPicPr>
          <a:picLocks noChangeAspect="1"/>
        </xdr:cNvPicPr>
      </xdr:nvPicPr>
      <xdr:blipFill>
        <a:blip xmlns:r="http://schemas.openxmlformats.org/officeDocument/2006/relationships" r:embed="rId4"/>
        <a:stretch>
          <a:fillRect/>
        </a:stretch>
      </xdr:blipFill>
      <xdr:spPr>
        <a:xfrm>
          <a:off x="609600" y="4695825"/>
          <a:ext cx="14658975" cy="2571750"/>
        </a:xfrm>
        <a:prstGeom prst="rect">
          <a:avLst/>
        </a:prstGeom>
      </xdr:spPr>
    </xdr:pic>
    <xdr:clientData/>
  </xdr:twoCellAnchor>
  <xdr:twoCellAnchor editAs="oneCell">
    <xdr:from>
      <xdr:col>1</xdr:col>
      <xdr:colOff>0</xdr:colOff>
      <xdr:row>46</xdr:row>
      <xdr:rowOff>0</xdr:rowOff>
    </xdr:from>
    <xdr:to>
      <xdr:col>6</xdr:col>
      <xdr:colOff>219075</xdr:colOff>
      <xdr:row>52</xdr:row>
      <xdr:rowOff>0</xdr:rowOff>
    </xdr:to>
    <xdr:pic>
      <xdr:nvPicPr>
        <xdr:cNvPr id="6" name="Picture 5" descr="image">
          <a:extLst>
            <a:ext uri="{FF2B5EF4-FFF2-40B4-BE49-F238E27FC236}">
              <a16:creationId xmlns:a16="http://schemas.microsoft.com/office/drawing/2014/main" id="{BE8004F7-403F-5365-6256-8F6C53135FA3}"/>
            </a:ext>
            <a:ext uri="{147F2762-F138-4A5C-976F-8EAC2B608ADB}">
              <a16:predDERef xmlns:a16="http://schemas.microsoft.com/office/drawing/2014/main" pred="{C6E10C53-6FCC-9A9B-AE95-F846875AF3CB}"/>
            </a:ext>
          </a:extLst>
        </xdr:cNvPr>
        <xdr:cNvPicPr>
          <a:picLocks noChangeAspect="1"/>
        </xdr:cNvPicPr>
      </xdr:nvPicPr>
      <xdr:blipFill>
        <a:blip xmlns:r="http://schemas.openxmlformats.org/officeDocument/2006/relationships" r:embed="rId5"/>
        <a:stretch>
          <a:fillRect/>
        </a:stretch>
      </xdr:blipFill>
      <xdr:spPr>
        <a:xfrm>
          <a:off x="609600" y="7448550"/>
          <a:ext cx="3267075" cy="971550"/>
        </a:xfrm>
        <a:prstGeom prst="rect">
          <a:avLst/>
        </a:prstGeom>
      </xdr:spPr>
    </xdr:pic>
    <xdr:clientData/>
  </xdr:twoCellAnchor>
  <xdr:twoCellAnchor editAs="oneCell">
    <xdr:from>
      <xdr:col>1</xdr:col>
      <xdr:colOff>0</xdr:colOff>
      <xdr:row>53</xdr:row>
      <xdr:rowOff>0</xdr:rowOff>
    </xdr:from>
    <xdr:to>
      <xdr:col>20</xdr:col>
      <xdr:colOff>133350</xdr:colOff>
      <xdr:row>81</xdr:row>
      <xdr:rowOff>19050</xdr:rowOff>
    </xdr:to>
    <xdr:pic>
      <xdr:nvPicPr>
        <xdr:cNvPr id="8" name="Picture 7" descr="image">
          <a:extLst>
            <a:ext uri="{FF2B5EF4-FFF2-40B4-BE49-F238E27FC236}">
              <a16:creationId xmlns:a16="http://schemas.microsoft.com/office/drawing/2014/main" id="{ED5441AE-9C87-5594-AECD-7F1A782685AB}"/>
            </a:ext>
            <a:ext uri="{147F2762-F138-4A5C-976F-8EAC2B608ADB}">
              <a16:predDERef xmlns:a16="http://schemas.microsoft.com/office/drawing/2014/main" pred="{6889ED67-CFD8-51AF-E81D-40884666B63F}"/>
            </a:ext>
          </a:extLst>
        </xdr:cNvPr>
        <xdr:cNvPicPr>
          <a:picLocks noChangeAspect="1"/>
        </xdr:cNvPicPr>
      </xdr:nvPicPr>
      <xdr:blipFill>
        <a:blip xmlns:r="http://schemas.openxmlformats.org/officeDocument/2006/relationships" r:embed="rId6"/>
        <a:stretch>
          <a:fillRect/>
        </a:stretch>
      </xdr:blipFill>
      <xdr:spPr>
        <a:xfrm>
          <a:off x="609600" y="11172825"/>
          <a:ext cx="11715750" cy="4552950"/>
        </a:xfrm>
        <a:prstGeom prst="rect">
          <a:avLst/>
        </a:prstGeom>
      </xdr:spPr>
    </xdr:pic>
    <xdr:clientData/>
  </xdr:twoCellAnchor>
  <xdr:twoCellAnchor editAs="oneCell">
    <xdr:from>
      <xdr:col>0</xdr:col>
      <xdr:colOff>600075</xdr:colOff>
      <xdr:row>82</xdr:row>
      <xdr:rowOff>9525</xdr:rowOff>
    </xdr:from>
    <xdr:to>
      <xdr:col>17</xdr:col>
      <xdr:colOff>419100</xdr:colOff>
      <xdr:row>112</xdr:row>
      <xdr:rowOff>9525</xdr:rowOff>
    </xdr:to>
    <xdr:pic>
      <xdr:nvPicPr>
        <xdr:cNvPr id="9" name="Picture 8" descr="image">
          <a:extLst>
            <a:ext uri="{FF2B5EF4-FFF2-40B4-BE49-F238E27FC236}">
              <a16:creationId xmlns:a16="http://schemas.microsoft.com/office/drawing/2014/main" id="{8AB42EBA-0A6B-AA63-0695-BAFC524884D4}"/>
            </a:ext>
            <a:ext uri="{147F2762-F138-4A5C-976F-8EAC2B608ADB}">
              <a16:predDERef xmlns:a16="http://schemas.microsoft.com/office/drawing/2014/main" pred="{ED5441AE-9C87-5594-AECD-7F1A782685AB}"/>
            </a:ext>
          </a:extLst>
        </xdr:cNvPr>
        <xdr:cNvPicPr>
          <a:picLocks noChangeAspect="1"/>
        </xdr:cNvPicPr>
      </xdr:nvPicPr>
      <xdr:blipFill>
        <a:blip xmlns:r="http://schemas.openxmlformats.org/officeDocument/2006/relationships" r:embed="rId7"/>
        <a:stretch>
          <a:fillRect/>
        </a:stretch>
      </xdr:blipFill>
      <xdr:spPr>
        <a:xfrm>
          <a:off x="600075" y="15878175"/>
          <a:ext cx="10182225" cy="4857750"/>
        </a:xfrm>
        <a:prstGeom prst="rect">
          <a:avLst/>
        </a:prstGeom>
      </xdr:spPr>
    </xdr:pic>
    <xdr:clientData/>
  </xdr:twoCellAnchor>
  <xdr:twoCellAnchor editAs="oneCell">
    <xdr:from>
      <xdr:col>1</xdr:col>
      <xdr:colOff>0</xdr:colOff>
      <xdr:row>114</xdr:row>
      <xdr:rowOff>0</xdr:rowOff>
    </xdr:from>
    <xdr:to>
      <xdr:col>23</xdr:col>
      <xdr:colOff>219075</xdr:colOff>
      <xdr:row>129</xdr:row>
      <xdr:rowOff>76200</xdr:rowOff>
    </xdr:to>
    <xdr:pic>
      <xdr:nvPicPr>
        <xdr:cNvPr id="10" name="Picture 9" descr="image">
          <a:extLst>
            <a:ext uri="{FF2B5EF4-FFF2-40B4-BE49-F238E27FC236}">
              <a16:creationId xmlns:a16="http://schemas.microsoft.com/office/drawing/2014/main" id="{FAF32EAB-61E9-63E1-7E1E-89264195AC35}"/>
            </a:ext>
            <a:ext uri="{147F2762-F138-4A5C-976F-8EAC2B608ADB}">
              <a16:predDERef xmlns:a16="http://schemas.microsoft.com/office/drawing/2014/main" pred="{8AB42EBA-0A6B-AA63-0695-BAFC524884D4}"/>
            </a:ext>
          </a:extLst>
        </xdr:cNvPr>
        <xdr:cNvPicPr>
          <a:picLocks noChangeAspect="1"/>
        </xdr:cNvPicPr>
      </xdr:nvPicPr>
      <xdr:blipFill>
        <a:blip xmlns:r="http://schemas.openxmlformats.org/officeDocument/2006/relationships" r:embed="rId8"/>
        <a:stretch>
          <a:fillRect/>
        </a:stretch>
      </xdr:blipFill>
      <xdr:spPr>
        <a:xfrm>
          <a:off x="609600" y="21050250"/>
          <a:ext cx="13630275" cy="2505075"/>
        </a:xfrm>
        <a:prstGeom prst="rect">
          <a:avLst/>
        </a:prstGeom>
      </xdr:spPr>
    </xdr:pic>
    <xdr:clientData/>
  </xdr:twoCellAnchor>
  <xdr:twoCellAnchor editAs="oneCell">
    <xdr:from>
      <xdr:col>17</xdr:col>
      <xdr:colOff>600075</xdr:colOff>
      <xdr:row>82</xdr:row>
      <xdr:rowOff>9525</xdr:rowOff>
    </xdr:from>
    <xdr:to>
      <xdr:col>32</xdr:col>
      <xdr:colOff>533400</xdr:colOff>
      <xdr:row>109</xdr:row>
      <xdr:rowOff>9525</xdr:rowOff>
    </xdr:to>
    <xdr:pic>
      <xdr:nvPicPr>
        <xdr:cNvPr id="11" name="Picture 10" descr="image">
          <a:extLst>
            <a:ext uri="{FF2B5EF4-FFF2-40B4-BE49-F238E27FC236}">
              <a16:creationId xmlns:a16="http://schemas.microsoft.com/office/drawing/2014/main" id="{3A427443-6076-EE95-F101-9E7A3AA688EE}"/>
            </a:ext>
            <a:ext uri="{147F2762-F138-4A5C-976F-8EAC2B608ADB}">
              <a16:predDERef xmlns:a16="http://schemas.microsoft.com/office/drawing/2014/main" pred="{FAF32EAB-61E9-63E1-7E1E-89264195AC35}"/>
            </a:ext>
          </a:extLst>
        </xdr:cNvPr>
        <xdr:cNvPicPr>
          <a:picLocks noChangeAspect="1"/>
        </xdr:cNvPicPr>
      </xdr:nvPicPr>
      <xdr:blipFill>
        <a:blip xmlns:r="http://schemas.openxmlformats.org/officeDocument/2006/relationships" r:embed="rId9"/>
        <a:stretch>
          <a:fillRect/>
        </a:stretch>
      </xdr:blipFill>
      <xdr:spPr>
        <a:xfrm>
          <a:off x="10963275" y="15878175"/>
          <a:ext cx="9077325" cy="43719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104775</xdr:rowOff>
    </xdr:from>
    <xdr:to>
      <xdr:col>8</xdr:col>
      <xdr:colOff>304800</xdr:colOff>
      <xdr:row>14</xdr:row>
      <xdr:rowOff>9525</xdr:rowOff>
    </xdr:to>
    <xdr:pic>
      <xdr:nvPicPr>
        <xdr:cNvPr id="2" name="Picture 1">
          <a:extLst>
            <a:ext uri="{FF2B5EF4-FFF2-40B4-BE49-F238E27FC236}">
              <a16:creationId xmlns:a16="http://schemas.microsoft.com/office/drawing/2014/main" id="{3C014582-C1AA-52C5-9264-A64E15587B3C}"/>
            </a:ext>
          </a:extLst>
        </xdr:cNvPr>
        <xdr:cNvPicPr>
          <a:picLocks noChangeAspect="1"/>
        </xdr:cNvPicPr>
      </xdr:nvPicPr>
      <xdr:blipFill>
        <a:blip xmlns:r="http://schemas.openxmlformats.org/officeDocument/2006/relationships" r:embed="rId1"/>
        <a:stretch>
          <a:fillRect/>
        </a:stretch>
      </xdr:blipFill>
      <xdr:spPr>
        <a:xfrm>
          <a:off x="609600" y="104775"/>
          <a:ext cx="4572000" cy="2171700"/>
        </a:xfrm>
        <a:prstGeom prst="rect">
          <a:avLst/>
        </a:prstGeom>
      </xdr:spPr>
    </xdr:pic>
    <xdr:clientData/>
  </xdr:twoCellAnchor>
  <xdr:twoCellAnchor editAs="oneCell">
    <xdr:from>
      <xdr:col>1</xdr:col>
      <xdr:colOff>0</xdr:colOff>
      <xdr:row>14</xdr:row>
      <xdr:rowOff>0</xdr:rowOff>
    </xdr:from>
    <xdr:to>
      <xdr:col>8</xdr:col>
      <xdr:colOff>304800</xdr:colOff>
      <xdr:row>27</xdr:row>
      <xdr:rowOff>66675</xdr:rowOff>
    </xdr:to>
    <xdr:pic>
      <xdr:nvPicPr>
        <xdr:cNvPr id="3" name="Picture 2">
          <a:extLst>
            <a:ext uri="{FF2B5EF4-FFF2-40B4-BE49-F238E27FC236}">
              <a16:creationId xmlns:a16="http://schemas.microsoft.com/office/drawing/2014/main" id="{58F06293-7AA3-1BDD-3B84-21DA7B07C05D}"/>
            </a:ext>
            <a:ext uri="{147F2762-F138-4A5C-976F-8EAC2B608ADB}">
              <a16:predDERef xmlns:a16="http://schemas.microsoft.com/office/drawing/2014/main" pred="{3C014582-C1AA-52C5-9264-A64E15587B3C}"/>
            </a:ext>
          </a:extLst>
        </xdr:cNvPr>
        <xdr:cNvPicPr>
          <a:picLocks noChangeAspect="1"/>
        </xdr:cNvPicPr>
      </xdr:nvPicPr>
      <xdr:blipFill>
        <a:blip xmlns:r="http://schemas.openxmlformats.org/officeDocument/2006/relationships" r:embed="rId2"/>
        <a:stretch>
          <a:fillRect/>
        </a:stretch>
      </xdr:blipFill>
      <xdr:spPr>
        <a:xfrm>
          <a:off x="609600" y="2266950"/>
          <a:ext cx="4572000" cy="2171700"/>
        </a:xfrm>
        <a:prstGeom prst="rect">
          <a:avLst/>
        </a:prstGeom>
      </xdr:spPr>
    </xdr:pic>
    <xdr:clientData/>
  </xdr:twoCellAnchor>
  <xdr:twoCellAnchor editAs="oneCell">
    <xdr:from>
      <xdr:col>1</xdr:col>
      <xdr:colOff>0</xdr:colOff>
      <xdr:row>28</xdr:row>
      <xdr:rowOff>0</xdr:rowOff>
    </xdr:from>
    <xdr:to>
      <xdr:col>8</xdr:col>
      <xdr:colOff>304800</xdr:colOff>
      <xdr:row>41</xdr:row>
      <xdr:rowOff>38100</xdr:rowOff>
    </xdr:to>
    <xdr:pic>
      <xdr:nvPicPr>
        <xdr:cNvPr id="4" name="Picture 3">
          <a:extLst>
            <a:ext uri="{FF2B5EF4-FFF2-40B4-BE49-F238E27FC236}">
              <a16:creationId xmlns:a16="http://schemas.microsoft.com/office/drawing/2014/main" id="{4DD229A4-D008-FA59-534E-F175CAB1C3AF}"/>
            </a:ext>
            <a:ext uri="{147F2762-F138-4A5C-976F-8EAC2B608ADB}">
              <a16:predDERef xmlns:a16="http://schemas.microsoft.com/office/drawing/2014/main" pred="{58F06293-7AA3-1BDD-3B84-21DA7B07C05D}"/>
            </a:ext>
          </a:extLst>
        </xdr:cNvPr>
        <xdr:cNvPicPr>
          <a:picLocks noChangeAspect="1"/>
        </xdr:cNvPicPr>
      </xdr:nvPicPr>
      <xdr:blipFill>
        <a:blip xmlns:r="http://schemas.openxmlformats.org/officeDocument/2006/relationships" r:embed="rId3"/>
        <a:stretch>
          <a:fillRect/>
        </a:stretch>
      </xdr:blipFill>
      <xdr:spPr>
        <a:xfrm>
          <a:off x="609600" y="4533900"/>
          <a:ext cx="4572000" cy="2143125"/>
        </a:xfrm>
        <a:prstGeom prst="rect">
          <a:avLst/>
        </a:prstGeom>
      </xdr:spPr>
    </xdr:pic>
    <xdr:clientData/>
  </xdr:twoCellAnchor>
  <xdr:twoCellAnchor editAs="oneCell">
    <xdr:from>
      <xdr:col>1</xdr:col>
      <xdr:colOff>0</xdr:colOff>
      <xdr:row>42</xdr:row>
      <xdr:rowOff>0</xdr:rowOff>
    </xdr:from>
    <xdr:to>
      <xdr:col>8</xdr:col>
      <xdr:colOff>304800</xdr:colOff>
      <xdr:row>54</xdr:row>
      <xdr:rowOff>104775</xdr:rowOff>
    </xdr:to>
    <xdr:pic>
      <xdr:nvPicPr>
        <xdr:cNvPr id="5" name="Picture 4">
          <a:extLst>
            <a:ext uri="{FF2B5EF4-FFF2-40B4-BE49-F238E27FC236}">
              <a16:creationId xmlns:a16="http://schemas.microsoft.com/office/drawing/2014/main" id="{74C8D263-A5CC-B505-EDCE-1C64C8666C76}"/>
            </a:ext>
            <a:ext uri="{147F2762-F138-4A5C-976F-8EAC2B608ADB}">
              <a16:predDERef xmlns:a16="http://schemas.microsoft.com/office/drawing/2014/main" pred="{4DD229A4-D008-FA59-534E-F175CAB1C3AF}"/>
            </a:ext>
          </a:extLst>
        </xdr:cNvPr>
        <xdr:cNvPicPr>
          <a:picLocks noChangeAspect="1"/>
        </xdr:cNvPicPr>
      </xdr:nvPicPr>
      <xdr:blipFill>
        <a:blip xmlns:r="http://schemas.openxmlformats.org/officeDocument/2006/relationships" r:embed="rId4"/>
        <a:stretch>
          <a:fillRect/>
        </a:stretch>
      </xdr:blipFill>
      <xdr:spPr>
        <a:xfrm>
          <a:off x="609600" y="6800850"/>
          <a:ext cx="4572000" cy="2047875"/>
        </a:xfrm>
        <a:prstGeom prst="rect">
          <a:avLst/>
        </a:prstGeom>
      </xdr:spPr>
    </xdr:pic>
    <xdr:clientData/>
  </xdr:twoCellAnchor>
  <xdr:twoCellAnchor editAs="oneCell">
    <xdr:from>
      <xdr:col>9</xdr:col>
      <xdr:colOff>0</xdr:colOff>
      <xdr:row>42</xdr:row>
      <xdr:rowOff>0</xdr:rowOff>
    </xdr:from>
    <xdr:to>
      <xdr:col>16</xdr:col>
      <xdr:colOff>304800</xdr:colOff>
      <xdr:row>51</xdr:row>
      <xdr:rowOff>57150</xdr:rowOff>
    </xdr:to>
    <xdr:pic>
      <xdr:nvPicPr>
        <xdr:cNvPr id="6" name="Picture 5">
          <a:extLst>
            <a:ext uri="{FF2B5EF4-FFF2-40B4-BE49-F238E27FC236}">
              <a16:creationId xmlns:a16="http://schemas.microsoft.com/office/drawing/2014/main" id="{F31278ED-3425-29F2-4DB4-BDBA8DF7A063}"/>
            </a:ext>
            <a:ext uri="{147F2762-F138-4A5C-976F-8EAC2B608ADB}">
              <a16:predDERef xmlns:a16="http://schemas.microsoft.com/office/drawing/2014/main" pred="{74C8D263-A5CC-B505-EDCE-1C64C8666C76}"/>
            </a:ext>
          </a:extLst>
        </xdr:cNvPr>
        <xdr:cNvPicPr>
          <a:picLocks noChangeAspect="1"/>
        </xdr:cNvPicPr>
      </xdr:nvPicPr>
      <xdr:blipFill>
        <a:blip xmlns:r="http://schemas.openxmlformats.org/officeDocument/2006/relationships" r:embed="rId5"/>
        <a:stretch>
          <a:fillRect/>
        </a:stretch>
      </xdr:blipFill>
      <xdr:spPr>
        <a:xfrm>
          <a:off x="5486400" y="6800850"/>
          <a:ext cx="4572000" cy="1514475"/>
        </a:xfrm>
        <a:prstGeom prst="rect">
          <a:avLst/>
        </a:prstGeom>
      </xdr:spPr>
    </xdr:pic>
    <xdr:clientData/>
  </xdr:twoCellAnchor>
  <xdr:twoCellAnchor editAs="oneCell">
    <xdr:from>
      <xdr:col>1</xdr:col>
      <xdr:colOff>0</xdr:colOff>
      <xdr:row>57</xdr:row>
      <xdr:rowOff>0</xdr:rowOff>
    </xdr:from>
    <xdr:to>
      <xdr:col>8</xdr:col>
      <xdr:colOff>304800</xdr:colOff>
      <xdr:row>69</xdr:row>
      <xdr:rowOff>114300</xdr:rowOff>
    </xdr:to>
    <xdr:pic>
      <xdr:nvPicPr>
        <xdr:cNvPr id="7" name="Picture 6">
          <a:extLst>
            <a:ext uri="{FF2B5EF4-FFF2-40B4-BE49-F238E27FC236}">
              <a16:creationId xmlns:a16="http://schemas.microsoft.com/office/drawing/2014/main" id="{9FE77C76-3BA4-9577-7497-BD32CCA41F36}"/>
            </a:ext>
            <a:ext uri="{147F2762-F138-4A5C-976F-8EAC2B608ADB}">
              <a16:predDERef xmlns:a16="http://schemas.microsoft.com/office/drawing/2014/main" pred="{F31278ED-3425-29F2-4DB4-BDBA8DF7A063}"/>
            </a:ext>
          </a:extLst>
        </xdr:cNvPr>
        <xdr:cNvPicPr>
          <a:picLocks noChangeAspect="1"/>
        </xdr:cNvPicPr>
      </xdr:nvPicPr>
      <xdr:blipFill>
        <a:blip xmlns:r="http://schemas.openxmlformats.org/officeDocument/2006/relationships" r:embed="rId6"/>
        <a:stretch>
          <a:fillRect/>
        </a:stretch>
      </xdr:blipFill>
      <xdr:spPr>
        <a:xfrm>
          <a:off x="609600" y="9229725"/>
          <a:ext cx="4572000" cy="2057400"/>
        </a:xfrm>
        <a:prstGeom prst="rect">
          <a:avLst/>
        </a:prstGeom>
      </xdr:spPr>
    </xdr:pic>
    <xdr:clientData/>
  </xdr:twoCellAnchor>
  <xdr:twoCellAnchor editAs="oneCell">
    <xdr:from>
      <xdr:col>1</xdr:col>
      <xdr:colOff>0</xdr:colOff>
      <xdr:row>72</xdr:row>
      <xdr:rowOff>0</xdr:rowOff>
    </xdr:from>
    <xdr:to>
      <xdr:col>8</xdr:col>
      <xdr:colOff>304800</xdr:colOff>
      <xdr:row>85</xdr:row>
      <xdr:rowOff>66675</xdr:rowOff>
    </xdr:to>
    <xdr:pic>
      <xdr:nvPicPr>
        <xdr:cNvPr id="8" name="Picture 7">
          <a:extLst>
            <a:ext uri="{FF2B5EF4-FFF2-40B4-BE49-F238E27FC236}">
              <a16:creationId xmlns:a16="http://schemas.microsoft.com/office/drawing/2014/main" id="{CAC1D630-2095-3A78-4595-2D869CCE55B5}"/>
            </a:ext>
            <a:ext uri="{147F2762-F138-4A5C-976F-8EAC2B608ADB}">
              <a16:predDERef xmlns:a16="http://schemas.microsoft.com/office/drawing/2014/main" pred="{9FE77C76-3BA4-9577-7497-BD32CCA41F36}"/>
            </a:ext>
          </a:extLst>
        </xdr:cNvPr>
        <xdr:cNvPicPr>
          <a:picLocks noChangeAspect="1"/>
        </xdr:cNvPicPr>
      </xdr:nvPicPr>
      <xdr:blipFill>
        <a:blip xmlns:r="http://schemas.openxmlformats.org/officeDocument/2006/relationships" r:embed="rId7"/>
        <a:stretch>
          <a:fillRect/>
        </a:stretch>
      </xdr:blipFill>
      <xdr:spPr>
        <a:xfrm>
          <a:off x="609600" y="11658600"/>
          <a:ext cx="4572000" cy="2171700"/>
        </a:xfrm>
        <a:prstGeom prst="rect">
          <a:avLst/>
        </a:prstGeom>
      </xdr:spPr>
    </xdr:pic>
    <xdr:clientData/>
  </xdr:twoCellAnchor>
  <xdr:twoCellAnchor editAs="oneCell">
    <xdr:from>
      <xdr:col>9</xdr:col>
      <xdr:colOff>0</xdr:colOff>
      <xdr:row>72</xdr:row>
      <xdr:rowOff>0</xdr:rowOff>
    </xdr:from>
    <xdr:to>
      <xdr:col>16</xdr:col>
      <xdr:colOff>304800</xdr:colOff>
      <xdr:row>85</xdr:row>
      <xdr:rowOff>66675</xdr:rowOff>
    </xdr:to>
    <xdr:pic>
      <xdr:nvPicPr>
        <xdr:cNvPr id="9" name="Picture 8">
          <a:extLst>
            <a:ext uri="{FF2B5EF4-FFF2-40B4-BE49-F238E27FC236}">
              <a16:creationId xmlns:a16="http://schemas.microsoft.com/office/drawing/2014/main" id="{9AFD1A16-D265-96E0-EB3D-FF4DB94A5B80}"/>
            </a:ext>
            <a:ext uri="{147F2762-F138-4A5C-976F-8EAC2B608ADB}">
              <a16:predDERef xmlns:a16="http://schemas.microsoft.com/office/drawing/2014/main" pred="{CAC1D630-2095-3A78-4595-2D869CCE55B5}"/>
            </a:ext>
          </a:extLst>
        </xdr:cNvPr>
        <xdr:cNvPicPr>
          <a:picLocks noChangeAspect="1"/>
        </xdr:cNvPicPr>
      </xdr:nvPicPr>
      <xdr:blipFill>
        <a:blip xmlns:r="http://schemas.openxmlformats.org/officeDocument/2006/relationships" r:embed="rId8"/>
        <a:stretch>
          <a:fillRect/>
        </a:stretch>
      </xdr:blipFill>
      <xdr:spPr>
        <a:xfrm>
          <a:off x="5486400" y="11658600"/>
          <a:ext cx="4572000" cy="21717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76200</xdr:colOff>
      <xdr:row>1</xdr:row>
      <xdr:rowOff>142875</xdr:rowOff>
    </xdr:from>
    <xdr:to>
      <xdr:col>16</xdr:col>
      <xdr:colOff>533400</xdr:colOff>
      <xdr:row>24</xdr:row>
      <xdr:rowOff>0</xdr:rowOff>
    </xdr:to>
    <xdr:pic>
      <xdr:nvPicPr>
        <xdr:cNvPr id="2" name="Gambar 1">
          <a:extLst>
            <a:ext uri="{FF2B5EF4-FFF2-40B4-BE49-F238E27FC236}">
              <a16:creationId xmlns:a16="http://schemas.microsoft.com/office/drawing/2014/main" id="{E4CFC9DE-3F33-F26D-E3C2-03AF4C730FB6}"/>
            </a:ext>
          </a:extLst>
        </xdr:cNvPr>
        <xdr:cNvPicPr>
          <a:picLocks noChangeAspect="1"/>
        </xdr:cNvPicPr>
      </xdr:nvPicPr>
      <xdr:blipFill>
        <a:blip xmlns:r="http://schemas.openxmlformats.org/officeDocument/2006/relationships" r:embed="rId1"/>
        <a:stretch>
          <a:fillRect/>
        </a:stretch>
      </xdr:blipFill>
      <xdr:spPr>
        <a:xfrm>
          <a:off x="685800" y="304800"/>
          <a:ext cx="9601200" cy="3581400"/>
        </a:xfrm>
        <a:prstGeom prst="rect">
          <a:avLst/>
        </a:prstGeom>
      </xdr:spPr>
    </xdr:pic>
    <xdr:clientData/>
  </xdr:twoCellAnchor>
  <xdr:twoCellAnchor editAs="oneCell">
    <xdr:from>
      <xdr:col>1</xdr:col>
      <xdr:colOff>190500</xdr:colOff>
      <xdr:row>29</xdr:row>
      <xdr:rowOff>76200</xdr:rowOff>
    </xdr:from>
    <xdr:to>
      <xdr:col>15</xdr:col>
      <xdr:colOff>104775</xdr:colOff>
      <xdr:row>51</xdr:row>
      <xdr:rowOff>28575</xdr:rowOff>
    </xdr:to>
    <xdr:pic>
      <xdr:nvPicPr>
        <xdr:cNvPr id="3" name="Gambar 2">
          <a:extLst>
            <a:ext uri="{FF2B5EF4-FFF2-40B4-BE49-F238E27FC236}">
              <a16:creationId xmlns:a16="http://schemas.microsoft.com/office/drawing/2014/main" id="{A53C9732-5FE0-93FB-45B5-491B48E1B242}"/>
            </a:ext>
            <a:ext uri="{147F2762-F138-4A5C-976F-8EAC2B608ADB}">
              <a16:predDERef xmlns:a16="http://schemas.microsoft.com/office/drawing/2014/main" pred="{E4CFC9DE-3F33-F26D-E3C2-03AF4C730FB6}"/>
            </a:ext>
          </a:extLst>
        </xdr:cNvPr>
        <xdr:cNvPicPr>
          <a:picLocks noChangeAspect="1"/>
        </xdr:cNvPicPr>
      </xdr:nvPicPr>
      <xdr:blipFill>
        <a:blip xmlns:r="http://schemas.openxmlformats.org/officeDocument/2006/relationships" r:embed="rId2"/>
        <a:stretch>
          <a:fillRect/>
        </a:stretch>
      </xdr:blipFill>
      <xdr:spPr>
        <a:xfrm>
          <a:off x="800100" y="4772025"/>
          <a:ext cx="8448675" cy="3514725"/>
        </a:xfrm>
        <a:prstGeom prst="rect">
          <a:avLst/>
        </a:prstGeom>
      </xdr:spPr>
    </xdr:pic>
    <xdr:clientData/>
  </xdr:twoCellAnchor>
  <xdr:twoCellAnchor editAs="oneCell">
    <xdr:from>
      <xdr:col>1</xdr:col>
      <xdr:colOff>323850</xdr:colOff>
      <xdr:row>55</xdr:row>
      <xdr:rowOff>28575</xdr:rowOff>
    </xdr:from>
    <xdr:to>
      <xdr:col>14</xdr:col>
      <xdr:colOff>200025</xdr:colOff>
      <xdr:row>76</xdr:row>
      <xdr:rowOff>95250</xdr:rowOff>
    </xdr:to>
    <xdr:pic>
      <xdr:nvPicPr>
        <xdr:cNvPr id="4" name="Gambar 3">
          <a:extLst>
            <a:ext uri="{FF2B5EF4-FFF2-40B4-BE49-F238E27FC236}">
              <a16:creationId xmlns:a16="http://schemas.microsoft.com/office/drawing/2014/main" id="{9DF619FC-916E-FA8E-D5AC-01073C25B63C}"/>
            </a:ext>
            <a:ext uri="{147F2762-F138-4A5C-976F-8EAC2B608ADB}">
              <a16:predDERef xmlns:a16="http://schemas.microsoft.com/office/drawing/2014/main" pred="{A53C9732-5FE0-93FB-45B5-491B48E1B242}"/>
            </a:ext>
          </a:extLst>
        </xdr:cNvPr>
        <xdr:cNvPicPr>
          <a:picLocks noChangeAspect="1"/>
        </xdr:cNvPicPr>
      </xdr:nvPicPr>
      <xdr:blipFill>
        <a:blip xmlns:r="http://schemas.openxmlformats.org/officeDocument/2006/relationships" r:embed="rId3"/>
        <a:stretch>
          <a:fillRect/>
        </a:stretch>
      </xdr:blipFill>
      <xdr:spPr>
        <a:xfrm>
          <a:off x="933450" y="8934450"/>
          <a:ext cx="7800975" cy="3467100"/>
        </a:xfrm>
        <a:prstGeom prst="rect">
          <a:avLst/>
        </a:prstGeom>
      </xdr:spPr>
    </xdr:pic>
    <xdr:clientData/>
  </xdr:twoCellAnchor>
  <xdr:twoCellAnchor editAs="oneCell">
    <xdr:from>
      <xdr:col>1</xdr:col>
      <xdr:colOff>533400</xdr:colOff>
      <xdr:row>81</xdr:row>
      <xdr:rowOff>104775</xdr:rowOff>
    </xdr:from>
    <xdr:to>
      <xdr:col>14</xdr:col>
      <xdr:colOff>571500</xdr:colOff>
      <xdr:row>100</xdr:row>
      <xdr:rowOff>0</xdr:rowOff>
    </xdr:to>
    <xdr:pic>
      <xdr:nvPicPr>
        <xdr:cNvPr id="5" name="Gambar 4">
          <a:extLst>
            <a:ext uri="{FF2B5EF4-FFF2-40B4-BE49-F238E27FC236}">
              <a16:creationId xmlns:a16="http://schemas.microsoft.com/office/drawing/2014/main" id="{1D114652-CEC4-3624-30F4-C010B9A6B17F}"/>
            </a:ext>
            <a:ext uri="{147F2762-F138-4A5C-976F-8EAC2B608ADB}">
              <a16:predDERef xmlns:a16="http://schemas.microsoft.com/office/drawing/2014/main" pred="{9DF619FC-916E-FA8E-D5AC-01073C25B63C}"/>
            </a:ext>
          </a:extLst>
        </xdr:cNvPr>
        <xdr:cNvPicPr>
          <a:picLocks noChangeAspect="1"/>
        </xdr:cNvPicPr>
      </xdr:nvPicPr>
      <xdr:blipFill>
        <a:blip xmlns:r="http://schemas.openxmlformats.org/officeDocument/2006/relationships" r:embed="rId4"/>
        <a:stretch>
          <a:fillRect/>
        </a:stretch>
      </xdr:blipFill>
      <xdr:spPr>
        <a:xfrm>
          <a:off x="1143000" y="13220700"/>
          <a:ext cx="7962900" cy="2971800"/>
        </a:xfrm>
        <a:prstGeom prst="rect">
          <a:avLst/>
        </a:prstGeom>
      </xdr:spPr>
    </xdr:pic>
    <xdr:clientData/>
  </xdr:twoCellAnchor>
  <xdr:twoCellAnchor editAs="oneCell">
    <xdr:from>
      <xdr:col>2</xdr:col>
      <xdr:colOff>0</xdr:colOff>
      <xdr:row>102</xdr:row>
      <xdr:rowOff>0</xdr:rowOff>
    </xdr:from>
    <xdr:to>
      <xdr:col>12</xdr:col>
      <xdr:colOff>381000</xdr:colOff>
      <xdr:row>116</xdr:row>
      <xdr:rowOff>95250</xdr:rowOff>
    </xdr:to>
    <xdr:pic>
      <xdr:nvPicPr>
        <xdr:cNvPr id="6" name="Gambar 5">
          <a:extLst>
            <a:ext uri="{FF2B5EF4-FFF2-40B4-BE49-F238E27FC236}">
              <a16:creationId xmlns:a16="http://schemas.microsoft.com/office/drawing/2014/main" id="{EAB50585-6528-87D8-6FD7-4FCE0EE36199}"/>
            </a:ext>
            <a:ext uri="{147F2762-F138-4A5C-976F-8EAC2B608ADB}">
              <a16:predDERef xmlns:a16="http://schemas.microsoft.com/office/drawing/2014/main" pred="{1D114652-CEC4-3624-30F4-C010B9A6B17F}"/>
            </a:ext>
          </a:extLst>
        </xdr:cNvPr>
        <xdr:cNvPicPr>
          <a:picLocks noChangeAspect="1"/>
        </xdr:cNvPicPr>
      </xdr:nvPicPr>
      <xdr:blipFill>
        <a:blip xmlns:r="http://schemas.openxmlformats.org/officeDocument/2006/relationships" r:embed="rId5"/>
        <a:stretch>
          <a:fillRect/>
        </a:stretch>
      </xdr:blipFill>
      <xdr:spPr>
        <a:xfrm>
          <a:off x="1219200" y="16516350"/>
          <a:ext cx="6477000" cy="2362200"/>
        </a:xfrm>
        <a:prstGeom prst="rect">
          <a:avLst/>
        </a:prstGeom>
      </xdr:spPr>
    </xdr:pic>
    <xdr:clientData/>
  </xdr:twoCellAnchor>
  <xdr:twoCellAnchor editAs="oneCell">
    <xdr:from>
      <xdr:col>17</xdr:col>
      <xdr:colOff>9525</xdr:colOff>
      <xdr:row>82</xdr:row>
      <xdr:rowOff>28575</xdr:rowOff>
    </xdr:from>
    <xdr:to>
      <xdr:col>27</xdr:col>
      <xdr:colOff>66675</xdr:colOff>
      <xdr:row>97</xdr:row>
      <xdr:rowOff>38100</xdr:rowOff>
    </xdr:to>
    <xdr:pic>
      <xdr:nvPicPr>
        <xdr:cNvPr id="7" name="Gambar 6">
          <a:extLst>
            <a:ext uri="{FF2B5EF4-FFF2-40B4-BE49-F238E27FC236}">
              <a16:creationId xmlns:a16="http://schemas.microsoft.com/office/drawing/2014/main" id="{A031723F-C17F-404A-F362-931F69E7468A}"/>
            </a:ext>
            <a:ext uri="{147F2762-F138-4A5C-976F-8EAC2B608ADB}">
              <a16:predDERef xmlns:a16="http://schemas.microsoft.com/office/drawing/2014/main" pred="{EAB50585-6528-87D8-6FD7-4FCE0EE36199}"/>
            </a:ext>
          </a:extLst>
        </xdr:cNvPr>
        <xdr:cNvPicPr>
          <a:picLocks noChangeAspect="1"/>
        </xdr:cNvPicPr>
      </xdr:nvPicPr>
      <xdr:blipFill>
        <a:blip xmlns:r="http://schemas.openxmlformats.org/officeDocument/2006/relationships" r:embed="rId6"/>
        <a:stretch>
          <a:fillRect/>
        </a:stretch>
      </xdr:blipFill>
      <xdr:spPr>
        <a:xfrm>
          <a:off x="10372725" y="13306425"/>
          <a:ext cx="6153150" cy="2438400"/>
        </a:xfrm>
        <a:prstGeom prst="rect">
          <a:avLst/>
        </a:prstGeom>
      </xdr:spPr>
    </xdr:pic>
    <xdr:clientData/>
  </xdr:twoCellAnchor>
  <xdr:twoCellAnchor editAs="oneCell">
    <xdr:from>
      <xdr:col>1</xdr:col>
      <xdr:colOff>209550</xdr:colOff>
      <xdr:row>121</xdr:row>
      <xdr:rowOff>85725</xdr:rowOff>
    </xdr:from>
    <xdr:to>
      <xdr:col>13</xdr:col>
      <xdr:colOff>552450</xdr:colOff>
      <xdr:row>139</xdr:row>
      <xdr:rowOff>28575</xdr:rowOff>
    </xdr:to>
    <xdr:pic>
      <xdr:nvPicPr>
        <xdr:cNvPr id="8" name="Gambar 7">
          <a:extLst>
            <a:ext uri="{FF2B5EF4-FFF2-40B4-BE49-F238E27FC236}">
              <a16:creationId xmlns:a16="http://schemas.microsoft.com/office/drawing/2014/main" id="{1C86B780-C8E9-4486-6DE0-DFDABEDFB13A}"/>
            </a:ext>
            <a:ext uri="{147F2762-F138-4A5C-976F-8EAC2B608ADB}">
              <a16:predDERef xmlns:a16="http://schemas.microsoft.com/office/drawing/2014/main" pred="{A031723F-C17F-404A-F362-931F69E7468A}"/>
            </a:ext>
          </a:extLst>
        </xdr:cNvPr>
        <xdr:cNvPicPr>
          <a:picLocks noChangeAspect="1"/>
        </xdr:cNvPicPr>
      </xdr:nvPicPr>
      <xdr:blipFill>
        <a:blip xmlns:r="http://schemas.openxmlformats.org/officeDocument/2006/relationships" r:embed="rId7"/>
        <a:stretch>
          <a:fillRect/>
        </a:stretch>
      </xdr:blipFill>
      <xdr:spPr>
        <a:xfrm>
          <a:off x="819150" y="19678650"/>
          <a:ext cx="7658100" cy="2857500"/>
        </a:xfrm>
        <a:prstGeom prst="rect">
          <a:avLst/>
        </a:prstGeom>
      </xdr:spPr>
    </xdr:pic>
    <xdr:clientData/>
  </xdr:twoCellAnchor>
  <xdr:twoCellAnchor editAs="oneCell">
    <xdr:from>
      <xdr:col>1</xdr:col>
      <xdr:colOff>304800</xdr:colOff>
      <xdr:row>143</xdr:row>
      <xdr:rowOff>123825</xdr:rowOff>
    </xdr:from>
    <xdr:to>
      <xdr:col>13</xdr:col>
      <xdr:colOff>161925</xdr:colOff>
      <xdr:row>161</xdr:row>
      <xdr:rowOff>114300</xdr:rowOff>
    </xdr:to>
    <xdr:pic>
      <xdr:nvPicPr>
        <xdr:cNvPr id="9" name="Gambar 8">
          <a:extLst>
            <a:ext uri="{FF2B5EF4-FFF2-40B4-BE49-F238E27FC236}">
              <a16:creationId xmlns:a16="http://schemas.microsoft.com/office/drawing/2014/main" id="{BBC8401F-886A-36E1-E77E-DDC9736DB2EE}"/>
            </a:ext>
            <a:ext uri="{147F2762-F138-4A5C-976F-8EAC2B608ADB}">
              <a16:predDERef xmlns:a16="http://schemas.microsoft.com/office/drawing/2014/main" pred="{1C86B780-C8E9-4486-6DE0-DFDABEDFB13A}"/>
            </a:ext>
          </a:extLst>
        </xdr:cNvPr>
        <xdr:cNvPicPr>
          <a:picLocks noChangeAspect="1"/>
        </xdr:cNvPicPr>
      </xdr:nvPicPr>
      <xdr:blipFill>
        <a:blip xmlns:r="http://schemas.openxmlformats.org/officeDocument/2006/relationships" r:embed="rId8"/>
        <a:stretch>
          <a:fillRect/>
        </a:stretch>
      </xdr:blipFill>
      <xdr:spPr>
        <a:xfrm>
          <a:off x="914400" y="23279100"/>
          <a:ext cx="7172325" cy="2905125"/>
        </a:xfrm>
        <a:prstGeom prst="rect">
          <a:avLst/>
        </a:prstGeom>
      </xdr:spPr>
    </xdr:pic>
    <xdr:clientData/>
  </xdr:twoCellAnchor>
  <xdr:twoCellAnchor editAs="oneCell">
    <xdr:from>
      <xdr:col>1</xdr:col>
      <xdr:colOff>114300</xdr:colOff>
      <xdr:row>167</xdr:row>
      <xdr:rowOff>0</xdr:rowOff>
    </xdr:from>
    <xdr:to>
      <xdr:col>12</xdr:col>
      <xdr:colOff>400050</xdr:colOff>
      <xdr:row>184</xdr:row>
      <xdr:rowOff>47625</xdr:rowOff>
    </xdr:to>
    <xdr:pic>
      <xdr:nvPicPr>
        <xdr:cNvPr id="10" name="Gambar 9">
          <a:extLst>
            <a:ext uri="{FF2B5EF4-FFF2-40B4-BE49-F238E27FC236}">
              <a16:creationId xmlns:a16="http://schemas.microsoft.com/office/drawing/2014/main" id="{403C7022-C897-8F3E-362F-E944AB2DD660}"/>
            </a:ext>
            <a:ext uri="{147F2762-F138-4A5C-976F-8EAC2B608ADB}">
              <a16:predDERef xmlns:a16="http://schemas.microsoft.com/office/drawing/2014/main" pred="{BBC8401F-886A-36E1-E77E-DDC9736DB2EE}"/>
            </a:ext>
          </a:extLst>
        </xdr:cNvPr>
        <xdr:cNvPicPr>
          <a:picLocks noChangeAspect="1"/>
        </xdr:cNvPicPr>
      </xdr:nvPicPr>
      <xdr:blipFill>
        <a:blip xmlns:r="http://schemas.openxmlformats.org/officeDocument/2006/relationships" r:embed="rId9"/>
        <a:stretch>
          <a:fillRect/>
        </a:stretch>
      </xdr:blipFill>
      <xdr:spPr>
        <a:xfrm>
          <a:off x="723900" y="27041475"/>
          <a:ext cx="6991350" cy="2800350"/>
        </a:xfrm>
        <a:prstGeom prst="rect">
          <a:avLst/>
        </a:prstGeom>
      </xdr:spPr>
    </xdr:pic>
    <xdr:clientData/>
  </xdr:twoCellAnchor>
  <xdr:twoCellAnchor editAs="oneCell">
    <xdr:from>
      <xdr:col>2</xdr:col>
      <xdr:colOff>0</xdr:colOff>
      <xdr:row>189</xdr:row>
      <xdr:rowOff>0</xdr:rowOff>
    </xdr:from>
    <xdr:to>
      <xdr:col>12</xdr:col>
      <xdr:colOff>523875</xdr:colOff>
      <xdr:row>205</xdr:row>
      <xdr:rowOff>133350</xdr:rowOff>
    </xdr:to>
    <xdr:pic>
      <xdr:nvPicPr>
        <xdr:cNvPr id="11" name="Gambar 10">
          <a:extLst>
            <a:ext uri="{FF2B5EF4-FFF2-40B4-BE49-F238E27FC236}">
              <a16:creationId xmlns:a16="http://schemas.microsoft.com/office/drawing/2014/main" id="{7FF4469F-2A85-1B7E-8BF2-F9E740D84BAD}"/>
            </a:ext>
            <a:ext uri="{147F2762-F138-4A5C-976F-8EAC2B608ADB}">
              <a16:predDERef xmlns:a16="http://schemas.microsoft.com/office/drawing/2014/main" pred="{403C7022-C897-8F3E-362F-E944AB2DD660}"/>
            </a:ext>
          </a:extLst>
        </xdr:cNvPr>
        <xdr:cNvPicPr>
          <a:picLocks noChangeAspect="1"/>
        </xdr:cNvPicPr>
      </xdr:nvPicPr>
      <xdr:blipFill>
        <a:blip xmlns:r="http://schemas.openxmlformats.org/officeDocument/2006/relationships" r:embed="rId10"/>
        <a:stretch>
          <a:fillRect/>
        </a:stretch>
      </xdr:blipFill>
      <xdr:spPr>
        <a:xfrm>
          <a:off x="1219200" y="30603825"/>
          <a:ext cx="6619875" cy="2724150"/>
        </a:xfrm>
        <a:prstGeom prst="rect">
          <a:avLst/>
        </a:prstGeom>
      </xdr:spPr>
    </xdr:pic>
    <xdr:clientData/>
  </xdr:twoCellAnchor>
  <xdr:twoCellAnchor editAs="oneCell">
    <xdr:from>
      <xdr:col>2</xdr:col>
      <xdr:colOff>0</xdr:colOff>
      <xdr:row>212</xdr:row>
      <xdr:rowOff>0</xdr:rowOff>
    </xdr:from>
    <xdr:to>
      <xdr:col>12</xdr:col>
      <xdr:colOff>400050</xdr:colOff>
      <xdr:row>226</xdr:row>
      <xdr:rowOff>133350</xdr:rowOff>
    </xdr:to>
    <xdr:pic>
      <xdr:nvPicPr>
        <xdr:cNvPr id="12" name="Gambar 11">
          <a:extLst>
            <a:ext uri="{FF2B5EF4-FFF2-40B4-BE49-F238E27FC236}">
              <a16:creationId xmlns:a16="http://schemas.microsoft.com/office/drawing/2014/main" id="{18FF0434-FC6F-88F0-E955-873866EE8929}"/>
            </a:ext>
            <a:ext uri="{147F2762-F138-4A5C-976F-8EAC2B608ADB}">
              <a16:predDERef xmlns:a16="http://schemas.microsoft.com/office/drawing/2014/main" pred="{7FF4469F-2A85-1B7E-8BF2-F9E740D84BAD}"/>
            </a:ext>
          </a:extLst>
        </xdr:cNvPr>
        <xdr:cNvPicPr>
          <a:picLocks noChangeAspect="1"/>
        </xdr:cNvPicPr>
      </xdr:nvPicPr>
      <xdr:blipFill>
        <a:blip xmlns:r="http://schemas.openxmlformats.org/officeDocument/2006/relationships" r:embed="rId11"/>
        <a:stretch>
          <a:fillRect/>
        </a:stretch>
      </xdr:blipFill>
      <xdr:spPr>
        <a:xfrm>
          <a:off x="1219200" y="34328100"/>
          <a:ext cx="6496050" cy="2400300"/>
        </a:xfrm>
        <a:prstGeom prst="rect">
          <a:avLst/>
        </a:prstGeom>
      </xdr:spPr>
    </xdr:pic>
    <xdr:clientData/>
  </xdr:twoCellAnchor>
  <xdr:twoCellAnchor editAs="oneCell">
    <xdr:from>
      <xdr:col>16</xdr:col>
      <xdr:colOff>0</xdr:colOff>
      <xdr:row>194</xdr:row>
      <xdr:rowOff>0</xdr:rowOff>
    </xdr:from>
    <xdr:to>
      <xdr:col>28</xdr:col>
      <xdr:colOff>304800</xdr:colOff>
      <xdr:row>200</xdr:row>
      <xdr:rowOff>28575</xdr:rowOff>
    </xdr:to>
    <xdr:pic>
      <xdr:nvPicPr>
        <xdr:cNvPr id="13" name="Gambar 12">
          <a:extLst>
            <a:ext uri="{FF2B5EF4-FFF2-40B4-BE49-F238E27FC236}">
              <a16:creationId xmlns:a16="http://schemas.microsoft.com/office/drawing/2014/main" id="{47D95622-0DF4-CF05-084A-D2BEC9823029}"/>
            </a:ext>
            <a:ext uri="{147F2762-F138-4A5C-976F-8EAC2B608ADB}">
              <a16:predDERef xmlns:a16="http://schemas.microsoft.com/office/drawing/2014/main" pred="{18FF0434-FC6F-88F0-E955-873866EE8929}"/>
            </a:ext>
          </a:extLst>
        </xdr:cNvPr>
        <xdr:cNvPicPr>
          <a:picLocks noChangeAspect="1"/>
        </xdr:cNvPicPr>
      </xdr:nvPicPr>
      <xdr:blipFill>
        <a:blip xmlns:r="http://schemas.openxmlformats.org/officeDocument/2006/relationships" r:embed="rId12"/>
        <a:stretch>
          <a:fillRect/>
        </a:stretch>
      </xdr:blipFill>
      <xdr:spPr>
        <a:xfrm>
          <a:off x="9753600" y="31413450"/>
          <a:ext cx="7620000" cy="1000125"/>
        </a:xfrm>
        <a:prstGeom prst="rect">
          <a:avLst/>
        </a:prstGeom>
      </xdr:spPr>
    </xdr:pic>
    <xdr:clientData/>
  </xdr:twoCellAnchor>
  <xdr:twoCellAnchor editAs="oneCell">
    <xdr:from>
      <xdr:col>1</xdr:col>
      <xdr:colOff>238125</xdr:colOff>
      <xdr:row>230</xdr:row>
      <xdr:rowOff>76200</xdr:rowOff>
    </xdr:from>
    <xdr:to>
      <xdr:col>14</xdr:col>
      <xdr:colOff>361950</xdr:colOff>
      <xdr:row>253</xdr:row>
      <xdr:rowOff>76200</xdr:rowOff>
    </xdr:to>
    <xdr:pic>
      <xdr:nvPicPr>
        <xdr:cNvPr id="14" name="Gambar 13">
          <a:extLst>
            <a:ext uri="{FF2B5EF4-FFF2-40B4-BE49-F238E27FC236}">
              <a16:creationId xmlns:a16="http://schemas.microsoft.com/office/drawing/2014/main" id="{85239C96-B304-E4FD-4791-7FC2E74AF1FE}"/>
            </a:ext>
            <a:ext uri="{147F2762-F138-4A5C-976F-8EAC2B608ADB}">
              <a16:predDERef xmlns:a16="http://schemas.microsoft.com/office/drawing/2014/main" pred="{47D95622-0DF4-CF05-084A-D2BEC9823029}"/>
            </a:ext>
          </a:extLst>
        </xdr:cNvPr>
        <xdr:cNvPicPr>
          <a:picLocks noChangeAspect="1"/>
        </xdr:cNvPicPr>
      </xdr:nvPicPr>
      <xdr:blipFill>
        <a:blip xmlns:r="http://schemas.openxmlformats.org/officeDocument/2006/relationships" r:embed="rId13"/>
        <a:stretch>
          <a:fillRect/>
        </a:stretch>
      </xdr:blipFill>
      <xdr:spPr>
        <a:xfrm>
          <a:off x="847725" y="37318950"/>
          <a:ext cx="8048625" cy="3724275"/>
        </a:xfrm>
        <a:prstGeom prst="rect">
          <a:avLst/>
        </a:prstGeom>
      </xdr:spPr>
    </xdr:pic>
    <xdr:clientData/>
  </xdr:twoCellAnchor>
  <xdr:twoCellAnchor editAs="oneCell">
    <xdr:from>
      <xdr:col>16</xdr:col>
      <xdr:colOff>495300</xdr:colOff>
      <xdr:row>233</xdr:row>
      <xdr:rowOff>28575</xdr:rowOff>
    </xdr:from>
    <xdr:to>
      <xdr:col>24</xdr:col>
      <xdr:colOff>190500</xdr:colOff>
      <xdr:row>248</xdr:row>
      <xdr:rowOff>76200</xdr:rowOff>
    </xdr:to>
    <xdr:pic>
      <xdr:nvPicPr>
        <xdr:cNvPr id="16" name="Gambar 15">
          <a:extLst>
            <a:ext uri="{FF2B5EF4-FFF2-40B4-BE49-F238E27FC236}">
              <a16:creationId xmlns:a16="http://schemas.microsoft.com/office/drawing/2014/main" id="{CD6C1DBC-494C-5862-B44B-7479577768E1}"/>
            </a:ext>
            <a:ext uri="{147F2762-F138-4A5C-976F-8EAC2B608ADB}">
              <a16:predDERef xmlns:a16="http://schemas.microsoft.com/office/drawing/2014/main" pred="{85239C96-B304-E4FD-4791-7FC2E74AF1FE}"/>
            </a:ext>
          </a:extLst>
        </xdr:cNvPr>
        <xdr:cNvPicPr>
          <a:picLocks noChangeAspect="1"/>
        </xdr:cNvPicPr>
      </xdr:nvPicPr>
      <xdr:blipFill>
        <a:blip xmlns:r="http://schemas.openxmlformats.org/officeDocument/2006/relationships" r:embed="rId14"/>
        <a:stretch>
          <a:fillRect/>
        </a:stretch>
      </xdr:blipFill>
      <xdr:spPr>
        <a:xfrm>
          <a:off x="10248900" y="37757100"/>
          <a:ext cx="4572000" cy="2476500"/>
        </a:xfrm>
        <a:prstGeom prst="rect">
          <a:avLst/>
        </a:prstGeom>
      </xdr:spPr>
    </xdr:pic>
    <xdr:clientData/>
  </xdr:twoCellAnchor>
  <xdr:twoCellAnchor editAs="oneCell">
    <xdr:from>
      <xdr:col>2</xdr:col>
      <xdr:colOff>209550</xdr:colOff>
      <xdr:row>258</xdr:row>
      <xdr:rowOff>133350</xdr:rowOff>
    </xdr:from>
    <xdr:to>
      <xdr:col>10</xdr:col>
      <xdr:colOff>438150</xdr:colOff>
      <xdr:row>286</xdr:row>
      <xdr:rowOff>123825</xdr:rowOff>
    </xdr:to>
    <xdr:pic>
      <xdr:nvPicPr>
        <xdr:cNvPr id="17" name="Gambar 16">
          <a:extLst>
            <a:ext uri="{FF2B5EF4-FFF2-40B4-BE49-F238E27FC236}">
              <a16:creationId xmlns:a16="http://schemas.microsoft.com/office/drawing/2014/main" id="{6F92E646-2E2C-D053-9E3E-1CF8782E1FD6}"/>
            </a:ext>
            <a:ext uri="{147F2762-F138-4A5C-976F-8EAC2B608ADB}">
              <a16:predDERef xmlns:a16="http://schemas.microsoft.com/office/drawing/2014/main" pred="{CD6C1DBC-494C-5862-B44B-7479577768E1}"/>
            </a:ext>
          </a:extLst>
        </xdr:cNvPr>
        <xdr:cNvPicPr>
          <a:picLocks noChangeAspect="1"/>
        </xdr:cNvPicPr>
      </xdr:nvPicPr>
      <xdr:blipFill>
        <a:blip xmlns:r="http://schemas.openxmlformats.org/officeDocument/2006/relationships" r:embed="rId15"/>
        <a:stretch>
          <a:fillRect/>
        </a:stretch>
      </xdr:blipFill>
      <xdr:spPr>
        <a:xfrm>
          <a:off x="1428750" y="41910000"/>
          <a:ext cx="5105400" cy="4524375"/>
        </a:xfrm>
        <a:prstGeom prst="rect">
          <a:avLst/>
        </a:prstGeom>
      </xdr:spPr>
    </xdr:pic>
    <xdr:clientData/>
  </xdr:twoCellAnchor>
  <xdr:twoCellAnchor editAs="oneCell">
    <xdr:from>
      <xdr:col>1</xdr:col>
      <xdr:colOff>381000</xdr:colOff>
      <xdr:row>290</xdr:row>
      <xdr:rowOff>19050</xdr:rowOff>
    </xdr:from>
    <xdr:to>
      <xdr:col>14</xdr:col>
      <xdr:colOff>190500</xdr:colOff>
      <xdr:row>311</xdr:row>
      <xdr:rowOff>38100</xdr:rowOff>
    </xdr:to>
    <xdr:pic>
      <xdr:nvPicPr>
        <xdr:cNvPr id="15" name="Gambar 14">
          <a:extLst>
            <a:ext uri="{FF2B5EF4-FFF2-40B4-BE49-F238E27FC236}">
              <a16:creationId xmlns:a16="http://schemas.microsoft.com/office/drawing/2014/main" id="{500AD0E2-4376-CFA7-1BB3-6C966367D869}"/>
            </a:ext>
            <a:ext uri="{147F2762-F138-4A5C-976F-8EAC2B608ADB}">
              <a16:predDERef xmlns:a16="http://schemas.microsoft.com/office/drawing/2014/main" pred="{6F92E646-2E2C-D053-9E3E-1CF8782E1FD6}"/>
            </a:ext>
          </a:extLst>
        </xdr:cNvPr>
        <xdr:cNvPicPr>
          <a:picLocks noChangeAspect="1"/>
        </xdr:cNvPicPr>
      </xdr:nvPicPr>
      <xdr:blipFill>
        <a:blip xmlns:r="http://schemas.openxmlformats.org/officeDocument/2006/relationships" r:embed="rId16"/>
        <a:stretch>
          <a:fillRect/>
        </a:stretch>
      </xdr:blipFill>
      <xdr:spPr>
        <a:xfrm>
          <a:off x="990600" y="46977300"/>
          <a:ext cx="7734300" cy="3419475"/>
        </a:xfrm>
        <a:prstGeom prst="rect">
          <a:avLst/>
        </a:prstGeom>
      </xdr:spPr>
    </xdr:pic>
    <xdr:clientData/>
  </xdr:twoCellAnchor>
  <xdr:twoCellAnchor editAs="oneCell">
    <xdr:from>
      <xdr:col>1</xdr:col>
      <xdr:colOff>342900</xdr:colOff>
      <xdr:row>312</xdr:row>
      <xdr:rowOff>133350</xdr:rowOff>
    </xdr:from>
    <xdr:to>
      <xdr:col>11</xdr:col>
      <xdr:colOff>276225</xdr:colOff>
      <xdr:row>327</xdr:row>
      <xdr:rowOff>123825</xdr:rowOff>
    </xdr:to>
    <xdr:pic>
      <xdr:nvPicPr>
        <xdr:cNvPr id="18" name="Gambar 17">
          <a:extLst>
            <a:ext uri="{FF2B5EF4-FFF2-40B4-BE49-F238E27FC236}">
              <a16:creationId xmlns:a16="http://schemas.microsoft.com/office/drawing/2014/main" id="{90E6D0BC-7D79-78AE-68D2-9E0427F80A19}"/>
            </a:ext>
            <a:ext uri="{147F2762-F138-4A5C-976F-8EAC2B608ADB}">
              <a16:predDERef xmlns:a16="http://schemas.microsoft.com/office/drawing/2014/main" pred="{500AD0E2-4376-CFA7-1BB3-6C966367D869}"/>
            </a:ext>
          </a:extLst>
        </xdr:cNvPr>
        <xdr:cNvPicPr>
          <a:picLocks noChangeAspect="1"/>
        </xdr:cNvPicPr>
      </xdr:nvPicPr>
      <xdr:blipFill>
        <a:blip xmlns:r="http://schemas.openxmlformats.org/officeDocument/2006/relationships" r:embed="rId17"/>
        <a:stretch>
          <a:fillRect/>
        </a:stretch>
      </xdr:blipFill>
      <xdr:spPr>
        <a:xfrm>
          <a:off x="952500" y="50653950"/>
          <a:ext cx="6029325" cy="2419350"/>
        </a:xfrm>
        <a:prstGeom prst="rect">
          <a:avLst/>
        </a:prstGeom>
      </xdr:spPr>
    </xdr:pic>
    <xdr:clientData/>
  </xdr:twoCellAnchor>
  <xdr:twoCellAnchor editAs="oneCell">
    <xdr:from>
      <xdr:col>12</xdr:col>
      <xdr:colOff>314325</xdr:colOff>
      <xdr:row>313</xdr:row>
      <xdr:rowOff>9525</xdr:rowOff>
    </xdr:from>
    <xdr:to>
      <xdr:col>21</xdr:col>
      <xdr:colOff>76200</xdr:colOff>
      <xdr:row>325</xdr:row>
      <xdr:rowOff>66675</xdr:rowOff>
    </xdr:to>
    <xdr:pic>
      <xdr:nvPicPr>
        <xdr:cNvPr id="19" name="Gambar 18">
          <a:extLst>
            <a:ext uri="{FF2B5EF4-FFF2-40B4-BE49-F238E27FC236}">
              <a16:creationId xmlns:a16="http://schemas.microsoft.com/office/drawing/2014/main" id="{8D0BAB3B-C731-25DF-93AF-C3CDE1E832BC}"/>
            </a:ext>
            <a:ext uri="{147F2762-F138-4A5C-976F-8EAC2B608ADB}">
              <a16:predDERef xmlns:a16="http://schemas.microsoft.com/office/drawing/2014/main" pred="{90E6D0BC-7D79-78AE-68D2-9E0427F80A19}"/>
            </a:ext>
          </a:extLst>
        </xdr:cNvPr>
        <xdr:cNvPicPr>
          <a:picLocks noChangeAspect="1"/>
        </xdr:cNvPicPr>
      </xdr:nvPicPr>
      <xdr:blipFill>
        <a:blip xmlns:r="http://schemas.openxmlformats.org/officeDocument/2006/relationships" r:embed="rId18"/>
        <a:stretch>
          <a:fillRect/>
        </a:stretch>
      </xdr:blipFill>
      <xdr:spPr>
        <a:xfrm>
          <a:off x="7629525" y="50692050"/>
          <a:ext cx="5248275" cy="2000250"/>
        </a:xfrm>
        <a:prstGeom prst="rect">
          <a:avLst/>
        </a:prstGeom>
      </xdr:spPr>
    </xdr:pic>
    <xdr:clientData/>
  </xdr:twoCellAnchor>
  <xdr:twoCellAnchor editAs="oneCell">
    <xdr:from>
      <xdr:col>21</xdr:col>
      <xdr:colOff>390525</xdr:colOff>
      <xdr:row>313</xdr:row>
      <xdr:rowOff>38100</xdr:rowOff>
    </xdr:from>
    <xdr:to>
      <xdr:col>30</xdr:col>
      <xdr:colOff>352425</xdr:colOff>
      <xdr:row>325</xdr:row>
      <xdr:rowOff>152400</xdr:rowOff>
    </xdr:to>
    <xdr:pic>
      <xdr:nvPicPr>
        <xdr:cNvPr id="20" name="Gambar 19">
          <a:extLst>
            <a:ext uri="{FF2B5EF4-FFF2-40B4-BE49-F238E27FC236}">
              <a16:creationId xmlns:a16="http://schemas.microsoft.com/office/drawing/2014/main" id="{29C2BAE2-48B0-A7C2-87E0-3FE5DD8C640D}"/>
            </a:ext>
            <a:ext uri="{147F2762-F138-4A5C-976F-8EAC2B608ADB}">
              <a16:predDERef xmlns:a16="http://schemas.microsoft.com/office/drawing/2014/main" pred="{8D0BAB3B-C731-25DF-93AF-C3CDE1E832BC}"/>
            </a:ext>
          </a:extLst>
        </xdr:cNvPr>
        <xdr:cNvPicPr>
          <a:picLocks noChangeAspect="1"/>
        </xdr:cNvPicPr>
      </xdr:nvPicPr>
      <xdr:blipFill>
        <a:blip xmlns:r="http://schemas.openxmlformats.org/officeDocument/2006/relationships" r:embed="rId19"/>
        <a:stretch>
          <a:fillRect/>
        </a:stretch>
      </xdr:blipFill>
      <xdr:spPr>
        <a:xfrm>
          <a:off x="13192125" y="50720625"/>
          <a:ext cx="5448300" cy="2057400"/>
        </a:xfrm>
        <a:prstGeom prst="rect">
          <a:avLst/>
        </a:prstGeom>
      </xdr:spPr>
    </xdr:pic>
    <xdr:clientData/>
  </xdr:twoCellAnchor>
  <xdr:twoCellAnchor editAs="oneCell">
    <xdr:from>
      <xdr:col>2</xdr:col>
      <xdr:colOff>266700</xdr:colOff>
      <xdr:row>329</xdr:row>
      <xdr:rowOff>142875</xdr:rowOff>
    </xdr:from>
    <xdr:to>
      <xdr:col>9</xdr:col>
      <xdr:colOff>571500</xdr:colOff>
      <xdr:row>341</xdr:row>
      <xdr:rowOff>19050</xdr:rowOff>
    </xdr:to>
    <xdr:pic>
      <xdr:nvPicPr>
        <xdr:cNvPr id="21" name="Gambar 20">
          <a:extLst>
            <a:ext uri="{FF2B5EF4-FFF2-40B4-BE49-F238E27FC236}">
              <a16:creationId xmlns:a16="http://schemas.microsoft.com/office/drawing/2014/main" id="{6D7FE4BB-787F-FCD4-E338-B7EDBDE3B665}"/>
            </a:ext>
            <a:ext uri="{147F2762-F138-4A5C-976F-8EAC2B608ADB}">
              <a16:predDERef xmlns:a16="http://schemas.microsoft.com/office/drawing/2014/main" pred="{29C2BAE2-48B0-A7C2-87E0-3FE5DD8C640D}"/>
            </a:ext>
          </a:extLst>
        </xdr:cNvPr>
        <xdr:cNvPicPr>
          <a:picLocks noChangeAspect="1"/>
        </xdr:cNvPicPr>
      </xdr:nvPicPr>
      <xdr:blipFill>
        <a:blip xmlns:r="http://schemas.openxmlformats.org/officeDocument/2006/relationships" r:embed="rId20"/>
        <a:stretch>
          <a:fillRect/>
        </a:stretch>
      </xdr:blipFill>
      <xdr:spPr>
        <a:xfrm>
          <a:off x="1485900" y="53416200"/>
          <a:ext cx="4572000" cy="1819275"/>
        </a:xfrm>
        <a:prstGeom prst="rect">
          <a:avLst/>
        </a:prstGeom>
      </xdr:spPr>
    </xdr:pic>
    <xdr:clientData/>
  </xdr:twoCellAnchor>
  <xdr:twoCellAnchor editAs="oneCell">
    <xdr:from>
      <xdr:col>11</xdr:col>
      <xdr:colOff>542925</xdr:colOff>
      <xdr:row>330</xdr:row>
      <xdr:rowOff>133350</xdr:rowOff>
    </xdr:from>
    <xdr:to>
      <xdr:col>19</xdr:col>
      <xdr:colOff>238125</xdr:colOff>
      <xdr:row>342</xdr:row>
      <xdr:rowOff>9525</xdr:rowOff>
    </xdr:to>
    <xdr:pic>
      <xdr:nvPicPr>
        <xdr:cNvPr id="22" name="Gambar 21">
          <a:extLst>
            <a:ext uri="{FF2B5EF4-FFF2-40B4-BE49-F238E27FC236}">
              <a16:creationId xmlns:a16="http://schemas.microsoft.com/office/drawing/2014/main" id="{B4E50B23-FC67-5C47-331A-76D9EA1D6A3E}"/>
            </a:ext>
            <a:ext uri="{147F2762-F138-4A5C-976F-8EAC2B608ADB}">
              <a16:predDERef xmlns:a16="http://schemas.microsoft.com/office/drawing/2014/main" pred="{6D7FE4BB-787F-FCD4-E338-B7EDBDE3B665}"/>
            </a:ext>
          </a:extLst>
        </xdr:cNvPr>
        <xdr:cNvPicPr>
          <a:picLocks noChangeAspect="1"/>
        </xdr:cNvPicPr>
      </xdr:nvPicPr>
      <xdr:blipFill>
        <a:blip xmlns:r="http://schemas.openxmlformats.org/officeDocument/2006/relationships" r:embed="rId21"/>
        <a:stretch>
          <a:fillRect/>
        </a:stretch>
      </xdr:blipFill>
      <xdr:spPr>
        <a:xfrm>
          <a:off x="7248525" y="53568600"/>
          <a:ext cx="4572000" cy="1819275"/>
        </a:xfrm>
        <a:prstGeom prst="rect">
          <a:avLst/>
        </a:prstGeom>
      </xdr:spPr>
    </xdr:pic>
    <xdr:clientData/>
  </xdr:twoCellAnchor>
  <xdr:twoCellAnchor editAs="oneCell">
    <xdr:from>
      <xdr:col>2</xdr:col>
      <xdr:colOff>419100</xdr:colOff>
      <xdr:row>343</xdr:row>
      <xdr:rowOff>47625</xdr:rowOff>
    </xdr:from>
    <xdr:to>
      <xdr:col>15</xdr:col>
      <xdr:colOff>85725</xdr:colOff>
      <xdr:row>364</xdr:row>
      <xdr:rowOff>95250</xdr:rowOff>
    </xdr:to>
    <xdr:pic>
      <xdr:nvPicPr>
        <xdr:cNvPr id="23" name="Gambar 22">
          <a:extLst>
            <a:ext uri="{FF2B5EF4-FFF2-40B4-BE49-F238E27FC236}">
              <a16:creationId xmlns:a16="http://schemas.microsoft.com/office/drawing/2014/main" id="{3FD9B567-166E-CD61-7CBE-25FBB7516070}"/>
            </a:ext>
            <a:ext uri="{147F2762-F138-4A5C-976F-8EAC2B608ADB}">
              <a16:predDERef xmlns:a16="http://schemas.microsoft.com/office/drawing/2014/main" pred="{B4E50B23-FC67-5C47-331A-76D9EA1D6A3E}"/>
            </a:ext>
          </a:extLst>
        </xdr:cNvPr>
        <xdr:cNvPicPr>
          <a:picLocks noChangeAspect="1"/>
        </xdr:cNvPicPr>
      </xdr:nvPicPr>
      <xdr:blipFill>
        <a:blip xmlns:r="http://schemas.openxmlformats.org/officeDocument/2006/relationships" r:embed="rId22"/>
        <a:stretch>
          <a:fillRect/>
        </a:stretch>
      </xdr:blipFill>
      <xdr:spPr>
        <a:xfrm>
          <a:off x="1638300" y="55587900"/>
          <a:ext cx="7591425" cy="3448050"/>
        </a:xfrm>
        <a:prstGeom prst="rect">
          <a:avLst/>
        </a:prstGeom>
      </xdr:spPr>
    </xdr:pic>
    <xdr:clientData/>
  </xdr:twoCellAnchor>
  <xdr:twoCellAnchor editAs="oneCell">
    <xdr:from>
      <xdr:col>1</xdr:col>
      <xdr:colOff>47625</xdr:colOff>
      <xdr:row>369</xdr:row>
      <xdr:rowOff>142875</xdr:rowOff>
    </xdr:from>
    <xdr:to>
      <xdr:col>15</xdr:col>
      <xdr:colOff>342900</xdr:colOff>
      <xdr:row>393</xdr:row>
      <xdr:rowOff>19050</xdr:rowOff>
    </xdr:to>
    <xdr:pic>
      <xdr:nvPicPr>
        <xdr:cNvPr id="24" name="Gambar 23">
          <a:extLst>
            <a:ext uri="{FF2B5EF4-FFF2-40B4-BE49-F238E27FC236}">
              <a16:creationId xmlns:a16="http://schemas.microsoft.com/office/drawing/2014/main" id="{DC38EDE0-F54B-91BC-60E2-A9D3BE905984}"/>
            </a:ext>
            <a:ext uri="{147F2762-F138-4A5C-976F-8EAC2B608ADB}">
              <a16:predDERef xmlns:a16="http://schemas.microsoft.com/office/drawing/2014/main" pred="{3FD9B567-166E-CD61-7CBE-25FBB7516070}"/>
            </a:ext>
          </a:extLst>
        </xdr:cNvPr>
        <xdr:cNvPicPr>
          <a:picLocks noChangeAspect="1"/>
        </xdr:cNvPicPr>
      </xdr:nvPicPr>
      <xdr:blipFill>
        <a:blip xmlns:r="http://schemas.openxmlformats.org/officeDocument/2006/relationships" r:embed="rId23"/>
        <a:stretch>
          <a:fillRect/>
        </a:stretch>
      </xdr:blipFill>
      <xdr:spPr>
        <a:xfrm>
          <a:off x="657225" y="59893200"/>
          <a:ext cx="8829675" cy="3762375"/>
        </a:xfrm>
        <a:prstGeom prst="rect">
          <a:avLst/>
        </a:prstGeom>
      </xdr:spPr>
    </xdr:pic>
    <xdr:clientData/>
  </xdr:twoCellAnchor>
  <xdr:twoCellAnchor editAs="oneCell">
    <xdr:from>
      <xdr:col>16</xdr:col>
      <xdr:colOff>495300</xdr:colOff>
      <xdr:row>368</xdr:row>
      <xdr:rowOff>76200</xdr:rowOff>
    </xdr:from>
    <xdr:to>
      <xdr:col>30</xdr:col>
      <xdr:colOff>571500</xdr:colOff>
      <xdr:row>392</xdr:row>
      <xdr:rowOff>66675</xdr:rowOff>
    </xdr:to>
    <xdr:pic>
      <xdr:nvPicPr>
        <xdr:cNvPr id="25" name="Gambar 24">
          <a:extLst>
            <a:ext uri="{FF2B5EF4-FFF2-40B4-BE49-F238E27FC236}">
              <a16:creationId xmlns:a16="http://schemas.microsoft.com/office/drawing/2014/main" id="{083E3F82-7C81-B6EC-72AB-DE07411197DE}"/>
            </a:ext>
            <a:ext uri="{147F2762-F138-4A5C-976F-8EAC2B608ADB}">
              <a16:predDERef xmlns:a16="http://schemas.microsoft.com/office/drawing/2014/main" pred="{DC38EDE0-F54B-91BC-60E2-A9D3BE905984}"/>
            </a:ext>
          </a:extLst>
        </xdr:cNvPr>
        <xdr:cNvPicPr>
          <a:picLocks noChangeAspect="1"/>
        </xdr:cNvPicPr>
      </xdr:nvPicPr>
      <xdr:blipFill>
        <a:blip xmlns:r="http://schemas.openxmlformats.org/officeDocument/2006/relationships" r:embed="rId24"/>
        <a:stretch>
          <a:fillRect/>
        </a:stretch>
      </xdr:blipFill>
      <xdr:spPr>
        <a:xfrm>
          <a:off x="10248900" y="59664600"/>
          <a:ext cx="8610600" cy="3876675"/>
        </a:xfrm>
        <a:prstGeom prst="rect">
          <a:avLst/>
        </a:prstGeom>
      </xdr:spPr>
    </xdr:pic>
    <xdr:clientData/>
  </xdr:twoCellAnchor>
  <xdr:twoCellAnchor editAs="oneCell">
    <xdr:from>
      <xdr:col>1</xdr:col>
      <xdr:colOff>371475</xdr:colOff>
      <xdr:row>397</xdr:row>
      <xdr:rowOff>28575</xdr:rowOff>
    </xdr:from>
    <xdr:to>
      <xdr:col>15</xdr:col>
      <xdr:colOff>209550</xdr:colOff>
      <xdr:row>421</xdr:row>
      <xdr:rowOff>114300</xdr:rowOff>
    </xdr:to>
    <xdr:pic>
      <xdr:nvPicPr>
        <xdr:cNvPr id="29" name="Gambar 25">
          <a:extLst>
            <a:ext uri="{FF2B5EF4-FFF2-40B4-BE49-F238E27FC236}">
              <a16:creationId xmlns:a16="http://schemas.microsoft.com/office/drawing/2014/main" id="{825B283A-D7DE-40D9-4A16-198FE0EDBE75}"/>
            </a:ext>
            <a:ext uri="{147F2762-F138-4A5C-976F-8EAC2B608ADB}">
              <a16:predDERef xmlns:a16="http://schemas.microsoft.com/office/drawing/2014/main" pred="{083E3F82-7C81-B6EC-72AB-DE07411197DE}"/>
            </a:ext>
          </a:extLst>
        </xdr:cNvPr>
        <xdr:cNvPicPr>
          <a:picLocks noChangeAspect="1"/>
        </xdr:cNvPicPr>
      </xdr:nvPicPr>
      <xdr:blipFill>
        <a:blip xmlns:r="http://schemas.openxmlformats.org/officeDocument/2006/relationships" r:embed="rId25"/>
        <a:stretch>
          <a:fillRect/>
        </a:stretch>
      </xdr:blipFill>
      <xdr:spPr>
        <a:xfrm>
          <a:off x="981075" y="64312800"/>
          <a:ext cx="8372475" cy="3971925"/>
        </a:xfrm>
        <a:prstGeom prst="rect">
          <a:avLst/>
        </a:prstGeom>
      </xdr:spPr>
    </xdr:pic>
    <xdr:clientData/>
  </xdr:twoCellAnchor>
  <xdr:twoCellAnchor editAs="oneCell">
    <xdr:from>
      <xdr:col>1</xdr:col>
      <xdr:colOff>323850</xdr:colOff>
      <xdr:row>426</xdr:row>
      <xdr:rowOff>104775</xdr:rowOff>
    </xdr:from>
    <xdr:to>
      <xdr:col>11</xdr:col>
      <xdr:colOff>590550</xdr:colOff>
      <xdr:row>443</xdr:row>
      <xdr:rowOff>57150</xdr:rowOff>
    </xdr:to>
    <xdr:pic>
      <xdr:nvPicPr>
        <xdr:cNvPr id="33" name="Gambar 26">
          <a:extLst>
            <a:ext uri="{FF2B5EF4-FFF2-40B4-BE49-F238E27FC236}">
              <a16:creationId xmlns:a16="http://schemas.microsoft.com/office/drawing/2014/main" id="{AF1B914B-FEB1-7A25-2478-21EF479DA1D2}"/>
            </a:ext>
            <a:ext uri="{147F2762-F138-4A5C-976F-8EAC2B608ADB}">
              <a16:predDERef xmlns:a16="http://schemas.microsoft.com/office/drawing/2014/main" pred="{825B283A-D7DE-40D9-4A16-198FE0EDBE75}"/>
            </a:ext>
          </a:extLst>
        </xdr:cNvPr>
        <xdr:cNvPicPr>
          <a:picLocks noChangeAspect="1"/>
        </xdr:cNvPicPr>
      </xdr:nvPicPr>
      <xdr:blipFill>
        <a:blip xmlns:r="http://schemas.openxmlformats.org/officeDocument/2006/relationships" r:embed="rId26"/>
        <a:stretch>
          <a:fillRect/>
        </a:stretch>
      </xdr:blipFill>
      <xdr:spPr>
        <a:xfrm>
          <a:off x="933450" y="69084825"/>
          <a:ext cx="6362700" cy="2705100"/>
        </a:xfrm>
        <a:prstGeom prst="rect">
          <a:avLst/>
        </a:prstGeom>
      </xdr:spPr>
    </xdr:pic>
    <xdr:clientData/>
  </xdr:twoCellAnchor>
  <xdr:twoCellAnchor editAs="oneCell">
    <xdr:from>
      <xdr:col>1</xdr:col>
      <xdr:colOff>381000</xdr:colOff>
      <xdr:row>447</xdr:row>
      <xdr:rowOff>0</xdr:rowOff>
    </xdr:from>
    <xdr:to>
      <xdr:col>14</xdr:col>
      <xdr:colOff>523875</xdr:colOff>
      <xdr:row>469</xdr:row>
      <xdr:rowOff>133350</xdr:rowOff>
    </xdr:to>
    <xdr:pic>
      <xdr:nvPicPr>
        <xdr:cNvPr id="36" name="Gambar 27">
          <a:extLst>
            <a:ext uri="{FF2B5EF4-FFF2-40B4-BE49-F238E27FC236}">
              <a16:creationId xmlns:a16="http://schemas.microsoft.com/office/drawing/2014/main" id="{81CADD95-C0F7-EE06-4443-082495D3161D}"/>
            </a:ext>
            <a:ext uri="{147F2762-F138-4A5C-976F-8EAC2B608ADB}">
              <a16:predDERef xmlns:a16="http://schemas.microsoft.com/office/drawing/2014/main" pred="{AF1B914B-FEB1-7A25-2478-21EF479DA1D2}"/>
            </a:ext>
          </a:extLst>
        </xdr:cNvPr>
        <xdr:cNvPicPr>
          <a:picLocks noChangeAspect="1"/>
        </xdr:cNvPicPr>
      </xdr:nvPicPr>
      <xdr:blipFill>
        <a:blip xmlns:r="http://schemas.openxmlformats.org/officeDocument/2006/relationships" r:embed="rId27"/>
        <a:stretch>
          <a:fillRect/>
        </a:stretch>
      </xdr:blipFill>
      <xdr:spPr>
        <a:xfrm>
          <a:off x="990600" y="72380475"/>
          <a:ext cx="8067675" cy="3695700"/>
        </a:xfrm>
        <a:prstGeom prst="rect">
          <a:avLst/>
        </a:prstGeom>
      </xdr:spPr>
    </xdr:pic>
    <xdr:clientData/>
  </xdr:twoCellAnchor>
  <xdr:twoCellAnchor editAs="oneCell">
    <xdr:from>
      <xdr:col>1</xdr:col>
      <xdr:colOff>476250</xdr:colOff>
      <xdr:row>471</xdr:row>
      <xdr:rowOff>142875</xdr:rowOff>
    </xdr:from>
    <xdr:to>
      <xdr:col>11</xdr:col>
      <xdr:colOff>533400</xdr:colOff>
      <xdr:row>487</xdr:row>
      <xdr:rowOff>76200</xdr:rowOff>
    </xdr:to>
    <xdr:pic>
      <xdr:nvPicPr>
        <xdr:cNvPr id="39" name="Gambar 28">
          <a:extLst>
            <a:ext uri="{FF2B5EF4-FFF2-40B4-BE49-F238E27FC236}">
              <a16:creationId xmlns:a16="http://schemas.microsoft.com/office/drawing/2014/main" id="{4F866B0D-67AE-3F3C-EC21-85D19BB82B12}"/>
            </a:ext>
            <a:ext uri="{147F2762-F138-4A5C-976F-8EAC2B608ADB}">
              <a16:predDERef xmlns:a16="http://schemas.microsoft.com/office/drawing/2014/main" pred="{81CADD95-C0F7-EE06-4443-082495D3161D}"/>
            </a:ext>
          </a:extLst>
        </xdr:cNvPr>
        <xdr:cNvPicPr>
          <a:picLocks noChangeAspect="1"/>
        </xdr:cNvPicPr>
      </xdr:nvPicPr>
      <xdr:blipFill>
        <a:blip xmlns:r="http://schemas.openxmlformats.org/officeDocument/2006/relationships" r:embed="rId28"/>
        <a:stretch>
          <a:fillRect/>
        </a:stretch>
      </xdr:blipFill>
      <xdr:spPr>
        <a:xfrm>
          <a:off x="1085850" y="76409550"/>
          <a:ext cx="6153150" cy="2524125"/>
        </a:xfrm>
        <a:prstGeom prst="rect">
          <a:avLst/>
        </a:prstGeom>
      </xdr:spPr>
    </xdr:pic>
    <xdr:clientData/>
  </xdr:twoCellAnchor>
  <xdr:twoCellAnchor editAs="oneCell">
    <xdr:from>
      <xdr:col>1</xdr:col>
      <xdr:colOff>285750</xdr:colOff>
      <xdr:row>490</xdr:row>
      <xdr:rowOff>38100</xdr:rowOff>
    </xdr:from>
    <xdr:to>
      <xdr:col>12</xdr:col>
      <xdr:colOff>104775</xdr:colOff>
      <xdr:row>500</xdr:row>
      <xdr:rowOff>123825</xdr:rowOff>
    </xdr:to>
    <xdr:pic>
      <xdr:nvPicPr>
        <xdr:cNvPr id="43" name="Gambar 29">
          <a:extLst>
            <a:ext uri="{FF2B5EF4-FFF2-40B4-BE49-F238E27FC236}">
              <a16:creationId xmlns:a16="http://schemas.microsoft.com/office/drawing/2014/main" id="{0C72797E-46D5-6B68-C38E-A1A7A886A317}"/>
            </a:ext>
            <a:ext uri="{147F2762-F138-4A5C-976F-8EAC2B608ADB}">
              <a16:predDERef xmlns:a16="http://schemas.microsoft.com/office/drawing/2014/main" pred="{4F866B0D-67AE-3F3C-EC21-85D19BB82B12}"/>
            </a:ext>
          </a:extLst>
        </xdr:cNvPr>
        <xdr:cNvPicPr>
          <a:picLocks noChangeAspect="1"/>
        </xdr:cNvPicPr>
      </xdr:nvPicPr>
      <xdr:blipFill>
        <a:blip xmlns:r="http://schemas.openxmlformats.org/officeDocument/2006/relationships" r:embed="rId29"/>
        <a:stretch>
          <a:fillRect/>
        </a:stretch>
      </xdr:blipFill>
      <xdr:spPr>
        <a:xfrm>
          <a:off x="895350" y="79381350"/>
          <a:ext cx="6524625" cy="1704975"/>
        </a:xfrm>
        <a:prstGeom prst="rect">
          <a:avLst/>
        </a:prstGeom>
      </xdr:spPr>
    </xdr:pic>
    <xdr:clientData/>
  </xdr:twoCellAnchor>
  <xdr:twoCellAnchor editAs="oneCell">
    <xdr:from>
      <xdr:col>1</xdr:col>
      <xdr:colOff>485775</xdr:colOff>
      <xdr:row>503</xdr:row>
      <xdr:rowOff>19050</xdr:rowOff>
    </xdr:from>
    <xdr:to>
      <xdr:col>9</xdr:col>
      <xdr:colOff>180975</xdr:colOff>
      <xdr:row>508</xdr:row>
      <xdr:rowOff>76200</xdr:rowOff>
    </xdr:to>
    <xdr:pic>
      <xdr:nvPicPr>
        <xdr:cNvPr id="46" name="Gambar 30">
          <a:extLst>
            <a:ext uri="{FF2B5EF4-FFF2-40B4-BE49-F238E27FC236}">
              <a16:creationId xmlns:a16="http://schemas.microsoft.com/office/drawing/2014/main" id="{6A5828B8-9F14-C244-D999-93B10E31350C}"/>
            </a:ext>
            <a:ext uri="{147F2762-F138-4A5C-976F-8EAC2B608ADB}">
              <a16:predDERef xmlns:a16="http://schemas.microsoft.com/office/drawing/2014/main" pred="{0C72797E-46D5-6B68-C38E-A1A7A886A317}"/>
            </a:ext>
          </a:extLst>
        </xdr:cNvPr>
        <xdr:cNvPicPr>
          <a:picLocks noChangeAspect="1"/>
        </xdr:cNvPicPr>
      </xdr:nvPicPr>
      <xdr:blipFill>
        <a:blip xmlns:r="http://schemas.openxmlformats.org/officeDocument/2006/relationships" r:embed="rId30"/>
        <a:stretch>
          <a:fillRect/>
        </a:stretch>
      </xdr:blipFill>
      <xdr:spPr>
        <a:xfrm>
          <a:off x="1095375" y="81467325"/>
          <a:ext cx="4572000" cy="866775"/>
        </a:xfrm>
        <a:prstGeom prst="rect">
          <a:avLst/>
        </a:prstGeom>
      </xdr:spPr>
    </xdr:pic>
    <xdr:clientData/>
  </xdr:twoCellAnchor>
  <xdr:twoCellAnchor editAs="oneCell">
    <xdr:from>
      <xdr:col>1</xdr:col>
      <xdr:colOff>0</xdr:colOff>
      <xdr:row>516</xdr:row>
      <xdr:rowOff>0</xdr:rowOff>
    </xdr:from>
    <xdr:to>
      <xdr:col>8</xdr:col>
      <xdr:colOff>304800</xdr:colOff>
      <xdr:row>539</xdr:row>
      <xdr:rowOff>76200</xdr:rowOff>
    </xdr:to>
    <xdr:pic>
      <xdr:nvPicPr>
        <xdr:cNvPr id="26" name="">
          <a:extLst>
            <a:ext uri="{FF2B5EF4-FFF2-40B4-BE49-F238E27FC236}">
              <a16:creationId xmlns:a16="http://schemas.microsoft.com/office/drawing/2014/main" id="{E09A14F7-2384-CD79-8B50-27A49C109F8F}"/>
            </a:ext>
            <a:ext uri="{147F2762-F138-4A5C-976F-8EAC2B608ADB}">
              <a16:predDERef xmlns:a16="http://schemas.microsoft.com/office/drawing/2014/main" pred="{6A5828B8-9F14-C244-D999-93B10E31350C}"/>
            </a:ext>
          </a:extLst>
        </xdr:cNvPr>
        <xdr:cNvPicPr>
          <a:picLocks noChangeAspect="1"/>
        </xdr:cNvPicPr>
      </xdr:nvPicPr>
      <xdr:blipFill>
        <a:blip xmlns:r="http://schemas.openxmlformats.org/officeDocument/2006/relationships" r:embed="rId31"/>
        <a:stretch>
          <a:fillRect/>
        </a:stretch>
      </xdr:blipFill>
      <xdr:spPr>
        <a:xfrm>
          <a:off x="609600" y="83553300"/>
          <a:ext cx="4572000" cy="3800475"/>
        </a:xfrm>
        <a:prstGeom prst="rect">
          <a:avLst/>
        </a:prstGeom>
      </xdr:spPr>
    </xdr:pic>
    <xdr:clientData/>
  </xdr:twoCellAnchor>
  <xdr:twoCellAnchor editAs="oneCell">
    <xdr:from>
      <xdr:col>9</xdr:col>
      <xdr:colOff>219075</xdr:colOff>
      <xdr:row>521</xdr:row>
      <xdr:rowOff>104775</xdr:rowOff>
    </xdr:from>
    <xdr:to>
      <xdr:col>16</xdr:col>
      <xdr:colOff>523875</xdr:colOff>
      <xdr:row>532</xdr:row>
      <xdr:rowOff>28575</xdr:rowOff>
    </xdr:to>
    <xdr:pic>
      <xdr:nvPicPr>
        <xdr:cNvPr id="28" name="Gambar 26">
          <a:extLst>
            <a:ext uri="{FF2B5EF4-FFF2-40B4-BE49-F238E27FC236}">
              <a16:creationId xmlns:a16="http://schemas.microsoft.com/office/drawing/2014/main" id="{16DE5B81-988C-5159-11EF-6EF3D01C77CF}"/>
            </a:ext>
            <a:ext uri="{147F2762-F138-4A5C-976F-8EAC2B608ADB}">
              <a16:predDERef xmlns:a16="http://schemas.microsoft.com/office/drawing/2014/main" pred="{E09A14F7-2384-CD79-8B50-27A49C109F8F}"/>
            </a:ext>
          </a:extLst>
        </xdr:cNvPr>
        <xdr:cNvPicPr>
          <a:picLocks noChangeAspect="1"/>
        </xdr:cNvPicPr>
      </xdr:nvPicPr>
      <xdr:blipFill>
        <a:blip xmlns:r="http://schemas.openxmlformats.org/officeDocument/2006/relationships" r:embed="rId32"/>
        <a:stretch>
          <a:fillRect/>
        </a:stretch>
      </xdr:blipFill>
      <xdr:spPr>
        <a:xfrm>
          <a:off x="5705475" y="84467700"/>
          <a:ext cx="4572000" cy="1704975"/>
        </a:xfrm>
        <a:prstGeom prst="rect">
          <a:avLst/>
        </a:prstGeom>
      </xdr:spPr>
    </xdr:pic>
    <xdr:clientData/>
  </xdr:twoCellAnchor>
  <xdr:twoCellAnchor editAs="oneCell">
    <xdr:from>
      <xdr:col>9</xdr:col>
      <xdr:colOff>304800</xdr:colOff>
      <xdr:row>534</xdr:row>
      <xdr:rowOff>142875</xdr:rowOff>
    </xdr:from>
    <xdr:to>
      <xdr:col>17</xdr:col>
      <xdr:colOff>0</xdr:colOff>
      <xdr:row>545</xdr:row>
      <xdr:rowOff>38100</xdr:rowOff>
    </xdr:to>
    <xdr:pic>
      <xdr:nvPicPr>
        <xdr:cNvPr id="31" name="Gambar 27">
          <a:extLst>
            <a:ext uri="{FF2B5EF4-FFF2-40B4-BE49-F238E27FC236}">
              <a16:creationId xmlns:a16="http://schemas.microsoft.com/office/drawing/2014/main" id="{E35CEE4F-CE34-6C87-71A1-729CCC577BAD}"/>
            </a:ext>
            <a:ext uri="{147F2762-F138-4A5C-976F-8EAC2B608ADB}">
              <a16:predDERef xmlns:a16="http://schemas.microsoft.com/office/drawing/2014/main" pred="{16DE5B81-988C-5159-11EF-6EF3D01C77CF}"/>
            </a:ext>
          </a:extLst>
        </xdr:cNvPr>
        <xdr:cNvPicPr>
          <a:picLocks noChangeAspect="1"/>
        </xdr:cNvPicPr>
      </xdr:nvPicPr>
      <xdr:blipFill>
        <a:blip xmlns:r="http://schemas.openxmlformats.org/officeDocument/2006/relationships" r:embed="rId33"/>
        <a:stretch>
          <a:fillRect/>
        </a:stretch>
      </xdr:blipFill>
      <xdr:spPr>
        <a:xfrm>
          <a:off x="5791200" y="86610825"/>
          <a:ext cx="4572000" cy="1676400"/>
        </a:xfrm>
        <a:prstGeom prst="rect">
          <a:avLst/>
        </a:prstGeom>
      </xdr:spPr>
    </xdr:pic>
    <xdr:clientData/>
  </xdr:twoCellAnchor>
  <xdr:twoCellAnchor editAs="oneCell">
    <xdr:from>
      <xdr:col>1</xdr:col>
      <xdr:colOff>238125</xdr:colOff>
      <xdr:row>541</xdr:row>
      <xdr:rowOff>114300</xdr:rowOff>
    </xdr:from>
    <xdr:to>
      <xdr:col>8</xdr:col>
      <xdr:colOff>542925</xdr:colOff>
      <xdr:row>552</xdr:row>
      <xdr:rowOff>28575</xdr:rowOff>
    </xdr:to>
    <xdr:pic>
      <xdr:nvPicPr>
        <xdr:cNvPr id="34" name="Gambar 29">
          <a:extLst>
            <a:ext uri="{FF2B5EF4-FFF2-40B4-BE49-F238E27FC236}">
              <a16:creationId xmlns:a16="http://schemas.microsoft.com/office/drawing/2014/main" id="{0A23F8D4-400B-7F77-C6B2-901C4900CA41}"/>
            </a:ext>
            <a:ext uri="{147F2762-F138-4A5C-976F-8EAC2B608ADB}">
              <a16:predDERef xmlns:a16="http://schemas.microsoft.com/office/drawing/2014/main" pred="{E35CEE4F-CE34-6C87-71A1-729CCC577BAD}"/>
            </a:ext>
          </a:extLst>
        </xdr:cNvPr>
        <xdr:cNvPicPr>
          <a:picLocks noChangeAspect="1"/>
        </xdr:cNvPicPr>
      </xdr:nvPicPr>
      <xdr:blipFill>
        <a:blip xmlns:r="http://schemas.openxmlformats.org/officeDocument/2006/relationships" r:embed="rId34"/>
        <a:stretch>
          <a:fillRect/>
        </a:stretch>
      </xdr:blipFill>
      <xdr:spPr>
        <a:xfrm>
          <a:off x="847725" y="87715725"/>
          <a:ext cx="4572000" cy="1695450"/>
        </a:xfrm>
        <a:prstGeom prst="rect">
          <a:avLst/>
        </a:prstGeom>
      </xdr:spPr>
    </xdr:pic>
    <xdr:clientData/>
  </xdr:twoCellAnchor>
  <xdr:twoCellAnchor editAs="oneCell">
    <xdr:from>
      <xdr:col>1</xdr:col>
      <xdr:colOff>352425</xdr:colOff>
      <xdr:row>554</xdr:row>
      <xdr:rowOff>114300</xdr:rowOff>
    </xdr:from>
    <xdr:to>
      <xdr:col>9</xdr:col>
      <xdr:colOff>47625</xdr:colOff>
      <xdr:row>565</xdr:row>
      <xdr:rowOff>47625</xdr:rowOff>
    </xdr:to>
    <xdr:pic>
      <xdr:nvPicPr>
        <xdr:cNvPr id="37" name="Gambar 30">
          <a:extLst>
            <a:ext uri="{FF2B5EF4-FFF2-40B4-BE49-F238E27FC236}">
              <a16:creationId xmlns:a16="http://schemas.microsoft.com/office/drawing/2014/main" id="{457DA650-A74B-D93D-5752-5ADA47B3F607}"/>
            </a:ext>
            <a:ext uri="{147F2762-F138-4A5C-976F-8EAC2B608ADB}">
              <a16:predDERef xmlns:a16="http://schemas.microsoft.com/office/drawing/2014/main" pred="{0A23F8D4-400B-7F77-C6B2-901C4900CA41}"/>
            </a:ext>
          </a:extLst>
        </xdr:cNvPr>
        <xdr:cNvPicPr>
          <a:picLocks noChangeAspect="1"/>
        </xdr:cNvPicPr>
      </xdr:nvPicPr>
      <xdr:blipFill>
        <a:blip xmlns:r="http://schemas.openxmlformats.org/officeDocument/2006/relationships" r:embed="rId35"/>
        <a:stretch>
          <a:fillRect/>
        </a:stretch>
      </xdr:blipFill>
      <xdr:spPr>
        <a:xfrm>
          <a:off x="962025" y="89820750"/>
          <a:ext cx="4572000" cy="1714500"/>
        </a:xfrm>
        <a:prstGeom prst="rect">
          <a:avLst/>
        </a:prstGeom>
      </xdr:spPr>
    </xdr:pic>
    <xdr:clientData/>
  </xdr:twoCellAnchor>
  <xdr:twoCellAnchor editAs="oneCell">
    <xdr:from>
      <xdr:col>9</xdr:col>
      <xdr:colOff>419100</xdr:colOff>
      <xdr:row>547</xdr:row>
      <xdr:rowOff>9525</xdr:rowOff>
    </xdr:from>
    <xdr:to>
      <xdr:col>17</xdr:col>
      <xdr:colOff>114300</xdr:colOff>
      <xdr:row>557</xdr:row>
      <xdr:rowOff>76200</xdr:rowOff>
    </xdr:to>
    <xdr:pic>
      <xdr:nvPicPr>
        <xdr:cNvPr id="40" name="Gambar 31">
          <a:extLst>
            <a:ext uri="{FF2B5EF4-FFF2-40B4-BE49-F238E27FC236}">
              <a16:creationId xmlns:a16="http://schemas.microsoft.com/office/drawing/2014/main" id="{C02CA676-78A5-84EF-34A0-2928249AE1A7}"/>
            </a:ext>
            <a:ext uri="{147F2762-F138-4A5C-976F-8EAC2B608ADB}">
              <a16:predDERef xmlns:a16="http://schemas.microsoft.com/office/drawing/2014/main" pred="{457DA650-A74B-D93D-5752-5ADA47B3F607}"/>
            </a:ext>
          </a:extLst>
        </xdr:cNvPr>
        <xdr:cNvPicPr>
          <a:picLocks noChangeAspect="1"/>
        </xdr:cNvPicPr>
      </xdr:nvPicPr>
      <xdr:blipFill>
        <a:blip xmlns:r="http://schemas.openxmlformats.org/officeDocument/2006/relationships" r:embed="rId36"/>
        <a:stretch>
          <a:fillRect/>
        </a:stretch>
      </xdr:blipFill>
      <xdr:spPr>
        <a:xfrm>
          <a:off x="5905500" y="88582500"/>
          <a:ext cx="4572000" cy="1685925"/>
        </a:xfrm>
        <a:prstGeom prst="rect">
          <a:avLst/>
        </a:prstGeom>
      </xdr:spPr>
    </xdr:pic>
    <xdr:clientData/>
  </xdr:twoCellAnchor>
  <xdr:twoCellAnchor editAs="oneCell">
    <xdr:from>
      <xdr:col>1</xdr:col>
      <xdr:colOff>38100</xdr:colOff>
      <xdr:row>567</xdr:row>
      <xdr:rowOff>85725</xdr:rowOff>
    </xdr:from>
    <xdr:to>
      <xdr:col>8</xdr:col>
      <xdr:colOff>342900</xdr:colOff>
      <xdr:row>578</xdr:row>
      <xdr:rowOff>19050</xdr:rowOff>
    </xdr:to>
    <xdr:pic>
      <xdr:nvPicPr>
        <xdr:cNvPr id="42" name="Gambar 33">
          <a:extLst>
            <a:ext uri="{FF2B5EF4-FFF2-40B4-BE49-F238E27FC236}">
              <a16:creationId xmlns:a16="http://schemas.microsoft.com/office/drawing/2014/main" id="{251A01FA-E89D-0314-1CBD-EC852918DCA2}"/>
            </a:ext>
            <a:ext uri="{147F2762-F138-4A5C-976F-8EAC2B608ADB}">
              <a16:predDERef xmlns:a16="http://schemas.microsoft.com/office/drawing/2014/main" pred="{C02CA676-78A5-84EF-34A0-2928249AE1A7}"/>
            </a:ext>
          </a:extLst>
        </xdr:cNvPr>
        <xdr:cNvPicPr>
          <a:picLocks noChangeAspect="1"/>
        </xdr:cNvPicPr>
      </xdr:nvPicPr>
      <xdr:blipFill>
        <a:blip xmlns:r="http://schemas.openxmlformats.org/officeDocument/2006/relationships" r:embed="rId37"/>
        <a:stretch>
          <a:fillRect/>
        </a:stretch>
      </xdr:blipFill>
      <xdr:spPr>
        <a:xfrm>
          <a:off x="647700" y="91897200"/>
          <a:ext cx="4572000" cy="1714500"/>
        </a:xfrm>
        <a:prstGeom prst="rect">
          <a:avLst/>
        </a:prstGeom>
      </xdr:spPr>
    </xdr:pic>
    <xdr:clientData/>
  </xdr:twoCellAnchor>
  <xdr:twoCellAnchor editAs="oneCell">
    <xdr:from>
      <xdr:col>9</xdr:col>
      <xdr:colOff>457200</xdr:colOff>
      <xdr:row>560</xdr:row>
      <xdr:rowOff>28575</xdr:rowOff>
    </xdr:from>
    <xdr:to>
      <xdr:col>17</xdr:col>
      <xdr:colOff>152400</xdr:colOff>
      <xdr:row>570</xdr:row>
      <xdr:rowOff>142875</xdr:rowOff>
    </xdr:to>
    <xdr:pic>
      <xdr:nvPicPr>
        <xdr:cNvPr id="45" name="Gambar 34">
          <a:extLst>
            <a:ext uri="{FF2B5EF4-FFF2-40B4-BE49-F238E27FC236}">
              <a16:creationId xmlns:a16="http://schemas.microsoft.com/office/drawing/2014/main" id="{70B2B226-D56C-D174-910E-68C53717E5FC}"/>
            </a:ext>
            <a:ext uri="{147F2762-F138-4A5C-976F-8EAC2B608ADB}">
              <a16:predDERef xmlns:a16="http://schemas.microsoft.com/office/drawing/2014/main" pred="{251A01FA-E89D-0314-1CBD-EC852918DCA2}"/>
            </a:ext>
          </a:extLst>
        </xdr:cNvPr>
        <xdr:cNvPicPr>
          <a:picLocks noChangeAspect="1"/>
        </xdr:cNvPicPr>
      </xdr:nvPicPr>
      <xdr:blipFill>
        <a:blip xmlns:r="http://schemas.openxmlformats.org/officeDocument/2006/relationships" r:embed="rId38"/>
        <a:stretch>
          <a:fillRect/>
        </a:stretch>
      </xdr:blipFill>
      <xdr:spPr>
        <a:xfrm>
          <a:off x="5943600" y="90706575"/>
          <a:ext cx="4572000" cy="1733550"/>
        </a:xfrm>
        <a:prstGeom prst="rect">
          <a:avLst/>
        </a:prstGeom>
      </xdr:spPr>
    </xdr:pic>
    <xdr:clientData/>
  </xdr:twoCellAnchor>
  <xdr:twoCellAnchor editAs="oneCell">
    <xdr:from>
      <xdr:col>10</xdr:col>
      <xdr:colOff>47625</xdr:colOff>
      <xdr:row>572</xdr:row>
      <xdr:rowOff>133350</xdr:rowOff>
    </xdr:from>
    <xdr:to>
      <xdr:col>17</xdr:col>
      <xdr:colOff>352425</xdr:colOff>
      <xdr:row>583</xdr:row>
      <xdr:rowOff>57150</xdr:rowOff>
    </xdr:to>
    <xdr:pic>
      <xdr:nvPicPr>
        <xdr:cNvPr id="48" name="Gambar 36">
          <a:extLst>
            <a:ext uri="{FF2B5EF4-FFF2-40B4-BE49-F238E27FC236}">
              <a16:creationId xmlns:a16="http://schemas.microsoft.com/office/drawing/2014/main" id="{132F07C9-D1E8-2F99-CC8A-17308CC4FE63}"/>
            </a:ext>
            <a:ext uri="{147F2762-F138-4A5C-976F-8EAC2B608ADB}">
              <a16:predDERef xmlns:a16="http://schemas.microsoft.com/office/drawing/2014/main" pred="{70B2B226-D56C-D174-910E-68C53717E5FC}"/>
            </a:ext>
          </a:extLst>
        </xdr:cNvPr>
        <xdr:cNvPicPr>
          <a:picLocks noChangeAspect="1"/>
        </xdr:cNvPicPr>
      </xdr:nvPicPr>
      <xdr:blipFill>
        <a:blip xmlns:r="http://schemas.openxmlformats.org/officeDocument/2006/relationships" r:embed="rId32"/>
        <a:stretch>
          <a:fillRect/>
        </a:stretch>
      </xdr:blipFill>
      <xdr:spPr>
        <a:xfrm>
          <a:off x="6143625" y="92754450"/>
          <a:ext cx="4572000" cy="1704975"/>
        </a:xfrm>
        <a:prstGeom prst="rect">
          <a:avLst/>
        </a:prstGeom>
      </xdr:spPr>
    </xdr:pic>
    <xdr:clientData/>
  </xdr:twoCellAnchor>
  <xdr:twoCellAnchor editAs="oneCell">
    <xdr:from>
      <xdr:col>1</xdr:col>
      <xdr:colOff>200025</xdr:colOff>
      <xdr:row>581</xdr:row>
      <xdr:rowOff>123825</xdr:rowOff>
    </xdr:from>
    <xdr:to>
      <xdr:col>8</xdr:col>
      <xdr:colOff>504825</xdr:colOff>
      <xdr:row>592</xdr:row>
      <xdr:rowOff>19050</xdr:rowOff>
    </xdr:to>
    <xdr:pic>
      <xdr:nvPicPr>
        <xdr:cNvPr id="50" name="Gambar 37">
          <a:extLst>
            <a:ext uri="{FF2B5EF4-FFF2-40B4-BE49-F238E27FC236}">
              <a16:creationId xmlns:a16="http://schemas.microsoft.com/office/drawing/2014/main" id="{CF8D2142-1A28-250D-129A-49C7741830FC}"/>
            </a:ext>
            <a:ext uri="{147F2762-F138-4A5C-976F-8EAC2B608ADB}">
              <a16:predDERef xmlns:a16="http://schemas.microsoft.com/office/drawing/2014/main" pred="{132F07C9-D1E8-2F99-CC8A-17308CC4FE63}"/>
            </a:ext>
          </a:extLst>
        </xdr:cNvPr>
        <xdr:cNvPicPr>
          <a:picLocks noChangeAspect="1"/>
        </xdr:cNvPicPr>
      </xdr:nvPicPr>
      <xdr:blipFill>
        <a:blip xmlns:r="http://schemas.openxmlformats.org/officeDocument/2006/relationships" r:embed="rId33"/>
        <a:stretch>
          <a:fillRect/>
        </a:stretch>
      </xdr:blipFill>
      <xdr:spPr>
        <a:xfrm>
          <a:off x="809625" y="94202250"/>
          <a:ext cx="4572000" cy="1676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19050</xdr:rowOff>
    </xdr:from>
    <xdr:to>
      <xdr:col>11</xdr:col>
      <xdr:colOff>28575</xdr:colOff>
      <xdr:row>20</xdr:row>
      <xdr:rowOff>76200</xdr:rowOff>
    </xdr:to>
    <xdr:pic>
      <xdr:nvPicPr>
        <xdr:cNvPr id="2" name="Picture 1" descr="image">
          <a:extLst>
            <a:ext uri="{FF2B5EF4-FFF2-40B4-BE49-F238E27FC236}">
              <a16:creationId xmlns:a16="http://schemas.microsoft.com/office/drawing/2014/main" id="{FA2E427C-370F-9712-A09E-B8A1CFD93D6C}"/>
            </a:ext>
          </a:extLst>
        </xdr:cNvPr>
        <xdr:cNvPicPr>
          <a:picLocks noChangeAspect="1"/>
        </xdr:cNvPicPr>
      </xdr:nvPicPr>
      <xdr:blipFill>
        <a:blip xmlns:r="http://schemas.openxmlformats.org/officeDocument/2006/relationships" r:embed="rId1"/>
        <a:stretch>
          <a:fillRect/>
        </a:stretch>
      </xdr:blipFill>
      <xdr:spPr>
        <a:xfrm>
          <a:off x="609600" y="19050"/>
          <a:ext cx="6124575" cy="3295650"/>
        </a:xfrm>
        <a:prstGeom prst="rect">
          <a:avLst/>
        </a:prstGeom>
      </xdr:spPr>
    </xdr:pic>
    <xdr:clientData/>
  </xdr:twoCellAnchor>
  <xdr:twoCellAnchor editAs="oneCell">
    <xdr:from>
      <xdr:col>11</xdr:col>
      <xdr:colOff>581025</xdr:colOff>
      <xdr:row>0</xdr:row>
      <xdr:rowOff>0</xdr:rowOff>
    </xdr:from>
    <xdr:to>
      <xdr:col>22</xdr:col>
      <xdr:colOff>238125</xdr:colOff>
      <xdr:row>21</xdr:row>
      <xdr:rowOff>19050</xdr:rowOff>
    </xdr:to>
    <xdr:pic>
      <xdr:nvPicPr>
        <xdr:cNvPr id="3" name="Picture 2" descr="image">
          <a:extLst>
            <a:ext uri="{FF2B5EF4-FFF2-40B4-BE49-F238E27FC236}">
              <a16:creationId xmlns:a16="http://schemas.microsoft.com/office/drawing/2014/main" id="{1917D846-5F65-11ED-1FBE-E19B8F87ABD5}"/>
            </a:ext>
            <a:ext uri="{147F2762-F138-4A5C-976F-8EAC2B608ADB}">
              <a16:predDERef xmlns:a16="http://schemas.microsoft.com/office/drawing/2014/main" pred="{FA2E427C-370F-9712-A09E-B8A1CFD93D6C}"/>
            </a:ext>
          </a:extLst>
        </xdr:cNvPr>
        <xdr:cNvPicPr>
          <a:picLocks noChangeAspect="1"/>
        </xdr:cNvPicPr>
      </xdr:nvPicPr>
      <xdr:blipFill>
        <a:blip xmlns:r="http://schemas.openxmlformats.org/officeDocument/2006/relationships" r:embed="rId2"/>
        <a:stretch>
          <a:fillRect/>
        </a:stretch>
      </xdr:blipFill>
      <xdr:spPr>
        <a:xfrm>
          <a:off x="7286625" y="0"/>
          <a:ext cx="6362700" cy="3419475"/>
        </a:xfrm>
        <a:prstGeom prst="rect">
          <a:avLst/>
        </a:prstGeom>
      </xdr:spPr>
    </xdr:pic>
    <xdr:clientData/>
  </xdr:twoCellAnchor>
  <xdr:twoCellAnchor editAs="oneCell">
    <xdr:from>
      <xdr:col>1</xdr:col>
      <xdr:colOff>0</xdr:colOff>
      <xdr:row>23</xdr:row>
      <xdr:rowOff>38100</xdr:rowOff>
    </xdr:from>
    <xdr:to>
      <xdr:col>10</xdr:col>
      <xdr:colOff>542925</xdr:colOff>
      <xdr:row>41</xdr:row>
      <xdr:rowOff>76200</xdr:rowOff>
    </xdr:to>
    <xdr:pic>
      <xdr:nvPicPr>
        <xdr:cNvPr id="4" name="Picture 3" descr="image">
          <a:extLst>
            <a:ext uri="{FF2B5EF4-FFF2-40B4-BE49-F238E27FC236}">
              <a16:creationId xmlns:a16="http://schemas.microsoft.com/office/drawing/2014/main" id="{A65BA558-701E-5CD0-5166-C0A18B7189A4}"/>
            </a:ext>
            <a:ext uri="{147F2762-F138-4A5C-976F-8EAC2B608ADB}">
              <a16:predDERef xmlns:a16="http://schemas.microsoft.com/office/drawing/2014/main" pred="{1917D846-5F65-11ED-1FBE-E19B8F87ABD5}"/>
            </a:ext>
          </a:extLst>
        </xdr:cNvPr>
        <xdr:cNvPicPr>
          <a:picLocks noChangeAspect="1"/>
        </xdr:cNvPicPr>
      </xdr:nvPicPr>
      <xdr:blipFill>
        <a:blip xmlns:r="http://schemas.openxmlformats.org/officeDocument/2006/relationships" r:embed="rId3"/>
        <a:stretch>
          <a:fillRect/>
        </a:stretch>
      </xdr:blipFill>
      <xdr:spPr>
        <a:xfrm>
          <a:off x="609600" y="3762375"/>
          <a:ext cx="6029325" cy="2952750"/>
        </a:xfrm>
        <a:prstGeom prst="rect">
          <a:avLst/>
        </a:prstGeom>
      </xdr:spPr>
    </xdr:pic>
    <xdr:clientData/>
  </xdr:twoCellAnchor>
  <xdr:twoCellAnchor editAs="oneCell">
    <xdr:from>
      <xdr:col>12</xdr:col>
      <xdr:colOff>0</xdr:colOff>
      <xdr:row>23</xdr:row>
      <xdr:rowOff>38100</xdr:rowOff>
    </xdr:from>
    <xdr:to>
      <xdr:col>21</xdr:col>
      <xdr:colOff>476250</xdr:colOff>
      <xdr:row>41</xdr:row>
      <xdr:rowOff>57150</xdr:rowOff>
    </xdr:to>
    <xdr:pic>
      <xdr:nvPicPr>
        <xdr:cNvPr id="5" name="Picture 4" descr="image">
          <a:extLst>
            <a:ext uri="{FF2B5EF4-FFF2-40B4-BE49-F238E27FC236}">
              <a16:creationId xmlns:a16="http://schemas.microsoft.com/office/drawing/2014/main" id="{2DAE2A64-4A18-A26D-0879-7BE4CD253970}"/>
            </a:ext>
            <a:ext uri="{147F2762-F138-4A5C-976F-8EAC2B608ADB}">
              <a16:predDERef xmlns:a16="http://schemas.microsoft.com/office/drawing/2014/main" pred="{A65BA558-701E-5CD0-5166-C0A18B7189A4}"/>
            </a:ext>
          </a:extLst>
        </xdr:cNvPr>
        <xdr:cNvPicPr>
          <a:picLocks noChangeAspect="1"/>
        </xdr:cNvPicPr>
      </xdr:nvPicPr>
      <xdr:blipFill>
        <a:blip xmlns:r="http://schemas.openxmlformats.org/officeDocument/2006/relationships" r:embed="rId4"/>
        <a:stretch>
          <a:fillRect/>
        </a:stretch>
      </xdr:blipFill>
      <xdr:spPr>
        <a:xfrm>
          <a:off x="7315200" y="3762375"/>
          <a:ext cx="5962650" cy="2933700"/>
        </a:xfrm>
        <a:prstGeom prst="rect">
          <a:avLst/>
        </a:prstGeom>
      </xdr:spPr>
    </xdr:pic>
    <xdr:clientData/>
  </xdr:twoCellAnchor>
  <xdr:twoCellAnchor editAs="oneCell">
    <xdr:from>
      <xdr:col>0</xdr:col>
      <xdr:colOff>600075</xdr:colOff>
      <xdr:row>43</xdr:row>
      <xdr:rowOff>0</xdr:rowOff>
    </xdr:from>
    <xdr:to>
      <xdr:col>10</xdr:col>
      <xdr:colOff>590550</xdr:colOff>
      <xdr:row>61</xdr:row>
      <xdr:rowOff>76200</xdr:rowOff>
    </xdr:to>
    <xdr:pic>
      <xdr:nvPicPr>
        <xdr:cNvPr id="6" name="Picture 5" descr="image">
          <a:extLst>
            <a:ext uri="{FF2B5EF4-FFF2-40B4-BE49-F238E27FC236}">
              <a16:creationId xmlns:a16="http://schemas.microsoft.com/office/drawing/2014/main" id="{8BBE77F8-DF1D-F96C-3A2B-A465A74A40EE}"/>
            </a:ext>
            <a:ext uri="{147F2762-F138-4A5C-976F-8EAC2B608ADB}">
              <a16:predDERef xmlns:a16="http://schemas.microsoft.com/office/drawing/2014/main" pred="{2DAE2A64-4A18-A26D-0879-7BE4CD253970}"/>
            </a:ext>
          </a:extLst>
        </xdr:cNvPr>
        <xdr:cNvPicPr>
          <a:picLocks noChangeAspect="1"/>
        </xdr:cNvPicPr>
      </xdr:nvPicPr>
      <xdr:blipFill>
        <a:blip xmlns:r="http://schemas.openxmlformats.org/officeDocument/2006/relationships" r:embed="rId5"/>
        <a:stretch>
          <a:fillRect/>
        </a:stretch>
      </xdr:blipFill>
      <xdr:spPr>
        <a:xfrm>
          <a:off x="600075" y="6962775"/>
          <a:ext cx="6086475" cy="2990850"/>
        </a:xfrm>
        <a:prstGeom prst="rect">
          <a:avLst/>
        </a:prstGeom>
      </xdr:spPr>
    </xdr:pic>
    <xdr:clientData/>
  </xdr:twoCellAnchor>
  <xdr:twoCellAnchor editAs="oneCell">
    <xdr:from>
      <xdr:col>0</xdr:col>
      <xdr:colOff>600075</xdr:colOff>
      <xdr:row>63</xdr:row>
      <xdr:rowOff>0</xdr:rowOff>
    </xdr:from>
    <xdr:to>
      <xdr:col>10</xdr:col>
      <xdr:colOff>447675</xdr:colOff>
      <xdr:row>80</xdr:row>
      <xdr:rowOff>9525</xdr:rowOff>
    </xdr:to>
    <xdr:pic>
      <xdr:nvPicPr>
        <xdr:cNvPr id="7" name="Picture 6" descr="image">
          <a:extLst>
            <a:ext uri="{FF2B5EF4-FFF2-40B4-BE49-F238E27FC236}">
              <a16:creationId xmlns:a16="http://schemas.microsoft.com/office/drawing/2014/main" id="{9FAD5AFC-E781-3E45-DEA2-EC514C47A396}"/>
            </a:ext>
            <a:ext uri="{147F2762-F138-4A5C-976F-8EAC2B608ADB}">
              <a16:predDERef xmlns:a16="http://schemas.microsoft.com/office/drawing/2014/main" pred="{8BBE77F8-DF1D-F96C-3A2B-A465A74A40EE}"/>
            </a:ext>
          </a:extLst>
        </xdr:cNvPr>
        <xdr:cNvPicPr>
          <a:picLocks noChangeAspect="1"/>
        </xdr:cNvPicPr>
      </xdr:nvPicPr>
      <xdr:blipFill>
        <a:blip xmlns:r="http://schemas.openxmlformats.org/officeDocument/2006/relationships" r:embed="rId6"/>
        <a:stretch>
          <a:fillRect/>
        </a:stretch>
      </xdr:blipFill>
      <xdr:spPr>
        <a:xfrm>
          <a:off x="600075" y="10201275"/>
          <a:ext cx="5943600" cy="2762250"/>
        </a:xfrm>
        <a:prstGeom prst="rect">
          <a:avLst/>
        </a:prstGeom>
      </xdr:spPr>
    </xdr:pic>
    <xdr:clientData/>
  </xdr:twoCellAnchor>
  <xdr:twoCellAnchor editAs="oneCell">
    <xdr:from>
      <xdr:col>10</xdr:col>
      <xdr:colOff>590550</xdr:colOff>
      <xdr:row>63</xdr:row>
      <xdr:rowOff>28575</xdr:rowOff>
    </xdr:from>
    <xdr:to>
      <xdr:col>20</xdr:col>
      <xdr:colOff>428625</xdr:colOff>
      <xdr:row>80</xdr:row>
      <xdr:rowOff>95250</xdr:rowOff>
    </xdr:to>
    <xdr:pic>
      <xdr:nvPicPr>
        <xdr:cNvPr id="8" name="Picture 7" descr="image">
          <a:extLst>
            <a:ext uri="{FF2B5EF4-FFF2-40B4-BE49-F238E27FC236}">
              <a16:creationId xmlns:a16="http://schemas.microsoft.com/office/drawing/2014/main" id="{7B87B8D9-16F7-40AA-027E-D2410E18D220}"/>
            </a:ext>
            <a:ext uri="{147F2762-F138-4A5C-976F-8EAC2B608ADB}">
              <a16:predDERef xmlns:a16="http://schemas.microsoft.com/office/drawing/2014/main" pred="{9FAD5AFC-E781-3E45-DEA2-EC514C47A396}"/>
            </a:ext>
          </a:extLst>
        </xdr:cNvPr>
        <xdr:cNvPicPr>
          <a:picLocks noChangeAspect="1"/>
        </xdr:cNvPicPr>
      </xdr:nvPicPr>
      <xdr:blipFill>
        <a:blip xmlns:r="http://schemas.openxmlformats.org/officeDocument/2006/relationships" r:embed="rId7"/>
        <a:stretch>
          <a:fillRect/>
        </a:stretch>
      </xdr:blipFill>
      <xdr:spPr>
        <a:xfrm>
          <a:off x="6686550" y="10229850"/>
          <a:ext cx="5934075" cy="2819400"/>
        </a:xfrm>
        <a:prstGeom prst="rect">
          <a:avLst/>
        </a:prstGeom>
      </xdr:spPr>
    </xdr:pic>
    <xdr:clientData/>
  </xdr:twoCellAnchor>
  <xdr:twoCellAnchor editAs="oneCell">
    <xdr:from>
      <xdr:col>1</xdr:col>
      <xdr:colOff>0</xdr:colOff>
      <xdr:row>82</xdr:row>
      <xdr:rowOff>28575</xdr:rowOff>
    </xdr:from>
    <xdr:to>
      <xdr:col>11</xdr:col>
      <xdr:colOff>85725</xdr:colOff>
      <xdr:row>100</xdr:row>
      <xdr:rowOff>0</xdr:rowOff>
    </xdr:to>
    <xdr:pic>
      <xdr:nvPicPr>
        <xdr:cNvPr id="9" name="Picture 8" descr="image">
          <a:extLst>
            <a:ext uri="{FF2B5EF4-FFF2-40B4-BE49-F238E27FC236}">
              <a16:creationId xmlns:a16="http://schemas.microsoft.com/office/drawing/2014/main" id="{789EE126-1FF2-6399-D718-E487BADB408E}"/>
            </a:ext>
            <a:ext uri="{147F2762-F138-4A5C-976F-8EAC2B608ADB}">
              <a16:predDERef xmlns:a16="http://schemas.microsoft.com/office/drawing/2014/main" pred="{7B87B8D9-16F7-40AA-027E-D2410E18D220}"/>
            </a:ext>
          </a:extLst>
        </xdr:cNvPr>
        <xdr:cNvPicPr>
          <a:picLocks noChangeAspect="1"/>
        </xdr:cNvPicPr>
      </xdr:nvPicPr>
      <xdr:blipFill>
        <a:blip xmlns:r="http://schemas.openxmlformats.org/officeDocument/2006/relationships" r:embed="rId8"/>
        <a:stretch>
          <a:fillRect/>
        </a:stretch>
      </xdr:blipFill>
      <xdr:spPr>
        <a:xfrm>
          <a:off x="609600" y="13306425"/>
          <a:ext cx="6181725" cy="2886075"/>
        </a:xfrm>
        <a:prstGeom prst="rect">
          <a:avLst/>
        </a:prstGeom>
      </xdr:spPr>
    </xdr:pic>
    <xdr:clientData/>
  </xdr:twoCellAnchor>
  <xdr:twoCellAnchor editAs="oneCell">
    <xdr:from>
      <xdr:col>1</xdr:col>
      <xdr:colOff>0</xdr:colOff>
      <xdr:row>101</xdr:row>
      <xdr:rowOff>38100</xdr:rowOff>
    </xdr:from>
    <xdr:to>
      <xdr:col>11</xdr:col>
      <xdr:colOff>66675</xdr:colOff>
      <xdr:row>118</xdr:row>
      <xdr:rowOff>152400</xdr:rowOff>
    </xdr:to>
    <xdr:pic>
      <xdr:nvPicPr>
        <xdr:cNvPr id="10" name="Picture 9" descr="image">
          <a:extLst>
            <a:ext uri="{FF2B5EF4-FFF2-40B4-BE49-F238E27FC236}">
              <a16:creationId xmlns:a16="http://schemas.microsoft.com/office/drawing/2014/main" id="{312DF3F3-D700-B147-AC02-AEED9B543DE2}"/>
            </a:ext>
            <a:ext uri="{147F2762-F138-4A5C-976F-8EAC2B608ADB}">
              <a16:predDERef xmlns:a16="http://schemas.microsoft.com/office/drawing/2014/main" pred="{789EE126-1FF2-6399-D718-E487BADB408E}"/>
            </a:ext>
          </a:extLst>
        </xdr:cNvPr>
        <xdr:cNvPicPr>
          <a:picLocks noChangeAspect="1"/>
        </xdr:cNvPicPr>
      </xdr:nvPicPr>
      <xdr:blipFill>
        <a:blip xmlns:r="http://schemas.openxmlformats.org/officeDocument/2006/relationships" r:embed="rId9"/>
        <a:stretch>
          <a:fillRect/>
        </a:stretch>
      </xdr:blipFill>
      <xdr:spPr>
        <a:xfrm>
          <a:off x="609600" y="16392525"/>
          <a:ext cx="6162675" cy="28670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38100</xdr:colOff>
      <xdr:row>25</xdr:row>
      <xdr:rowOff>123825</xdr:rowOff>
    </xdr:to>
    <xdr:pic>
      <xdr:nvPicPr>
        <xdr:cNvPr id="2" name="Picture 1">
          <a:extLst>
            <a:ext uri="{FF2B5EF4-FFF2-40B4-BE49-F238E27FC236}">
              <a16:creationId xmlns:a16="http://schemas.microsoft.com/office/drawing/2014/main" id="{1AED4C73-43E2-0AA2-AEC4-02A21A5FAB9F}"/>
            </a:ext>
          </a:extLst>
        </xdr:cNvPr>
        <xdr:cNvPicPr>
          <a:picLocks noChangeAspect="1"/>
        </xdr:cNvPicPr>
      </xdr:nvPicPr>
      <xdr:blipFill>
        <a:blip xmlns:r="http://schemas.openxmlformats.org/officeDocument/2006/relationships" r:embed="rId1"/>
        <a:stretch>
          <a:fillRect/>
        </a:stretch>
      </xdr:blipFill>
      <xdr:spPr>
        <a:xfrm>
          <a:off x="609600" y="161925"/>
          <a:ext cx="7962900" cy="40100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12</xdr:col>
      <xdr:colOff>257175</xdr:colOff>
      <xdr:row>19</xdr:row>
      <xdr:rowOff>66675</xdr:rowOff>
    </xdr:to>
    <xdr:pic>
      <xdr:nvPicPr>
        <xdr:cNvPr id="2" name="Picture 1" descr="image">
          <a:extLst>
            <a:ext uri="{FF2B5EF4-FFF2-40B4-BE49-F238E27FC236}">
              <a16:creationId xmlns:a16="http://schemas.microsoft.com/office/drawing/2014/main" id="{B8A82AE9-1CE5-49CD-70EB-B28CF3ED51FE}"/>
            </a:ext>
          </a:extLst>
        </xdr:cNvPr>
        <xdr:cNvPicPr>
          <a:picLocks noChangeAspect="1"/>
        </xdr:cNvPicPr>
      </xdr:nvPicPr>
      <xdr:blipFill>
        <a:blip xmlns:r="http://schemas.openxmlformats.org/officeDocument/2006/relationships" r:embed="rId1"/>
        <a:stretch>
          <a:fillRect/>
        </a:stretch>
      </xdr:blipFill>
      <xdr:spPr>
        <a:xfrm>
          <a:off x="609600" y="0"/>
          <a:ext cx="6962775" cy="31432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542925</xdr:colOff>
      <xdr:row>23</xdr:row>
      <xdr:rowOff>104775</xdr:rowOff>
    </xdr:to>
    <xdr:pic>
      <xdr:nvPicPr>
        <xdr:cNvPr id="3" name="Picture 2">
          <a:extLst>
            <a:ext uri="{FF2B5EF4-FFF2-40B4-BE49-F238E27FC236}">
              <a16:creationId xmlns:a16="http://schemas.microsoft.com/office/drawing/2014/main" id="{4AC71889-03C1-9F49-481C-8556DB89282E}"/>
            </a:ext>
            <a:ext uri="{147F2762-F138-4A5C-976F-8EAC2B608ADB}">
              <a16:predDERef xmlns:a16="http://schemas.microsoft.com/office/drawing/2014/main" pred="{67141A85-BCF0-D2B1-D6DF-55C1414FA532}"/>
            </a:ext>
          </a:extLst>
        </xdr:cNvPr>
        <xdr:cNvPicPr>
          <a:picLocks noChangeAspect="1"/>
        </xdr:cNvPicPr>
      </xdr:nvPicPr>
      <xdr:blipFill>
        <a:blip xmlns:r="http://schemas.openxmlformats.org/officeDocument/2006/relationships" r:embed="rId1"/>
        <a:stretch>
          <a:fillRect/>
        </a:stretch>
      </xdr:blipFill>
      <xdr:spPr>
        <a:xfrm>
          <a:off x="609600" y="161925"/>
          <a:ext cx="7248525" cy="3667125"/>
        </a:xfrm>
        <a:prstGeom prst="rect">
          <a:avLst/>
        </a:prstGeom>
      </xdr:spPr>
    </xdr:pic>
    <xdr:clientData/>
  </xdr:twoCellAnchor>
  <xdr:twoCellAnchor editAs="oneCell">
    <xdr:from>
      <xdr:col>1</xdr:col>
      <xdr:colOff>0</xdr:colOff>
      <xdr:row>26</xdr:row>
      <xdr:rowOff>0</xdr:rowOff>
    </xdr:from>
    <xdr:to>
      <xdr:col>12</xdr:col>
      <xdr:colOff>495300</xdr:colOff>
      <xdr:row>48</xdr:row>
      <xdr:rowOff>66675</xdr:rowOff>
    </xdr:to>
    <xdr:pic>
      <xdr:nvPicPr>
        <xdr:cNvPr id="4" name="Picture 3">
          <a:extLst>
            <a:ext uri="{FF2B5EF4-FFF2-40B4-BE49-F238E27FC236}">
              <a16:creationId xmlns:a16="http://schemas.microsoft.com/office/drawing/2014/main" id="{65880D42-BAC9-4FC6-9020-A8801A2AA47A}"/>
            </a:ext>
            <a:ext uri="{147F2762-F138-4A5C-976F-8EAC2B608ADB}">
              <a16:predDERef xmlns:a16="http://schemas.microsoft.com/office/drawing/2014/main" pred="{4AC71889-03C1-9F49-481C-8556DB89282E}"/>
            </a:ext>
          </a:extLst>
        </xdr:cNvPr>
        <xdr:cNvPicPr>
          <a:picLocks noChangeAspect="1"/>
        </xdr:cNvPicPr>
      </xdr:nvPicPr>
      <xdr:blipFill>
        <a:blip xmlns:r="http://schemas.openxmlformats.org/officeDocument/2006/relationships" r:embed="rId2"/>
        <a:stretch>
          <a:fillRect/>
        </a:stretch>
      </xdr:blipFill>
      <xdr:spPr>
        <a:xfrm>
          <a:off x="609600" y="4210050"/>
          <a:ext cx="7200900" cy="3629025"/>
        </a:xfrm>
        <a:prstGeom prst="rect">
          <a:avLst/>
        </a:prstGeom>
      </xdr:spPr>
    </xdr:pic>
    <xdr:clientData/>
  </xdr:twoCellAnchor>
  <xdr:twoCellAnchor editAs="oneCell">
    <xdr:from>
      <xdr:col>14</xdr:col>
      <xdr:colOff>0</xdr:colOff>
      <xdr:row>26</xdr:row>
      <xdr:rowOff>0</xdr:rowOff>
    </xdr:from>
    <xdr:to>
      <xdr:col>27</xdr:col>
      <xdr:colOff>28575</xdr:colOff>
      <xdr:row>48</xdr:row>
      <xdr:rowOff>152400</xdr:rowOff>
    </xdr:to>
    <xdr:pic>
      <xdr:nvPicPr>
        <xdr:cNvPr id="5" name="Picture 4">
          <a:extLst>
            <a:ext uri="{FF2B5EF4-FFF2-40B4-BE49-F238E27FC236}">
              <a16:creationId xmlns:a16="http://schemas.microsoft.com/office/drawing/2014/main" id="{7E6F7C11-7FE2-CD8D-D8BD-7D58E5FC4116}"/>
            </a:ext>
            <a:ext uri="{147F2762-F138-4A5C-976F-8EAC2B608ADB}">
              <a16:predDERef xmlns:a16="http://schemas.microsoft.com/office/drawing/2014/main" pred="{65880D42-BAC9-4FC6-9020-A8801A2AA47A}"/>
            </a:ext>
          </a:extLst>
        </xdr:cNvPr>
        <xdr:cNvPicPr>
          <a:picLocks noChangeAspect="1"/>
        </xdr:cNvPicPr>
      </xdr:nvPicPr>
      <xdr:blipFill>
        <a:blip xmlns:r="http://schemas.openxmlformats.org/officeDocument/2006/relationships" r:embed="rId3"/>
        <a:stretch>
          <a:fillRect/>
        </a:stretch>
      </xdr:blipFill>
      <xdr:spPr>
        <a:xfrm>
          <a:off x="8534400" y="4210050"/>
          <a:ext cx="7953375" cy="3714750"/>
        </a:xfrm>
        <a:prstGeom prst="rect">
          <a:avLst/>
        </a:prstGeom>
      </xdr:spPr>
    </xdr:pic>
    <xdr:clientData/>
  </xdr:twoCellAnchor>
  <xdr:twoCellAnchor>
    <xdr:from>
      <xdr:col>14</xdr:col>
      <xdr:colOff>133350</xdr:colOff>
      <xdr:row>38</xdr:row>
      <xdr:rowOff>66675</xdr:rowOff>
    </xdr:from>
    <xdr:to>
      <xdr:col>23</xdr:col>
      <xdr:colOff>581025</xdr:colOff>
      <xdr:row>40</xdr:row>
      <xdr:rowOff>9525</xdr:rowOff>
    </xdr:to>
    <xdr:sp macro="" textlink="">
      <xdr:nvSpPr>
        <xdr:cNvPr id="6" name="Rectangle 5">
          <a:extLst>
            <a:ext uri="{FF2B5EF4-FFF2-40B4-BE49-F238E27FC236}">
              <a16:creationId xmlns:a16="http://schemas.microsoft.com/office/drawing/2014/main" id="{23945110-228E-8562-BAB0-FDD72FDBCBE3}"/>
            </a:ext>
            <a:ext uri="{147F2762-F138-4A5C-976F-8EAC2B608ADB}">
              <a16:predDERef xmlns:a16="http://schemas.microsoft.com/office/drawing/2014/main" pred="{7E6F7C11-7FE2-CD8D-D8BD-7D58E5FC4116}"/>
            </a:ext>
          </a:extLst>
        </xdr:cNvPr>
        <xdr:cNvSpPr/>
      </xdr:nvSpPr>
      <xdr:spPr>
        <a:xfrm>
          <a:off x="8667750" y="6219825"/>
          <a:ext cx="5934075" cy="266700"/>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14</xdr:col>
      <xdr:colOff>0</xdr:colOff>
      <xdr:row>28</xdr:row>
      <xdr:rowOff>95250</xdr:rowOff>
    </xdr:to>
    <xdr:pic>
      <xdr:nvPicPr>
        <xdr:cNvPr id="5" name="Picture 4">
          <a:extLst>
            <a:ext uri="{FF2B5EF4-FFF2-40B4-BE49-F238E27FC236}">
              <a16:creationId xmlns:a16="http://schemas.microsoft.com/office/drawing/2014/main" id="{7C7DAD3B-3E94-4B52-9704-607575541046}"/>
            </a:ext>
          </a:extLst>
        </xdr:cNvPr>
        <xdr:cNvPicPr>
          <a:picLocks noChangeAspect="1"/>
        </xdr:cNvPicPr>
      </xdr:nvPicPr>
      <xdr:blipFill>
        <a:blip xmlns:r="http://schemas.openxmlformats.org/officeDocument/2006/relationships" r:embed="rId1"/>
        <a:stretch>
          <a:fillRect/>
        </a:stretch>
      </xdr:blipFill>
      <xdr:spPr>
        <a:xfrm>
          <a:off x="609600" y="647700"/>
          <a:ext cx="7924800" cy="3981450"/>
        </a:xfrm>
        <a:prstGeom prst="rect">
          <a:avLst/>
        </a:prstGeom>
      </xdr:spPr>
    </xdr:pic>
    <xdr:clientData/>
  </xdr:twoCellAnchor>
  <xdr:twoCellAnchor editAs="oneCell">
    <xdr:from>
      <xdr:col>1</xdr:col>
      <xdr:colOff>0</xdr:colOff>
      <xdr:row>33</xdr:row>
      <xdr:rowOff>0</xdr:rowOff>
    </xdr:from>
    <xdr:to>
      <xdr:col>13</xdr:col>
      <xdr:colOff>561975</xdr:colOff>
      <xdr:row>57</xdr:row>
      <xdr:rowOff>114300</xdr:rowOff>
    </xdr:to>
    <xdr:pic>
      <xdr:nvPicPr>
        <xdr:cNvPr id="6" name="Picture 5">
          <a:extLst>
            <a:ext uri="{FF2B5EF4-FFF2-40B4-BE49-F238E27FC236}">
              <a16:creationId xmlns:a16="http://schemas.microsoft.com/office/drawing/2014/main" id="{7D40AAA2-5957-C856-9E36-E95570B5718A}"/>
            </a:ext>
            <a:ext uri="{147F2762-F138-4A5C-976F-8EAC2B608ADB}">
              <a16:predDERef xmlns:a16="http://schemas.microsoft.com/office/drawing/2014/main" pred="{7C7DAD3B-3E94-4B52-9704-607575541046}"/>
            </a:ext>
          </a:extLst>
        </xdr:cNvPr>
        <xdr:cNvPicPr>
          <a:picLocks noChangeAspect="1"/>
        </xdr:cNvPicPr>
      </xdr:nvPicPr>
      <xdr:blipFill>
        <a:blip xmlns:r="http://schemas.openxmlformats.org/officeDocument/2006/relationships" r:embed="rId2"/>
        <a:stretch>
          <a:fillRect/>
        </a:stretch>
      </xdr:blipFill>
      <xdr:spPr>
        <a:xfrm>
          <a:off x="609600" y="5343525"/>
          <a:ext cx="7877175" cy="4000500"/>
        </a:xfrm>
        <a:prstGeom prst="rect">
          <a:avLst/>
        </a:prstGeom>
      </xdr:spPr>
    </xdr:pic>
    <xdr:clientData/>
  </xdr:twoCellAnchor>
  <xdr:twoCellAnchor>
    <xdr:from>
      <xdr:col>4</xdr:col>
      <xdr:colOff>238125</xdr:colOff>
      <xdr:row>47</xdr:row>
      <xdr:rowOff>38100</xdr:rowOff>
    </xdr:from>
    <xdr:to>
      <xdr:col>10</xdr:col>
      <xdr:colOff>323850</xdr:colOff>
      <xdr:row>52</xdr:row>
      <xdr:rowOff>76200</xdr:rowOff>
    </xdr:to>
    <xdr:sp macro="" textlink="">
      <xdr:nvSpPr>
        <xdr:cNvPr id="7" name="Rectangle 6">
          <a:extLst>
            <a:ext uri="{FF2B5EF4-FFF2-40B4-BE49-F238E27FC236}">
              <a16:creationId xmlns:a16="http://schemas.microsoft.com/office/drawing/2014/main" id="{E127CEC8-ADD3-8102-4065-81584B820492}"/>
            </a:ext>
            <a:ext uri="{147F2762-F138-4A5C-976F-8EAC2B608ADB}">
              <a16:predDERef xmlns:a16="http://schemas.microsoft.com/office/drawing/2014/main" pred="{7D40AAA2-5957-C856-9E36-E95570B5718A}"/>
            </a:ext>
          </a:extLst>
        </xdr:cNvPr>
        <xdr:cNvSpPr/>
      </xdr:nvSpPr>
      <xdr:spPr>
        <a:xfrm>
          <a:off x="2676525" y="7648575"/>
          <a:ext cx="3743325" cy="84772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clientData/>
  </xdr:twoCellAnchor>
  <xdr:twoCellAnchor editAs="oneCell">
    <xdr:from>
      <xdr:col>1</xdr:col>
      <xdr:colOff>0</xdr:colOff>
      <xdr:row>62</xdr:row>
      <xdr:rowOff>0</xdr:rowOff>
    </xdr:from>
    <xdr:to>
      <xdr:col>13</xdr:col>
      <xdr:colOff>542925</xdr:colOff>
      <xdr:row>86</xdr:row>
      <xdr:rowOff>66675</xdr:rowOff>
    </xdr:to>
    <xdr:pic>
      <xdr:nvPicPr>
        <xdr:cNvPr id="8" name="Picture 7">
          <a:extLst>
            <a:ext uri="{FF2B5EF4-FFF2-40B4-BE49-F238E27FC236}">
              <a16:creationId xmlns:a16="http://schemas.microsoft.com/office/drawing/2014/main" id="{F264ED22-07FF-EF86-0D5C-D43462073B7D}"/>
            </a:ext>
            <a:ext uri="{147F2762-F138-4A5C-976F-8EAC2B608ADB}">
              <a16:predDERef xmlns:a16="http://schemas.microsoft.com/office/drawing/2014/main" pred="{E127CEC8-ADD3-8102-4065-81584B820492}"/>
            </a:ext>
          </a:extLst>
        </xdr:cNvPr>
        <xdr:cNvPicPr>
          <a:picLocks noChangeAspect="1"/>
        </xdr:cNvPicPr>
      </xdr:nvPicPr>
      <xdr:blipFill>
        <a:blip xmlns:r="http://schemas.openxmlformats.org/officeDocument/2006/relationships" r:embed="rId3"/>
        <a:stretch>
          <a:fillRect/>
        </a:stretch>
      </xdr:blipFill>
      <xdr:spPr>
        <a:xfrm>
          <a:off x="609600" y="10039350"/>
          <a:ext cx="7858125" cy="3952875"/>
        </a:xfrm>
        <a:prstGeom prst="rect">
          <a:avLst/>
        </a:prstGeom>
      </xdr:spPr>
    </xdr:pic>
    <xdr:clientData/>
  </xdr:twoCellAnchor>
  <xdr:twoCellAnchor>
    <xdr:from>
      <xdr:col>4</xdr:col>
      <xdr:colOff>228600</xdr:colOff>
      <xdr:row>75</xdr:row>
      <xdr:rowOff>123825</xdr:rowOff>
    </xdr:from>
    <xdr:to>
      <xdr:col>10</xdr:col>
      <xdr:colOff>295275</xdr:colOff>
      <xdr:row>81</xdr:row>
      <xdr:rowOff>19050</xdr:rowOff>
    </xdr:to>
    <xdr:sp macro="" textlink="">
      <xdr:nvSpPr>
        <xdr:cNvPr id="9" name="Rectangle 8">
          <a:extLst>
            <a:ext uri="{FF2B5EF4-FFF2-40B4-BE49-F238E27FC236}">
              <a16:creationId xmlns:a16="http://schemas.microsoft.com/office/drawing/2014/main" id="{624C4A1C-8B78-7756-70EA-F3A74377FD8B}"/>
            </a:ext>
            <a:ext uri="{147F2762-F138-4A5C-976F-8EAC2B608ADB}">
              <a16:predDERef xmlns:a16="http://schemas.microsoft.com/office/drawing/2014/main" pred="{F264ED22-07FF-EF86-0D5C-D43462073B7D}"/>
            </a:ext>
          </a:extLst>
        </xdr:cNvPr>
        <xdr:cNvSpPr/>
      </xdr:nvSpPr>
      <xdr:spPr>
        <a:xfrm>
          <a:off x="2667000" y="12268200"/>
          <a:ext cx="3724275" cy="86677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editAs="oneCell">
    <xdr:from>
      <xdr:col>1</xdr:col>
      <xdr:colOff>0</xdr:colOff>
      <xdr:row>91</xdr:row>
      <xdr:rowOff>0</xdr:rowOff>
    </xdr:from>
    <xdr:to>
      <xdr:col>13</xdr:col>
      <xdr:colOff>561975</xdr:colOff>
      <xdr:row>116</xdr:row>
      <xdr:rowOff>133350</xdr:rowOff>
    </xdr:to>
    <xdr:pic>
      <xdr:nvPicPr>
        <xdr:cNvPr id="10" name="Picture 9">
          <a:extLst>
            <a:ext uri="{FF2B5EF4-FFF2-40B4-BE49-F238E27FC236}">
              <a16:creationId xmlns:a16="http://schemas.microsoft.com/office/drawing/2014/main" id="{AD994C42-BFCB-E55A-800E-58D3E4A658A9}"/>
            </a:ext>
            <a:ext uri="{147F2762-F138-4A5C-976F-8EAC2B608ADB}">
              <a16:predDERef xmlns:a16="http://schemas.microsoft.com/office/drawing/2014/main" pred="{624C4A1C-8B78-7756-70EA-F3A74377FD8B}"/>
            </a:ext>
          </a:extLst>
        </xdr:cNvPr>
        <xdr:cNvPicPr>
          <a:picLocks noChangeAspect="1"/>
        </xdr:cNvPicPr>
      </xdr:nvPicPr>
      <xdr:blipFill>
        <a:blip xmlns:r="http://schemas.openxmlformats.org/officeDocument/2006/relationships" r:embed="rId4"/>
        <a:stretch>
          <a:fillRect/>
        </a:stretch>
      </xdr:blipFill>
      <xdr:spPr>
        <a:xfrm>
          <a:off x="609600" y="14763750"/>
          <a:ext cx="7877175" cy="4181475"/>
        </a:xfrm>
        <a:prstGeom prst="rect">
          <a:avLst/>
        </a:prstGeom>
      </xdr:spPr>
    </xdr:pic>
    <xdr:clientData/>
  </xdr:twoCellAnchor>
  <xdr:twoCellAnchor>
    <xdr:from>
      <xdr:col>4</xdr:col>
      <xdr:colOff>257175</xdr:colOff>
      <xdr:row>107</xdr:row>
      <xdr:rowOff>66675</xdr:rowOff>
    </xdr:from>
    <xdr:to>
      <xdr:col>10</xdr:col>
      <xdr:colOff>409575</xdr:colOff>
      <xdr:row>112</xdr:row>
      <xdr:rowOff>85725</xdr:rowOff>
    </xdr:to>
    <xdr:sp macro="" textlink="">
      <xdr:nvSpPr>
        <xdr:cNvPr id="11" name="Rectangle 10">
          <a:extLst>
            <a:ext uri="{FF2B5EF4-FFF2-40B4-BE49-F238E27FC236}">
              <a16:creationId xmlns:a16="http://schemas.microsoft.com/office/drawing/2014/main" id="{A49CA92E-2549-B367-19C0-83AFB931D326}"/>
            </a:ext>
            <a:ext uri="{147F2762-F138-4A5C-976F-8EAC2B608ADB}">
              <a16:predDERef xmlns:a16="http://schemas.microsoft.com/office/drawing/2014/main" pred="{AD994C42-BFCB-E55A-800E-58D3E4A658A9}"/>
            </a:ext>
          </a:extLst>
        </xdr:cNvPr>
        <xdr:cNvSpPr/>
      </xdr:nvSpPr>
      <xdr:spPr>
        <a:xfrm>
          <a:off x="2695575" y="17421225"/>
          <a:ext cx="3810000" cy="82867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600075</xdr:colOff>
      <xdr:row>1</xdr:row>
      <xdr:rowOff>0</xdr:rowOff>
    </xdr:from>
    <xdr:to>
      <xdr:col>17</xdr:col>
      <xdr:colOff>466725</xdr:colOff>
      <xdr:row>30</xdr:row>
      <xdr:rowOff>85725</xdr:rowOff>
    </xdr:to>
    <xdr:pic>
      <xdr:nvPicPr>
        <xdr:cNvPr id="2" name="Picture 1" descr="image">
          <a:extLst>
            <a:ext uri="{FF2B5EF4-FFF2-40B4-BE49-F238E27FC236}">
              <a16:creationId xmlns:a16="http://schemas.microsoft.com/office/drawing/2014/main" id="{9E79AC24-FE0D-0429-6130-A5834589DE91}"/>
            </a:ext>
          </a:extLst>
        </xdr:cNvPr>
        <xdr:cNvPicPr>
          <a:picLocks noChangeAspect="1"/>
        </xdr:cNvPicPr>
      </xdr:nvPicPr>
      <xdr:blipFill>
        <a:blip xmlns:r="http://schemas.openxmlformats.org/officeDocument/2006/relationships" r:embed="rId1"/>
        <a:stretch>
          <a:fillRect/>
        </a:stretch>
      </xdr:blipFill>
      <xdr:spPr>
        <a:xfrm>
          <a:off x="600075" y="161925"/>
          <a:ext cx="10229850" cy="4781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11</xdr:col>
      <xdr:colOff>447675</xdr:colOff>
      <xdr:row>19</xdr:row>
      <xdr:rowOff>123825</xdr:rowOff>
    </xdr:to>
    <xdr:pic>
      <xdr:nvPicPr>
        <xdr:cNvPr id="2" name="Picture 1" descr="image">
          <a:extLst>
            <a:ext uri="{FF2B5EF4-FFF2-40B4-BE49-F238E27FC236}">
              <a16:creationId xmlns:a16="http://schemas.microsoft.com/office/drawing/2014/main" id="{F846EF0F-078E-096A-2510-15F2D89B74DF}"/>
            </a:ext>
          </a:extLst>
        </xdr:cNvPr>
        <xdr:cNvPicPr>
          <a:picLocks noChangeAspect="1"/>
        </xdr:cNvPicPr>
      </xdr:nvPicPr>
      <xdr:blipFill>
        <a:blip xmlns:r="http://schemas.openxmlformats.org/officeDocument/2006/relationships" r:embed="rId1"/>
        <a:stretch>
          <a:fillRect/>
        </a:stretch>
      </xdr:blipFill>
      <xdr:spPr>
        <a:xfrm>
          <a:off x="609600" y="161925"/>
          <a:ext cx="6543675" cy="303847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304800</xdr:colOff>
      <xdr:row>2</xdr:row>
      <xdr:rowOff>152400</xdr:rowOff>
    </xdr:to>
    <xdr:pic>
      <xdr:nvPicPr>
        <xdr:cNvPr id="2" name="Picture 1">
          <a:extLst>
            <a:ext uri="{FF2B5EF4-FFF2-40B4-BE49-F238E27FC236}">
              <a16:creationId xmlns:a16="http://schemas.microsoft.com/office/drawing/2014/main" id="{2ED92290-FA5C-F96B-9D17-2BE4BACA542D}"/>
            </a:ext>
          </a:extLst>
        </xdr:cNvPr>
        <xdr:cNvPicPr>
          <a:picLocks noChangeAspect="1"/>
        </xdr:cNvPicPr>
      </xdr:nvPicPr>
      <xdr:blipFill>
        <a:blip xmlns:r="http://schemas.openxmlformats.org/officeDocument/2006/relationships" r:embed="rId1"/>
        <a:stretch>
          <a:fillRect/>
        </a:stretch>
      </xdr:blipFill>
      <xdr:spPr>
        <a:xfrm>
          <a:off x="609600" y="161925"/>
          <a:ext cx="4572000" cy="342900"/>
        </a:xfrm>
        <a:prstGeom prst="rect">
          <a:avLst/>
        </a:prstGeom>
      </xdr:spPr>
    </xdr:pic>
    <xdr:clientData/>
  </xdr:twoCellAnchor>
  <xdr:twoCellAnchor editAs="oneCell">
    <xdr:from>
      <xdr:col>0</xdr:col>
      <xdr:colOff>590550</xdr:colOff>
      <xdr:row>3</xdr:row>
      <xdr:rowOff>19050</xdr:rowOff>
    </xdr:from>
    <xdr:to>
      <xdr:col>8</xdr:col>
      <xdr:colOff>285750</xdr:colOff>
      <xdr:row>8</xdr:row>
      <xdr:rowOff>38100</xdr:rowOff>
    </xdr:to>
    <xdr:pic>
      <xdr:nvPicPr>
        <xdr:cNvPr id="3" name="Picture 2">
          <a:extLst>
            <a:ext uri="{FF2B5EF4-FFF2-40B4-BE49-F238E27FC236}">
              <a16:creationId xmlns:a16="http://schemas.microsoft.com/office/drawing/2014/main" id="{06D7334A-6649-D9DC-F363-0D8911B56AB4}"/>
            </a:ext>
            <a:ext uri="{147F2762-F138-4A5C-976F-8EAC2B608ADB}">
              <a16:predDERef xmlns:a16="http://schemas.microsoft.com/office/drawing/2014/main" pred="{2ED92290-FA5C-F96B-9D17-2BE4BACA542D}"/>
            </a:ext>
          </a:extLst>
        </xdr:cNvPr>
        <xdr:cNvPicPr>
          <a:picLocks noChangeAspect="1"/>
        </xdr:cNvPicPr>
      </xdr:nvPicPr>
      <xdr:blipFill>
        <a:blip xmlns:r="http://schemas.openxmlformats.org/officeDocument/2006/relationships" r:embed="rId2"/>
        <a:stretch>
          <a:fillRect/>
        </a:stretch>
      </xdr:blipFill>
      <xdr:spPr>
        <a:xfrm>
          <a:off x="590550" y="561975"/>
          <a:ext cx="4572000" cy="885825"/>
        </a:xfrm>
        <a:prstGeom prst="rect">
          <a:avLst/>
        </a:prstGeom>
      </xdr:spPr>
    </xdr:pic>
    <xdr:clientData/>
  </xdr:twoCellAnchor>
  <xdr:twoCellAnchor editAs="oneCell">
    <xdr:from>
      <xdr:col>0</xdr:col>
      <xdr:colOff>581025</xdr:colOff>
      <xdr:row>8</xdr:row>
      <xdr:rowOff>123825</xdr:rowOff>
    </xdr:from>
    <xdr:to>
      <xdr:col>8</xdr:col>
      <xdr:colOff>276225</xdr:colOff>
      <xdr:row>10</xdr:row>
      <xdr:rowOff>133350</xdr:rowOff>
    </xdr:to>
    <xdr:pic>
      <xdr:nvPicPr>
        <xdr:cNvPr id="4" name="Picture 3">
          <a:extLst>
            <a:ext uri="{FF2B5EF4-FFF2-40B4-BE49-F238E27FC236}">
              <a16:creationId xmlns:a16="http://schemas.microsoft.com/office/drawing/2014/main" id="{5258BD77-FED6-301E-03A0-0A24BE952DEB}"/>
            </a:ext>
            <a:ext uri="{147F2762-F138-4A5C-976F-8EAC2B608ADB}">
              <a16:predDERef xmlns:a16="http://schemas.microsoft.com/office/drawing/2014/main" pred="{06D7334A-6649-D9DC-F363-0D8911B56AB4}"/>
            </a:ext>
          </a:extLst>
        </xdr:cNvPr>
        <xdr:cNvPicPr>
          <a:picLocks noChangeAspect="1"/>
        </xdr:cNvPicPr>
      </xdr:nvPicPr>
      <xdr:blipFill>
        <a:blip xmlns:r="http://schemas.openxmlformats.org/officeDocument/2006/relationships" r:embed="rId3"/>
        <a:stretch>
          <a:fillRect/>
        </a:stretch>
      </xdr:blipFill>
      <xdr:spPr>
        <a:xfrm>
          <a:off x="581025" y="1533525"/>
          <a:ext cx="4572000" cy="333375"/>
        </a:xfrm>
        <a:prstGeom prst="rect">
          <a:avLst/>
        </a:prstGeom>
      </xdr:spPr>
    </xdr:pic>
    <xdr:clientData/>
  </xdr:twoCellAnchor>
  <xdr:twoCellAnchor editAs="oneCell">
    <xdr:from>
      <xdr:col>0</xdr:col>
      <xdr:colOff>590550</xdr:colOff>
      <xdr:row>11</xdr:row>
      <xdr:rowOff>76200</xdr:rowOff>
    </xdr:from>
    <xdr:to>
      <xdr:col>8</xdr:col>
      <xdr:colOff>285750</xdr:colOff>
      <xdr:row>17</xdr:row>
      <xdr:rowOff>76200</xdr:rowOff>
    </xdr:to>
    <xdr:pic>
      <xdr:nvPicPr>
        <xdr:cNvPr id="5" name="Picture 4">
          <a:extLst>
            <a:ext uri="{FF2B5EF4-FFF2-40B4-BE49-F238E27FC236}">
              <a16:creationId xmlns:a16="http://schemas.microsoft.com/office/drawing/2014/main" id="{0570AABC-C381-DF19-913F-78348C1654C2}"/>
            </a:ext>
            <a:ext uri="{147F2762-F138-4A5C-976F-8EAC2B608ADB}">
              <a16:predDERef xmlns:a16="http://schemas.microsoft.com/office/drawing/2014/main" pred="{5258BD77-FED6-301E-03A0-0A24BE952DEB}"/>
            </a:ext>
          </a:extLst>
        </xdr:cNvPr>
        <xdr:cNvPicPr>
          <a:picLocks noChangeAspect="1"/>
        </xdr:cNvPicPr>
      </xdr:nvPicPr>
      <xdr:blipFill>
        <a:blip xmlns:r="http://schemas.openxmlformats.org/officeDocument/2006/relationships" r:embed="rId4"/>
        <a:stretch>
          <a:fillRect/>
        </a:stretch>
      </xdr:blipFill>
      <xdr:spPr>
        <a:xfrm>
          <a:off x="590550" y="1971675"/>
          <a:ext cx="4572000" cy="971550"/>
        </a:xfrm>
        <a:prstGeom prst="rect">
          <a:avLst/>
        </a:prstGeom>
      </xdr:spPr>
    </xdr:pic>
    <xdr:clientData/>
  </xdr:twoCellAnchor>
  <xdr:twoCellAnchor editAs="oneCell">
    <xdr:from>
      <xdr:col>1</xdr:col>
      <xdr:colOff>0</xdr:colOff>
      <xdr:row>18</xdr:row>
      <xdr:rowOff>0</xdr:rowOff>
    </xdr:from>
    <xdr:to>
      <xdr:col>8</xdr:col>
      <xdr:colOff>276225</xdr:colOff>
      <xdr:row>23</xdr:row>
      <xdr:rowOff>57150</xdr:rowOff>
    </xdr:to>
    <xdr:pic>
      <xdr:nvPicPr>
        <xdr:cNvPr id="6" name="Picture 5" descr="image">
          <a:extLst>
            <a:ext uri="{FF2B5EF4-FFF2-40B4-BE49-F238E27FC236}">
              <a16:creationId xmlns:a16="http://schemas.microsoft.com/office/drawing/2014/main" id="{CE7E109E-10E9-60BC-4BB3-E2A4EE71593F}"/>
            </a:ext>
            <a:ext uri="{147F2762-F138-4A5C-976F-8EAC2B608ADB}">
              <a16:predDERef xmlns:a16="http://schemas.microsoft.com/office/drawing/2014/main" pred="{0570AABC-C381-DF19-913F-78348C1654C2}"/>
            </a:ext>
          </a:extLst>
        </xdr:cNvPr>
        <xdr:cNvPicPr>
          <a:picLocks noChangeAspect="1"/>
        </xdr:cNvPicPr>
      </xdr:nvPicPr>
      <xdr:blipFill>
        <a:blip xmlns:r="http://schemas.openxmlformats.org/officeDocument/2006/relationships" r:embed="rId5"/>
        <a:stretch>
          <a:fillRect/>
        </a:stretch>
      </xdr:blipFill>
      <xdr:spPr>
        <a:xfrm>
          <a:off x="609600" y="3028950"/>
          <a:ext cx="4543425" cy="866775"/>
        </a:xfrm>
        <a:prstGeom prst="rect">
          <a:avLst/>
        </a:prstGeom>
      </xdr:spPr>
    </xdr:pic>
    <xdr:clientData/>
  </xdr:twoCellAnchor>
  <xdr:twoCellAnchor editAs="oneCell">
    <xdr:from>
      <xdr:col>0</xdr:col>
      <xdr:colOff>600075</xdr:colOff>
      <xdr:row>25</xdr:row>
      <xdr:rowOff>0</xdr:rowOff>
    </xdr:from>
    <xdr:to>
      <xdr:col>8</xdr:col>
      <xdr:colOff>390525</xdr:colOff>
      <xdr:row>38</xdr:row>
      <xdr:rowOff>66675</xdr:rowOff>
    </xdr:to>
    <xdr:pic>
      <xdr:nvPicPr>
        <xdr:cNvPr id="7" name="Picture 6" descr="image">
          <a:extLst>
            <a:ext uri="{FF2B5EF4-FFF2-40B4-BE49-F238E27FC236}">
              <a16:creationId xmlns:a16="http://schemas.microsoft.com/office/drawing/2014/main" id="{72B58134-8175-B34C-0B8E-0952609C1E52}"/>
            </a:ext>
            <a:ext uri="{147F2762-F138-4A5C-976F-8EAC2B608ADB}">
              <a16:predDERef xmlns:a16="http://schemas.microsoft.com/office/drawing/2014/main" pred="{CE7E109E-10E9-60BC-4BB3-E2A4EE71593F}"/>
            </a:ext>
          </a:extLst>
        </xdr:cNvPr>
        <xdr:cNvPicPr>
          <a:picLocks noChangeAspect="1"/>
        </xdr:cNvPicPr>
      </xdr:nvPicPr>
      <xdr:blipFill>
        <a:blip xmlns:r="http://schemas.openxmlformats.org/officeDocument/2006/relationships" r:embed="rId6"/>
        <a:stretch>
          <a:fillRect/>
        </a:stretch>
      </xdr:blipFill>
      <xdr:spPr>
        <a:xfrm>
          <a:off x="600075" y="4162425"/>
          <a:ext cx="4667250" cy="21717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304800</xdr:colOff>
      <xdr:row>14</xdr:row>
      <xdr:rowOff>9525</xdr:rowOff>
    </xdr:to>
    <xdr:pic>
      <xdr:nvPicPr>
        <xdr:cNvPr id="2" name="Picture 1">
          <a:extLst>
            <a:ext uri="{FF2B5EF4-FFF2-40B4-BE49-F238E27FC236}">
              <a16:creationId xmlns:a16="http://schemas.microsoft.com/office/drawing/2014/main" id="{3A59C670-A66F-493E-BC17-F046F360B3E6}"/>
            </a:ext>
          </a:extLst>
        </xdr:cNvPr>
        <xdr:cNvPicPr>
          <a:picLocks noChangeAspect="1"/>
        </xdr:cNvPicPr>
      </xdr:nvPicPr>
      <xdr:blipFill>
        <a:blip xmlns:r="http://schemas.openxmlformats.org/officeDocument/2006/relationships" r:embed="rId1"/>
        <a:stretch>
          <a:fillRect/>
        </a:stretch>
      </xdr:blipFill>
      <xdr:spPr>
        <a:xfrm>
          <a:off x="609600" y="161925"/>
          <a:ext cx="4572000" cy="2114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304800</xdr:colOff>
      <xdr:row>14</xdr:row>
      <xdr:rowOff>66675</xdr:rowOff>
    </xdr:to>
    <xdr:pic>
      <xdr:nvPicPr>
        <xdr:cNvPr id="2" name="Picture 1">
          <a:extLst>
            <a:ext uri="{FF2B5EF4-FFF2-40B4-BE49-F238E27FC236}">
              <a16:creationId xmlns:a16="http://schemas.microsoft.com/office/drawing/2014/main" id="{E008CB1C-9608-4933-A89E-B4EA6B973B3B}"/>
            </a:ext>
          </a:extLst>
        </xdr:cNvPr>
        <xdr:cNvPicPr>
          <a:picLocks noChangeAspect="1"/>
        </xdr:cNvPicPr>
      </xdr:nvPicPr>
      <xdr:blipFill>
        <a:blip xmlns:r="http://schemas.openxmlformats.org/officeDocument/2006/relationships" r:embed="rId1"/>
        <a:stretch>
          <a:fillRect/>
        </a:stretch>
      </xdr:blipFill>
      <xdr:spPr>
        <a:xfrm>
          <a:off x="609600" y="161925"/>
          <a:ext cx="4572000" cy="2171700"/>
        </a:xfrm>
        <a:prstGeom prst="rect">
          <a:avLst/>
        </a:prstGeom>
      </xdr:spPr>
    </xdr:pic>
    <xdr:clientData/>
  </xdr:twoCellAnchor>
  <xdr:twoCellAnchor editAs="oneCell">
    <xdr:from>
      <xdr:col>0</xdr:col>
      <xdr:colOff>581025</xdr:colOff>
      <xdr:row>15</xdr:row>
      <xdr:rowOff>0</xdr:rowOff>
    </xdr:from>
    <xdr:to>
      <xdr:col>14</xdr:col>
      <xdr:colOff>295275</xdr:colOff>
      <xdr:row>39</xdr:row>
      <xdr:rowOff>95250</xdr:rowOff>
    </xdr:to>
    <xdr:pic>
      <xdr:nvPicPr>
        <xdr:cNvPr id="3" name="Picture 2" descr="image">
          <a:extLst>
            <a:ext uri="{FF2B5EF4-FFF2-40B4-BE49-F238E27FC236}">
              <a16:creationId xmlns:a16="http://schemas.microsoft.com/office/drawing/2014/main" id="{0F6FFEE5-14B1-4535-BE16-F2BEF30FBA8A}"/>
            </a:ext>
            <a:ext uri="{147F2762-F138-4A5C-976F-8EAC2B608ADB}">
              <a16:predDERef xmlns:a16="http://schemas.microsoft.com/office/drawing/2014/main" pred="{E008CB1C-9608-4933-A89E-B4EA6B973B3B}"/>
            </a:ext>
          </a:extLst>
        </xdr:cNvPr>
        <xdr:cNvPicPr>
          <a:picLocks noChangeAspect="1"/>
        </xdr:cNvPicPr>
      </xdr:nvPicPr>
      <xdr:blipFill>
        <a:blip xmlns:r="http://schemas.openxmlformats.org/officeDocument/2006/relationships" r:embed="rId2"/>
        <a:stretch>
          <a:fillRect/>
        </a:stretch>
      </xdr:blipFill>
      <xdr:spPr>
        <a:xfrm>
          <a:off x="581025" y="2428875"/>
          <a:ext cx="8248650" cy="3981450"/>
        </a:xfrm>
        <a:prstGeom prst="rect">
          <a:avLst/>
        </a:prstGeom>
      </xdr:spPr>
    </xdr:pic>
    <xdr:clientData/>
  </xdr:twoCellAnchor>
  <xdr:twoCellAnchor editAs="oneCell">
    <xdr:from>
      <xdr:col>15</xdr:col>
      <xdr:colOff>600075</xdr:colOff>
      <xdr:row>15</xdr:row>
      <xdr:rowOff>0</xdr:rowOff>
    </xdr:from>
    <xdr:to>
      <xdr:col>30</xdr:col>
      <xdr:colOff>571500</xdr:colOff>
      <xdr:row>24</xdr:row>
      <xdr:rowOff>85725</xdr:rowOff>
    </xdr:to>
    <xdr:pic>
      <xdr:nvPicPr>
        <xdr:cNvPr id="4" name="Picture 3" descr="image">
          <a:extLst>
            <a:ext uri="{FF2B5EF4-FFF2-40B4-BE49-F238E27FC236}">
              <a16:creationId xmlns:a16="http://schemas.microsoft.com/office/drawing/2014/main" id="{9D329CA0-1311-42E2-A31B-310A5731F2E5}"/>
            </a:ext>
            <a:ext uri="{147F2762-F138-4A5C-976F-8EAC2B608ADB}">
              <a16:predDERef xmlns:a16="http://schemas.microsoft.com/office/drawing/2014/main" pred="{0F6FFEE5-14B1-4535-BE16-F2BEF30FBA8A}"/>
            </a:ext>
          </a:extLst>
        </xdr:cNvPr>
        <xdr:cNvPicPr>
          <a:picLocks noChangeAspect="1"/>
        </xdr:cNvPicPr>
      </xdr:nvPicPr>
      <xdr:blipFill>
        <a:blip xmlns:r="http://schemas.openxmlformats.org/officeDocument/2006/relationships" r:embed="rId3"/>
        <a:stretch>
          <a:fillRect/>
        </a:stretch>
      </xdr:blipFill>
      <xdr:spPr>
        <a:xfrm>
          <a:off x="9744075" y="2428875"/>
          <a:ext cx="9115425" cy="15430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304800</xdr:colOff>
      <xdr:row>14</xdr:row>
      <xdr:rowOff>19050</xdr:rowOff>
    </xdr:to>
    <xdr:pic>
      <xdr:nvPicPr>
        <xdr:cNvPr id="2" name="Picture 1">
          <a:extLst>
            <a:ext uri="{FF2B5EF4-FFF2-40B4-BE49-F238E27FC236}">
              <a16:creationId xmlns:a16="http://schemas.microsoft.com/office/drawing/2014/main" id="{CE12AF5B-CD77-4A19-94E9-2EA29E68845F}"/>
            </a:ext>
          </a:extLst>
        </xdr:cNvPr>
        <xdr:cNvPicPr>
          <a:picLocks noChangeAspect="1"/>
        </xdr:cNvPicPr>
      </xdr:nvPicPr>
      <xdr:blipFill>
        <a:blip xmlns:r="http://schemas.openxmlformats.org/officeDocument/2006/relationships" r:embed="rId1"/>
        <a:stretch>
          <a:fillRect/>
        </a:stretch>
      </xdr:blipFill>
      <xdr:spPr>
        <a:xfrm>
          <a:off x="609600" y="161925"/>
          <a:ext cx="4572000" cy="212407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304800</xdr:colOff>
      <xdr:row>14</xdr:row>
      <xdr:rowOff>28575</xdr:rowOff>
    </xdr:to>
    <xdr:pic>
      <xdr:nvPicPr>
        <xdr:cNvPr id="3" name="Picture 2">
          <a:extLst>
            <a:ext uri="{FF2B5EF4-FFF2-40B4-BE49-F238E27FC236}">
              <a16:creationId xmlns:a16="http://schemas.microsoft.com/office/drawing/2014/main" id="{98AA0FCC-196E-4D50-9282-26FEB39720EC}"/>
            </a:ext>
          </a:extLst>
        </xdr:cNvPr>
        <xdr:cNvPicPr>
          <a:picLocks noChangeAspect="1"/>
        </xdr:cNvPicPr>
      </xdr:nvPicPr>
      <xdr:blipFill>
        <a:blip xmlns:r="http://schemas.openxmlformats.org/officeDocument/2006/relationships" r:embed="rId1"/>
        <a:stretch>
          <a:fillRect/>
        </a:stretch>
      </xdr:blipFill>
      <xdr:spPr>
        <a:xfrm>
          <a:off x="609600" y="161925"/>
          <a:ext cx="4572000" cy="2133600"/>
        </a:xfrm>
        <a:prstGeom prst="rect">
          <a:avLst/>
        </a:prstGeom>
      </xdr:spPr>
    </xdr:pic>
    <xdr:clientData/>
  </xdr:twoCellAnchor>
  <xdr:twoCellAnchor editAs="oneCell">
    <xdr:from>
      <xdr:col>1</xdr:col>
      <xdr:colOff>19050</xdr:colOff>
      <xdr:row>15</xdr:row>
      <xdr:rowOff>28575</xdr:rowOff>
    </xdr:from>
    <xdr:to>
      <xdr:col>13</xdr:col>
      <xdr:colOff>590550</xdr:colOff>
      <xdr:row>28</xdr:row>
      <xdr:rowOff>114300</xdr:rowOff>
    </xdr:to>
    <xdr:pic>
      <xdr:nvPicPr>
        <xdr:cNvPr id="7" name="Picture 3" descr="image">
          <a:extLst>
            <a:ext uri="{FF2B5EF4-FFF2-40B4-BE49-F238E27FC236}">
              <a16:creationId xmlns:a16="http://schemas.microsoft.com/office/drawing/2014/main" id="{BF6D1482-166A-4E52-B510-4B21882D04E5}"/>
            </a:ext>
            <a:ext uri="{147F2762-F138-4A5C-976F-8EAC2B608ADB}">
              <a16:predDERef xmlns:a16="http://schemas.microsoft.com/office/drawing/2014/main" pred="{98AA0FCC-196E-4D50-9282-26FEB39720EC}"/>
            </a:ext>
          </a:extLst>
        </xdr:cNvPr>
        <xdr:cNvPicPr>
          <a:picLocks noChangeAspect="1"/>
        </xdr:cNvPicPr>
      </xdr:nvPicPr>
      <xdr:blipFill>
        <a:blip xmlns:r="http://schemas.openxmlformats.org/officeDocument/2006/relationships" r:embed="rId2"/>
        <a:stretch>
          <a:fillRect/>
        </a:stretch>
      </xdr:blipFill>
      <xdr:spPr>
        <a:xfrm>
          <a:off x="628650" y="2457450"/>
          <a:ext cx="7886700" cy="2238375"/>
        </a:xfrm>
        <a:prstGeom prst="rect">
          <a:avLst/>
        </a:prstGeom>
      </xdr:spPr>
    </xdr:pic>
    <xdr:clientData/>
  </xdr:twoCellAnchor>
  <xdr:twoCellAnchor editAs="oneCell">
    <xdr:from>
      <xdr:col>15</xdr:col>
      <xdr:colOff>0</xdr:colOff>
      <xdr:row>15</xdr:row>
      <xdr:rowOff>0</xdr:rowOff>
    </xdr:from>
    <xdr:to>
      <xdr:col>28</xdr:col>
      <xdr:colOff>342900</xdr:colOff>
      <xdr:row>27</xdr:row>
      <xdr:rowOff>66675</xdr:rowOff>
    </xdr:to>
    <xdr:pic>
      <xdr:nvPicPr>
        <xdr:cNvPr id="10" name="" descr="image">
          <a:extLst>
            <a:ext uri="{FF2B5EF4-FFF2-40B4-BE49-F238E27FC236}">
              <a16:creationId xmlns:a16="http://schemas.microsoft.com/office/drawing/2014/main" id="{AECE498B-B8E2-4816-A56D-D2C19C44B8AC}"/>
            </a:ext>
            <a:ext uri="{147F2762-F138-4A5C-976F-8EAC2B608ADB}">
              <a16:predDERef xmlns:a16="http://schemas.microsoft.com/office/drawing/2014/main" pred="{BF6D1482-166A-4E52-B510-4B21882D04E5}"/>
            </a:ext>
          </a:extLst>
        </xdr:cNvPr>
        <xdr:cNvPicPr>
          <a:picLocks noChangeAspect="1"/>
        </xdr:cNvPicPr>
      </xdr:nvPicPr>
      <xdr:blipFill>
        <a:blip xmlns:r="http://schemas.openxmlformats.org/officeDocument/2006/relationships" r:embed="rId3"/>
        <a:stretch>
          <a:fillRect/>
        </a:stretch>
      </xdr:blipFill>
      <xdr:spPr>
        <a:xfrm>
          <a:off x="9144000" y="2428875"/>
          <a:ext cx="8267700" cy="2057400"/>
        </a:xfrm>
        <a:prstGeom prst="rect">
          <a:avLst/>
        </a:prstGeom>
      </xdr:spPr>
    </xdr:pic>
    <xdr:clientData/>
  </xdr:twoCellAnchor>
  <xdr:twoCellAnchor editAs="oneCell">
    <xdr:from>
      <xdr:col>1</xdr:col>
      <xdr:colOff>0</xdr:colOff>
      <xdr:row>30</xdr:row>
      <xdr:rowOff>0</xdr:rowOff>
    </xdr:from>
    <xdr:to>
      <xdr:col>12</xdr:col>
      <xdr:colOff>457200</xdr:colOff>
      <xdr:row>42</xdr:row>
      <xdr:rowOff>104775</xdr:rowOff>
    </xdr:to>
    <xdr:pic>
      <xdr:nvPicPr>
        <xdr:cNvPr id="12" name="Picture 6" descr="image">
          <a:extLst>
            <a:ext uri="{FF2B5EF4-FFF2-40B4-BE49-F238E27FC236}">
              <a16:creationId xmlns:a16="http://schemas.microsoft.com/office/drawing/2014/main" id="{40F54B6A-0A18-4989-A9EE-FD3D32B3582C}"/>
            </a:ext>
            <a:ext uri="{147F2762-F138-4A5C-976F-8EAC2B608ADB}">
              <a16:predDERef xmlns:a16="http://schemas.microsoft.com/office/drawing/2014/main" pred="{AECE498B-B8E2-4816-A56D-D2C19C44B8AC}"/>
            </a:ext>
          </a:extLst>
        </xdr:cNvPr>
        <xdr:cNvPicPr>
          <a:picLocks noChangeAspect="1"/>
        </xdr:cNvPicPr>
      </xdr:nvPicPr>
      <xdr:blipFill>
        <a:blip xmlns:r="http://schemas.openxmlformats.org/officeDocument/2006/relationships" r:embed="rId4"/>
        <a:stretch>
          <a:fillRect/>
        </a:stretch>
      </xdr:blipFill>
      <xdr:spPr>
        <a:xfrm>
          <a:off x="609600" y="4905375"/>
          <a:ext cx="7162800" cy="2047875"/>
        </a:xfrm>
        <a:prstGeom prst="rect">
          <a:avLst/>
        </a:prstGeom>
      </xdr:spPr>
    </xdr:pic>
    <xdr:clientData/>
  </xdr:twoCellAnchor>
  <xdr:twoCellAnchor editAs="oneCell">
    <xdr:from>
      <xdr:col>14</xdr:col>
      <xdr:colOff>0</xdr:colOff>
      <xdr:row>30</xdr:row>
      <xdr:rowOff>0</xdr:rowOff>
    </xdr:from>
    <xdr:to>
      <xdr:col>25</xdr:col>
      <xdr:colOff>200025</xdr:colOff>
      <xdr:row>42</xdr:row>
      <xdr:rowOff>38100</xdr:rowOff>
    </xdr:to>
    <xdr:pic>
      <xdr:nvPicPr>
        <xdr:cNvPr id="14" name="Picture 7" descr="image">
          <a:extLst>
            <a:ext uri="{FF2B5EF4-FFF2-40B4-BE49-F238E27FC236}">
              <a16:creationId xmlns:a16="http://schemas.microsoft.com/office/drawing/2014/main" id="{0FC1030B-F002-48FB-880D-1CD29FBDD6C1}"/>
            </a:ext>
            <a:ext uri="{147F2762-F138-4A5C-976F-8EAC2B608ADB}">
              <a16:predDERef xmlns:a16="http://schemas.microsoft.com/office/drawing/2014/main" pred="{40F54B6A-0A18-4989-A9EE-FD3D32B3582C}"/>
            </a:ext>
          </a:extLst>
        </xdr:cNvPr>
        <xdr:cNvPicPr>
          <a:picLocks noChangeAspect="1"/>
        </xdr:cNvPicPr>
      </xdr:nvPicPr>
      <xdr:blipFill>
        <a:blip xmlns:r="http://schemas.openxmlformats.org/officeDocument/2006/relationships" r:embed="rId4"/>
        <a:stretch>
          <a:fillRect/>
        </a:stretch>
      </xdr:blipFill>
      <xdr:spPr>
        <a:xfrm>
          <a:off x="8534400" y="4905375"/>
          <a:ext cx="6905625" cy="1981200"/>
        </a:xfrm>
        <a:prstGeom prst="rect">
          <a:avLst/>
        </a:prstGeom>
      </xdr:spPr>
    </xdr:pic>
    <xdr:clientData/>
  </xdr:twoCellAnchor>
  <xdr:twoCellAnchor editAs="oneCell">
    <xdr:from>
      <xdr:col>1</xdr:col>
      <xdr:colOff>0</xdr:colOff>
      <xdr:row>45</xdr:row>
      <xdr:rowOff>0</xdr:rowOff>
    </xdr:from>
    <xdr:to>
      <xdr:col>15</xdr:col>
      <xdr:colOff>219075</xdr:colOff>
      <xdr:row>64</xdr:row>
      <xdr:rowOff>57150</xdr:rowOff>
    </xdr:to>
    <xdr:pic>
      <xdr:nvPicPr>
        <xdr:cNvPr id="15" name="" descr="image">
          <a:extLst>
            <a:ext uri="{FF2B5EF4-FFF2-40B4-BE49-F238E27FC236}">
              <a16:creationId xmlns:a16="http://schemas.microsoft.com/office/drawing/2014/main" id="{AEFB8FD1-5C7F-4D3A-9875-AC8369D3C7FF}"/>
            </a:ext>
            <a:ext uri="{147F2762-F138-4A5C-976F-8EAC2B608ADB}">
              <a16:predDERef xmlns:a16="http://schemas.microsoft.com/office/drawing/2014/main" pred="{0FC1030B-F002-48FB-880D-1CD29FBDD6C1}"/>
            </a:ext>
          </a:extLst>
        </xdr:cNvPr>
        <xdr:cNvPicPr>
          <a:picLocks noChangeAspect="1"/>
        </xdr:cNvPicPr>
      </xdr:nvPicPr>
      <xdr:blipFill>
        <a:blip xmlns:r="http://schemas.openxmlformats.org/officeDocument/2006/relationships" r:embed="rId5"/>
        <a:stretch>
          <a:fillRect/>
        </a:stretch>
      </xdr:blipFill>
      <xdr:spPr>
        <a:xfrm>
          <a:off x="609600" y="7334250"/>
          <a:ext cx="8753475" cy="3133725"/>
        </a:xfrm>
        <a:prstGeom prst="rect">
          <a:avLst/>
        </a:prstGeom>
      </xdr:spPr>
    </xdr:pic>
    <xdr:clientData/>
  </xdr:twoCellAnchor>
  <xdr:twoCellAnchor editAs="oneCell">
    <xdr:from>
      <xdr:col>1</xdr:col>
      <xdr:colOff>0</xdr:colOff>
      <xdr:row>66</xdr:row>
      <xdr:rowOff>0</xdr:rowOff>
    </xdr:from>
    <xdr:to>
      <xdr:col>8</xdr:col>
      <xdr:colOff>295275</xdr:colOff>
      <xdr:row>78</xdr:row>
      <xdr:rowOff>76200</xdr:rowOff>
    </xdr:to>
    <xdr:pic>
      <xdr:nvPicPr>
        <xdr:cNvPr id="2" name="Picture 1">
          <a:extLst>
            <a:ext uri="{FF2B5EF4-FFF2-40B4-BE49-F238E27FC236}">
              <a16:creationId xmlns:a16="http://schemas.microsoft.com/office/drawing/2014/main" id="{57A51168-C1DB-45FC-ACC8-D29EC2D95500}"/>
            </a:ext>
            <a:ext uri="{147F2762-F138-4A5C-976F-8EAC2B608ADB}">
              <a16:predDERef xmlns:a16="http://schemas.microsoft.com/office/drawing/2014/main" pred="{AEFB8FD1-5C7F-4D3A-9875-AC8369D3C7FF}"/>
            </a:ext>
          </a:extLst>
        </xdr:cNvPr>
        <xdr:cNvPicPr>
          <a:picLocks noChangeAspect="1"/>
        </xdr:cNvPicPr>
      </xdr:nvPicPr>
      <xdr:blipFill>
        <a:blip xmlns:r="http://schemas.openxmlformats.org/officeDocument/2006/relationships" r:embed="rId6"/>
        <a:stretch>
          <a:fillRect/>
        </a:stretch>
      </xdr:blipFill>
      <xdr:spPr>
        <a:xfrm>
          <a:off x="609600" y="10734675"/>
          <a:ext cx="4562475" cy="20193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304800</xdr:colOff>
      <xdr:row>14</xdr:row>
      <xdr:rowOff>0</xdr:rowOff>
    </xdr:to>
    <xdr:pic>
      <xdr:nvPicPr>
        <xdr:cNvPr id="2" name="Picture 1">
          <a:extLst>
            <a:ext uri="{FF2B5EF4-FFF2-40B4-BE49-F238E27FC236}">
              <a16:creationId xmlns:a16="http://schemas.microsoft.com/office/drawing/2014/main" id="{954DBC9D-D4D4-4359-8374-63277790B94C}"/>
            </a:ext>
          </a:extLst>
        </xdr:cNvPr>
        <xdr:cNvPicPr>
          <a:picLocks noChangeAspect="1"/>
        </xdr:cNvPicPr>
      </xdr:nvPicPr>
      <xdr:blipFill>
        <a:blip xmlns:r="http://schemas.openxmlformats.org/officeDocument/2006/relationships" r:embed="rId1"/>
        <a:stretch>
          <a:fillRect/>
        </a:stretch>
      </xdr:blipFill>
      <xdr:spPr>
        <a:xfrm>
          <a:off x="609600" y="161925"/>
          <a:ext cx="4572000" cy="2105025"/>
        </a:xfrm>
        <a:prstGeom prst="rect">
          <a:avLst/>
        </a:prstGeom>
      </xdr:spPr>
    </xdr:pic>
    <xdr:clientData/>
  </xdr:twoCellAnchor>
  <xdr:twoCellAnchor editAs="oneCell">
    <xdr:from>
      <xdr:col>1</xdr:col>
      <xdr:colOff>0</xdr:colOff>
      <xdr:row>15</xdr:row>
      <xdr:rowOff>0</xdr:rowOff>
    </xdr:from>
    <xdr:to>
      <xdr:col>8</xdr:col>
      <xdr:colOff>304800</xdr:colOff>
      <xdr:row>28</xdr:row>
      <xdr:rowOff>28575</xdr:rowOff>
    </xdr:to>
    <xdr:pic>
      <xdr:nvPicPr>
        <xdr:cNvPr id="3" name="Picture 2">
          <a:extLst>
            <a:ext uri="{FF2B5EF4-FFF2-40B4-BE49-F238E27FC236}">
              <a16:creationId xmlns:a16="http://schemas.microsoft.com/office/drawing/2014/main" id="{93521C7F-BF34-4EB3-80BE-F3585AD53E23}"/>
            </a:ext>
            <a:ext uri="{147F2762-F138-4A5C-976F-8EAC2B608ADB}">
              <a16:predDERef xmlns:a16="http://schemas.microsoft.com/office/drawing/2014/main" pred="{954DBC9D-D4D4-4359-8374-63277790B94C}"/>
            </a:ext>
          </a:extLst>
        </xdr:cNvPr>
        <xdr:cNvPicPr>
          <a:picLocks noChangeAspect="1"/>
        </xdr:cNvPicPr>
      </xdr:nvPicPr>
      <xdr:blipFill>
        <a:blip xmlns:r="http://schemas.openxmlformats.org/officeDocument/2006/relationships" r:embed="rId2"/>
        <a:stretch>
          <a:fillRect/>
        </a:stretch>
      </xdr:blipFill>
      <xdr:spPr>
        <a:xfrm>
          <a:off x="609600" y="2428875"/>
          <a:ext cx="4572000" cy="2133600"/>
        </a:xfrm>
        <a:prstGeom prst="rect">
          <a:avLst/>
        </a:prstGeom>
      </xdr:spPr>
    </xdr:pic>
    <xdr:clientData/>
  </xdr:twoCellAnchor>
  <xdr:twoCellAnchor editAs="oneCell">
    <xdr:from>
      <xdr:col>1</xdr:col>
      <xdr:colOff>0</xdr:colOff>
      <xdr:row>29</xdr:row>
      <xdr:rowOff>0</xdr:rowOff>
    </xdr:from>
    <xdr:to>
      <xdr:col>8</xdr:col>
      <xdr:colOff>304800</xdr:colOff>
      <xdr:row>42</xdr:row>
      <xdr:rowOff>9525</xdr:rowOff>
    </xdr:to>
    <xdr:pic>
      <xdr:nvPicPr>
        <xdr:cNvPr id="4" name="Picture 3">
          <a:extLst>
            <a:ext uri="{FF2B5EF4-FFF2-40B4-BE49-F238E27FC236}">
              <a16:creationId xmlns:a16="http://schemas.microsoft.com/office/drawing/2014/main" id="{F021A2FA-CD2A-42AD-BD7F-358C17DA5C65}"/>
            </a:ext>
            <a:ext uri="{147F2762-F138-4A5C-976F-8EAC2B608ADB}">
              <a16:predDERef xmlns:a16="http://schemas.microsoft.com/office/drawing/2014/main" pred="{93521C7F-BF34-4EB3-80BE-F3585AD53E23}"/>
            </a:ext>
          </a:extLst>
        </xdr:cNvPr>
        <xdr:cNvPicPr>
          <a:picLocks noChangeAspect="1"/>
        </xdr:cNvPicPr>
      </xdr:nvPicPr>
      <xdr:blipFill>
        <a:blip xmlns:r="http://schemas.openxmlformats.org/officeDocument/2006/relationships" r:embed="rId3"/>
        <a:stretch>
          <a:fillRect/>
        </a:stretch>
      </xdr:blipFill>
      <xdr:spPr>
        <a:xfrm>
          <a:off x="609600" y="4695825"/>
          <a:ext cx="4572000" cy="2114550"/>
        </a:xfrm>
        <a:prstGeom prst="rect">
          <a:avLst/>
        </a:prstGeom>
      </xdr:spPr>
    </xdr:pic>
    <xdr:clientData/>
  </xdr:twoCellAnchor>
  <xdr:twoCellAnchor editAs="oneCell">
    <xdr:from>
      <xdr:col>11</xdr:col>
      <xdr:colOff>0</xdr:colOff>
      <xdr:row>1</xdr:row>
      <xdr:rowOff>0</xdr:rowOff>
    </xdr:from>
    <xdr:to>
      <xdr:col>18</xdr:col>
      <xdr:colOff>304800</xdr:colOff>
      <xdr:row>14</xdr:row>
      <xdr:rowOff>76200</xdr:rowOff>
    </xdr:to>
    <xdr:pic>
      <xdr:nvPicPr>
        <xdr:cNvPr id="5" name="Picture 4">
          <a:extLst>
            <a:ext uri="{FF2B5EF4-FFF2-40B4-BE49-F238E27FC236}">
              <a16:creationId xmlns:a16="http://schemas.microsoft.com/office/drawing/2014/main" id="{20B07794-86A0-471C-9E98-B0EC3758111E}"/>
            </a:ext>
            <a:ext uri="{147F2762-F138-4A5C-976F-8EAC2B608ADB}">
              <a16:predDERef xmlns:a16="http://schemas.microsoft.com/office/drawing/2014/main" pred="{F021A2FA-CD2A-42AD-BD7F-358C17DA5C65}"/>
            </a:ext>
          </a:extLst>
        </xdr:cNvPr>
        <xdr:cNvPicPr>
          <a:picLocks noChangeAspect="1"/>
        </xdr:cNvPicPr>
      </xdr:nvPicPr>
      <xdr:blipFill>
        <a:blip xmlns:r="http://schemas.openxmlformats.org/officeDocument/2006/relationships" r:embed="rId4"/>
        <a:stretch>
          <a:fillRect/>
        </a:stretch>
      </xdr:blipFill>
      <xdr:spPr>
        <a:xfrm>
          <a:off x="6705600" y="161925"/>
          <a:ext cx="4572000" cy="218122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304800</xdr:colOff>
      <xdr:row>14</xdr:row>
      <xdr:rowOff>76200</xdr:rowOff>
    </xdr:to>
    <xdr:pic>
      <xdr:nvPicPr>
        <xdr:cNvPr id="2" name="Picture 1">
          <a:extLst>
            <a:ext uri="{FF2B5EF4-FFF2-40B4-BE49-F238E27FC236}">
              <a16:creationId xmlns:a16="http://schemas.microsoft.com/office/drawing/2014/main" id="{5F196E86-C954-473F-8F58-9219E09CA262}"/>
            </a:ext>
          </a:extLst>
        </xdr:cNvPr>
        <xdr:cNvPicPr>
          <a:picLocks noChangeAspect="1"/>
        </xdr:cNvPicPr>
      </xdr:nvPicPr>
      <xdr:blipFill>
        <a:blip xmlns:r="http://schemas.openxmlformats.org/officeDocument/2006/relationships" r:embed="rId1"/>
        <a:stretch>
          <a:fillRect/>
        </a:stretch>
      </xdr:blipFill>
      <xdr:spPr>
        <a:xfrm>
          <a:off x="609600" y="161925"/>
          <a:ext cx="4572000" cy="2181225"/>
        </a:xfrm>
        <a:prstGeom prst="rect">
          <a:avLst/>
        </a:prstGeom>
      </xdr:spPr>
    </xdr:pic>
    <xdr:clientData/>
  </xdr:twoCellAnchor>
  <xdr:twoCellAnchor editAs="oneCell">
    <xdr:from>
      <xdr:col>9</xdr:col>
      <xdr:colOff>400050</xdr:colOff>
      <xdr:row>0</xdr:row>
      <xdr:rowOff>133350</xdr:rowOff>
    </xdr:from>
    <xdr:to>
      <xdr:col>17</xdr:col>
      <xdr:colOff>95250</xdr:colOff>
      <xdr:row>14</xdr:row>
      <xdr:rowOff>28575</xdr:rowOff>
    </xdr:to>
    <xdr:pic>
      <xdr:nvPicPr>
        <xdr:cNvPr id="3" name="Picture 2">
          <a:extLst>
            <a:ext uri="{FF2B5EF4-FFF2-40B4-BE49-F238E27FC236}">
              <a16:creationId xmlns:a16="http://schemas.microsoft.com/office/drawing/2014/main" id="{40D24B36-55DE-4A89-BE54-40F4712FEEED}"/>
            </a:ext>
            <a:ext uri="{147F2762-F138-4A5C-976F-8EAC2B608ADB}">
              <a16:predDERef xmlns:a16="http://schemas.microsoft.com/office/drawing/2014/main" pred="{5F196E86-C954-473F-8F58-9219E09CA262}"/>
            </a:ext>
          </a:extLst>
        </xdr:cNvPr>
        <xdr:cNvPicPr>
          <a:picLocks noChangeAspect="1"/>
        </xdr:cNvPicPr>
      </xdr:nvPicPr>
      <xdr:blipFill>
        <a:blip xmlns:r="http://schemas.openxmlformats.org/officeDocument/2006/relationships" r:embed="rId2"/>
        <a:stretch>
          <a:fillRect/>
        </a:stretch>
      </xdr:blipFill>
      <xdr:spPr>
        <a:xfrm>
          <a:off x="5886450" y="133350"/>
          <a:ext cx="4572000" cy="2162175"/>
        </a:xfrm>
        <a:prstGeom prst="rect">
          <a:avLst/>
        </a:prstGeom>
      </xdr:spPr>
    </xdr:pic>
    <xdr:clientData/>
  </xdr:twoCellAnchor>
  <xdr:twoCellAnchor editAs="oneCell">
    <xdr:from>
      <xdr:col>18</xdr:col>
      <xdr:colOff>0</xdr:colOff>
      <xdr:row>1</xdr:row>
      <xdr:rowOff>0</xdr:rowOff>
    </xdr:from>
    <xdr:to>
      <xdr:col>25</xdr:col>
      <xdr:colOff>304800</xdr:colOff>
      <xdr:row>14</xdr:row>
      <xdr:rowOff>76200</xdr:rowOff>
    </xdr:to>
    <xdr:pic>
      <xdr:nvPicPr>
        <xdr:cNvPr id="4" name="Picture 3">
          <a:extLst>
            <a:ext uri="{FF2B5EF4-FFF2-40B4-BE49-F238E27FC236}">
              <a16:creationId xmlns:a16="http://schemas.microsoft.com/office/drawing/2014/main" id="{0E44E40A-5C43-4379-82F9-561DE5761F69}"/>
            </a:ext>
            <a:ext uri="{147F2762-F138-4A5C-976F-8EAC2B608ADB}">
              <a16:predDERef xmlns:a16="http://schemas.microsoft.com/office/drawing/2014/main" pred="{40D24B36-55DE-4A89-BE54-40F4712FEEED}"/>
            </a:ext>
          </a:extLst>
        </xdr:cNvPr>
        <xdr:cNvPicPr>
          <a:picLocks noChangeAspect="1"/>
        </xdr:cNvPicPr>
      </xdr:nvPicPr>
      <xdr:blipFill>
        <a:blip xmlns:r="http://schemas.openxmlformats.org/officeDocument/2006/relationships" r:embed="rId3"/>
        <a:stretch>
          <a:fillRect/>
        </a:stretch>
      </xdr:blipFill>
      <xdr:spPr>
        <a:xfrm>
          <a:off x="10972800" y="161925"/>
          <a:ext cx="4572000" cy="2181225"/>
        </a:xfrm>
        <a:prstGeom prst="rect">
          <a:avLst/>
        </a:prstGeom>
      </xdr:spPr>
    </xdr:pic>
    <xdr:clientData/>
  </xdr:twoCellAnchor>
  <xdr:twoCellAnchor editAs="oneCell">
    <xdr:from>
      <xdr:col>1</xdr:col>
      <xdr:colOff>0</xdr:colOff>
      <xdr:row>16</xdr:row>
      <xdr:rowOff>0</xdr:rowOff>
    </xdr:from>
    <xdr:to>
      <xdr:col>8</xdr:col>
      <xdr:colOff>304800</xdr:colOff>
      <xdr:row>29</xdr:row>
      <xdr:rowOff>85725</xdr:rowOff>
    </xdr:to>
    <xdr:pic>
      <xdr:nvPicPr>
        <xdr:cNvPr id="5" name="Picture 4">
          <a:extLst>
            <a:ext uri="{FF2B5EF4-FFF2-40B4-BE49-F238E27FC236}">
              <a16:creationId xmlns:a16="http://schemas.microsoft.com/office/drawing/2014/main" id="{E490D8EC-FD0D-4E70-B0AF-0D25BFC11705}"/>
            </a:ext>
            <a:ext uri="{147F2762-F138-4A5C-976F-8EAC2B608ADB}">
              <a16:predDERef xmlns:a16="http://schemas.microsoft.com/office/drawing/2014/main" pred="{0E44E40A-5C43-4379-82F9-561DE5761F69}"/>
            </a:ext>
          </a:extLst>
        </xdr:cNvPr>
        <xdr:cNvPicPr>
          <a:picLocks noChangeAspect="1"/>
        </xdr:cNvPicPr>
      </xdr:nvPicPr>
      <xdr:blipFill>
        <a:blip xmlns:r="http://schemas.openxmlformats.org/officeDocument/2006/relationships" r:embed="rId4"/>
        <a:stretch>
          <a:fillRect/>
        </a:stretch>
      </xdr:blipFill>
      <xdr:spPr>
        <a:xfrm>
          <a:off x="609600" y="2590800"/>
          <a:ext cx="4572000" cy="2190750"/>
        </a:xfrm>
        <a:prstGeom prst="rect">
          <a:avLst/>
        </a:prstGeom>
      </xdr:spPr>
    </xdr:pic>
    <xdr:clientData/>
  </xdr:twoCellAnchor>
  <xdr:twoCellAnchor editAs="oneCell">
    <xdr:from>
      <xdr:col>9</xdr:col>
      <xdr:colOff>0</xdr:colOff>
      <xdr:row>16</xdr:row>
      <xdr:rowOff>0</xdr:rowOff>
    </xdr:from>
    <xdr:to>
      <xdr:col>16</xdr:col>
      <xdr:colOff>304800</xdr:colOff>
      <xdr:row>22</xdr:row>
      <xdr:rowOff>114300</xdr:rowOff>
    </xdr:to>
    <xdr:pic>
      <xdr:nvPicPr>
        <xdr:cNvPr id="6" name="Picture 5">
          <a:extLst>
            <a:ext uri="{FF2B5EF4-FFF2-40B4-BE49-F238E27FC236}">
              <a16:creationId xmlns:a16="http://schemas.microsoft.com/office/drawing/2014/main" id="{08E18B5D-61B1-46DA-ABF1-60B07CB934BF}"/>
            </a:ext>
            <a:ext uri="{147F2762-F138-4A5C-976F-8EAC2B608ADB}">
              <a16:predDERef xmlns:a16="http://schemas.microsoft.com/office/drawing/2014/main" pred="{E490D8EC-FD0D-4E70-B0AF-0D25BFC11705}"/>
            </a:ext>
          </a:extLst>
        </xdr:cNvPr>
        <xdr:cNvPicPr>
          <a:picLocks noChangeAspect="1"/>
        </xdr:cNvPicPr>
      </xdr:nvPicPr>
      <xdr:blipFill>
        <a:blip xmlns:r="http://schemas.openxmlformats.org/officeDocument/2006/relationships" r:embed="rId5"/>
        <a:stretch>
          <a:fillRect/>
        </a:stretch>
      </xdr:blipFill>
      <xdr:spPr>
        <a:xfrm>
          <a:off x="5486400" y="2590800"/>
          <a:ext cx="4572000" cy="1085850"/>
        </a:xfrm>
        <a:prstGeom prst="rect">
          <a:avLst/>
        </a:prstGeom>
      </xdr:spPr>
    </xdr:pic>
    <xdr:clientData/>
  </xdr:twoCellAnchor>
  <xdr:twoCellAnchor editAs="oneCell">
    <xdr:from>
      <xdr:col>1</xdr:col>
      <xdr:colOff>0</xdr:colOff>
      <xdr:row>31</xdr:row>
      <xdr:rowOff>0</xdr:rowOff>
    </xdr:from>
    <xdr:to>
      <xdr:col>8</xdr:col>
      <xdr:colOff>304800</xdr:colOff>
      <xdr:row>44</xdr:row>
      <xdr:rowOff>9525</xdr:rowOff>
    </xdr:to>
    <xdr:pic>
      <xdr:nvPicPr>
        <xdr:cNvPr id="7" name="Picture 6">
          <a:extLst>
            <a:ext uri="{FF2B5EF4-FFF2-40B4-BE49-F238E27FC236}">
              <a16:creationId xmlns:a16="http://schemas.microsoft.com/office/drawing/2014/main" id="{9D17E253-F862-4434-9D87-E163751E4E0D}"/>
            </a:ext>
            <a:ext uri="{147F2762-F138-4A5C-976F-8EAC2B608ADB}">
              <a16:predDERef xmlns:a16="http://schemas.microsoft.com/office/drawing/2014/main" pred="{08E18B5D-61B1-46DA-ABF1-60B07CB934BF}"/>
            </a:ext>
          </a:extLst>
        </xdr:cNvPr>
        <xdr:cNvPicPr>
          <a:picLocks noChangeAspect="1"/>
        </xdr:cNvPicPr>
      </xdr:nvPicPr>
      <xdr:blipFill>
        <a:blip xmlns:r="http://schemas.openxmlformats.org/officeDocument/2006/relationships" r:embed="rId6"/>
        <a:stretch>
          <a:fillRect/>
        </a:stretch>
      </xdr:blipFill>
      <xdr:spPr>
        <a:xfrm>
          <a:off x="609600" y="5019675"/>
          <a:ext cx="4572000" cy="2114550"/>
        </a:xfrm>
        <a:prstGeom prst="rect">
          <a:avLst/>
        </a:prstGeom>
      </xdr:spPr>
    </xdr:pic>
    <xdr:clientData/>
  </xdr:twoCellAnchor>
  <xdr:twoCellAnchor editAs="oneCell">
    <xdr:from>
      <xdr:col>1</xdr:col>
      <xdr:colOff>0</xdr:colOff>
      <xdr:row>46</xdr:row>
      <xdr:rowOff>0</xdr:rowOff>
    </xdr:from>
    <xdr:to>
      <xdr:col>8</xdr:col>
      <xdr:colOff>304800</xdr:colOff>
      <xdr:row>59</xdr:row>
      <xdr:rowOff>95250</xdr:rowOff>
    </xdr:to>
    <xdr:pic>
      <xdr:nvPicPr>
        <xdr:cNvPr id="8" name="Picture 7">
          <a:extLst>
            <a:ext uri="{FF2B5EF4-FFF2-40B4-BE49-F238E27FC236}">
              <a16:creationId xmlns:a16="http://schemas.microsoft.com/office/drawing/2014/main" id="{72A05A6C-DF7C-4738-99D4-8540F5F4EA0F}"/>
            </a:ext>
            <a:ext uri="{147F2762-F138-4A5C-976F-8EAC2B608ADB}">
              <a16:predDERef xmlns:a16="http://schemas.microsoft.com/office/drawing/2014/main" pred="{9D17E253-F862-4434-9D87-E163751E4E0D}"/>
            </a:ext>
          </a:extLst>
        </xdr:cNvPr>
        <xdr:cNvPicPr>
          <a:picLocks noChangeAspect="1"/>
        </xdr:cNvPicPr>
      </xdr:nvPicPr>
      <xdr:blipFill>
        <a:blip xmlns:r="http://schemas.openxmlformats.org/officeDocument/2006/relationships" r:embed="rId7"/>
        <a:stretch>
          <a:fillRect/>
        </a:stretch>
      </xdr:blipFill>
      <xdr:spPr>
        <a:xfrm>
          <a:off x="609600" y="7448550"/>
          <a:ext cx="4572000" cy="2200275"/>
        </a:xfrm>
        <a:prstGeom prst="rect">
          <a:avLst/>
        </a:prstGeom>
      </xdr:spPr>
    </xdr:pic>
    <xdr:clientData/>
  </xdr:twoCellAnchor>
  <xdr:twoCellAnchor editAs="oneCell">
    <xdr:from>
      <xdr:col>1</xdr:col>
      <xdr:colOff>0</xdr:colOff>
      <xdr:row>61</xdr:row>
      <xdr:rowOff>0</xdr:rowOff>
    </xdr:from>
    <xdr:to>
      <xdr:col>8</xdr:col>
      <xdr:colOff>304800</xdr:colOff>
      <xdr:row>74</xdr:row>
      <xdr:rowOff>28575</xdr:rowOff>
    </xdr:to>
    <xdr:pic>
      <xdr:nvPicPr>
        <xdr:cNvPr id="9" name="Picture 8">
          <a:extLst>
            <a:ext uri="{FF2B5EF4-FFF2-40B4-BE49-F238E27FC236}">
              <a16:creationId xmlns:a16="http://schemas.microsoft.com/office/drawing/2014/main" id="{FA1E8152-7EF9-46CF-98E0-B8BF9DA18CD5}"/>
            </a:ext>
            <a:ext uri="{147F2762-F138-4A5C-976F-8EAC2B608ADB}">
              <a16:predDERef xmlns:a16="http://schemas.microsoft.com/office/drawing/2014/main" pred="{72A05A6C-DF7C-4738-99D4-8540F5F4EA0F}"/>
            </a:ext>
          </a:extLst>
        </xdr:cNvPr>
        <xdr:cNvPicPr>
          <a:picLocks noChangeAspect="1"/>
        </xdr:cNvPicPr>
      </xdr:nvPicPr>
      <xdr:blipFill>
        <a:blip xmlns:r="http://schemas.openxmlformats.org/officeDocument/2006/relationships" r:embed="rId8"/>
        <a:stretch>
          <a:fillRect/>
        </a:stretch>
      </xdr:blipFill>
      <xdr:spPr>
        <a:xfrm>
          <a:off x="609600" y="9877425"/>
          <a:ext cx="4572000" cy="2133600"/>
        </a:xfrm>
        <a:prstGeom prst="rect">
          <a:avLst/>
        </a:prstGeom>
      </xdr:spPr>
    </xdr:pic>
    <xdr:clientData/>
  </xdr:twoCellAnchor>
  <xdr:twoCellAnchor editAs="oneCell">
    <xdr:from>
      <xdr:col>1</xdr:col>
      <xdr:colOff>0</xdr:colOff>
      <xdr:row>75</xdr:row>
      <xdr:rowOff>0</xdr:rowOff>
    </xdr:from>
    <xdr:to>
      <xdr:col>8</xdr:col>
      <xdr:colOff>304800</xdr:colOff>
      <xdr:row>88</xdr:row>
      <xdr:rowOff>9525</xdr:rowOff>
    </xdr:to>
    <xdr:pic>
      <xdr:nvPicPr>
        <xdr:cNvPr id="11" name="Picture 10">
          <a:extLst>
            <a:ext uri="{FF2B5EF4-FFF2-40B4-BE49-F238E27FC236}">
              <a16:creationId xmlns:a16="http://schemas.microsoft.com/office/drawing/2014/main" id="{2FEDF1E0-7A62-4D26-BC74-E6A641BFB69F}"/>
            </a:ext>
            <a:ext uri="{147F2762-F138-4A5C-976F-8EAC2B608ADB}">
              <a16:predDERef xmlns:a16="http://schemas.microsoft.com/office/drawing/2014/main" pred="{FA1E8152-7EF9-46CF-98E0-B8BF9DA18CD5}"/>
            </a:ext>
          </a:extLst>
        </xdr:cNvPr>
        <xdr:cNvPicPr>
          <a:picLocks noChangeAspect="1"/>
        </xdr:cNvPicPr>
      </xdr:nvPicPr>
      <xdr:blipFill>
        <a:blip xmlns:r="http://schemas.openxmlformats.org/officeDocument/2006/relationships" r:embed="rId9"/>
        <a:stretch>
          <a:fillRect/>
        </a:stretch>
      </xdr:blipFill>
      <xdr:spPr>
        <a:xfrm>
          <a:off x="609600" y="12144375"/>
          <a:ext cx="4572000" cy="211455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8</xdr:col>
      <xdr:colOff>304800</xdr:colOff>
      <xdr:row>15</xdr:row>
      <xdr:rowOff>28575</xdr:rowOff>
    </xdr:to>
    <xdr:pic>
      <xdr:nvPicPr>
        <xdr:cNvPr id="5" name="Picture 4">
          <a:extLst>
            <a:ext uri="{FF2B5EF4-FFF2-40B4-BE49-F238E27FC236}">
              <a16:creationId xmlns:a16="http://schemas.microsoft.com/office/drawing/2014/main" id="{BDAAA1CE-FF83-490F-AF57-A4159467B1BD}"/>
            </a:ext>
            <a:ext uri="{147F2762-F138-4A5C-976F-8EAC2B608ADB}">
              <a16:predDERef xmlns:a16="http://schemas.microsoft.com/office/drawing/2014/main" pred="{BE36D0FF-D1B6-4C1B-91BB-26EE62FFDD08}"/>
            </a:ext>
          </a:extLst>
        </xdr:cNvPr>
        <xdr:cNvPicPr>
          <a:picLocks noChangeAspect="1"/>
        </xdr:cNvPicPr>
      </xdr:nvPicPr>
      <xdr:blipFill>
        <a:blip xmlns:r="http://schemas.openxmlformats.org/officeDocument/2006/relationships" r:embed="rId1"/>
        <a:stretch>
          <a:fillRect/>
        </a:stretch>
      </xdr:blipFill>
      <xdr:spPr>
        <a:xfrm>
          <a:off x="609600" y="323850"/>
          <a:ext cx="4572000" cy="2133600"/>
        </a:xfrm>
        <a:prstGeom prst="rect">
          <a:avLst/>
        </a:prstGeom>
      </xdr:spPr>
    </xdr:pic>
    <xdr:clientData/>
  </xdr:twoCellAnchor>
  <xdr:twoCellAnchor editAs="oneCell">
    <xdr:from>
      <xdr:col>9</xdr:col>
      <xdr:colOff>0</xdr:colOff>
      <xdr:row>2</xdr:row>
      <xdr:rowOff>0</xdr:rowOff>
    </xdr:from>
    <xdr:to>
      <xdr:col>16</xdr:col>
      <xdr:colOff>304800</xdr:colOff>
      <xdr:row>7</xdr:row>
      <xdr:rowOff>85725</xdr:rowOff>
    </xdr:to>
    <xdr:pic>
      <xdr:nvPicPr>
        <xdr:cNvPr id="6" name="Picture 5">
          <a:extLst>
            <a:ext uri="{FF2B5EF4-FFF2-40B4-BE49-F238E27FC236}">
              <a16:creationId xmlns:a16="http://schemas.microsoft.com/office/drawing/2014/main" id="{364E1640-32D9-49EA-8401-7CE8A143D4B6}"/>
            </a:ext>
            <a:ext uri="{147F2762-F138-4A5C-976F-8EAC2B608ADB}">
              <a16:predDERef xmlns:a16="http://schemas.microsoft.com/office/drawing/2014/main" pred="{BDAAA1CE-FF83-490F-AF57-A4159467B1BD}"/>
            </a:ext>
          </a:extLst>
        </xdr:cNvPr>
        <xdr:cNvPicPr>
          <a:picLocks noChangeAspect="1"/>
        </xdr:cNvPicPr>
      </xdr:nvPicPr>
      <xdr:blipFill>
        <a:blip xmlns:r="http://schemas.openxmlformats.org/officeDocument/2006/relationships" r:embed="rId2"/>
        <a:stretch>
          <a:fillRect/>
        </a:stretch>
      </xdr:blipFill>
      <xdr:spPr>
        <a:xfrm>
          <a:off x="5486400" y="161925"/>
          <a:ext cx="4572000" cy="895350"/>
        </a:xfrm>
        <a:prstGeom prst="rect">
          <a:avLst/>
        </a:prstGeom>
      </xdr:spPr>
    </xdr:pic>
    <xdr:clientData/>
  </xdr:twoCellAnchor>
  <xdr:twoCellAnchor editAs="oneCell">
    <xdr:from>
      <xdr:col>1</xdr:col>
      <xdr:colOff>0</xdr:colOff>
      <xdr:row>45</xdr:row>
      <xdr:rowOff>0</xdr:rowOff>
    </xdr:from>
    <xdr:to>
      <xdr:col>8</xdr:col>
      <xdr:colOff>304800</xdr:colOff>
      <xdr:row>58</xdr:row>
      <xdr:rowOff>0</xdr:rowOff>
    </xdr:to>
    <xdr:pic>
      <xdr:nvPicPr>
        <xdr:cNvPr id="8" name="Picture 7">
          <a:extLst>
            <a:ext uri="{FF2B5EF4-FFF2-40B4-BE49-F238E27FC236}">
              <a16:creationId xmlns:a16="http://schemas.microsoft.com/office/drawing/2014/main" id="{4092C71E-7B71-4B14-8225-56BB19403A6F}"/>
            </a:ext>
            <a:ext uri="{147F2762-F138-4A5C-976F-8EAC2B608ADB}">
              <a16:predDERef xmlns:a16="http://schemas.microsoft.com/office/drawing/2014/main" pred="{364E1640-32D9-49EA-8401-7CE8A143D4B6}"/>
            </a:ext>
          </a:extLst>
        </xdr:cNvPr>
        <xdr:cNvPicPr>
          <a:picLocks noChangeAspect="1"/>
        </xdr:cNvPicPr>
      </xdr:nvPicPr>
      <xdr:blipFill>
        <a:blip xmlns:r="http://schemas.openxmlformats.org/officeDocument/2006/relationships" r:embed="rId3"/>
        <a:stretch>
          <a:fillRect/>
        </a:stretch>
      </xdr:blipFill>
      <xdr:spPr>
        <a:xfrm>
          <a:off x="609600" y="7286625"/>
          <a:ext cx="4572000" cy="2105025"/>
        </a:xfrm>
        <a:prstGeom prst="rect">
          <a:avLst/>
        </a:prstGeom>
      </xdr:spPr>
    </xdr:pic>
    <xdr:clientData/>
  </xdr:twoCellAnchor>
  <xdr:twoCellAnchor editAs="oneCell">
    <xdr:from>
      <xdr:col>1</xdr:col>
      <xdr:colOff>0</xdr:colOff>
      <xdr:row>58</xdr:row>
      <xdr:rowOff>152400</xdr:rowOff>
    </xdr:from>
    <xdr:to>
      <xdr:col>8</xdr:col>
      <xdr:colOff>304800</xdr:colOff>
      <xdr:row>72</xdr:row>
      <xdr:rowOff>0</xdr:rowOff>
    </xdr:to>
    <xdr:pic>
      <xdr:nvPicPr>
        <xdr:cNvPr id="14" name="Picture 13">
          <a:extLst>
            <a:ext uri="{FF2B5EF4-FFF2-40B4-BE49-F238E27FC236}">
              <a16:creationId xmlns:a16="http://schemas.microsoft.com/office/drawing/2014/main" id="{8DB6BB76-3A1F-480B-9CB1-5E7A0077C1B4}"/>
            </a:ext>
            <a:ext uri="{147F2762-F138-4A5C-976F-8EAC2B608ADB}">
              <a16:predDERef xmlns:a16="http://schemas.microsoft.com/office/drawing/2014/main" pred="{4092C71E-7B71-4B14-8225-56BB19403A6F}"/>
            </a:ext>
          </a:extLst>
        </xdr:cNvPr>
        <xdr:cNvPicPr>
          <a:picLocks noChangeAspect="1"/>
        </xdr:cNvPicPr>
      </xdr:nvPicPr>
      <xdr:blipFill>
        <a:blip xmlns:r="http://schemas.openxmlformats.org/officeDocument/2006/relationships" r:embed="rId4"/>
        <a:stretch>
          <a:fillRect/>
        </a:stretch>
      </xdr:blipFill>
      <xdr:spPr>
        <a:xfrm>
          <a:off x="609600" y="9544050"/>
          <a:ext cx="4572000" cy="2114550"/>
        </a:xfrm>
        <a:prstGeom prst="rect">
          <a:avLst/>
        </a:prstGeom>
      </xdr:spPr>
    </xdr:pic>
    <xdr:clientData/>
  </xdr:twoCellAnchor>
  <xdr:twoCellAnchor editAs="oneCell">
    <xdr:from>
      <xdr:col>1</xdr:col>
      <xdr:colOff>0</xdr:colOff>
      <xdr:row>73</xdr:row>
      <xdr:rowOff>0</xdr:rowOff>
    </xdr:from>
    <xdr:to>
      <xdr:col>11</xdr:col>
      <xdr:colOff>152400</xdr:colOff>
      <xdr:row>90</xdr:row>
      <xdr:rowOff>152400</xdr:rowOff>
    </xdr:to>
    <xdr:pic>
      <xdr:nvPicPr>
        <xdr:cNvPr id="16" name="Picture 15">
          <a:extLst>
            <a:ext uri="{FF2B5EF4-FFF2-40B4-BE49-F238E27FC236}">
              <a16:creationId xmlns:a16="http://schemas.microsoft.com/office/drawing/2014/main" id="{DC66019D-5870-4E9B-9063-9625370402BD}"/>
            </a:ext>
            <a:ext uri="{147F2762-F138-4A5C-976F-8EAC2B608ADB}">
              <a16:predDERef xmlns:a16="http://schemas.microsoft.com/office/drawing/2014/main" pred="{8DB6BB76-3A1F-480B-9CB1-5E7A0077C1B4}"/>
            </a:ext>
          </a:extLst>
        </xdr:cNvPr>
        <xdr:cNvPicPr>
          <a:picLocks noChangeAspect="1"/>
        </xdr:cNvPicPr>
      </xdr:nvPicPr>
      <xdr:blipFill>
        <a:blip xmlns:r="http://schemas.openxmlformats.org/officeDocument/2006/relationships" r:embed="rId5"/>
        <a:stretch>
          <a:fillRect/>
        </a:stretch>
      </xdr:blipFill>
      <xdr:spPr>
        <a:xfrm>
          <a:off x="609600" y="11820525"/>
          <a:ext cx="6248400" cy="2905125"/>
        </a:xfrm>
        <a:prstGeom prst="rect">
          <a:avLst/>
        </a:prstGeom>
      </xdr:spPr>
    </xdr:pic>
    <xdr:clientData/>
  </xdr:twoCellAnchor>
  <xdr:twoCellAnchor editAs="oneCell">
    <xdr:from>
      <xdr:col>1</xdr:col>
      <xdr:colOff>19050</xdr:colOff>
      <xdr:row>15</xdr:row>
      <xdr:rowOff>152400</xdr:rowOff>
    </xdr:from>
    <xdr:to>
      <xdr:col>8</xdr:col>
      <xdr:colOff>314325</xdr:colOff>
      <xdr:row>29</xdr:row>
      <xdr:rowOff>57150</xdr:rowOff>
    </xdr:to>
    <xdr:pic>
      <xdr:nvPicPr>
        <xdr:cNvPr id="7" name="Picture 6">
          <a:extLst>
            <a:ext uri="{FF2B5EF4-FFF2-40B4-BE49-F238E27FC236}">
              <a16:creationId xmlns:a16="http://schemas.microsoft.com/office/drawing/2014/main" id="{F7072FB5-8D9C-47AB-85BA-B04A3A6910BA}"/>
            </a:ext>
            <a:ext uri="{147F2762-F138-4A5C-976F-8EAC2B608ADB}">
              <a16:predDERef xmlns:a16="http://schemas.microsoft.com/office/drawing/2014/main" pred="{DC66019D-5870-4E9B-9063-9625370402BD}"/>
            </a:ext>
          </a:extLst>
        </xdr:cNvPr>
        <xdr:cNvPicPr>
          <a:picLocks noChangeAspect="1"/>
        </xdr:cNvPicPr>
      </xdr:nvPicPr>
      <xdr:blipFill>
        <a:blip xmlns:r="http://schemas.openxmlformats.org/officeDocument/2006/relationships" r:embed="rId6"/>
        <a:stretch>
          <a:fillRect/>
        </a:stretch>
      </xdr:blipFill>
      <xdr:spPr>
        <a:xfrm>
          <a:off x="628650" y="2581275"/>
          <a:ext cx="4562475" cy="2171700"/>
        </a:xfrm>
        <a:prstGeom prst="rect">
          <a:avLst/>
        </a:prstGeom>
      </xdr:spPr>
    </xdr:pic>
    <xdr:clientData/>
  </xdr:twoCellAnchor>
  <xdr:twoCellAnchor editAs="oneCell">
    <xdr:from>
      <xdr:col>1</xdr:col>
      <xdr:colOff>0</xdr:colOff>
      <xdr:row>31</xdr:row>
      <xdr:rowOff>0</xdr:rowOff>
    </xdr:from>
    <xdr:to>
      <xdr:col>8</xdr:col>
      <xdr:colOff>304800</xdr:colOff>
      <xdr:row>44</xdr:row>
      <xdr:rowOff>38100</xdr:rowOff>
    </xdr:to>
    <xdr:pic>
      <xdr:nvPicPr>
        <xdr:cNvPr id="9" name="Picture 8">
          <a:extLst>
            <a:ext uri="{FF2B5EF4-FFF2-40B4-BE49-F238E27FC236}">
              <a16:creationId xmlns:a16="http://schemas.microsoft.com/office/drawing/2014/main" id="{0E3DB3CC-79F0-48AE-9CCA-C5DD8D2C70C3}"/>
            </a:ext>
            <a:ext uri="{147F2762-F138-4A5C-976F-8EAC2B608ADB}">
              <a16:predDERef xmlns:a16="http://schemas.microsoft.com/office/drawing/2014/main" pred="{F7072FB5-8D9C-47AB-85BA-B04A3A6910BA}"/>
            </a:ext>
          </a:extLst>
        </xdr:cNvPr>
        <xdr:cNvPicPr>
          <a:picLocks noChangeAspect="1"/>
        </xdr:cNvPicPr>
      </xdr:nvPicPr>
      <xdr:blipFill>
        <a:blip xmlns:r="http://schemas.openxmlformats.org/officeDocument/2006/relationships" r:embed="rId7"/>
        <a:stretch>
          <a:fillRect/>
        </a:stretch>
      </xdr:blipFill>
      <xdr:spPr>
        <a:xfrm>
          <a:off x="609600" y="5019675"/>
          <a:ext cx="4572000" cy="2143125"/>
        </a:xfrm>
        <a:prstGeom prst="rect">
          <a:avLst/>
        </a:prstGeom>
      </xdr:spPr>
    </xdr:pic>
    <xdr:clientData/>
  </xdr:twoCellAnchor>
  <xdr:twoCellAnchor editAs="oneCell">
    <xdr:from>
      <xdr:col>11</xdr:col>
      <xdr:colOff>0</xdr:colOff>
      <xdr:row>16</xdr:row>
      <xdr:rowOff>0</xdr:rowOff>
    </xdr:from>
    <xdr:to>
      <xdr:col>19</xdr:col>
      <xdr:colOff>161925</xdr:colOff>
      <xdr:row>30</xdr:row>
      <xdr:rowOff>95250</xdr:rowOff>
    </xdr:to>
    <xdr:pic>
      <xdr:nvPicPr>
        <xdr:cNvPr id="3" name="Picture 2">
          <a:extLst>
            <a:ext uri="{FF2B5EF4-FFF2-40B4-BE49-F238E27FC236}">
              <a16:creationId xmlns:a16="http://schemas.microsoft.com/office/drawing/2014/main" id="{1F3A625F-E7B0-4C72-91A1-581DC31BAFB7}"/>
            </a:ext>
            <a:ext uri="{147F2762-F138-4A5C-976F-8EAC2B608ADB}">
              <a16:predDERef xmlns:a16="http://schemas.microsoft.com/office/drawing/2014/main" pred="{0E3DB3CC-79F0-48AE-9CCA-C5DD8D2C70C3}"/>
            </a:ext>
          </a:extLst>
        </xdr:cNvPr>
        <xdr:cNvPicPr>
          <a:picLocks noChangeAspect="1"/>
        </xdr:cNvPicPr>
      </xdr:nvPicPr>
      <xdr:blipFill>
        <a:blip xmlns:r="http://schemas.openxmlformats.org/officeDocument/2006/relationships" r:embed="rId8"/>
        <a:stretch>
          <a:fillRect/>
        </a:stretch>
      </xdr:blipFill>
      <xdr:spPr>
        <a:xfrm>
          <a:off x="6705600" y="2590800"/>
          <a:ext cx="5038725" cy="23622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12</xdr:col>
      <xdr:colOff>485775</xdr:colOff>
      <xdr:row>25</xdr:row>
      <xdr:rowOff>85725</xdr:rowOff>
    </xdr:to>
    <xdr:pic>
      <xdr:nvPicPr>
        <xdr:cNvPr id="2" name="Picture 1">
          <a:extLst>
            <a:ext uri="{FF2B5EF4-FFF2-40B4-BE49-F238E27FC236}">
              <a16:creationId xmlns:a16="http://schemas.microsoft.com/office/drawing/2014/main" id="{CEA4DAE1-AA51-9704-715D-F38FFB31C8A4}"/>
            </a:ext>
          </a:extLst>
        </xdr:cNvPr>
        <xdr:cNvPicPr>
          <a:picLocks noChangeAspect="1"/>
        </xdr:cNvPicPr>
      </xdr:nvPicPr>
      <xdr:blipFill>
        <a:blip xmlns:r="http://schemas.openxmlformats.org/officeDocument/2006/relationships" r:embed="rId1"/>
        <a:stretch>
          <a:fillRect/>
        </a:stretch>
      </xdr:blipFill>
      <xdr:spPr>
        <a:xfrm>
          <a:off x="0" y="323850"/>
          <a:ext cx="7800975" cy="3810000"/>
        </a:xfrm>
        <a:prstGeom prst="rect">
          <a:avLst/>
        </a:prstGeom>
      </xdr:spPr>
    </xdr:pic>
    <xdr:clientData/>
  </xdr:twoCellAnchor>
  <xdr:twoCellAnchor editAs="oneCell">
    <xdr:from>
      <xdr:col>0</xdr:col>
      <xdr:colOff>0</xdr:colOff>
      <xdr:row>28</xdr:row>
      <xdr:rowOff>0</xdr:rowOff>
    </xdr:from>
    <xdr:to>
      <xdr:col>12</xdr:col>
      <xdr:colOff>457200</xdr:colOff>
      <xdr:row>51</xdr:row>
      <xdr:rowOff>104775</xdr:rowOff>
    </xdr:to>
    <xdr:pic>
      <xdr:nvPicPr>
        <xdr:cNvPr id="3" name="Picture 2">
          <a:extLst>
            <a:ext uri="{FF2B5EF4-FFF2-40B4-BE49-F238E27FC236}">
              <a16:creationId xmlns:a16="http://schemas.microsoft.com/office/drawing/2014/main" id="{3EE7C72B-0375-68C5-F883-D0AF463E22E6}"/>
            </a:ext>
            <a:ext uri="{147F2762-F138-4A5C-976F-8EAC2B608ADB}">
              <a16:predDERef xmlns:a16="http://schemas.microsoft.com/office/drawing/2014/main" pred="{CEA4DAE1-AA51-9704-715D-F38FFB31C8A4}"/>
            </a:ext>
          </a:extLst>
        </xdr:cNvPr>
        <xdr:cNvPicPr>
          <a:picLocks noChangeAspect="1"/>
        </xdr:cNvPicPr>
      </xdr:nvPicPr>
      <xdr:blipFill>
        <a:blip xmlns:r="http://schemas.openxmlformats.org/officeDocument/2006/relationships" r:embed="rId2"/>
        <a:stretch>
          <a:fillRect/>
        </a:stretch>
      </xdr:blipFill>
      <xdr:spPr>
        <a:xfrm>
          <a:off x="0" y="4533900"/>
          <a:ext cx="7772400" cy="3829050"/>
        </a:xfrm>
        <a:prstGeom prst="rect">
          <a:avLst/>
        </a:prstGeom>
      </xdr:spPr>
    </xdr:pic>
    <xdr:clientData/>
  </xdr:twoCellAnchor>
  <xdr:twoCellAnchor editAs="oneCell">
    <xdr:from>
      <xdr:col>0</xdr:col>
      <xdr:colOff>0</xdr:colOff>
      <xdr:row>56</xdr:row>
      <xdr:rowOff>0</xdr:rowOff>
    </xdr:from>
    <xdr:to>
      <xdr:col>12</xdr:col>
      <xdr:colOff>419100</xdr:colOff>
      <xdr:row>79</xdr:row>
      <xdr:rowOff>38100</xdr:rowOff>
    </xdr:to>
    <xdr:pic>
      <xdr:nvPicPr>
        <xdr:cNvPr id="4" name="Picture 3">
          <a:extLst>
            <a:ext uri="{FF2B5EF4-FFF2-40B4-BE49-F238E27FC236}">
              <a16:creationId xmlns:a16="http://schemas.microsoft.com/office/drawing/2014/main" id="{FA839666-4DDD-0EEF-09C0-33522B27BF90}"/>
            </a:ext>
            <a:ext uri="{147F2762-F138-4A5C-976F-8EAC2B608ADB}">
              <a16:predDERef xmlns:a16="http://schemas.microsoft.com/office/drawing/2014/main" pred="{3EE7C72B-0375-68C5-F883-D0AF463E22E6}"/>
            </a:ext>
          </a:extLst>
        </xdr:cNvPr>
        <xdr:cNvPicPr>
          <a:picLocks noChangeAspect="1"/>
        </xdr:cNvPicPr>
      </xdr:nvPicPr>
      <xdr:blipFill>
        <a:blip xmlns:r="http://schemas.openxmlformats.org/officeDocument/2006/relationships" r:embed="rId3"/>
        <a:stretch>
          <a:fillRect/>
        </a:stretch>
      </xdr:blipFill>
      <xdr:spPr>
        <a:xfrm>
          <a:off x="0" y="9067800"/>
          <a:ext cx="7734300" cy="3762375"/>
        </a:xfrm>
        <a:prstGeom prst="rect">
          <a:avLst/>
        </a:prstGeom>
      </xdr:spPr>
    </xdr:pic>
    <xdr:clientData/>
  </xdr:twoCellAnchor>
  <xdr:twoCellAnchor editAs="oneCell">
    <xdr:from>
      <xdr:col>0</xdr:col>
      <xdr:colOff>0</xdr:colOff>
      <xdr:row>82</xdr:row>
      <xdr:rowOff>0</xdr:rowOff>
    </xdr:from>
    <xdr:to>
      <xdr:col>12</xdr:col>
      <xdr:colOff>533400</xdr:colOff>
      <xdr:row>105</xdr:row>
      <xdr:rowOff>133350</xdr:rowOff>
    </xdr:to>
    <xdr:pic>
      <xdr:nvPicPr>
        <xdr:cNvPr id="5" name="Picture 4">
          <a:extLst>
            <a:ext uri="{FF2B5EF4-FFF2-40B4-BE49-F238E27FC236}">
              <a16:creationId xmlns:a16="http://schemas.microsoft.com/office/drawing/2014/main" id="{C868051D-8596-2409-D651-9A94D2D38EB4}"/>
            </a:ext>
            <a:ext uri="{147F2762-F138-4A5C-976F-8EAC2B608ADB}">
              <a16:predDERef xmlns:a16="http://schemas.microsoft.com/office/drawing/2014/main" pred="{FA839666-4DDD-0EEF-09C0-33522B27BF90}"/>
            </a:ext>
          </a:extLst>
        </xdr:cNvPr>
        <xdr:cNvPicPr>
          <a:picLocks noChangeAspect="1"/>
        </xdr:cNvPicPr>
      </xdr:nvPicPr>
      <xdr:blipFill>
        <a:blip xmlns:r="http://schemas.openxmlformats.org/officeDocument/2006/relationships" r:embed="rId4"/>
        <a:stretch>
          <a:fillRect/>
        </a:stretch>
      </xdr:blipFill>
      <xdr:spPr>
        <a:xfrm>
          <a:off x="0" y="13277850"/>
          <a:ext cx="7848600" cy="385762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17</xdr:col>
      <xdr:colOff>285750</xdr:colOff>
      <xdr:row>6</xdr:row>
      <xdr:rowOff>57150</xdr:rowOff>
    </xdr:to>
    <xdr:pic>
      <xdr:nvPicPr>
        <xdr:cNvPr id="6" name="Picture 5">
          <a:extLst>
            <a:ext uri="{FF2B5EF4-FFF2-40B4-BE49-F238E27FC236}">
              <a16:creationId xmlns:a16="http://schemas.microsoft.com/office/drawing/2014/main" id="{B2EAF2B9-4F66-55E2-E5E0-A58775918271}"/>
            </a:ext>
          </a:extLst>
        </xdr:cNvPr>
        <xdr:cNvPicPr>
          <a:picLocks noChangeAspect="1"/>
        </xdr:cNvPicPr>
      </xdr:nvPicPr>
      <xdr:blipFill>
        <a:blip xmlns:r="http://schemas.openxmlformats.org/officeDocument/2006/relationships" r:embed="rId1"/>
        <a:stretch>
          <a:fillRect/>
        </a:stretch>
      </xdr:blipFill>
      <xdr:spPr>
        <a:xfrm>
          <a:off x="0" y="323850"/>
          <a:ext cx="10648950" cy="704850"/>
        </a:xfrm>
        <a:prstGeom prst="rect">
          <a:avLst/>
        </a:prstGeom>
      </xdr:spPr>
    </xdr:pic>
    <xdr:clientData/>
  </xdr:twoCellAnchor>
  <xdr:twoCellAnchor editAs="oneCell">
    <xdr:from>
      <xdr:col>0</xdr:col>
      <xdr:colOff>0</xdr:colOff>
      <xdr:row>9</xdr:row>
      <xdr:rowOff>0</xdr:rowOff>
    </xdr:from>
    <xdr:to>
      <xdr:col>12</xdr:col>
      <xdr:colOff>104775</xdr:colOff>
      <xdr:row>33</xdr:row>
      <xdr:rowOff>85725</xdr:rowOff>
    </xdr:to>
    <xdr:pic>
      <xdr:nvPicPr>
        <xdr:cNvPr id="7" name="Picture 6">
          <a:extLst>
            <a:ext uri="{FF2B5EF4-FFF2-40B4-BE49-F238E27FC236}">
              <a16:creationId xmlns:a16="http://schemas.microsoft.com/office/drawing/2014/main" id="{78C77815-56E3-3BD5-CCC2-31E65BB636C8}"/>
            </a:ext>
            <a:ext uri="{147F2762-F138-4A5C-976F-8EAC2B608ADB}">
              <a16:predDERef xmlns:a16="http://schemas.microsoft.com/office/drawing/2014/main" pred="{B2EAF2B9-4F66-55E2-E5E0-A58775918271}"/>
            </a:ext>
          </a:extLst>
        </xdr:cNvPr>
        <xdr:cNvPicPr>
          <a:picLocks noChangeAspect="1"/>
        </xdr:cNvPicPr>
      </xdr:nvPicPr>
      <xdr:blipFill>
        <a:blip xmlns:r="http://schemas.openxmlformats.org/officeDocument/2006/relationships" r:embed="rId2"/>
        <a:stretch>
          <a:fillRect/>
        </a:stretch>
      </xdr:blipFill>
      <xdr:spPr>
        <a:xfrm>
          <a:off x="0" y="1457325"/>
          <a:ext cx="7419975" cy="3971925"/>
        </a:xfrm>
        <a:prstGeom prst="rect">
          <a:avLst/>
        </a:prstGeom>
      </xdr:spPr>
    </xdr:pic>
    <xdr:clientData/>
  </xdr:twoCellAnchor>
  <xdr:twoCellAnchor editAs="oneCell">
    <xdr:from>
      <xdr:col>0</xdr:col>
      <xdr:colOff>0</xdr:colOff>
      <xdr:row>36</xdr:row>
      <xdr:rowOff>0</xdr:rowOff>
    </xdr:from>
    <xdr:to>
      <xdr:col>12</xdr:col>
      <xdr:colOff>180975</xdr:colOff>
      <xdr:row>61</xdr:row>
      <xdr:rowOff>57150</xdr:rowOff>
    </xdr:to>
    <xdr:pic>
      <xdr:nvPicPr>
        <xdr:cNvPr id="9" name="Picture 8">
          <a:extLst>
            <a:ext uri="{FF2B5EF4-FFF2-40B4-BE49-F238E27FC236}">
              <a16:creationId xmlns:a16="http://schemas.microsoft.com/office/drawing/2014/main" id="{2FB5AF67-5C5B-6F44-0853-DBC256632809}"/>
            </a:ext>
            <a:ext uri="{147F2762-F138-4A5C-976F-8EAC2B608ADB}">
              <a16:predDERef xmlns:a16="http://schemas.microsoft.com/office/drawing/2014/main" pred="{78C77815-56E3-3BD5-CCC2-31E65BB636C8}"/>
            </a:ext>
          </a:extLst>
        </xdr:cNvPr>
        <xdr:cNvPicPr>
          <a:picLocks noChangeAspect="1"/>
        </xdr:cNvPicPr>
      </xdr:nvPicPr>
      <xdr:blipFill>
        <a:blip xmlns:r="http://schemas.openxmlformats.org/officeDocument/2006/relationships" r:embed="rId3"/>
        <a:stretch>
          <a:fillRect/>
        </a:stretch>
      </xdr:blipFill>
      <xdr:spPr>
        <a:xfrm>
          <a:off x="0" y="5829300"/>
          <a:ext cx="7496175" cy="4105275"/>
        </a:xfrm>
        <a:prstGeom prst="rect">
          <a:avLst/>
        </a:prstGeom>
      </xdr:spPr>
    </xdr:pic>
    <xdr:clientData/>
  </xdr:twoCellAnchor>
  <xdr:twoCellAnchor editAs="oneCell">
    <xdr:from>
      <xdr:col>0</xdr:col>
      <xdr:colOff>0</xdr:colOff>
      <xdr:row>66</xdr:row>
      <xdr:rowOff>9525</xdr:rowOff>
    </xdr:from>
    <xdr:to>
      <xdr:col>10</xdr:col>
      <xdr:colOff>161925</xdr:colOff>
      <xdr:row>88</xdr:row>
      <xdr:rowOff>19050</xdr:rowOff>
    </xdr:to>
    <xdr:pic>
      <xdr:nvPicPr>
        <xdr:cNvPr id="11" name="Picture 10">
          <a:extLst>
            <a:ext uri="{FF2B5EF4-FFF2-40B4-BE49-F238E27FC236}">
              <a16:creationId xmlns:a16="http://schemas.microsoft.com/office/drawing/2014/main" id="{769B988C-288D-DFA2-0287-DE295ABC07CA}"/>
            </a:ext>
            <a:ext uri="{147F2762-F138-4A5C-976F-8EAC2B608ADB}">
              <a16:predDERef xmlns:a16="http://schemas.microsoft.com/office/drawing/2014/main" pred="{2FB5AF67-5C5B-6F44-0853-DBC256632809}"/>
            </a:ext>
          </a:extLst>
        </xdr:cNvPr>
        <xdr:cNvPicPr>
          <a:picLocks noChangeAspect="1"/>
        </xdr:cNvPicPr>
      </xdr:nvPicPr>
      <xdr:blipFill>
        <a:blip xmlns:r="http://schemas.openxmlformats.org/officeDocument/2006/relationships" r:embed="rId4"/>
        <a:stretch>
          <a:fillRect/>
        </a:stretch>
      </xdr:blipFill>
      <xdr:spPr>
        <a:xfrm>
          <a:off x="0" y="10696575"/>
          <a:ext cx="6257925" cy="3571875"/>
        </a:xfrm>
        <a:prstGeom prst="rect">
          <a:avLst/>
        </a:prstGeom>
      </xdr:spPr>
    </xdr:pic>
    <xdr:clientData/>
  </xdr:twoCellAnchor>
  <xdr:twoCellAnchor editAs="oneCell">
    <xdr:from>
      <xdr:col>0</xdr:col>
      <xdr:colOff>0</xdr:colOff>
      <xdr:row>91</xdr:row>
      <xdr:rowOff>0</xdr:rowOff>
    </xdr:from>
    <xdr:to>
      <xdr:col>10</xdr:col>
      <xdr:colOff>209550</xdr:colOff>
      <xdr:row>112</xdr:row>
      <xdr:rowOff>152400</xdr:rowOff>
    </xdr:to>
    <xdr:pic>
      <xdr:nvPicPr>
        <xdr:cNvPr id="12" name="Picture 11">
          <a:extLst>
            <a:ext uri="{FF2B5EF4-FFF2-40B4-BE49-F238E27FC236}">
              <a16:creationId xmlns:a16="http://schemas.microsoft.com/office/drawing/2014/main" id="{6297E622-69D9-912B-4494-711A2EE4CEB0}"/>
            </a:ext>
            <a:ext uri="{147F2762-F138-4A5C-976F-8EAC2B608ADB}">
              <a16:predDERef xmlns:a16="http://schemas.microsoft.com/office/drawing/2014/main" pred="{769B988C-288D-DFA2-0287-DE295ABC07CA}"/>
            </a:ext>
          </a:extLst>
        </xdr:cNvPr>
        <xdr:cNvPicPr>
          <a:picLocks noChangeAspect="1"/>
        </xdr:cNvPicPr>
      </xdr:nvPicPr>
      <xdr:blipFill>
        <a:blip xmlns:r="http://schemas.openxmlformats.org/officeDocument/2006/relationships" r:embed="rId5"/>
        <a:stretch>
          <a:fillRect/>
        </a:stretch>
      </xdr:blipFill>
      <xdr:spPr>
        <a:xfrm>
          <a:off x="0" y="14735175"/>
          <a:ext cx="6305550" cy="3552825"/>
        </a:xfrm>
        <a:prstGeom prst="rect">
          <a:avLst/>
        </a:prstGeom>
      </xdr:spPr>
    </xdr:pic>
    <xdr:clientData/>
  </xdr:twoCellAnchor>
  <xdr:twoCellAnchor editAs="oneCell">
    <xdr:from>
      <xdr:col>0</xdr:col>
      <xdr:colOff>0</xdr:colOff>
      <xdr:row>118</xdr:row>
      <xdr:rowOff>142875</xdr:rowOff>
    </xdr:from>
    <xdr:to>
      <xdr:col>8</xdr:col>
      <xdr:colOff>485775</xdr:colOff>
      <xdr:row>132</xdr:row>
      <xdr:rowOff>9525</xdr:rowOff>
    </xdr:to>
    <xdr:pic>
      <xdr:nvPicPr>
        <xdr:cNvPr id="13" name="Picture 12">
          <a:extLst>
            <a:ext uri="{FF2B5EF4-FFF2-40B4-BE49-F238E27FC236}">
              <a16:creationId xmlns:a16="http://schemas.microsoft.com/office/drawing/2014/main" id="{6D6369D0-2455-CB33-34BC-9A2385FE058E}"/>
            </a:ext>
            <a:ext uri="{147F2762-F138-4A5C-976F-8EAC2B608ADB}">
              <a16:predDERef xmlns:a16="http://schemas.microsoft.com/office/drawing/2014/main" pred="{6297E622-69D9-912B-4494-711A2EE4CEB0}"/>
            </a:ext>
          </a:extLst>
        </xdr:cNvPr>
        <xdr:cNvPicPr>
          <a:picLocks noChangeAspect="1"/>
        </xdr:cNvPicPr>
      </xdr:nvPicPr>
      <xdr:blipFill>
        <a:blip xmlns:r="http://schemas.openxmlformats.org/officeDocument/2006/relationships" r:embed="rId6"/>
        <a:stretch>
          <a:fillRect/>
        </a:stretch>
      </xdr:blipFill>
      <xdr:spPr>
        <a:xfrm>
          <a:off x="0" y="19250025"/>
          <a:ext cx="5362575" cy="2133600"/>
        </a:xfrm>
        <a:prstGeom prst="rect">
          <a:avLst/>
        </a:prstGeom>
      </xdr:spPr>
    </xdr:pic>
    <xdr:clientData/>
  </xdr:twoCellAnchor>
  <xdr:twoCellAnchor editAs="oneCell">
    <xdr:from>
      <xdr:col>0</xdr:col>
      <xdr:colOff>0</xdr:colOff>
      <xdr:row>134</xdr:row>
      <xdr:rowOff>9525</xdr:rowOff>
    </xdr:from>
    <xdr:to>
      <xdr:col>8</xdr:col>
      <xdr:colOff>542925</xdr:colOff>
      <xdr:row>147</xdr:row>
      <xdr:rowOff>114300</xdr:rowOff>
    </xdr:to>
    <xdr:pic>
      <xdr:nvPicPr>
        <xdr:cNvPr id="14" name="Picture 13">
          <a:extLst>
            <a:ext uri="{FF2B5EF4-FFF2-40B4-BE49-F238E27FC236}">
              <a16:creationId xmlns:a16="http://schemas.microsoft.com/office/drawing/2014/main" id="{70C9DEEF-5124-F39B-CE4C-1732EAEA2D26}"/>
            </a:ext>
            <a:ext uri="{147F2762-F138-4A5C-976F-8EAC2B608ADB}">
              <a16:predDERef xmlns:a16="http://schemas.microsoft.com/office/drawing/2014/main" pred="{6D6369D0-2455-CB33-34BC-9A2385FE058E}"/>
            </a:ext>
          </a:extLst>
        </xdr:cNvPr>
        <xdr:cNvPicPr>
          <a:picLocks noChangeAspect="1"/>
        </xdr:cNvPicPr>
      </xdr:nvPicPr>
      <xdr:blipFill>
        <a:blip xmlns:r="http://schemas.openxmlformats.org/officeDocument/2006/relationships" r:embed="rId7"/>
        <a:stretch>
          <a:fillRect/>
        </a:stretch>
      </xdr:blipFill>
      <xdr:spPr>
        <a:xfrm>
          <a:off x="0" y="21707475"/>
          <a:ext cx="5419725" cy="2209800"/>
        </a:xfrm>
        <a:prstGeom prst="rect">
          <a:avLst/>
        </a:prstGeom>
      </xdr:spPr>
    </xdr:pic>
    <xdr:clientData/>
  </xdr:twoCellAnchor>
  <xdr:twoCellAnchor editAs="oneCell">
    <xdr:from>
      <xdr:col>0</xdr:col>
      <xdr:colOff>0</xdr:colOff>
      <xdr:row>153</xdr:row>
      <xdr:rowOff>0</xdr:rowOff>
    </xdr:from>
    <xdr:to>
      <xdr:col>10</xdr:col>
      <xdr:colOff>95250</xdr:colOff>
      <xdr:row>171</xdr:row>
      <xdr:rowOff>142875</xdr:rowOff>
    </xdr:to>
    <xdr:pic>
      <xdr:nvPicPr>
        <xdr:cNvPr id="15" name="Picture 14">
          <a:extLst>
            <a:ext uri="{FF2B5EF4-FFF2-40B4-BE49-F238E27FC236}">
              <a16:creationId xmlns:a16="http://schemas.microsoft.com/office/drawing/2014/main" id="{5815360A-F72F-258A-5B9F-0E5611B5AADF}"/>
            </a:ext>
            <a:ext uri="{147F2762-F138-4A5C-976F-8EAC2B608ADB}">
              <a16:predDERef xmlns:a16="http://schemas.microsoft.com/office/drawing/2014/main" pred="{70C9DEEF-5124-F39B-CE4C-1732EAEA2D26}"/>
            </a:ext>
          </a:extLst>
        </xdr:cNvPr>
        <xdr:cNvPicPr>
          <a:picLocks noChangeAspect="1"/>
        </xdr:cNvPicPr>
      </xdr:nvPicPr>
      <xdr:blipFill>
        <a:blip xmlns:r="http://schemas.openxmlformats.org/officeDocument/2006/relationships" r:embed="rId8"/>
        <a:stretch>
          <a:fillRect/>
        </a:stretch>
      </xdr:blipFill>
      <xdr:spPr>
        <a:xfrm>
          <a:off x="0" y="24774525"/>
          <a:ext cx="6191250" cy="3057525"/>
        </a:xfrm>
        <a:prstGeom prst="rect">
          <a:avLst/>
        </a:prstGeom>
      </xdr:spPr>
    </xdr:pic>
    <xdr:clientData/>
  </xdr:twoCellAnchor>
  <xdr:twoCellAnchor editAs="oneCell">
    <xdr:from>
      <xdr:col>0</xdr:col>
      <xdr:colOff>0</xdr:colOff>
      <xdr:row>176</xdr:row>
      <xdr:rowOff>0</xdr:rowOff>
    </xdr:from>
    <xdr:to>
      <xdr:col>11</xdr:col>
      <xdr:colOff>95250</xdr:colOff>
      <xdr:row>185</xdr:row>
      <xdr:rowOff>114300</xdr:rowOff>
    </xdr:to>
    <xdr:pic>
      <xdr:nvPicPr>
        <xdr:cNvPr id="16" name="Picture 15">
          <a:extLst>
            <a:ext uri="{FF2B5EF4-FFF2-40B4-BE49-F238E27FC236}">
              <a16:creationId xmlns:a16="http://schemas.microsoft.com/office/drawing/2014/main" id="{2EB41F67-3CEE-E1E7-4585-20FBC90745B7}"/>
            </a:ext>
            <a:ext uri="{147F2762-F138-4A5C-976F-8EAC2B608ADB}">
              <a16:predDERef xmlns:a16="http://schemas.microsoft.com/office/drawing/2014/main" pred="{5815360A-F72F-258A-5B9F-0E5611B5AADF}"/>
            </a:ext>
          </a:extLst>
        </xdr:cNvPr>
        <xdr:cNvPicPr>
          <a:picLocks noChangeAspect="1"/>
        </xdr:cNvPicPr>
      </xdr:nvPicPr>
      <xdr:blipFill>
        <a:blip xmlns:r="http://schemas.openxmlformats.org/officeDocument/2006/relationships" r:embed="rId9"/>
        <a:stretch>
          <a:fillRect/>
        </a:stretch>
      </xdr:blipFill>
      <xdr:spPr>
        <a:xfrm>
          <a:off x="0" y="28498800"/>
          <a:ext cx="6800850" cy="1571625"/>
        </a:xfrm>
        <a:prstGeom prst="rect">
          <a:avLst/>
        </a:prstGeom>
      </xdr:spPr>
    </xdr:pic>
    <xdr:clientData/>
  </xdr:twoCellAnchor>
  <xdr:twoCellAnchor editAs="oneCell">
    <xdr:from>
      <xdr:col>0</xdr:col>
      <xdr:colOff>0</xdr:colOff>
      <xdr:row>188</xdr:row>
      <xdr:rowOff>0</xdr:rowOff>
    </xdr:from>
    <xdr:to>
      <xdr:col>11</xdr:col>
      <xdr:colOff>142875</xdr:colOff>
      <xdr:row>197</xdr:row>
      <xdr:rowOff>28575</xdr:rowOff>
    </xdr:to>
    <xdr:pic>
      <xdr:nvPicPr>
        <xdr:cNvPr id="17" name="Picture 16">
          <a:extLst>
            <a:ext uri="{FF2B5EF4-FFF2-40B4-BE49-F238E27FC236}">
              <a16:creationId xmlns:a16="http://schemas.microsoft.com/office/drawing/2014/main" id="{5EF1A2E4-9E9D-56F8-CDEC-1AF71F9E9D2A}"/>
            </a:ext>
            <a:ext uri="{147F2762-F138-4A5C-976F-8EAC2B608ADB}">
              <a16:predDERef xmlns:a16="http://schemas.microsoft.com/office/drawing/2014/main" pred="{2EB41F67-3CEE-E1E7-4585-20FBC90745B7}"/>
            </a:ext>
          </a:extLst>
        </xdr:cNvPr>
        <xdr:cNvPicPr>
          <a:picLocks noChangeAspect="1"/>
        </xdr:cNvPicPr>
      </xdr:nvPicPr>
      <xdr:blipFill>
        <a:blip xmlns:r="http://schemas.openxmlformats.org/officeDocument/2006/relationships" r:embed="rId10"/>
        <a:stretch>
          <a:fillRect/>
        </a:stretch>
      </xdr:blipFill>
      <xdr:spPr>
        <a:xfrm>
          <a:off x="0" y="30441900"/>
          <a:ext cx="6848475" cy="1485900"/>
        </a:xfrm>
        <a:prstGeom prst="rect">
          <a:avLst/>
        </a:prstGeom>
      </xdr:spPr>
    </xdr:pic>
    <xdr:clientData/>
  </xdr:twoCellAnchor>
  <xdr:twoCellAnchor editAs="oneCell">
    <xdr:from>
      <xdr:col>0</xdr:col>
      <xdr:colOff>0</xdr:colOff>
      <xdr:row>202</xdr:row>
      <xdr:rowOff>0</xdr:rowOff>
    </xdr:from>
    <xdr:to>
      <xdr:col>10</xdr:col>
      <xdr:colOff>66675</xdr:colOff>
      <xdr:row>220</xdr:row>
      <xdr:rowOff>104775</xdr:rowOff>
    </xdr:to>
    <xdr:pic>
      <xdr:nvPicPr>
        <xdr:cNvPr id="2" name="Picture 1">
          <a:extLst>
            <a:ext uri="{FF2B5EF4-FFF2-40B4-BE49-F238E27FC236}">
              <a16:creationId xmlns:a16="http://schemas.microsoft.com/office/drawing/2014/main" id="{F21F496F-704F-733F-0CBA-E39D8380D093}"/>
            </a:ext>
            <a:ext uri="{147F2762-F138-4A5C-976F-8EAC2B608ADB}">
              <a16:predDERef xmlns:a16="http://schemas.microsoft.com/office/drawing/2014/main" pred="{5EF1A2E4-9E9D-56F8-CDEC-1AF71F9E9D2A}"/>
            </a:ext>
          </a:extLst>
        </xdr:cNvPr>
        <xdr:cNvPicPr>
          <a:picLocks noChangeAspect="1"/>
        </xdr:cNvPicPr>
      </xdr:nvPicPr>
      <xdr:blipFill>
        <a:blip xmlns:r="http://schemas.openxmlformats.org/officeDocument/2006/relationships" r:embed="rId11"/>
        <a:stretch>
          <a:fillRect/>
        </a:stretch>
      </xdr:blipFill>
      <xdr:spPr>
        <a:xfrm>
          <a:off x="0" y="32708850"/>
          <a:ext cx="6162675" cy="3019425"/>
        </a:xfrm>
        <a:prstGeom prst="rect">
          <a:avLst/>
        </a:prstGeom>
      </xdr:spPr>
    </xdr:pic>
    <xdr:clientData/>
  </xdr:twoCellAnchor>
  <xdr:twoCellAnchor editAs="oneCell">
    <xdr:from>
      <xdr:col>0</xdr:col>
      <xdr:colOff>0</xdr:colOff>
      <xdr:row>223</xdr:row>
      <xdr:rowOff>0</xdr:rowOff>
    </xdr:from>
    <xdr:to>
      <xdr:col>10</xdr:col>
      <xdr:colOff>85725</xdr:colOff>
      <xdr:row>241</xdr:row>
      <xdr:rowOff>104775</xdr:rowOff>
    </xdr:to>
    <xdr:pic>
      <xdr:nvPicPr>
        <xdr:cNvPr id="3" name="Picture 2">
          <a:extLst>
            <a:ext uri="{FF2B5EF4-FFF2-40B4-BE49-F238E27FC236}">
              <a16:creationId xmlns:a16="http://schemas.microsoft.com/office/drawing/2014/main" id="{A2A27C12-F712-790C-7377-F0E586EE26EB}"/>
            </a:ext>
            <a:ext uri="{147F2762-F138-4A5C-976F-8EAC2B608ADB}">
              <a16:predDERef xmlns:a16="http://schemas.microsoft.com/office/drawing/2014/main" pred="{F21F496F-704F-733F-0CBA-E39D8380D093}"/>
            </a:ext>
          </a:extLst>
        </xdr:cNvPr>
        <xdr:cNvPicPr>
          <a:picLocks noChangeAspect="1"/>
        </xdr:cNvPicPr>
      </xdr:nvPicPr>
      <xdr:blipFill>
        <a:blip xmlns:r="http://schemas.openxmlformats.org/officeDocument/2006/relationships" r:embed="rId12"/>
        <a:stretch>
          <a:fillRect/>
        </a:stretch>
      </xdr:blipFill>
      <xdr:spPr>
        <a:xfrm>
          <a:off x="0" y="36109275"/>
          <a:ext cx="6181725" cy="3019425"/>
        </a:xfrm>
        <a:prstGeom prst="rect">
          <a:avLst/>
        </a:prstGeom>
      </xdr:spPr>
    </xdr:pic>
    <xdr:clientData/>
  </xdr:twoCellAnchor>
  <xdr:twoCellAnchor editAs="oneCell">
    <xdr:from>
      <xdr:col>0</xdr:col>
      <xdr:colOff>0</xdr:colOff>
      <xdr:row>245</xdr:row>
      <xdr:rowOff>0</xdr:rowOff>
    </xdr:from>
    <xdr:to>
      <xdr:col>7</xdr:col>
      <xdr:colOff>304800</xdr:colOff>
      <xdr:row>258</xdr:row>
      <xdr:rowOff>142875</xdr:rowOff>
    </xdr:to>
    <xdr:pic>
      <xdr:nvPicPr>
        <xdr:cNvPr id="4" name="Picture 3">
          <a:extLst>
            <a:ext uri="{FF2B5EF4-FFF2-40B4-BE49-F238E27FC236}">
              <a16:creationId xmlns:a16="http://schemas.microsoft.com/office/drawing/2014/main" id="{E4E4589B-08F3-8614-C319-FAD8CDABBBAC}"/>
            </a:ext>
            <a:ext uri="{147F2762-F138-4A5C-976F-8EAC2B608ADB}">
              <a16:predDERef xmlns:a16="http://schemas.microsoft.com/office/drawing/2014/main" pred="{A2A27C12-F712-790C-7377-F0E586EE26EB}"/>
            </a:ext>
          </a:extLst>
        </xdr:cNvPr>
        <xdr:cNvPicPr>
          <a:picLocks noChangeAspect="1"/>
        </xdr:cNvPicPr>
      </xdr:nvPicPr>
      <xdr:blipFill>
        <a:blip xmlns:r="http://schemas.openxmlformats.org/officeDocument/2006/relationships" r:embed="rId13"/>
        <a:stretch>
          <a:fillRect/>
        </a:stretch>
      </xdr:blipFill>
      <xdr:spPr>
        <a:xfrm>
          <a:off x="0" y="39671625"/>
          <a:ext cx="4572000" cy="2247900"/>
        </a:xfrm>
        <a:prstGeom prst="rect">
          <a:avLst/>
        </a:prstGeom>
      </xdr:spPr>
    </xdr:pic>
    <xdr:clientData/>
  </xdr:twoCellAnchor>
  <xdr:twoCellAnchor editAs="oneCell">
    <xdr:from>
      <xdr:col>8</xdr:col>
      <xdr:colOff>0</xdr:colOff>
      <xdr:row>245</xdr:row>
      <xdr:rowOff>0</xdr:rowOff>
    </xdr:from>
    <xdr:to>
      <xdr:col>15</xdr:col>
      <xdr:colOff>304800</xdr:colOff>
      <xdr:row>258</xdr:row>
      <xdr:rowOff>123825</xdr:rowOff>
    </xdr:to>
    <xdr:pic>
      <xdr:nvPicPr>
        <xdr:cNvPr id="5" name="Picture 4">
          <a:extLst>
            <a:ext uri="{FF2B5EF4-FFF2-40B4-BE49-F238E27FC236}">
              <a16:creationId xmlns:a16="http://schemas.microsoft.com/office/drawing/2014/main" id="{5F15635A-8668-E35E-C18E-ACB04DE1CBB2}"/>
            </a:ext>
            <a:ext uri="{147F2762-F138-4A5C-976F-8EAC2B608ADB}">
              <a16:predDERef xmlns:a16="http://schemas.microsoft.com/office/drawing/2014/main" pred="{E4E4589B-08F3-8614-C319-FAD8CDABBBAC}"/>
            </a:ext>
          </a:extLst>
        </xdr:cNvPr>
        <xdr:cNvPicPr>
          <a:picLocks noChangeAspect="1"/>
        </xdr:cNvPicPr>
      </xdr:nvPicPr>
      <xdr:blipFill>
        <a:blip xmlns:r="http://schemas.openxmlformats.org/officeDocument/2006/relationships" r:embed="rId14"/>
        <a:stretch>
          <a:fillRect/>
        </a:stretch>
      </xdr:blipFill>
      <xdr:spPr>
        <a:xfrm>
          <a:off x="4876800" y="39671625"/>
          <a:ext cx="4572000" cy="2228850"/>
        </a:xfrm>
        <a:prstGeom prst="rect">
          <a:avLst/>
        </a:prstGeom>
      </xdr:spPr>
    </xdr:pic>
    <xdr:clientData/>
  </xdr:twoCellAnchor>
  <xdr:twoCellAnchor editAs="oneCell">
    <xdr:from>
      <xdr:col>16</xdr:col>
      <xdr:colOff>0</xdr:colOff>
      <xdr:row>245</xdr:row>
      <xdr:rowOff>0</xdr:rowOff>
    </xdr:from>
    <xdr:to>
      <xdr:col>23</xdr:col>
      <xdr:colOff>304800</xdr:colOff>
      <xdr:row>258</xdr:row>
      <xdr:rowOff>133350</xdr:rowOff>
    </xdr:to>
    <xdr:pic>
      <xdr:nvPicPr>
        <xdr:cNvPr id="8" name="Picture 7">
          <a:extLst>
            <a:ext uri="{FF2B5EF4-FFF2-40B4-BE49-F238E27FC236}">
              <a16:creationId xmlns:a16="http://schemas.microsoft.com/office/drawing/2014/main" id="{60CD5DCF-58FB-8889-6574-2F8B01C0F69B}"/>
            </a:ext>
            <a:ext uri="{147F2762-F138-4A5C-976F-8EAC2B608ADB}">
              <a16:predDERef xmlns:a16="http://schemas.microsoft.com/office/drawing/2014/main" pred="{5F15635A-8668-E35E-C18E-ACB04DE1CBB2}"/>
            </a:ext>
          </a:extLst>
        </xdr:cNvPr>
        <xdr:cNvPicPr>
          <a:picLocks noChangeAspect="1"/>
        </xdr:cNvPicPr>
      </xdr:nvPicPr>
      <xdr:blipFill>
        <a:blip xmlns:r="http://schemas.openxmlformats.org/officeDocument/2006/relationships" r:embed="rId15"/>
        <a:stretch>
          <a:fillRect/>
        </a:stretch>
      </xdr:blipFill>
      <xdr:spPr>
        <a:xfrm>
          <a:off x="9753600" y="39671625"/>
          <a:ext cx="4572000" cy="2238375"/>
        </a:xfrm>
        <a:prstGeom prst="rect">
          <a:avLst/>
        </a:prstGeom>
      </xdr:spPr>
    </xdr:pic>
    <xdr:clientData/>
  </xdr:twoCellAnchor>
  <xdr:twoCellAnchor editAs="oneCell">
    <xdr:from>
      <xdr:col>0</xdr:col>
      <xdr:colOff>0</xdr:colOff>
      <xdr:row>261</xdr:row>
      <xdr:rowOff>0</xdr:rowOff>
    </xdr:from>
    <xdr:to>
      <xdr:col>7</xdr:col>
      <xdr:colOff>304800</xdr:colOff>
      <xdr:row>274</xdr:row>
      <xdr:rowOff>123825</xdr:rowOff>
    </xdr:to>
    <xdr:pic>
      <xdr:nvPicPr>
        <xdr:cNvPr id="10" name="Picture 9">
          <a:extLst>
            <a:ext uri="{FF2B5EF4-FFF2-40B4-BE49-F238E27FC236}">
              <a16:creationId xmlns:a16="http://schemas.microsoft.com/office/drawing/2014/main" id="{DFF20E8C-A3FD-7E6D-FCC7-ACDFFF78EE14}"/>
            </a:ext>
            <a:ext uri="{147F2762-F138-4A5C-976F-8EAC2B608ADB}">
              <a16:predDERef xmlns:a16="http://schemas.microsoft.com/office/drawing/2014/main" pred="{60CD5DCF-58FB-8889-6574-2F8B01C0F69B}"/>
            </a:ext>
          </a:extLst>
        </xdr:cNvPr>
        <xdr:cNvPicPr>
          <a:picLocks noChangeAspect="1"/>
        </xdr:cNvPicPr>
      </xdr:nvPicPr>
      <xdr:blipFill>
        <a:blip xmlns:r="http://schemas.openxmlformats.org/officeDocument/2006/relationships" r:embed="rId16"/>
        <a:stretch>
          <a:fillRect/>
        </a:stretch>
      </xdr:blipFill>
      <xdr:spPr>
        <a:xfrm>
          <a:off x="0" y="42262425"/>
          <a:ext cx="4572000" cy="2228850"/>
        </a:xfrm>
        <a:prstGeom prst="rect">
          <a:avLst/>
        </a:prstGeom>
      </xdr:spPr>
    </xdr:pic>
    <xdr:clientData/>
  </xdr:twoCellAnchor>
  <xdr:twoCellAnchor editAs="oneCell">
    <xdr:from>
      <xdr:col>8</xdr:col>
      <xdr:colOff>0</xdr:colOff>
      <xdr:row>261</xdr:row>
      <xdr:rowOff>0</xdr:rowOff>
    </xdr:from>
    <xdr:to>
      <xdr:col>15</xdr:col>
      <xdr:colOff>304800</xdr:colOff>
      <xdr:row>274</xdr:row>
      <xdr:rowOff>123825</xdr:rowOff>
    </xdr:to>
    <xdr:pic>
      <xdr:nvPicPr>
        <xdr:cNvPr id="18" name="Picture 17">
          <a:extLst>
            <a:ext uri="{FF2B5EF4-FFF2-40B4-BE49-F238E27FC236}">
              <a16:creationId xmlns:a16="http://schemas.microsoft.com/office/drawing/2014/main" id="{B1021AF8-85C5-BFAE-C8FA-91FBA6FD427E}"/>
            </a:ext>
            <a:ext uri="{147F2762-F138-4A5C-976F-8EAC2B608ADB}">
              <a16:predDERef xmlns:a16="http://schemas.microsoft.com/office/drawing/2014/main" pred="{DFF20E8C-A3FD-7E6D-FCC7-ACDFFF78EE14}"/>
            </a:ext>
          </a:extLst>
        </xdr:cNvPr>
        <xdr:cNvPicPr>
          <a:picLocks noChangeAspect="1"/>
        </xdr:cNvPicPr>
      </xdr:nvPicPr>
      <xdr:blipFill>
        <a:blip xmlns:r="http://schemas.openxmlformats.org/officeDocument/2006/relationships" r:embed="rId17"/>
        <a:stretch>
          <a:fillRect/>
        </a:stretch>
      </xdr:blipFill>
      <xdr:spPr>
        <a:xfrm>
          <a:off x="4876800" y="42262425"/>
          <a:ext cx="4572000" cy="2228850"/>
        </a:xfrm>
        <a:prstGeom prst="rect">
          <a:avLst/>
        </a:prstGeom>
      </xdr:spPr>
    </xdr:pic>
    <xdr:clientData/>
  </xdr:twoCellAnchor>
  <xdr:twoCellAnchor editAs="oneCell">
    <xdr:from>
      <xdr:col>16</xdr:col>
      <xdr:colOff>0</xdr:colOff>
      <xdr:row>261</xdr:row>
      <xdr:rowOff>0</xdr:rowOff>
    </xdr:from>
    <xdr:to>
      <xdr:col>23</xdr:col>
      <xdr:colOff>304800</xdr:colOff>
      <xdr:row>274</xdr:row>
      <xdr:rowOff>133350</xdr:rowOff>
    </xdr:to>
    <xdr:pic>
      <xdr:nvPicPr>
        <xdr:cNvPr id="19" name="Picture 18">
          <a:extLst>
            <a:ext uri="{FF2B5EF4-FFF2-40B4-BE49-F238E27FC236}">
              <a16:creationId xmlns:a16="http://schemas.microsoft.com/office/drawing/2014/main" id="{FC53AE4D-0487-9A07-C4AB-A366FB3CCA38}"/>
            </a:ext>
            <a:ext uri="{147F2762-F138-4A5C-976F-8EAC2B608ADB}">
              <a16:predDERef xmlns:a16="http://schemas.microsoft.com/office/drawing/2014/main" pred="{B1021AF8-85C5-BFAE-C8FA-91FBA6FD427E}"/>
            </a:ext>
          </a:extLst>
        </xdr:cNvPr>
        <xdr:cNvPicPr>
          <a:picLocks noChangeAspect="1"/>
        </xdr:cNvPicPr>
      </xdr:nvPicPr>
      <xdr:blipFill>
        <a:blip xmlns:r="http://schemas.openxmlformats.org/officeDocument/2006/relationships" r:embed="rId18"/>
        <a:stretch>
          <a:fillRect/>
        </a:stretch>
      </xdr:blipFill>
      <xdr:spPr>
        <a:xfrm>
          <a:off x="9753600" y="42262425"/>
          <a:ext cx="4572000" cy="2238375"/>
        </a:xfrm>
        <a:prstGeom prst="rect">
          <a:avLst/>
        </a:prstGeom>
      </xdr:spPr>
    </xdr:pic>
    <xdr:clientData/>
  </xdr:twoCellAnchor>
  <xdr:twoCellAnchor editAs="oneCell">
    <xdr:from>
      <xdr:col>0</xdr:col>
      <xdr:colOff>0</xdr:colOff>
      <xdr:row>281</xdr:row>
      <xdr:rowOff>85725</xdr:rowOff>
    </xdr:from>
    <xdr:to>
      <xdr:col>9</xdr:col>
      <xdr:colOff>533400</xdr:colOff>
      <xdr:row>301</xdr:row>
      <xdr:rowOff>0</xdr:rowOff>
    </xdr:to>
    <xdr:pic>
      <xdr:nvPicPr>
        <xdr:cNvPr id="20" name="Picture 19">
          <a:extLst>
            <a:ext uri="{FF2B5EF4-FFF2-40B4-BE49-F238E27FC236}">
              <a16:creationId xmlns:a16="http://schemas.microsoft.com/office/drawing/2014/main" id="{5985C561-53D7-CCE1-E7ED-FE1409787577}"/>
            </a:ext>
            <a:ext uri="{147F2762-F138-4A5C-976F-8EAC2B608ADB}">
              <a16:predDERef xmlns:a16="http://schemas.microsoft.com/office/drawing/2014/main" pred="{FC53AE4D-0487-9A07-C4AB-A366FB3CCA38}"/>
            </a:ext>
          </a:extLst>
        </xdr:cNvPr>
        <xdr:cNvPicPr>
          <a:picLocks noChangeAspect="1"/>
        </xdr:cNvPicPr>
      </xdr:nvPicPr>
      <xdr:blipFill>
        <a:blip xmlns:r="http://schemas.openxmlformats.org/officeDocument/2006/relationships" r:embed="rId19"/>
        <a:stretch>
          <a:fillRect/>
        </a:stretch>
      </xdr:blipFill>
      <xdr:spPr>
        <a:xfrm>
          <a:off x="0" y="45586650"/>
          <a:ext cx="6019800" cy="3152775"/>
        </a:xfrm>
        <a:prstGeom prst="rect">
          <a:avLst/>
        </a:prstGeom>
      </xdr:spPr>
    </xdr:pic>
    <xdr:clientData/>
  </xdr:twoCellAnchor>
  <xdr:twoCellAnchor editAs="oneCell">
    <xdr:from>
      <xdr:col>11</xdr:col>
      <xdr:colOff>57150</xdr:colOff>
      <xdr:row>281</xdr:row>
      <xdr:rowOff>95250</xdr:rowOff>
    </xdr:from>
    <xdr:to>
      <xdr:col>21</xdr:col>
      <xdr:colOff>171450</xdr:colOff>
      <xdr:row>300</xdr:row>
      <xdr:rowOff>95250</xdr:rowOff>
    </xdr:to>
    <xdr:pic>
      <xdr:nvPicPr>
        <xdr:cNvPr id="22" name="Picture 21">
          <a:extLst>
            <a:ext uri="{FF2B5EF4-FFF2-40B4-BE49-F238E27FC236}">
              <a16:creationId xmlns:a16="http://schemas.microsoft.com/office/drawing/2014/main" id="{7D5115E1-CDF1-7338-30E6-79C7B76744A0}"/>
            </a:ext>
            <a:ext uri="{147F2762-F138-4A5C-976F-8EAC2B608ADB}">
              <a16:predDERef xmlns:a16="http://schemas.microsoft.com/office/drawing/2014/main" pred="{5985C561-53D7-CCE1-E7ED-FE1409787577}"/>
            </a:ext>
          </a:extLst>
        </xdr:cNvPr>
        <xdr:cNvPicPr>
          <a:picLocks noChangeAspect="1"/>
        </xdr:cNvPicPr>
      </xdr:nvPicPr>
      <xdr:blipFill>
        <a:blip xmlns:r="http://schemas.openxmlformats.org/officeDocument/2006/relationships" r:embed="rId20"/>
        <a:stretch>
          <a:fillRect/>
        </a:stretch>
      </xdr:blipFill>
      <xdr:spPr>
        <a:xfrm>
          <a:off x="6762750" y="45596175"/>
          <a:ext cx="6210300" cy="3076575"/>
        </a:xfrm>
        <a:prstGeom prst="rect">
          <a:avLst/>
        </a:prstGeom>
      </xdr:spPr>
    </xdr:pic>
    <xdr:clientData/>
  </xdr:twoCellAnchor>
  <xdr:twoCellAnchor editAs="oneCell">
    <xdr:from>
      <xdr:col>0</xdr:col>
      <xdr:colOff>0</xdr:colOff>
      <xdr:row>303</xdr:row>
      <xdr:rowOff>9525</xdr:rowOff>
    </xdr:from>
    <xdr:to>
      <xdr:col>10</xdr:col>
      <xdr:colOff>0</xdr:colOff>
      <xdr:row>321</xdr:row>
      <xdr:rowOff>95250</xdr:rowOff>
    </xdr:to>
    <xdr:pic>
      <xdr:nvPicPr>
        <xdr:cNvPr id="21" name="Picture 20">
          <a:extLst>
            <a:ext uri="{FF2B5EF4-FFF2-40B4-BE49-F238E27FC236}">
              <a16:creationId xmlns:a16="http://schemas.microsoft.com/office/drawing/2014/main" id="{4B5E6AB4-63F1-E7BA-83DE-4C6792615963}"/>
            </a:ext>
            <a:ext uri="{147F2762-F138-4A5C-976F-8EAC2B608ADB}">
              <a16:predDERef xmlns:a16="http://schemas.microsoft.com/office/drawing/2014/main" pred="{7D5115E1-CDF1-7338-30E6-79C7B76744A0}"/>
            </a:ext>
          </a:extLst>
        </xdr:cNvPr>
        <xdr:cNvPicPr>
          <a:picLocks noChangeAspect="1"/>
        </xdr:cNvPicPr>
      </xdr:nvPicPr>
      <xdr:blipFill>
        <a:blip xmlns:r="http://schemas.openxmlformats.org/officeDocument/2006/relationships" r:embed="rId21"/>
        <a:stretch>
          <a:fillRect/>
        </a:stretch>
      </xdr:blipFill>
      <xdr:spPr>
        <a:xfrm>
          <a:off x="0" y="49072800"/>
          <a:ext cx="6096000" cy="3000375"/>
        </a:xfrm>
        <a:prstGeom prst="rect">
          <a:avLst/>
        </a:prstGeom>
      </xdr:spPr>
    </xdr:pic>
    <xdr:clientData/>
  </xdr:twoCellAnchor>
  <xdr:twoCellAnchor editAs="oneCell">
    <xdr:from>
      <xdr:col>0</xdr:col>
      <xdr:colOff>0</xdr:colOff>
      <xdr:row>324</xdr:row>
      <xdr:rowOff>9525</xdr:rowOff>
    </xdr:from>
    <xdr:to>
      <xdr:col>10</xdr:col>
      <xdr:colOff>47625</xdr:colOff>
      <xdr:row>342</xdr:row>
      <xdr:rowOff>104775</xdr:rowOff>
    </xdr:to>
    <xdr:pic>
      <xdr:nvPicPr>
        <xdr:cNvPr id="24" name="Picture 22">
          <a:extLst>
            <a:ext uri="{FF2B5EF4-FFF2-40B4-BE49-F238E27FC236}">
              <a16:creationId xmlns:a16="http://schemas.microsoft.com/office/drawing/2014/main" id="{D7BF4A9F-67A3-00F8-682B-5E12C35D6415}"/>
            </a:ext>
            <a:ext uri="{147F2762-F138-4A5C-976F-8EAC2B608ADB}">
              <a16:predDERef xmlns:a16="http://schemas.microsoft.com/office/drawing/2014/main" pred="{4B5E6AB4-63F1-E7BA-83DE-4C6792615963}"/>
            </a:ext>
          </a:extLst>
        </xdr:cNvPr>
        <xdr:cNvPicPr>
          <a:picLocks noChangeAspect="1"/>
        </xdr:cNvPicPr>
      </xdr:nvPicPr>
      <xdr:blipFill>
        <a:blip xmlns:r="http://schemas.openxmlformats.org/officeDocument/2006/relationships" r:embed="rId22"/>
        <a:stretch>
          <a:fillRect/>
        </a:stretch>
      </xdr:blipFill>
      <xdr:spPr>
        <a:xfrm>
          <a:off x="0" y="52473225"/>
          <a:ext cx="6143625" cy="3009900"/>
        </a:xfrm>
        <a:prstGeom prst="rect">
          <a:avLst/>
        </a:prstGeom>
      </xdr:spPr>
    </xdr:pic>
    <xdr:clientData/>
  </xdr:twoCellAnchor>
  <xdr:twoCellAnchor editAs="oneCell">
    <xdr:from>
      <xdr:col>11</xdr:col>
      <xdr:colOff>0</xdr:colOff>
      <xdr:row>324</xdr:row>
      <xdr:rowOff>9525</xdr:rowOff>
    </xdr:from>
    <xdr:to>
      <xdr:col>21</xdr:col>
      <xdr:colOff>200025</xdr:colOff>
      <xdr:row>343</xdr:row>
      <xdr:rowOff>19050</xdr:rowOff>
    </xdr:to>
    <xdr:pic>
      <xdr:nvPicPr>
        <xdr:cNvPr id="26" name="Picture 23">
          <a:extLst>
            <a:ext uri="{FF2B5EF4-FFF2-40B4-BE49-F238E27FC236}">
              <a16:creationId xmlns:a16="http://schemas.microsoft.com/office/drawing/2014/main" id="{04816E5B-299F-30E4-BD5E-6036ED54B097}"/>
            </a:ext>
            <a:ext uri="{147F2762-F138-4A5C-976F-8EAC2B608ADB}">
              <a16:predDERef xmlns:a16="http://schemas.microsoft.com/office/drawing/2014/main" pred="{D7BF4A9F-67A3-00F8-682B-5E12C35D6415}"/>
            </a:ext>
          </a:extLst>
        </xdr:cNvPr>
        <xdr:cNvPicPr>
          <a:picLocks noChangeAspect="1"/>
        </xdr:cNvPicPr>
      </xdr:nvPicPr>
      <xdr:blipFill>
        <a:blip xmlns:r="http://schemas.openxmlformats.org/officeDocument/2006/relationships" r:embed="rId23"/>
        <a:stretch>
          <a:fillRect/>
        </a:stretch>
      </xdr:blipFill>
      <xdr:spPr>
        <a:xfrm>
          <a:off x="6705600" y="52473225"/>
          <a:ext cx="6296025" cy="30861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76200</xdr:colOff>
      <xdr:row>23</xdr:row>
      <xdr:rowOff>47625</xdr:rowOff>
    </xdr:to>
    <xdr:pic>
      <xdr:nvPicPr>
        <xdr:cNvPr id="2" name="Picture 1">
          <a:extLst>
            <a:ext uri="{FF2B5EF4-FFF2-40B4-BE49-F238E27FC236}">
              <a16:creationId xmlns:a16="http://schemas.microsoft.com/office/drawing/2014/main" id="{C3016889-5D92-0617-D4D6-E8D31250DD56}"/>
            </a:ext>
          </a:extLst>
        </xdr:cNvPr>
        <xdr:cNvPicPr>
          <a:picLocks noChangeAspect="1"/>
        </xdr:cNvPicPr>
      </xdr:nvPicPr>
      <xdr:blipFill>
        <a:blip xmlns:r="http://schemas.openxmlformats.org/officeDocument/2006/relationships" r:embed="rId1"/>
        <a:stretch>
          <a:fillRect/>
        </a:stretch>
      </xdr:blipFill>
      <xdr:spPr>
        <a:xfrm>
          <a:off x="0" y="161925"/>
          <a:ext cx="7391400" cy="3609975"/>
        </a:xfrm>
        <a:prstGeom prst="rect">
          <a:avLst/>
        </a:prstGeom>
      </xdr:spPr>
    </xdr:pic>
    <xdr:clientData/>
  </xdr:twoCellAnchor>
  <xdr:twoCellAnchor editAs="oneCell">
    <xdr:from>
      <xdr:col>0</xdr:col>
      <xdr:colOff>0</xdr:colOff>
      <xdr:row>26</xdr:row>
      <xdr:rowOff>0</xdr:rowOff>
    </xdr:from>
    <xdr:to>
      <xdr:col>12</xdr:col>
      <xdr:colOff>190500</xdr:colOff>
      <xdr:row>48</xdr:row>
      <xdr:rowOff>104775</xdr:rowOff>
    </xdr:to>
    <xdr:pic>
      <xdr:nvPicPr>
        <xdr:cNvPr id="3" name="Picture 2">
          <a:extLst>
            <a:ext uri="{FF2B5EF4-FFF2-40B4-BE49-F238E27FC236}">
              <a16:creationId xmlns:a16="http://schemas.microsoft.com/office/drawing/2014/main" id="{EA3E5384-0D34-86A7-624E-FF9F9F01426B}"/>
            </a:ext>
            <a:ext uri="{147F2762-F138-4A5C-976F-8EAC2B608ADB}">
              <a16:predDERef xmlns:a16="http://schemas.microsoft.com/office/drawing/2014/main" pred="{C3016889-5D92-0617-D4D6-E8D31250DD56}"/>
            </a:ext>
          </a:extLst>
        </xdr:cNvPr>
        <xdr:cNvPicPr>
          <a:picLocks noChangeAspect="1"/>
        </xdr:cNvPicPr>
      </xdr:nvPicPr>
      <xdr:blipFill>
        <a:blip xmlns:r="http://schemas.openxmlformats.org/officeDocument/2006/relationships" r:embed="rId2"/>
        <a:stretch>
          <a:fillRect/>
        </a:stretch>
      </xdr:blipFill>
      <xdr:spPr>
        <a:xfrm>
          <a:off x="0" y="4210050"/>
          <a:ext cx="7505700" cy="3667125"/>
        </a:xfrm>
        <a:prstGeom prst="rect">
          <a:avLst/>
        </a:prstGeom>
      </xdr:spPr>
    </xdr:pic>
    <xdr:clientData/>
  </xdr:twoCellAnchor>
  <xdr:twoCellAnchor editAs="oneCell">
    <xdr:from>
      <xdr:col>0</xdr:col>
      <xdr:colOff>0</xdr:colOff>
      <xdr:row>52</xdr:row>
      <xdr:rowOff>0</xdr:rowOff>
    </xdr:from>
    <xdr:to>
      <xdr:col>12</xdr:col>
      <xdr:colOff>180975</xdr:colOff>
      <xdr:row>74</xdr:row>
      <xdr:rowOff>123825</xdr:rowOff>
    </xdr:to>
    <xdr:pic>
      <xdr:nvPicPr>
        <xdr:cNvPr id="4" name="Picture 3">
          <a:extLst>
            <a:ext uri="{FF2B5EF4-FFF2-40B4-BE49-F238E27FC236}">
              <a16:creationId xmlns:a16="http://schemas.microsoft.com/office/drawing/2014/main" id="{BE433BCF-A428-F0BE-D548-29F7BAE6280D}"/>
            </a:ext>
            <a:ext uri="{147F2762-F138-4A5C-976F-8EAC2B608ADB}">
              <a16:predDERef xmlns:a16="http://schemas.microsoft.com/office/drawing/2014/main" pred="{EA3E5384-0D34-86A7-624E-FF9F9F01426B}"/>
            </a:ext>
          </a:extLst>
        </xdr:cNvPr>
        <xdr:cNvPicPr>
          <a:picLocks noChangeAspect="1"/>
        </xdr:cNvPicPr>
      </xdr:nvPicPr>
      <xdr:blipFill>
        <a:blip xmlns:r="http://schemas.openxmlformats.org/officeDocument/2006/relationships" r:embed="rId3"/>
        <a:stretch>
          <a:fillRect/>
        </a:stretch>
      </xdr:blipFill>
      <xdr:spPr>
        <a:xfrm>
          <a:off x="0" y="8420100"/>
          <a:ext cx="7496175" cy="3686175"/>
        </a:xfrm>
        <a:prstGeom prst="rect">
          <a:avLst/>
        </a:prstGeom>
      </xdr:spPr>
    </xdr:pic>
    <xdr:clientData/>
  </xdr:twoCellAnchor>
  <xdr:twoCellAnchor editAs="oneCell">
    <xdr:from>
      <xdr:col>13</xdr:col>
      <xdr:colOff>0</xdr:colOff>
      <xdr:row>52</xdr:row>
      <xdr:rowOff>0</xdr:rowOff>
    </xdr:from>
    <xdr:to>
      <xdr:col>25</xdr:col>
      <xdr:colOff>209550</xdr:colOff>
      <xdr:row>74</xdr:row>
      <xdr:rowOff>133350</xdr:rowOff>
    </xdr:to>
    <xdr:pic>
      <xdr:nvPicPr>
        <xdr:cNvPr id="5" name="Picture 4">
          <a:extLst>
            <a:ext uri="{FF2B5EF4-FFF2-40B4-BE49-F238E27FC236}">
              <a16:creationId xmlns:a16="http://schemas.microsoft.com/office/drawing/2014/main" id="{3F82A4AD-D6D0-5F02-560A-6BE8D5DF309C}"/>
            </a:ext>
            <a:ext uri="{147F2762-F138-4A5C-976F-8EAC2B608ADB}">
              <a16:predDERef xmlns:a16="http://schemas.microsoft.com/office/drawing/2014/main" pred="{BE433BCF-A428-F0BE-D548-29F7BAE6280D}"/>
            </a:ext>
          </a:extLst>
        </xdr:cNvPr>
        <xdr:cNvPicPr>
          <a:picLocks noChangeAspect="1"/>
        </xdr:cNvPicPr>
      </xdr:nvPicPr>
      <xdr:blipFill>
        <a:blip xmlns:r="http://schemas.openxmlformats.org/officeDocument/2006/relationships" r:embed="rId4"/>
        <a:stretch>
          <a:fillRect/>
        </a:stretch>
      </xdr:blipFill>
      <xdr:spPr>
        <a:xfrm>
          <a:off x="7924800" y="8420100"/>
          <a:ext cx="7524750" cy="3695700"/>
        </a:xfrm>
        <a:prstGeom prst="rect">
          <a:avLst/>
        </a:prstGeom>
      </xdr:spPr>
    </xdr:pic>
    <xdr:clientData/>
  </xdr:twoCellAnchor>
  <xdr:twoCellAnchor editAs="oneCell">
    <xdr:from>
      <xdr:col>0</xdr:col>
      <xdr:colOff>0</xdr:colOff>
      <xdr:row>78</xdr:row>
      <xdr:rowOff>0</xdr:rowOff>
    </xdr:from>
    <xdr:to>
      <xdr:col>13</xdr:col>
      <xdr:colOff>19050</xdr:colOff>
      <xdr:row>102</xdr:row>
      <xdr:rowOff>19050</xdr:rowOff>
    </xdr:to>
    <xdr:pic>
      <xdr:nvPicPr>
        <xdr:cNvPr id="6" name="Picture 5">
          <a:extLst>
            <a:ext uri="{FF2B5EF4-FFF2-40B4-BE49-F238E27FC236}">
              <a16:creationId xmlns:a16="http://schemas.microsoft.com/office/drawing/2014/main" id="{B3512EDF-3AA3-679B-2B25-B57641F8CFF8}"/>
            </a:ext>
            <a:ext uri="{147F2762-F138-4A5C-976F-8EAC2B608ADB}">
              <a16:predDERef xmlns:a16="http://schemas.microsoft.com/office/drawing/2014/main" pred="{3F82A4AD-D6D0-5F02-560A-6BE8D5DF309C}"/>
            </a:ext>
          </a:extLst>
        </xdr:cNvPr>
        <xdr:cNvPicPr>
          <a:picLocks noChangeAspect="1"/>
        </xdr:cNvPicPr>
      </xdr:nvPicPr>
      <xdr:blipFill>
        <a:blip xmlns:r="http://schemas.openxmlformats.org/officeDocument/2006/relationships" r:embed="rId5"/>
        <a:stretch>
          <a:fillRect/>
        </a:stretch>
      </xdr:blipFill>
      <xdr:spPr>
        <a:xfrm>
          <a:off x="0" y="12630150"/>
          <a:ext cx="7943850" cy="3905250"/>
        </a:xfrm>
        <a:prstGeom prst="rect">
          <a:avLst/>
        </a:prstGeom>
      </xdr:spPr>
    </xdr:pic>
    <xdr:clientData/>
  </xdr:twoCellAnchor>
  <xdr:twoCellAnchor editAs="oneCell">
    <xdr:from>
      <xdr:col>13</xdr:col>
      <xdr:colOff>600075</xdr:colOff>
      <xdr:row>78</xdr:row>
      <xdr:rowOff>19050</xdr:rowOff>
    </xdr:from>
    <xdr:to>
      <xdr:col>27</xdr:col>
      <xdr:colOff>152400</xdr:colOff>
      <xdr:row>102</xdr:row>
      <xdr:rowOff>76200</xdr:rowOff>
    </xdr:to>
    <xdr:pic>
      <xdr:nvPicPr>
        <xdr:cNvPr id="7" name="Picture 6">
          <a:extLst>
            <a:ext uri="{FF2B5EF4-FFF2-40B4-BE49-F238E27FC236}">
              <a16:creationId xmlns:a16="http://schemas.microsoft.com/office/drawing/2014/main" id="{51CD065D-34A8-84B2-F017-D9A6B6FD1F34}"/>
            </a:ext>
            <a:ext uri="{147F2762-F138-4A5C-976F-8EAC2B608ADB}">
              <a16:predDERef xmlns:a16="http://schemas.microsoft.com/office/drawing/2014/main" pred="{B3512EDF-3AA3-679B-2B25-B57641F8CFF8}"/>
            </a:ext>
          </a:extLst>
        </xdr:cNvPr>
        <xdr:cNvPicPr>
          <a:picLocks noChangeAspect="1"/>
        </xdr:cNvPicPr>
      </xdr:nvPicPr>
      <xdr:blipFill>
        <a:blip xmlns:r="http://schemas.openxmlformats.org/officeDocument/2006/relationships" r:embed="rId6"/>
        <a:stretch>
          <a:fillRect/>
        </a:stretch>
      </xdr:blipFill>
      <xdr:spPr>
        <a:xfrm>
          <a:off x="8524875" y="12649200"/>
          <a:ext cx="8086725" cy="3943350"/>
        </a:xfrm>
        <a:prstGeom prst="rect">
          <a:avLst/>
        </a:prstGeom>
      </xdr:spPr>
    </xdr:pic>
    <xdr:clientData/>
  </xdr:twoCellAnchor>
  <xdr:twoCellAnchor editAs="oneCell">
    <xdr:from>
      <xdr:col>0</xdr:col>
      <xdr:colOff>0</xdr:colOff>
      <xdr:row>105</xdr:row>
      <xdr:rowOff>0</xdr:rowOff>
    </xdr:from>
    <xdr:to>
      <xdr:col>13</xdr:col>
      <xdr:colOff>276225</xdr:colOff>
      <xdr:row>129</xdr:row>
      <xdr:rowOff>123825</xdr:rowOff>
    </xdr:to>
    <xdr:pic>
      <xdr:nvPicPr>
        <xdr:cNvPr id="8" name="Picture 7">
          <a:extLst>
            <a:ext uri="{FF2B5EF4-FFF2-40B4-BE49-F238E27FC236}">
              <a16:creationId xmlns:a16="http://schemas.microsoft.com/office/drawing/2014/main" id="{B1887322-C2FE-1134-4F59-FED3388E6D00}"/>
            </a:ext>
            <a:ext uri="{147F2762-F138-4A5C-976F-8EAC2B608ADB}">
              <a16:predDERef xmlns:a16="http://schemas.microsoft.com/office/drawing/2014/main" pred="{51CD065D-34A8-84B2-F017-D9A6B6FD1F34}"/>
            </a:ext>
          </a:extLst>
        </xdr:cNvPr>
        <xdr:cNvPicPr>
          <a:picLocks noChangeAspect="1"/>
        </xdr:cNvPicPr>
      </xdr:nvPicPr>
      <xdr:blipFill>
        <a:blip xmlns:r="http://schemas.openxmlformats.org/officeDocument/2006/relationships" r:embed="rId7"/>
        <a:stretch>
          <a:fillRect/>
        </a:stretch>
      </xdr:blipFill>
      <xdr:spPr>
        <a:xfrm>
          <a:off x="0" y="17002125"/>
          <a:ext cx="8201025" cy="4010025"/>
        </a:xfrm>
        <a:prstGeom prst="rect">
          <a:avLst/>
        </a:prstGeom>
      </xdr:spPr>
    </xdr:pic>
    <xdr:clientData/>
  </xdr:twoCellAnchor>
  <xdr:twoCellAnchor editAs="oneCell">
    <xdr:from>
      <xdr:col>14</xdr:col>
      <xdr:colOff>0</xdr:colOff>
      <xdr:row>105</xdr:row>
      <xdr:rowOff>0</xdr:rowOff>
    </xdr:from>
    <xdr:to>
      <xdr:col>27</xdr:col>
      <xdr:colOff>161925</xdr:colOff>
      <xdr:row>129</xdr:row>
      <xdr:rowOff>76200</xdr:rowOff>
    </xdr:to>
    <xdr:pic>
      <xdr:nvPicPr>
        <xdr:cNvPr id="9" name="Picture 8">
          <a:extLst>
            <a:ext uri="{FF2B5EF4-FFF2-40B4-BE49-F238E27FC236}">
              <a16:creationId xmlns:a16="http://schemas.microsoft.com/office/drawing/2014/main" id="{260FF4EA-A01B-3AE3-DBB5-AB69DD99247E}"/>
            </a:ext>
            <a:ext uri="{147F2762-F138-4A5C-976F-8EAC2B608ADB}">
              <a16:predDERef xmlns:a16="http://schemas.microsoft.com/office/drawing/2014/main" pred="{B1887322-C2FE-1134-4F59-FED3388E6D00}"/>
            </a:ext>
          </a:extLst>
        </xdr:cNvPr>
        <xdr:cNvPicPr>
          <a:picLocks noChangeAspect="1"/>
        </xdr:cNvPicPr>
      </xdr:nvPicPr>
      <xdr:blipFill>
        <a:blip xmlns:r="http://schemas.openxmlformats.org/officeDocument/2006/relationships" r:embed="rId8"/>
        <a:stretch>
          <a:fillRect/>
        </a:stretch>
      </xdr:blipFill>
      <xdr:spPr>
        <a:xfrm>
          <a:off x="8534400" y="17002125"/>
          <a:ext cx="8086725" cy="3962400"/>
        </a:xfrm>
        <a:prstGeom prst="rect">
          <a:avLst/>
        </a:prstGeom>
      </xdr:spPr>
    </xdr:pic>
    <xdr:clientData/>
  </xdr:twoCellAnchor>
  <xdr:twoCellAnchor editAs="oneCell">
    <xdr:from>
      <xdr:col>28</xdr:col>
      <xdr:colOff>0</xdr:colOff>
      <xdr:row>105</xdr:row>
      <xdr:rowOff>0</xdr:rowOff>
    </xdr:from>
    <xdr:to>
      <xdr:col>41</xdr:col>
      <xdr:colOff>180975</xdr:colOff>
      <xdr:row>129</xdr:row>
      <xdr:rowOff>85725</xdr:rowOff>
    </xdr:to>
    <xdr:pic>
      <xdr:nvPicPr>
        <xdr:cNvPr id="10" name="Picture 9">
          <a:extLst>
            <a:ext uri="{FF2B5EF4-FFF2-40B4-BE49-F238E27FC236}">
              <a16:creationId xmlns:a16="http://schemas.microsoft.com/office/drawing/2014/main" id="{630E570D-FFA8-B664-04E7-F838B06C8BD2}"/>
            </a:ext>
            <a:ext uri="{147F2762-F138-4A5C-976F-8EAC2B608ADB}">
              <a16:predDERef xmlns:a16="http://schemas.microsoft.com/office/drawing/2014/main" pred="{260FF4EA-A01B-3AE3-DBB5-AB69DD99247E}"/>
            </a:ext>
          </a:extLst>
        </xdr:cNvPr>
        <xdr:cNvPicPr>
          <a:picLocks noChangeAspect="1"/>
        </xdr:cNvPicPr>
      </xdr:nvPicPr>
      <xdr:blipFill>
        <a:blip xmlns:r="http://schemas.openxmlformats.org/officeDocument/2006/relationships" r:embed="rId9"/>
        <a:stretch>
          <a:fillRect/>
        </a:stretch>
      </xdr:blipFill>
      <xdr:spPr>
        <a:xfrm>
          <a:off x="17068800" y="17002125"/>
          <a:ext cx="8105775" cy="3971925"/>
        </a:xfrm>
        <a:prstGeom prst="rect">
          <a:avLst/>
        </a:prstGeom>
      </xdr:spPr>
    </xdr:pic>
    <xdr:clientData/>
  </xdr:twoCellAnchor>
  <xdr:twoCellAnchor editAs="oneCell">
    <xdr:from>
      <xdr:col>0</xdr:col>
      <xdr:colOff>0</xdr:colOff>
      <xdr:row>132</xdr:row>
      <xdr:rowOff>0</xdr:rowOff>
    </xdr:from>
    <xdr:to>
      <xdr:col>13</xdr:col>
      <xdr:colOff>342900</xdr:colOff>
      <xdr:row>156</xdr:row>
      <xdr:rowOff>152400</xdr:rowOff>
    </xdr:to>
    <xdr:pic>
      <xdr:nvPicPr>
        <xdr:cNvPr id="11" name="Picture 10">
          <a:extLst>
            <a:ext uri="{FF2B5EF4-FFF2-40B4-BE49-F238E27FC236}">
              <a16:creationId xmlns:a16="http://schemas.microsoft.com/office/drawing/2014/main" id="{7AEA56B0-1BF6-A275-3755-15E39C377DAA}"/>
            </a:ext>
            <a:ext uri="{147F2762-F138-4A5C-976F-8EAC2B608ADB}">
              <a16:predDERef xmlns:a16="http://schemas.microsoft.com/office/drawing/2014/main" pred="{630E570D-FFA8-B664-04E7-F838B06C8BD2}"/>
            </a:ext>
          </a:extLst>
        </xdr:cNvPr>
        <xdr:cNvPicPr>
          <a:picLocks noChangeAspect="1"/>
        </xdr:cNvPicPr>
      </xdr:nvPicPr>
      <xdr:blipFill>
        <a:blip xmlns:r="http://schemas.openxmlformats.org/officeDocument/2006/relationships" r:embed="rId10"/>
        <a:stretch>
          <a:fillRect/>
        </a:stretch>
      </xdr:blipFill>
      <xdr:spPr>
        <a:xfrm>
          <a:off x="0" y="21374100"/>
          <a:ext cx="8267700" cy="4038600"/>
        </a:xfrm>
        <a:prstGeom prst="rect">
          <a:avLst/>
        </a:prstGeom>
      </xdr:spPr>
    </xdr:pic>
    <xdr:clientData/>
  </xdr:twoCellAnchor>
  <xdr:twoCellAnchor editAs="oneCell">
    <xdr:from>
      <xdr:col>14</xdr:col>
      <xdr:colOff>0</xdr:colOff>
      <xdr:row>132</xdr:row>
      <xdr:rowOff>0</xdr:rowOff>
    </xdr:from>
    <xdr:to>
      <xdr:col>27</xdr:col>
      <xdr:colOff>371475</xdr:colOff>
      <xdr:row>157</xdr:row>
      <xdr:rowOff>28575</xdr:rowOff>
    </xdr:to>
    <xdr:pic>
      <xdr:nvPicPr>
        <xdr:cNvPr id="12" name="Picture 11">
          <a:extLst>
            <a:ext uri="{FF2B5EF4-FFF2-40B4-BE49-F238E27FC236}">
              <a16:creationId xmlns:a16="http://schemas.microsoft.com/office/drawing/2014/main" id="{ADA17569-9A1B-C27C-3349-93A1B850C71A}"/>
            </a:ext>
            <a:ext uri="{147F2762-F138-4A5C-976F-8EAC2B608ADB}">
              <a16:predDERef xmlns:a16="http://schemas.microsoft.com/office/drawing/2014/main" pred="{7AEA56B0-1BF6-A275-3755-15E39C377DAA}"/>
            </a:ext>
          </a:extLst>
        </xdr:cNvPr>
        <xdr:cNvPicPr>
          <a:picLocks noChangeAspect="1"/>
        </xdr:cNvPicPr>
      </xdr:nvPicPr>
      <xdr:blipFill>
        <a:blip xmlns:r="http://schemas.openxmlformats.org/officeDocument/2006/relationships" r:embed="rId11"/>
        <a:stretch>
          <a:fillRect/>
        </a:stretch>
      </xdr:blipFill>
      <xdr:spPr>
        <a:xfrm>
          <a:off x="8534400" y="21374100"/>
          <a:ext cx="8296275" cy="4076700"/>
        </a:xfrm>
        <a:prstGeom prst="rect">
          <a:avLst/>
        </a:prstGeom>
      </xdr:spPr>
    </xdr:pic>
    <xdr:clientData/>
  </xdr:twoCellAnchor>
  <xdr:twoCellAnchor editAs="oneCell">
    <xdr:from>
      <xdr:col>0</xdr:col>
      <xdr:colOff>0</xdr:colOff>
      <xdr:row>160</xdr:row>
      <xdr:rowOff>0</xdr:rowOff>
    </xdr:from>
    <xdr:to>
      <xdr:col>13</xdr:col>
      <xdr:colOff>409575</xdr:colOff>
      <xdr:row>184</xdr:row>
      <xdr:rowOff>28575</xdr:rowOff>
    </xdr:to>
    <xdr:pic>
      <xdr:nvPicPr>
        <xdr:cNvPr id="13" name="Picture 12">
          <a:extLst>
            <a:ext uri="{FF2B5EF4-FFF2-40B4-BE49-F238E27FC236}">
              <a16:creationId xmlns:a16="http://schemas.microsoft.com/office/drawing/2014/main" id="{D8A4C977-EB3B-8FDA-8EF3-BB0D6E3DD31A}"/>
            </a:ext>
            <a:ext uri="{147F2762-F138-4A5C-976F-8EAC2B608ADB}">
              <a16:predDERef xmlns:a16="http://schemas.microsoft.com/office/drawing/2014/main" pred="{ADA17569-9A1B-C27C-3349-93A1B850C71A}"/>
            </a:ext>
          </a:extLst>
        </xdr:cNvPr>
        <xdr:cNvPicPr>
          <a:picLocks noChangeAspect="1"/>
        </xdr:cNvPicPr>
      </xdr:nvPicPr>
      <xdr:blipFill>
        <a:blip xmlns:r="http://schemas.openxmlformats.org/officeDocument/2006/relationships" r:embed="rId12"/>
        <a:stretch>
          <a:fillRect/>
        </a:stretch>
      </xdr:blipFill>
      <xdr:spPr>
        <a:xfrm>
          <a:off x="0" y="25908000"/>
          <a:ext cx="8334375" cy="3914775"/>
        </a:xfrm>
        <a:prstGeom prst="rect">
          <a:avLst/>
        </a:prstGeom>
      </xdr:spPr>
    </xdr:pic>
    <xdr:clientData/>
  </xdr:twoCellAnchor>
  <xdr:twoCellAnchor editAs="oneCell">
    <xdr:from>
      <xdr:col>0</xdr:col>
      <xdr:colOff>0</xdr:colOff>
      <xdr:row>187</xdr:row>
      <xdr:rowOff>0</xdr:rowOff>
    </xdr:from>
    <xdr:to>
      <xdr:col>13</xdr:col>
      <xdr:colOff>304800</xdr:colOff>
      <xdr:row>211</xdr:row>
      <xdr:rowOff>123825</xdr:rowOff>
    </xdr:to>
    <xdr:pic>
      <xdr:nvPicPr>
        <xdr:cNvPr id="14" name="Picture 13">
          <a:extLst>
            <a:ext uri="{FF2B5EF4-FFF2-40B4-BE49-F238E27FC236}">
              <a16:creationId xmlns:a16="http://schemas.microsoft.com/office/drawing/2014/main" id="{1F10757F-C3B0-19E7-EF49-BF1834E4F9C2}"/>
            </a:ext>
            <a:ext uri="{147F2762-F138-4A5C-976F-8EAC2B608ADB}">
              <a16:predDERef xmlns:a16="http://schemas.microsoft.com/office/drawing/2014/main" pred="{D8A4C977-EB3B-8FDA-8EF3-BB0D6E3DD31A}"/>
            </a:ext>
          </a:extLst>
        </xdr:cNvPr>
        <xdr:cNvPicPr>
          <a:picLocks noChangeAspect="1"/>
        </xdr:cNvPicPr>
      </xdr:nvPicPr>
      <xdr:blipFill>
        <a:blip xmlns:r="http://schemas.openxmlformats.org/officeDocument/2006/relationships" r:embed="rId13"/>
        <a:stretch>
          <a:fillRect/>
        </a:stretch>
      </xdr:blipFill>
      <xdr:spPr>
        <a:xfrm>
          <a:off x="0" y="30279975"/>
          <a:ext cx="8229600" cy="4010025"/>
        </a:xfrm>
        <a:prstGeom prst="rect">
          <a:avLst/>
        </a:prstGeom>
      </xdr:spPr>
    </xdr:pic>
    <xdr:clientData/>
  </xdr:twoCellAnchor>
  <xdr:twoCellAnchor editAs="oneCell">
    <xdr:from>
      <xdr:col>14</xdr:col>
      <xdr:colOff>0</xdr:colOff>
      <xdr:row>187</xdr:row>
      <xdr:rowOff>0</xdr:rowOff>
    </xdr:from>
    <xdr:to>
      <xdr:col>27</xdr:col>
      <xdr:colOff>190500</xdr:colOff>
      <xdr:row>211</xdr:row>
      <xdr:rowOff>57150</xdr:rowOff>
    </xdr:to>
    <xdr:pic>
      <xdr:nvPicPr>
        <xdr:cNvPr id="15" name="Picture 14">
          <a:extLst>
            <a:ext uri="{FF2B5EF4-FFF2-40B4-BE49-F238E27FC236}">
              <a16:creationId xmlns:a16="http://schemas.microsoft.com/office/drawing/2014/main" id="{BB3F7CF3-0C35-BA99-EB05-B543F9025380}"/>
            </a:ext>
            <a:ext uri="{147F2762-F138-4A5C-976F-8EAC2B608ADB}">
              <a16:predDERef xmlns:a16="http://schemas.microsoft.com/office/drawing/2014/main" pred="{1F10757F-C3B0-19E7-EF49-BF1834E4F9C2}"/>
            </a:ext>
          </a:extLst>
        </xdr:cNvPr>
        <xdr:cNvPicPr>
          <a:picLocks noChangeAspect="1"/>
        </xdr:cNvPicPr>
      </xdr:nvPicPr>
      <xdr:blipFill>
        <a:blip xmlns:r="http://schemas.openxmlformats.org/officeDocument/2006/relationships" r:embed="rId14"/>
        <a:stretch>
          <a:fillRect/>
        </a:stretch>
      </xdr:blipFill>
      <xdr:spPr>
        <a:xfrm>
          <a:off x="8534400" y="30279975"/>
          <a:ext cx="8115300" cy="3943350"/>
        </a:xfrm>
        <a:prstGeom prst="rect">
          <a:avLst/>
        </a:prstGeom>
      </xdr:spPr>
    </xdr:pic>
    <xdr:clientData/>
  </xdr:twoCellAnchor>
  <xdr:twoCellAnchor editAs="oneCell">
    <xdr:from>
      <xdr:col>0</xdr:col>
      <xdr:colOff>0</xdr:colOff>
      <xdr:row>215</xdr:row>
      <xdr:rowOff>0</xdr:rowOff>
    </xdr:from>
    <xdr:to>
      <xdr:col>13</xdr:col>
      <xdr:colOff>171450</xdr:colOff>
      <xdr:row>239</xdr:row>
      <xdr:rowOff>47625</xdr:rowOff>
    </xdr:to>
    <xdr:pic>
      <xdr:nvPicPr>
        <xdr:cNvPr id="16" name="Picture 15">
          <a:extLst>
            <a:ext uri="{FF2B5EF4-FFF2-40B4-BE49-F238E27FC236}">
              <a16:creationId xmlns:a16="http://schemas.microsoft.com/office/drawing/2014/main" id="{627AAFF0-BD3F-74A0-1BED-A30881006656}"/>
            </a:ext>
            <a:ext uri="{147F2762-F138-4A5C-976F-8EAC2B608ADB}">
              <a16:predDERef xmlns:a16="http://schemas.microsoft.com/office/drawing/2014/main" pred="{BB3F7CF3-0C35-BA99-EB05-B543F9025380}"/>
            </a:ext>
          </a:extLst>
        </xdr:cNvPr>
        <xdr:cNvPicPr>
          <a:picLocks noChangeAspect="1"/>
        </xdr:cNvPicPr>
      </xdr:nvPicPr>
      <xdr:blipFill>
        <a:blip xmlns:r="http://schemas.openxmlformats.org/officeDocument/2006/relationships" r:embed="rId15"/>
        <a:stretch>
          <a:fillRect/>
        </a:stretch>
      </xdr:blipFill>
      <xdr:spPr>
        <a:xfrm>
          <a:off x="0" y="34813875"/>
          <a:ext cx="8096250" cy="3933825"/>
        </a:xfrm>
        <a:prstGeom prst="rect">
          <a:avLst/>
        </a:prstGeom>
      </xdr:spPr>
    </xdr:pic>
    <xdr:clientData/>
  </xdr:twoCellAnchor>
  <xdr:twoCellAnchor editAs="oneCell">
    <xdr:from>
      <xdr:col>14</xdr:col>
      <xdr:colOff>0</xdr:colOff>
      <xdr:row>215</xdr:row>
      <xdr:rowOff>0</xdr:rowOff>
    </xdr:from>
    <xdr:to>
      <xdr:col>27</xdr:col>
      <xdr:colOff>104775</xdr:colOff>
      <xdr:row>239</xdr:row>
      <xdr:rowOff>57150</xdr:rowOff>
    </xdr:to>
    <xdr:pic>
      <xdr:nvPicPr>
        <xdr:cNvPr id="17" name="Picture 16">
          <a:extLst>
            <a:ext uri="{FF2B5EF4-FFF2-40B4-BE49-F238E27FC236}">
              <a16:creationId xmlns:a16="http://schemas.microsoft.com/office/drawing/2014/main" id="{63C8C124-7D8B-FDAD-C5CE-262F49B267E7}"/>
            </a:ext>
            <a:ext uri="{147F2762-F138-4A5C-976F-8EAC2B608ADB}">
              <a16:predDERef xmlns:a16="http://schemas.microsoft.com/office/drawing/2014/main" pred="{627AAFF0-BD3F-74A0-1BED-A30881006656}"/>
            </a:ext>
          </a:extLst>
        </xdr:cNvPr>
        <xdr:cNvPicPr>
          <a:picLocks noChangeAspect="1"/>
        </xdr:cNvPicPr>
      </xdr:nvPicPr>
      <xdr:blipFill>
        <a:blip xmlns:r="http://schemas.openxmlformats.org/officeDocument/2006/relationships" r:embed="rId16"/>
        <a:stretch>
          <a:fillRect/>
        </a:stretch>
      </xdr:blipFill>
      <xdr:spPr>
        <a:xfrm>
          <a:off x="8534400" y="34813875"/>
          <a:ext cx="8029575" cy="3943350"/>
        </a:xfrm>
        <a:prstGeom prst="rect">
          <a:avLst/>
        </a:prstGeom>
      </xdr:spPr>
    </xdr:pic>
    <xdr:clientData/>
  </xdr:twoCellAnchor>
  <xdr:twoCellAnchor editAs="oneCell">
    <xdr:from>
      <xdr:col>0</xdr:col>
      <xdr:colOff>0</xdr:colOff>
      <xdr:row>242</xdr:row>
      <xdr:rowOff>0</xdr:rowOff>
    </xdr:from>
    <xdr:to>
      <xdr:col>13</xdr:col>
      <xdr:colOff>171450</xdr:colOff>
      <xdr:row>266</xdr:row>
      <xdr:rowOff>85725</xdr:rowOff>
    </xdr:to>
    <xdr:pic>
      <xdr:nvPicPr>
        <xdr:cNvPr id="18" name="Picture 17">
          <a:extLst>
            <a:ext uri="{FF2B5EF4-FFF2-40B4-BE49-F238E27FC236}">
              <a16:creationId xmlns:a16="http://schemas.microsoft.com/office/drawing/2014/main" id="{88C0F812-0B1A-B038-52B3-00EDE51A4341}"/>
            </a:ext>
            <a:ext uri="{147F2762-F138-4A5C-976F-8EAC2B608ADB}">
              <a16:predDERef xmlns:a16="http://schemas.microsoft.com/office/drawing/2014/main" pred="{63C8C124-7D8B-FDAD-C5CE-262F49B267E7}"/>
            </a:ext>
          </a:extLst>
        </xdr:cNvPr>
        <xdr:cNvPicPr>
          <a:picLocks noChangeAspect="1"/>
        </xdr:cNvPicPr>
      </xdr:nvPicPr>
      <xdr:blipFill>
        <a:blip xmlns:r="http://schemas.openxmlformats.org/officeDocument/2006/relationships" r:embed="rId17"/>
        <a:stretch>
          <a:fillRect/>
        </a:stretch>
      </xdr:blipFill>
      <xdr:spPr>
        <a:xfrm>
          <a:off x="0" y="39185850"/>
          <a:ext cx="8096250" cy="3971925"/>
        </a:xfrm>
        <a:prstGeom prst="rect">
          <a:avLst/>
        </a:prstGeom>
      </xdr:spPr>
    </xdr:pic>
    <xdr:clientData/>
  </xdr:twoCellAnchor>
  <xdr:twoCellAnchor editAs="oneCell">
    <xdr:from>
      <xdr:col>14</xdr:col>
      <xdr:colOff>0</xdr:colOff>
      <xdr:row>242</xdr:row>
      <xdr:rowOff>0</xdr:rowOff>
    </xdr:from>
    <xdr:to>
      <xdr:col>27</xdr:col>
      <xdr:colOff>161925</xdr:colOff>
      <xdr:row>266</xdr:row>
      <xdr:rowOff>76200</xdr:rowOff>
    </xdr:to>
    <xdr:pic>
      <xdr:nvPicPr>
        <xdr:cNvPr id="19" name="Picture 18">
          <a:extLst>
            <a:ext uri="{FF2B5EF4-FFF2-40B4-BE49-F238E27FC236}">
              <a16:creationId xmlns:a16="http://schemas.microsoft.com/office/drawing/2014/main" id="{8E99AD04-14B1-08B2-F24E-79A7E7268D87}"/>
            </a:ext>
            <a:ext uri="{147F2762-F138-4A5C-976F-8EAC2B608ADB}">
              <a16:predDERef xmlns:a16="http://schemas.microsoft.com/office/drawing/2014/main" pred="{88C0F812-0B1A-B038-52B3-00EDE51A4341}"/>
            </a:ext>
          </a:extLst>
        </xdr:cNvPr>
        <xdr:cNvPicPr>
          <a:picLocks noChangeAspect="1"/>
        </xdr:cNvPicPr>
      </xdr:nvPicPr>
      <xdr:blipFill>
        <a:blip xmlns:r="http://schemas.openxmlformats.org/officeDocument/2006/relationships" r:embed="rId18"/>
        <a:stretch>
          <a:fillRect/>
        </a:stretch>
      </xdr:blipFill>
      <xdr:spPr>
        <a:xfrm>
          <a:off x="8534400" y="39185850"/>
          <a:ext cx="8086725" cy="39624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190500</xdr:colOff>
      <xdr:row>21</xdr:row>
      <xdr:rowOff>152400</xdr:rowOff>
    </xdr:to>
    <xdr:pic>
      <xdr:nvPicPr>
        <xdr:cNvPr id="2" name="Picture 1">
          <a:extLst>
            <a:ext uri="{FF2B5EF4-FFF2-40B4-BE49-F238E27FC236}">
              <a16:creationId xmlns:a16="http://schemas.microsoft.com/office/drawing/2014/main" id="{BAB12E54-CD39-2D56-4327-942B1B952FFB}"/>
            </a:ext>
          </a:extLst>
        </xdr:cNvPr>
        <xdr:cNvPicPr>
          <a:picLocks noChangeAspect="1"/>
        </xdr:cNvPicPr>
      </xdr:nvPicPr>
      <xdr:blipFill>
        <a:blip xmlns:r="http://schemas.openxmlformats.org/officeDocument/2006/relationships" r:embed="rId1"/>
        <a:stretch>
          <a:fillRect/>
        </a:stretch>
      </xdr:blipFill>
      <xdr:spPr>
        <a:xfrm>
          <a:off x="0" y="161925"/>
          <a:ext cx="6896100" cy="3390900"/>
        </a:xfrm>
        <a:prstGeom prst="rect">
          <a:avLst/>
        </a:prstGeom>
      </xdr:spPr>
    </xdr:pic>
    <xdr:clientData/>
  </xdr:twoCellAnchor>
  <xdr:twoCellAnchor editAs="oneCell">
    <xdr:from>
      <xdr:col>0</xdr:col>
      <xdr:colOff>0</xdr:colOff>
      <xdr:row>24</xdr:row>
      <xdr:rowOff>0</xdr:rowOff>
    </xdr:from>
    <xdr:to>
      <xdr:col>12</xdr:col>
      <xdr:colOff>304800</xdr:colOff>
      <xdr:row>46</xdr:row>
      <xdr:rowOff>0</xdr:rowOff>
    </xdr:to>
    <xdr:pic>
      <xdr:nvPicPr>
        <xdr:cNvPr id="3" name="Picture 2">
          <a:extLst>
            <a:ext uri="{FF2B5EF4-FFF2-40B4-BE49-F238E27FC236}">
              <a16:creationId xmlns:a16="http://schemas.microsoft.com/office/drawing/2014/main" id="{A34725D6-4CC9-9537-11E7-74F9C2ECABC6}"/>
            </a:ext>
            <a:ext uri="{147F2762-F138-4A5C-976F-8EAC2B608ADB}">
              <a16:predDERef xmlns:a16="http://schemas.microsoft.com/office/drawing/2014/main" pred="{BAB12E54-CD39-2D56-4327-942B1B952FFB}"/>
            </a:ext>
          </a:extLst>
        </xdr:cNvPr>
        <xdr:cNvPicPr>
          <a:picLocks noChangeAspect="1"/>
        </xdr:cNvPicPr>
      </xdr:nvPicPr>
      <xdr:blipFill>
        <a:blip xmlns:r="http://schemas.openxmlformats.org/officeDocument/2006/relationships" r:embed="rId2"/>
        <a:stretch>
          <a:fillRect/>
        </a:stretch>
      </xdr:blipFill>
      <xdr:spPr>
        <a:xfrm>
          <a:off x="0" y="3886200"/>
          <a:ext cx="7620000" cy="3562350"/>
        </a:xfrm>
        <a:prstGeom prst="rect">
          <a:avLst/>
        </a:prstGeom>
      </xdr:spPr>
    </xdr:pic>
    <xdr:clientData/>
  </xdr:twoCellAnchor>
  <xdr:twoCellAnchor editAs="oneCell">
    <xdr:from>
      <xdr:col>0</xdr:col>
      <xdr:colOff>0</xdr:colOff>
      <xdr:row>49</xdr:row>
      <xdr:rowOff>0</xdr:rowOff>
    </xdr:from>
    <xdr:to>
      <xdr:col>15</xdr:col>
      <xdr:colOff>209550</xdr:colOff>
      <xdr:row>77</xdr:row>
      <xdr:rowOff>0</xdr:rowOff>
    </xdr:to>
    <xdr:pic>
      <xdr:nvPicPr>
        <xdr:cNvPr id="4" name="Picture 3">
          <a:extLst>
            <a:ext uri="{FF2B5EF4-FFF2-40B4-BE49-F238E27FC236}">
              <a16:creationId xmlns:a16="http://schemas.microsoft.com/office/drawing/2014/main" id="{04FF40BE-A7E5-665A-18A1-04B18E6E2B8F}"/>
            </a:ext>
            <a:ext uri="{147F2762-F138-4A5C-976F-8EAC2B608ADB}">
              <a16:predDERef xmlns:a16="http://schemas.microsoft.com/office/drawing/2014/main" pred="{A34725D6-4CC9-9537-11E7-74F9C2ECABC6}"/>
            </a:ext>
          </a:extLst>
        </xdr:cNvPr>
        <xdr:cNvPicPr>
          <a:picLocks noChangeAspect="1"/>
        </xdr:cNvPicPr>
      </xdr:nvPicPr>
      <xdr:blipFill>
        <a:blip xmlns:r="http://schemas.openxmlformats.org/officeDocument/2006/relationships" r:embed="rId3"/>
        <a:stretch>
          <a:fillRect/>
        </a:stretch>
      </xdr:blipFill>
      <xdr:spPr>
        <a:xfrm>
          <a:off x="0" y="7934325"/>
          <a:ext cx="9353550" cy="4533900"/>
        </a:xfrm>
        <a:prstGeom prst="rect">
          <a:avLst/>
        </a:prstGeom>
      </xdr:spPr>
    </xdr:pic>
    <xdr:clientData/>
  </xdr:twoCellAnchor>
  <xdr:twoCellAnchor editAs="oneCell">
    <xdr:from>
      <xdr:col>0</xdr:col>
      <xdr:colOff>0</xdr:colOff>
      <xdr:row>78</xdr:row>
      <xdr:rowOff>0</xdr:rowOff>
    </xdr:from>
    <xdr:to>
      <xdr:col>15</xdr:col>
      <xdr:colOff>171450</xdr:colOff>
      <xdr:row>106</xdr:row>
      <xdr:rowOff>0</xdr:rowOff>
    </xdr:to>
    <xdr:pic>
      <xdr:nvPicPr>
        <xdr:cNvPr id="5" name="Picture 4">
          <a:extLst>
            <a:ext uri="{FF2B5EF4-FFF2-40B4-BE49-F238E27FC236}">
              <a16:creationId xmlns:a16="http://schemas.microsoft.com/office/drawing/2014/main" id="{46798B7D-63B7-82B9-BAAF-D1BC3B2EBF2F}"/>
            </a:ext>
            <a:ext uri="{147F2762-F138-4A5C-976F-8EAC2B608ADB}">
              <a16:predDERef xmlns:a16="http://schemas.microsoft.com/office/drawing/2014/main" pred="{04FF40BE-A7E5-665A-18A1-04B18E6E2B8F}"/>
            </a:ext>
          </a:extLst>
        </xdr:cNvPr>
        <xdr:cNvPicPr>
          <a:picLocks noChangeAspect="1"/>
        </xdr:cNvPicPr>
      </xdr:nvPicPr>
      <xdr:blipFill>
        <a:blip xmlns:r="http://schemas.openxmlformats.org/officeDocument/2006/relationships" r:embed="rId4"/>
        <a:stretch>
          <a:fillRect/>
        </a:stretch>
      </xdr:blipFill>
      <xdr:spPr>
        <a:xfrm>
          <a:off x="0" y="12630150"/>
          <a:ext cx="9315450" cy="4533900"/>
        </a:xfrm>
        <a:prstGeom prst="rect">
          <a:avLst/>
        </a:prstGeom>
      </xdr:spPr>
    </xdr:pic>
    <xdr:clientData/>
  </xdr:twoCellAnchor>
  <xdr:twoCellAnchor editAs="oneCell">
    <xdr:from>
      <xdr:col>0</xdr:col>
      <xdr:colOff>0</xdr:colOff>
      <xdr:row>108</xdr:row>
      <xdr:rowOff>0</xdr:rowOff>
    </xdr:from>
    <xdr:to>
      <xdr:col>16</xdr:col>
      <xdr:colOff>180975</xdr:colOff>
      <xdr:row>129</xdr:row>
      <xdr:rowOff>38100</xdr:rowOff>
    </xdr:to>
    <xdr:pic>
      <xdr:nvPicPr>
        <xdr:cNvPr id="6" name="Picture 5">
          <a:extLst>
            <a:ext uri="{FF2B5EF4-FFF2-40B4-BE49-F238E27FC236}">
              <a16:creationId xmlns:a16="http://schemas.microsoft.com/office/drawing/2014/main" id="{4AB43ED4-F9CA-A53C-6A2B-9B05E51AF155}"/>
            </a:ext>
            <a:ext uri="{147F2762-F138-4A5C-976F-8EAC2B608ADB}">
              <a16:predDERef xmlns:a16="http://schemas.microsoft.com/office/drawing/2014/main" pred="{46798B7D-63B7-82B9-BAAF-D1BC3B2EBF2F}"/>
            </a:ext>
          </a:extLst>
        </xdr:cNvPr>
        <xdr:cNvPicPr>
          <a:picLocks noChangeAspect="1"/>
        </xdr:cNvPicPr>
      </xdr:nvPicPr>
      <xdr:blipFill>
        <a:blip xmlns:r="http://schemas.openxmlformats.org/officeDocument/2006/relationships" r:embed="rId5"/>
        <a:stretch>
          <a:fillRect/>
        </a:stretch>
      </xdr:blipFill>
      <xdr:spPr>
        <a:xfrm>
          <a:off x="0" y="17487900"/>
          <a:ext cx="9934575" cy="3438525"/>
        </a:xfrm>
        <a:prstGeom prst="rect">
          <a:avLst/>
        </a:prstGeom>
      </xdr:spPr>
    </xdr:pic>
    <xdr:clientData/>
  </xdr:twoCellAnchor>
  <xdr:twoCellAnchor editAs="oneCell">
    <xdr:from>
      <xdr:col>0</xdr:col>
      <xdr:colOff>0</xdr:colOff>
      <xdr:row>131</xdr:row>
      <xdr:rowOff>0</xdr:rowOff>
    </xdr:from>
    <xdr:to>
      <xdr:col>19</xdr:col>
      <xdr:colOff>230249</xdr:colOff>
      <xdr:row>138</xdr:row>
      <xdr:rowOff>133527</xdr:rowOff>
    </xdr:to>
    <xdr:pic>
      <xdr:nvPicPr>
        <xdr:cNvPr id="7" name="Picture 6">
          <a:extLst>
            <a:ext uri="{FF2B5EF4-FFF2-40B4-BE49-F238E27FC236}">
              <a16:creationId xmlns:a16="http://schemas.microsoft.com/office/drawing/2014/main" id="{CD22AA23-D37A-EF9B-854A-F6714EA354E6}"/>
            </a:ext>
            <a:ext uri="{147F2762-F138-4A5C-976F-8EAC2B608ADB}">
              <a16:predDERef xmlns:a16="http://schemas.microsoft.com/office/drawing/2014/main" pred="{4AB43ED4-F9CA-A53C-6A2B-9B05E51AF155}"/>
            </a:ext>
          </a:extLst>
        </xdr:cNvPr>
        <xdr:cNvPicPr>
          <a:picLocks noChangeAspect="1"/>
        </xdr:cNvPicPr>
      </xdr:nvPicPr>
      <xdr:blipFill>
        <a:blip xmlns:r="http://schemas.openxmlformats.org/officeDocument/2006/relationships" r:embed="rId6"/>
        <a:stretch>
          <a:fillRect/>
        </a:stretch>
      </xdr:blipFill>
      <xdr:spPr>
        <a:xfrm>
          <a:off x="0" y="21212175"/>
          <a:ext cx="11812649" cy="126700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TR%20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TR%206"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TR%2011"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TR%2018"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TR%2013"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TR%2020"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R 1"/>
    </sheetNames>
    <sheetDataSet>
      <sheetData sheetId="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R 6"/>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 11"/>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R 18"/>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 13"/>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 20"/>
    </sheetNames>
    <sheetDataSet>
      <sheetData sheetId="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K37"/>
  <sheetViews>
    <sheetView topLeftCell="A23" workbookViewId="0">
      <selection activeCell="A37" sqref="A37"/>
    </sheetView>
  </sheetViews>
  <sheetFormatPr defaultColWidth="14.42578125" defaultRowHeight="15" customHeight="1"/>
  <cols>
    <col min="1" max="1" width="26.140625" customWidth="1"/>
    <col min="3" max="3" width="15.5703125" customWidth="1"/>
    <col min="4" max="4" width="14.7109375" customWidth="1"/>
    <col min="5" max="5" width="23.28515625" customWidth="1"/>
    <col min="6" max="6" width="21.28515625" customWidth="1"/>
    <col min="11" max="11" width="39.5703125" customWidth="1"/>
  </cols>
  <sheetData>
    <row r="1" spans="1:11" ht="12.95">
      <c r="A1" s="45">
        <v>44405</v>
      </c>
      <c r="B1" s="17"/>
      <c r="C1" s="17"/>
      <c r="D1" s="17"/>
      <c r="E1" s="17"/>
      <c r="F1" s="17"/>
      <c r="G1" s="17"/>
      <c r="H1" s="17"/>
      <c r="I1" s="17"/>
      <c r="J1" s="17"/>
      <c r="K1" s="17"/>
    </row>
    <row r="2" spans="1:11" ht="12.95">
      <c r="A2" s="277" t="s">
        <v>0</v>
      </c>
      <c r="B2" s="276" t="s">
        <v>1</v>
      </c>
      <c r="C2" s="308"/>
      <c r="D2" s="309"/>
      <c r="E2" s="276" t="s">
        <v>2</v>
      </c>
      <c r="F2" s="308"/>
      <c r="G2" s="309"/>
      <c r="H2" s="276" t="s">
        <v>3</v>
      </c>
      <c r="I2" s="308"/>
      <c r="J2" s="309"/>
      <c r="K2" s="277" t="s">
        <v>4</v>
      </c>
    </row>
    <row r="3" spans="1:11" ht="12.95">
      <c r="A3" s="310"/>
      <c r="B3" s="18" t="s">
        <v>5</v>
      </c>
      <c r="C3" s="18" t="s">
        <v>6</v>
      </c>
      <c r="D3" s="18" t="s">
        <v>7</v>
      </c>
      <c r="E3" s="18" t="s">
        <v>8</v>
      </c>
      <c r="F3" s="18" t="s">
        <v>6</v>
      </c>
      <c r="G3" s="18" t="s">
        <v>7</v>
      </c>
      <c r="H3" s="18" t="s">
        <v>9</v>
      </c>
      <c r="I3" s="18" t="s">
        <v>10</v>
      </c>
      <c r="J3" s="18" t="s">
        <v>11</v>
      </c>
      <c r="K3" s="310"/>
    </row>
    <row r="4" spans="1:11" ht="36" customHeight="1">
      <c r="A4" s="32"/>
      <c r="B4" s="278"/>
      <c r="C4" s="308"/>
      <c r="D4" s="308"/>
      <c r="E4" s="308"/>
      <c r="F4" s="308"/>
      <c r="G4" s="309"/>
      <c r="H4" s="33"/>
      <c r="I4" s="33"/>
      <c r="J4" s="33"/>
      <c r="K4" s="275"/>
    </row>
    <row r="5" spans="1:11" ht="35.25" customHeight="1">
      <c r="A5" s="46"/>
      <c r="B5" s="46"/>
      <c r="C5" s="46"/>
      <c r="D5" s="47"/>
      <c r="E5" s="46"/>
      <c r="F5" s="46"/>
      <c r="G5" s="47"/>
      <c r="H5" s="33"/>
      <c r="I5" s="46"/>
      <c r="J5" s="33"/>
      <c r="K5" s="310"/>
    </row>
    <row r="7" spans="1:11" ht="12.95">
      <c r="A7" s="19">
        <v>44406</v>
      </c>
      <c r="B7" s="17"/>
      <c r="C7" s="17"/>
      <c r="D7" s="17"/>
      <c r="E7" s="17"/>
      <c r="F7" s="17"/>
      <c r="G7" s="17"/>
      <c r="H7" s="17"/>
      <c r="I7" s="17"/>
      <c r="J7" s="17"/>
      <c r="K7" s="17"/>
    </row>
    <row r="8" spans="1:11" ht="12.95">
      <c r="A8" s="277" t="s">
        <v>0</v>
      </c>
      <c r="B8" s="276" t="s">
        <v>1</v>
      </c>
      <c r="C8" s="308"/>
      <c r="D8" s="309"/>
      <c r="E8" s="276" t="s">
        <v>2</v>
      </c>
      <c r="F8" s="308"/>
      <c r="G8" s="309"/>
      <c r="H8" s="276" t="s">
        <v>3</v>
      </c>
      <c r="I8" s="308"/>
      <c r="J8" s="309"/>
      <c r="K8" s="277" t="s">
        <v>4</v>
      </c>
    </row>
    <row r="9" spans="1:11" ht="12.95">
      <c r="A9" s="310"/>
      <c r="B9" s="18" t="s">
        <v>5</v>
      </c>
      <c r="C9" s="18" t="s">
        <v>6</v>
      </c>
      <c r="D9" s="18" t="s">
        <v>7</v>
      </c>
      <c r="E9" s="18" t="s">
        <v>8</v>
      </c>
      <c r="F9" s="18" t="s">
        <v>6</v>
      </c>
      <c r="G9" s="18" t="s">
        <v>7</v>
      </c>
      <c r="H9" s="18" t="s">
        <v>9</v>
      </c>
      <c r="I9" s="18" t="s">
        <v>10</v>
      </c>
      <c r="J9" s="18" t="s">
        <v>11</v>
      </c>
      <c r="K9" s="310"/>
    </row>
    <row r="10" spans="1:11" ht="12.6">
      <c r="A10" s="32"/>
      <c r="B10" s="278"/>
      <c r="C10" s="308"/>
      <c r="D10" s="308"/>
      <c r="E10" s="308"/>
      <c r="F10" s="308"/>
      <c r="G10" s="309"/>
      <c r="H10" s="33"/>
      <c r="I10" s="33"/>
      <c r="J10" s="33"/>
      <c r="K10" s="275"/>
    </row>
    <row r="11" spans="1:11" ht="38.25" customHeight="1">
      <c r="A11" s="46"/>
      <c r="B11" s="46"/>
      <c r="C11" s="46"/>
      <c r="D11" s="47"/>
      <c r="E11" s="46"/>
      <c r="F11" s="46"/>
      <c r="G11" s="47"/>
      <c r="H11" s="33"/>
      <c r="I11" s="46"/>
      <c r="J11" s="33"/>
      <c r="K11" s="310"/>
    </row>
    <row r="13" spans="1:11" ht="12.95">
      <c r="A13" s="19">
        <v>44407</v>
      </c>
      <c r="B13" s="17"/>
      <c r="C13" s="17"/>
      <c r="D13" s="17"/>
      <c r="E13" s="17"/>
      <c r="F13" s="17"/>
      <c r="G13" s="17"/>
      <c r="H13" s="17"/>
      <c r="I13" s="17"/>
      <c r="J13" s="17"/>
      <c r="K13" s="17"/>
    </row>
    <row r="14" spans="1:11" ht="12.95">
      <c r="A14" s="277" t="s">
        <v>0</v>
      </c>
      <c r="B14" s="276" t="s">
        <v>1</v>
      </c>
      <c r="C14" s="308"/>
      <c r="D14" s="309"/>
      <c r="E14" s="276" t="s">
        <v>2</v>
      </c>
      <c r="F14" s="308"/>
      <c r="G14" s="309"/>
      <c r="H14" s="276" t="s">
        <v>3</v>
      </c>
      <c r="I14" s="308"/>
      <c r="J14" s="309"/>
      <c r="K14" s="277" t="s">
        <v>4</v>
      </c>
    </row>
    <row r="15" spans="1:11" ht="12.95">
      <c r="A15" s="310"/>
      <c r="B15" s="18" t="s">
        <v>5</v>
      </c>
      <c r="C15" s="18" t="s">
        <v>6</v>
      </c>
      <c r="D15" s="18" t="s">
        <v>7</v>
      </c>
      <c r="E15" s="18" t="s">
        <v>8</v>
      </c>
      <c r="F15" s="18" t="s">
        <v>6</v>
      </c>
      <c r="G15" s="18" t="s">
        <v>7</v>
      </c>
      <c r="H15" s="18" t="s">
        <v>9</v>
      </c>
      <c r="I15" s="18" t="s">
        <v>10</v>
      </c>
      <c r="J15" s="18" t="s">
        <v>11</v>
      </c>
      <c r="K15" s="310"/>
    </row>
    <row r="16" spans="1:11" ht="45" customHeight="1">
      <c r="A16" s="32"/>
      <c r="B16" s="278"/>
      <c r="C16" s="308"/>
      <c r="D16" s="308"/>
      <c r="E16" s="308"/>
      <c r="F16" s="308"/>
      <c r="G16" s="309"/>
      <c r="H16" s="33"/>
      <c r="I16" s="33"/>
      <c r="J16" s="33"/>
      <c r="K16" s="275"/>
    </row>
    <row r="17" spans="1:11" ht="12.95">
      <c r="A17" s="46"/>
      <c r="B17" s="46"/>
      <c r="C17" s="46"/>
      <c r="D17" s="47"/>
      <c r="E17" s="46"/>
      <c r="F17" s="46"/>
      <c r="G17" s="47"/>
      <c r="H17" s="33"/>
      <c r="I17" s="46"/>
      <c r="J17" s="33"/>
      <c r="K17" s="310"/>
    </row>
    <row r="19" spans="1:11" ht="12.95">
      <c r="A19" s="19">
        <v>44410</v>
      </c>
      <c r="B19" s="17"/>
      <c r="C19" s="17"/>
      <c r="D19" s="17"/>
      <c r="E19" s="17"/>
      <c r="F19" s="17"/>
      <c r="G19" s="17"/>
      <c r="H19" s="17"/>
      <c r="I19" s="17"/>
      <c r="J19" s="17"/>
      <c r="K19" s="17"/>
    </row>
    <row r="20" spans="1:11" ht="12.95">
      <c r="A20" s="277" t="s">
        <v>0</v>
      </c>
      <c r="B20" s="276" t="s">
        <v>1</v>
      </c>
      <c r="C20" s="308"/>
      <c r="D20" s="309"/>
      <c r="E20" s="276" t="s">
        <v>2</v>
      </c>
      <c r="F20" s="308"/>
      <c r="G20" s="309"/>
      <c r="H20" s="276" t="s">
        <v>3</v>
      </c>
      <c r="I20" s="308"/>
      <c r="J20" s="309"/>
      <c r="K20" s="277" t="s">
        <v>4</v>
      </c>
    </row>
    <row r="21" spans="1:11" ht="12.95">
      <c r="A21" s="310"/>
      <c r="B21" s="18" t="s">
        <v>5</v>
      </c>
      <c r="C21" s="18" t="s">
        <v>6</v>
      </c>
      <c r="D21" s="18" t="s">
        <v>7</v>
      </c>
      <c r="E21" s="18" t="s">
        <v>8</v>
      </c>
      <c r="F21" s="18" t="s">
        <v>6</v>
      </c>
      <c r="G21" s="18" t="s">
        <v>7</v>
      </c>
      <c r="H21" s="18" t="s">
        <v>9</v>
      </c>
      <c r="I21" s="18" t="s">
        <v>10</v>
      </c>
      <c r="J21" s="18" t="s">
        <v>11</v>
      </c>
      <c r="K21" s="310"/>
    </row>
    <row r="22" spans="1:11" ht="12.6">
      <c r="A22" s="274" t="s">
        <v>12</v>
      </c>
      <c r="B22" s="311"/>
      <c r="C22" s="311"/>
      <c r="D22" s="311"/>
      <c r="E22" s="311"/>
      <c r="F22" s="311"/>
      <c r="G22" s="311"/>
      <c r="H22" s="311"/>
      <c r="I22" s="311"/>
      <c r="J22" s="312"/>
      <c r="K22" s="275" t="s">
        <v>13</v>
      </c>
    </row>
    <row r="23" spans="1:11" ht="46.5" customHeight="1">
      <c r="A23" s="313"/>
      <c r="B23" s="314"/>
      <c r="C23" s="314"/>
      <c r="D23" s="314"/>
      <c r="E23" s="314"/>
      <c r="F23" s="314"/>
      <c r="G23" s="314"/>
      <c r="H23" s="314"/>
      <c r="I23" s="314"/>
      <c r="J23" s="315"/>
      <c r="K23" s="310"/>
    </row>
    <row r="25" spans="1:11" ht="12.95">
      <c r="A25" s="19">
        <v>44412</v>
      </c>
      <c r="B25" s="17"/>
      <c r="C25" s="17"/>
      <c r="D25" s="17"/>
      <c r="E25" s="17"/>
      <c r="F25" s="17"/>
      <c r="G25" s="17"/>
      <c r="H25" s="17"/>
      <c r="I25" s="17"/>
      <c r="J25" s="17"/>
      <c r="K25" s="17"/>
    </row>
    <row r="26" spans="1:11" ht="12.95">
      <c r="A26" s="277" t="s">
        <v>0</v>
      </c>
      <c r="B26" s="276" t="s">
        <v>1</v>
      </c>
      <c r="C26" s="308"/>
      <c r="D26" s="309"/>
      <c r="E26" s="276" t="s">
        <v>2</v>
      </c>
      <c r="F26" s="308"/>
      <c r="G26" s="309"/>
      <c r="H26" s="276" t="s">
        <v>3</v>
      </c>
      <c r="I26" s="308"/>
      <c r="J26" s="309"/>
      <c r="K26" s="277" t="s">
        <v>4</v>
      </c>
    </row>
    <row r="27" spans="1:11" ht="12.95">
      <c r="A27" s="310"/>
      <c r="B27" s="18" t="s">
        <v>5</v>
      </c>
      <c r="C27" s="18" t="s">
        <v>6</v>
      </c>
      <c r="D27" s="18" t="s">
        <v>7</v>
      </c>
      <c r="E27" s="18" t="s">
        <v>8</v>
      </c>
      <c r="F27" s="18" t="s">
        <v>6</v>
      </c>
      <c r="G27" s="18" t="s">
        <v>7</v>
      </c>
      <c r="H27" s="18" t="s">
        <v>9</v>
      </c>
      <c r="I27" s="18" t="s">
        <v>10</v>
      </c>
      <c r="J27" s="18" t="s">
        <v>11</v>
      </c>
      <c r="K27" s="310"/>
    </row>
    <row r="28" spans="1:11" ht="14.1">
      <c r="A28" s="6"/>
      <c r="B28" s="8"/>
      <c r="C28" s="46"/>
      <c r="D28" s="47"/>
      <c r="E28" s="34"/>
      <c r="F28" s="46"/>
      <c r="G28" s="47"/>
      <c r="H28" s="33"/>
      <c r="I28" s="33"/>
      <c r="J28" s="33"/>
      <c r="K28" s="275"/>
    </row>
    <row r="29" spans="1:11" ht="14.45">
      <c r="A29" s="11"/>
      <c r="B29" s="8"/>
      <c r="C29" s="46"/>
      <c r="D29" s="47"/>
      <c r="E29" s="34"/>
      <c r="F29" s="46"/>
      <c r="G29" s="47"/>
      <c r="H29" s="33"/>
      <c r="I29" s="46"/>
      <c r="J29" s="33"/>
      <c r="K29" s="310"/>
    </row>
    <row r="30" spans="1:11" ht="14.45">
      <c r="A30" s="35"/>
      <c r="B30" s="8"/>
      <c r="C30" s="46"/>
      <c r="D30" s="47"/>
      <c r="E30" s="34"/>
      <c r="F30" s="46"/>
      <c r="G30" s="47"/>
      <c r="H30" s="33"/>
      <c r="I30" s="33"/>
      <c r="J30" s="33"/>
      <c r="K30" s="48"/>
    </row>
    <row r="31" spans="1:11" ht="14.1">
      <c r="A31" s="36"/>
      <c r="B31" s="8"/>
      <c r="C31" s="46"/>
      <c r="D31" s="47"/>
      <c r="E31" s="34"/>
      <c r="F31" s="46"/>
      <c r="G31" s="47"/>
      <c r="H31" s="33"/>
      <c r="I31" s="46"/>
      <c r="J31" s="33"/>
      <c r="K31" s="48"/>
    </row>
    <row r="32" spans="1:11" ht="14.1">
      <c r="A32" s="36"/>
      <c r="B32" s="8"/>
      <c r="C32" s="46"/>
      <c r="D32" s="47"/>
      <c r="E32" s="34"/>
      <c r="F32" s="46"/>
      <c r="G32" s="47"/>
      <c r="H32" s="33"/>
      <c r="I32" s="46"/>
      <c r="J32" s="33"/>
      <c r="K32" s="48"/>
    </row>
    <row r="34" spans="1:11" ht="12.95">
      <c r="A34" s="19">
        <v>44428</v>
      </c>
      <c r="B34" s="17"/>
      <c r="C34" s="17"/>
      <c r="D34" s="17"/>
      <c r="E34" s="17"/>
      <c r="F34" s="17"/>
      <c r="G34" s="17"/>
      <c r="H34" s="17"/>
      <c r="I34" s="17"/>
      <c r="J34" s="17"/>
      <c r="K34" s="17"/>
    </row>
    <row r="35" spans="1:11" ht="12.95">
      <c r="A35" s="277" t="s">
        <v>0</v>
      </c>
      <c r="B35" s="276" t="s">
        <v>1</v>
      </c>
      <c r="C35" s="308"/>
      <c r="D35" s="309"/>
      <c r="E35" s="276" t="s">
        <v>2</v>
      </c>
      <c r="F35" s="308"/>
      <c r="G35" s="309"/>
      <c r="H35" s="276" t="s">
        <v>3</v>
      </c>
      <c r="I35" s="308"/>
      <c r="J35" s="309"/>
      <c r="K35" s="277" t="s">
        <v>4</v>
      </c>
    </row>
    <row r="36" spans="1:11" ht="12.95">
      <c r="A36" s="310"/>
      <c r="B36" s="18" t="s">
        <v>5</v>
      </c>
      <c r="C36" s="18" t="s">
        <v>6</v>
      </c>
      <c r="D36" s="18" t="s">
        <v>7</v>
      </c>
      <c r="E36" s="18" t="s">
        <v>8</v>
      </c>
      <c r="F36" s="18" t="s">
        <v>6</v>
      </c>
      <c r="G36" s="18" t="s">
        <v>7</v>
      </c>
      <c r="H36" s="18" t="s">
        <v>9</v>
      </c>
      <c r="I36" s="18" t="s">
        <v>10</v>
      </c>
      <c r="J36" s="18" t="s">
        <v>11</v>
      </c>
      <c r="K36" s="310"/>
    </row>
    <row r="37" spans="1:11" ht="14.1">
      <c r="A37" s="6"/>
      <c r="B37" s="33"/>
      <c r="C37" s="37"/>
      <c r="D37" s="47"/>
      <c r="E37" s="33"/>
      <c r="F37" s="33"/>
      <c r="G37" s="47"/>
      <c r="H37" s="33"/>
      <c r="I37" s="33"/>
      <c r="J37" s="33"/>
      <c r="K37" s="38"/>
    </row>
  </sheetData>
  <mergeCells count="39">
    <mergeCell ref="A2:A3"/>
    <mergeCell ref="B2:D2"/>
    <mergeCell ref="E2:G2"/>
    <mergeCell ref="H2:J2"/>
    <mergeCell ref="K2:K3"/>
    <mergeCell ref="B4:G4"/>
    <mergeCell ref="K4:K5"/>
    <mergeCell ref="A8:A9"/>
    <mergeCell ref="B8:D8"/>
    <mergeCell ref="E8:G8"/>
    <mergeCell ref="H8:J8"/>
    <mergeCell ref="K8:K9"/>
    <mergeCell ref="B10:G10"/>
    <mergeCell ref="K10:K11"/>
    <mergeCell ref="A14:A15"/>
    <mergeCell ref="B14:D14"/>
    <mergeCell ref="E14:G14"/>
    <mergeCell ref="H14:J14"/>
    <mergeCell ref="K14:K15"/>
    <mergeCell ref="B16:G16"/>
    <mergeCell ref="K16:K17"/>
    <mergeCell ref="A20:A21"/>
    <mergeCell ref="B20:D20"/>
    <mergeCell ref="E20:G20"/>
    <mergeCell ref="H20:J20"/>
    <mergeCell ref="K20:K21"/>
    <mergeCell ref="A22:J23"/>
    <mergeCell ref="K22:K23"/>
    <mergeCell ref="B35:D35"/>
    <mergeCell ref="E35:G35"/>
    <mergeCell ref="H35:J35"/>
    <mergeCell ref="K35:K36"/>
    <mergeCell ref="A26:A27"/>
    <mergeCell ref="B26:D26"/>
    <mergeCell ref="E26:G26"/>
    <mergeCell ref="H26:J26"/>
    <mergeCell ref="K26:K27"/>
    <mergeCell ref="K28:K29"/>
    <mergeCell ref="A35:A36"/>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9"/>
  <sheetViews>
    <sheetView workbookViewId="0">
      <selection activeCell="H12" sqref="H12"/>
    </sheetView>
  </sheetViews>
  <sheetFormatPr defaultColWidth="14.42578125" defaultRowHeight="15" customHeight="1"/>
  <cols>
    <col min="3" max="3" width="49" customWidth="1"/>
    <col min="7" max="7" width="18.85546875" customWidth="1"/>
  </cols>
  <sheetData>
    <row r="1" spans="1:11">
      <c r="A1" s="39"/>
      <c r="B1" s="39"/>
      <c r="C1" s="39"/>
      <c r="D1" s="39"/>
      <c r="E1" s="40"/>
      <c r="F1" s="39"/>
      <c r="G1" s="39"/>
      <c r="H1" s="39"/>
    </row>
    <row r="2" spans="1:11">
      <c r="A2" s="41" t="s">
        <v>14</v>
      </c>
      <c r="B2" s="41" t="s">
        <v>15</v>
      </c>
      <c r="C2" s="1" t="s">
        <v>16</v>
      </c>
      <c r="D2" s="1" t="s">
        <v>17</v>
      </c>
      <c r="E2" s="2" t="s">
        <v>18</v>
      </c>
      <c r="F2" s="1" t="s">
        <v>19</v>
      </c>
      <c r="G2" s="1" t="s">
        <v>20</v>
      </c>
      <c r="H2" s="1" t="s">
        <v>21</v>
      </c>
      <c r="J2" s="42"/>
      <c r="K2" s="3" t="s">
        <v>22</v>
      </c>
    </row>
    <row r="3" spans="1:11" ht="14.45">
      <c r="A3" s="4">
        <v>1</v>
      </c>
      <c r="B3" s="5"/>
      <c r="C3" s="6"/>
      <c r="D3" s="7"/>
      <c r="E3" s="8"/>
      <c r="F3" s="8"/>
      <c r="G3" s="7"/>
      <c r="H3" s="9"/>
      <c r="I3" s="10"/>
      <c r="J3" s="43"/>
      <c r="K3" s="3" t="s">
        <v>23</v>
      </c>
    </row>
    <row r="4" spans="1:11" ht="14.45">
      <c r="A4" s="4">
        <v>2</v>
      </c>
      <c r="B4" s="5"/>
      <c r="C4" s="11"/>
      <c r="D4" s="7"/>
      <c r="E4" s="8"/>
      <c r="F4" s="8"/>
      <c r="G4" s="7"/>
      <c r="H4" s="9"/>
      <c r="I4" s="10"/>
      <c r="J4" s="44"/>
      <c r="K4" s="3" t="s">
        <v>24</v>
      </c>
    </row>
    <row r="5" spans="1:11" ht="14.45">
      <c r="A5" s="4">
        <v>3</v>
      </c>
      <c r="B5" s="5"/>
      <c r="C5" s="12"/>
      <c r="D5" s="7"/>
      <c r="E5" s="8"/>
      <c r="F5" s="8"/>
      <c r="G5" s="7"/>
      <c r="H5" s="9"/>
      <c r="I5" s="10"/>
    </row>
    <row r="6" spans="1:11" ht="14.45">
      <c r="A6" s="5">
        <v>4</v>
      </c>
      <c r="B6" s="5"/>
      <c r="C6" s="13"/>
      <c r="D6" s="7"/>
      <c r="E6" s="8"/>
      <c r="F6" s="8"/>
      <c r="G6" s="7"/>
      <c r="H6" s="9"/>
      <c r="I6" s="10"/>
    </row>
    <row r="7" spans="1:11" ht="14.45">
      <c r="A7" s="4">
        <v>5</v>
      </c>
      <c r="B7" s="5"/>
      <c r="C7" s="13"/>
      <c r="D7" s="7"/>
      <c r="E7" s="8"/>
      <c r="F7" s="8"/>
      <c r="G7" s="7"/>
      <c r="H7" s="9"/>
      <c r="I7" s="10"/>
    </row>
    <row r="8" spans="1:11" ht="15" customHeight="1">
      <c r="A8" s="14">
        <v>6</v>
      </c>
      <c r="B8" s="14"/>
      <c r="C8" s="15"/>
      <c r="D8" s="7"/>
      <c r="E8" s="16"/>
      <c r="F8" s="16"/>
      <c r="G8" s="7"/>
      <c r="H8" s="15"/>
    </row>
    <row r="9" spans="1:11" ht="15" customHeight="1">
      <c r="D9" s="3" t="s">
        <v>25</v>
      </c>
      <c r="E9" s="3">
        <f t="shared" ref="E9:F9" si="0">SUM(E3:E8)</f>
        <v>0</v>
      </c>
      <c r="F9" s="3">
        <f t="shared" si="0"/>
        <v>0</v>
      </c>
      <c r="G9" s="3" t="e">
        <f t="shared" ref="G3:G9" si="1">SUM(E9/F9)*100</f>
        <v>#DIV/0!</v>
      </c>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000"/>
  <sheetViews>
    <sheetView workbookViewId="0">
      <selection activeCell="D5" sqref="D5"/>
    </sheetView>
  </sheetViews>
  <sheetFormatPr defaultColWidth="14.42578125" defaultRowHeight="15" customHeight="1"/>
  <cols>
    <col min="1" max="1" width="23.5703125" customWidth="1"/>
  </cols>
  <sheetData>
    <row r="1" spans="1:12" ht="15.75" customHeight="1">
      <c r="A1" s="20"/>
      <c r="B1" s="20"/>
      <c r="C1" s="20"/>
      <c r="D1" s="21" t="s">
        <v>26</v>
      </c>
      <c r="E1" s="21"/>
      <c r="F1" s="21"/>
      <c r="G1" s="21"/>
      <c r="H1" s="21"/>
      <c r="I1" s="21"/>
      <c r="J1" s="20"/>
      <c r="K1" s="20"/>
      <c r="L1" s="20"/>
    </row>
    <row r="2" spans="1:12" ht="15.75" customHeight="1">
      <c r="A2" s="20"/>
      <c r="B2" s="20"/>
      <c r="C2" s="20"/>
      <c r="D2" s="20"/>
      <c r="E2" s="20"/>
      <c r="F2" s="20"/>
      <c r="G2" s="20"/>
      <c r="H2" s="20"/>
      <c r="I2" s="20"/>
      <c r="J2" s="20"/>
      <c r="K2" s="20"/>
      <c r="L2" s="20"/>
    </row>
    <row r="3" spans="1:12" ht="15.75" customHeight="1">
      <c r="A3" s="279" t="s">
        <v>27</v>
      </c>
      <c r="B3" s="280" t="s">
        <v>28</v>
      </c>
      <c r="C3" s="314"/>
      <c r="D3" s="314"/>
      <c r="E3" s="314"/>
      <c r="F3" s="314"/>
      <c r="G3" s="315"/>
      <c r="H3" s="281" t="s">
        <v>29</v>
      </c>
    </row>
    <row r="4" spans="1:12" ht="15.75" customHeight="1">
      <c r="A4" s="310"/>
      <c r="B4" s="49" t="s">
        <v>30</v>
      </c>
      <c r="C4" s="50" t="s">
        <v>31</v>
      </c>
      <c r="D4" s="51" t="s">
        <v>32</v>
      </c>
      <c r="E4" s="52" t="s">
        <v>33</v>
      </c>
      <c r="F4" s="53" t="s">
        <v>34</v>
      </c>
      <c r="G4" s="54" t="s">
        <v>35</v>
      </c>
      <c r="H4" s="315"/>
    </row>
    <row r="5" spans="1:12" ht="15.75" customHeight="1">
      <c r="A5" s="22" t="s">
        <v>36</v>
      </c>
      <c r="B5" s="55">
        <f>+COUNTIFS('Defect Log'!$H:$H,$A5,'Defect Log'!$G:$G,B$4)</f>
        <v>1</v>
      </c>
      <c r="C5" s="55">
        <f>+COUNTIFS('Defect Log'!$H:$H,$A5,'Defect Log'!$G:$G,C$4)</f>
        <v>0</v>
      </c>
      <c r="D5" s="55">
        <f>+COUNTIFS('Defect Log'!$H:$H,$A5,'Defect Log'!$G:$G,D$4)</f>
        <v>1</v>
      </c>
      <c r="E5" s="55">
        <f>+COUNTIFS('Defect Log'!$H:$H,$A5,'Defect Log'!$G:$G,E$4)</f>
        <v>3</v>
      </c>
      <c r="F5" s="55">
        <f>+COUNTIFS('Defect Log'!$H:$H,$A5,'Defect Log'!$G:$G,F$4)</f>
        <v>0</v>
      </c>
      <c r="G5" s="55">
        <f>+COUNTIFS('Defect Log'!$H:$H,$A5,'Defect Log'!$G:$G,G$4)</f>
        <v>7</v>
      </c>
      <c r="H5" s="55">
        <f t="shared" ref="H5:H8" si="0">SUM(B5:G5)</f>
        <v>12</v>
      </c>
    </row>
    <row r="6" spans="1:12" ht="15.75" customHeight="1">
      <c r="A6" s="23" t="s">
        <v>37</v>
      </c>
      <c r="B6" s="55">
        <f>+COUNTIFS('Defect Log'!$H:$H,$A6,'Defect Log'!$G:$G,B$4)</f>
        <v>10</v>
      </c>
      <c r="C6" s="55">
        <f>+COUNTIFS('Defect Log'!$H:$H,$A6,'Defect Log'!$G:$G,C$4)</f>
        <v>0</v>
      </c>
      <c r="D6" s="55">
        <f>+COUNTIFS('Defect Log'!$H:$H,$A6,'Defect Log'!$G:$G,D$4)</f>
        <v>1</v>
      </c>
      <c r="E6" s="55">
        <f>+COUNTIFS('Defect Log'!$H:$H,$A6,'Defect Log'!$G:$G,E$4)</f>
        <v>9</v>
      </c>
      <c r="F6" s="55">
        <f>+COUNTIFS('Defect Log'!$H:$H,$A6,'Defect Log'!$G:$G,F$4)</f>
        <v>0</v>
      </c>
      <c r="G6" s="55">
        <f>+COUNTIFS('Defect Log'!$H:$H,$A6,'Defect Log'!$G:$G,G$4)</f>
        <v>47</v>
      </c>
      <c r="H6" s="55">
        <f t="shared" si="0"/>
        <v>67</v>
      </c>
    </row>
    <row r="7" spans="1:12" ht="15.75" customHeight="1">
      <c r="A7" s="24" t="s">
        <v>38</v>
      </c>
      <c r="B7" s="55">
        <f>+COUNTIFS('Defect Log'!$H:$H,$A7,'Defect Log'!$G:$G,B$4)</f>
        <v>4</v>
      </c>
      <c r="C7" s="55">
        <f>+COUNTIFS('Defect Log'!$H:$H,$A7,'Defect Log'!$G:$G,C$4)</f>
        <v>2</v>
      </c>
      <c r="D7" s="55">
        <f>+COUNTIFS('Defect Log'!$H:$H,$A7,'Defect Log'!$G:$G,D$4)</f>
        <v>0</v>
      </c>
      <c r="E7" s="55">
        <f>+COUNTIFS('Defect Log'!$H:$H,$A7,'Defect Log'!$G:$G,E$4)</f>
        <v>14</v>
      </c>
      <c r="F7" s="55">
        <f>+COUNTIFS('Defect Log'!$H:$H,$A7,'Defect Log'!$G:$G,F$4)</f>
        <v>0</v>
      </c>
      <c r="G7" s="55">
        <f>COUNTIFS('Defect Log'!$H:$H,$A7,'Defect Log'!$G:$G,G$4)</f>
        <v>41</v>
      </c>
      <c r="H7" s="55">
        <f t="shared" si="0"/>
        <v>61</v>
      </c>
    </row>
    <row r="8" spans="1:12" ht="15.75" customHeight="1">
      <c r="A8" s="25" t="s">
        <v>39</v>
      </c>
      <c r="B8" s="55">
        <f>+COUNTIFS('Defect Log'!$H:$H,$A8,'Defect Log'!$G:$G,B$4)</f>
        <v>1</v>
      </c>
      <c r="C8" s="55">
        <f>+COUNTIFS('Defect Log'!$H:$H,$A8,'Defect Log'!$G:$G,C$4)</f>
        <v>2</v>
      </c>
      <c r="D8" s="55">
        <f>+COUNTIFS('Defect Log'!$H:$H,$A8,'Defect Log'!$G:$G,D$4)</f>
        <v>0</v>
      </c>
      <c r="E8" s="55">
        <f>+COUNTIFS('Defect Log'!$H:$H,$A8,'Defect Log'!$G:$G,E$4)</f>
        <v>1</v>
      </c>
      <c r="F8" s="55">
        <f>+COUNTIFS('Defect Log'!$H:$H,$A8,'Defect Log'!$G:$G,F$4)</f>
        <v>0</v>
      </c>
      <c r="G8" s="55">
        <f>+COUNTIFS('Defect Log'!$H:$H,$A8,'Defect Log'!$G:$G,G$4)</f>
        <v>9</v>
      </c>
      <c r="H8" s="55">
        <f t="shared" si="0"/>
        <v>13</v>
      </c>
    </row>
    <row r="9" spans="1:12" ht="15.75" customHeight="1">
      <c r="A9" s="26" t="s">
        <v>40</v>
      </c>
      <c r="B9" s="55">
        <f t="shared" ref="B9:H9" si="1">SUM(B5:B8)</f>
        <v>16</v>
      </c>
      <c r="C9" s="55">
        <f t="shared" si="1"/>
        <v>4</v>
      </c>
      <c r="D9" s="55">
        <f t="shared" si="1"/>
        <v>2</v>
      </c>
      <c r="E9" s="55">
        <f t="shared" si="1"/>
        <v>27</v>
      </c>
      <c r="F9" s="55">
        <f t="shared" si="1"/>
        <v>0</v>
      </c>
      <c r="G9" s="55">
        <f t="shared" si="1"/>
        <v>104</v>
      </c>
      <c r="H9" s="55">
        <f t="shared" si="1"/>
        <v>153</v>
      </c>
    </row>
    <row r="10" spans="1:12" ht="15.75" customHeight="1"/>
    <row r="11" spans="1:12" ht="15.75" customHeight="1"/>
    <row r="12" spans="1:12" ht="15.75" customHeight="1"/>
    <row r="13" spans="1:12" ht="15.75" customHeight="1"/>
    <row r="14" spans="1:12" ht="15.75" customHeight="1"/>
    <row r="15" spans="1:12" ht="15.75" customHeight="1"/>
    <row r="16" spans="1: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3:A4"/>
    <mergeCell ref="B3:G3"/>
    <mergeCell ref="H3:H4"/>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M11"/>
  <sheetViews>
    <sheetView workbookViewId="0">
      <selection activeCell="D5" sqref="D5:D9"/>
    </sheetView>
  </sheetViews>
  <sheetFormatPr defaultColWidth="14.42578125" defaultRowHeight="15" customHeight="1"/>
  <sheetData>
    <row r="1" spans="1:13" ht="15.6">
      <c r="A1" s="20"/>
      <c r="B1" s="20"/>
      <c r="C1" s="20"/>
      <c r="D1" s="20"/>
      <c r="E1" s="20"/>
      <c r="F1" s="20"/>
      <c r="G1" s="20"/>
      <c r="H1" s="21" t="s">
        <v>41</v>
      </c>
      <c r="I1" s="21"/>
      <c r="J1" s="21"/>
      <c r="K1" s="21"/>
      <c r="L1" s="21"/>
      <c r="M1" s="21"/>
    </row>
    <row r="2" spans="1:13" ht="15" customHeight="1">
      <c r="A2" s="20"/>
      <c r="B2" s="20"/>
      <c r="C2" s="20"/>
      <c r="D2" s="20"/>
      <c r="E2" s="20"/>
      <c r="F2" s="20"/>
      <c r="G2" s="20"/>
      <c r="H2" s="20"/>
      <c r="I2" s="20"/>
      <c r="J2" s="20"/>
      <c r="K2" s="20"/>
      <c r="L2" s="20"/>
      <c r="M2" s="20"/>
    </row>
    <row r="3" spans="1:13" ht="15" customHeight="1">
      <c r="A3" s="285" t="s">
        <v>42</v>
      </c>
      <c r="B3" s="282" t="s">
        <v>43</v>
      </c>
      <c r="C3" s="282" t="s">
        <v>5</v>
      </c>
      <c r="D3" s="282" t="s">
        <v>44</v>
      </c>
      <c r="E3" s="279" t="s">
        <v>27</v>
      </c>
      <c r="F3" s="280" t="s">
        <v>28</v>
      </c>
      <c r="G3" s="314"/>
      <c r="H3" s="314"/>
      <c r="I3" s="314"/>
      <c r="J3" s="314"/>
      <c r="K3" s="315"/>
      <c r="L3" s="281" t="s">
        <v>29</v>
      </c>
      <c r="M3" s="56"/>
    </row>
    <row r="4" spans="1:13" ht="15" customHeight="1">
      <c r="A4" s="316"/>
      <c r="B4" s="310"/>
      <c r="C4" s="310"/>
      <c r="D4" s="310"/>
      <c r="E4" s="310"/>
      <c r="F4" s="49" t="s">
        <v>30</v>
      </c>
      <c r="G4" s="50" t="s">
        <v>31</v>
      </c>
      <c r="H4" s="51" t="s">
        <v>32</v>
      </c>
      <c r="I4" s="52" t="s">
        <v>33</v>
      </c>
      <c r="J4" s="53" t="s">
        <v>34</v>
      </c>
      <c r="K4" s="54" t="s">
        <v>35</v>
      </c>
      <c r="L4" s="315"/>
      <c r="M4" s="27" t="s">
        <v>45</v>
      </c>
    </row>
    <row r="5" spans="1:13" ht="12.95">
      <c r="A5" s="286"/>
      <c r="B5" s="28"/>
      <c r="C5" s="283"/>
      <c r="D5" s="287"/>
      <c r="E5" s="29" t="s">
        <v>36</v>
      </c>
      <c r="F5" s="30">
        <f>COUNTIFS('Defect Log'!$H:$H,"1-Showstopper",'Defect Log'!$G:$G,"Raised",'Defect Log'!$M:$M,"Tio")</f>
        <v>0</v>
      </c>
      <c r="G5" s="30">
        <f>COUNTIFS('Defect Log'!$H:$H,"1-Showstopper",'Defect Log'!$G:$G,"Answered",'Defect Log'!$M:$M,"Tio")</f>
        <v>0</v>
      </c>
      <c r="H5" s="30">
        <f>COUNTIFS('Defect Log'!$H:$H,"1-Showstopper",'Defect Log'!$G:$G,"Retest",'Defect Log'!$M:$M,"Tio")</f>
        <v>0</v>
      </c>
      <c r="I5" s="30">
        <f>COUNTIFS('Defect Log'!$H:$H,"1-Showstopper",'Defect Log'!$G:$G,"Open",'Defect Log'!$M:$M,"Tio")</f>
        <v>0</v>
      </c>
      <c r="J5" s="30">
        <f>+COUNTIFS('Defect Log'!$H:$H,$E5,'Defect Log'!$G:$G,J$4)</f>
        <v>0</v>
      </c>
      <c r="K5" s="30">
        <f>COUNTIFS('Defect Log'!$H:$H,"1-Showstopper",'Defect Log'!$G:$G,"Closed",'Defect Log'!$M:$M,"Tio")</f>
        <v>0</v>
      </c>
      <c r="L5" s="30">
        <f t="shared" ref="L5:L8" si="0">SUM(F5:K5)</f>
        <v>0</v>
      </c>
      <c r="M5" s="284">
        <v>49</v>
      </c>
    </row>
    <row r="6" spans="1:13" ht="12.95">
      <c r="A6" s="317"/>
      <c r="B6" s="28"/>
      <c r="C6" s="317"/>
      <c r="D6" s="317"/>
      <c r="E6" s="23" t="s">
        <v>37</v>
      </c>
      <c r="F6" s="30">
        <f>COUNTIFS('Defect Log'!$H:$H,"2-Major",'Defect Log'!$G:$G,"Raised",'Defect Log'!$M:$M,"Tio")</f>
        <v>0</v>
      </c>
      <c r="G6" s="55">
        <f>COUNTIFS('Defect Log'!$H:$H,"2-Major",'Defect Log'!$G:$G,"Answered",'Defect Log'!$M:$M,"Tio")</f>
        <v>0</v>
      </c>
      <c r="H6" s="55">
        <f>COUNTIFS('Defect Log'!$H:$H,"2-Major",'Defect Log'!$G:$G,"Retest",'Defect Log'!$M:$M,"Tio")</f>
        <v>0</v>
      </c>
      <c r="I6" s="55">
        <f>COUNTIFS('Defect Log'!$H:$H,"2-Major",'Defect Log'!$G:$G,"Open",'Defect Log'!$M:$M,"Tio")</f>
        <v>0</v>
      </c>
      <c r="J6" s="55">
        <f>+COUNTIFS('Defect Log'!$H:$H,$E6,'Defect Log'!$G:$G,J$4)</f>
        <v>0</v>
      </c>
      <c r="K6" s="55">
        <f>COUNTIFS('Defect Log'!$H:$H,"2-Major",'Defect Log'!$G:$G,"Closed",'Defect Log'!$M:$M,"Tio")</f>
        <v>0</v>
      </c>
      <c r="L6" s="55">
        <f t="shared" si="0"/>
        <v>0</v>
      </c>
      <c r="M6" s="317"/>
    </row>
    <row r="7" spans="1:13" ht="12.95">
      <c r="A7" s="317"/>
      <c r="B7" s="28"/>
      <c r="C7" s="317"/>
      <c r="D7" s="317"/>
      <c r="E7" s="24" t="s">
        <v>38</v>
      </c>
      <c r="F7" s="30">
        <f>COUNTIFS('Defect Log'!$H:$H,"3-Minor",'Defect Log'!$G:$G,"Raised",'Defect Log'!$M:$M,"Tio")</f>
        <v>0</v>
      </c>
      <c r="G7" s="55">
        <f>COUNTIFS('Defect Log'!$H:$H,"3-Minor",'Defect Log'!$G:$G,"Answered",'Defect Log'!$M:$M,"Tio")</f>
        <v>0</v>
      </c>
      <c r="H7" s="55">
        <f>COUNTIFS('Defect Log'!$H:$H,"3-Minor",'Defect Log'!$G:$G,"Retest",'Defect Log'!$M:$M,"Tio")</f>
        <v>0</v>
      </c>
      <c r="I7" s="55">
        <f>COUNTIFS('Defect Log'!$H:$H,"3-Minor",'Defect Log'!$G:$G,"Open",'Defect Log'!$M:$M,"Tio")</f>
        <v>0</v>
      </c>
      <c r="J7" s="55">
        <f>+COUNTIFS('Defect Log'!$H:$H,$E7,'Defect Log'!$G:$G,J$4)</f>
        <v>0</v>
      </c>
      <c r="K7" s="55">
        <f>COUNTIFS('Defect Log'!$H:$H,"3-Minor",'Defect Log'!$G:$G,"Closed",'Defect Log'!$M:$M,"Tio")</f>
        <v>0</v>
      </c>
      <c r="L7" s="55">
        <f t="shared" si="0"/>
        <v>0</v>
      </c>
      <c r="M7" s="317"/>
    </row>
    <row r="8" spans="1:13" ht="12.95">
      <c r="A8" s="317"/>
      <c r="B8" s="28"/>
      <c r="C8" s="317"/>
      <c r="D8" s="317"/>
      <c r="E8" s="25" t="s">
        <v>39</v>
      </c>
      <c r="F8" s="55">
        <f>COUNTIFS('Defect Log'!$H:$H,"4-Saran",'Defect Log'!$G:$G,"Raised",'Defect Log'!$M:$M,"Tio")</f>
        <v>0</v>
      </c>
      <c r="G8" s="55">
        <f>COUNTIFS('Defect Log'!$H:$H,"4-Saran",'Defect Log'!$G:$G,"Answered",'Defect Log'!$M:$M,"Tio")</f>
        <v>0</v>
      </c>
      <c r="H8" s="55">
        <f>COUNTIFS('Defect Log'!$H:$H,"4-Saran",'Defect Log'!$G:$G,"Retest",'Defect Log'!$M:$M,"Tio")</f>
        <v>0</v>
      </c>
      <c r="I8" s="55">
        <f>COUNTIFS('Defect Log'!$H:$H,"4-Saran",'Defect Log'!$G:$G,"Open",'Defect Log'!$M:$M,"Tio")</f>
        <v>0</v>
      </c>
      <c r="J8" s="55">
        <f>+COUNTIFS('Defect Log'!$H:$H,$E8,'Defect Log'!$G:$G,J$4)</f>
        <v>0</v>
      </c>
      <c r="K8" s="55">
        <f>COUNTIFS('Defect Log'!$H:$H,"4-Saran",'Defect Log'!$G:$G,"Closed",'Defect Log'!$M:$M,"Tio")</f>
        <v>0</v>
      </c>
      <c r="L8" s="55">
        <f t="shared" si="0"/>
        <v>0</v>
      </c>
      <c r="M8" s="317"/>
    </row>
    <row r="9" spans="1:13" ht="12.95">
      <c r="A9" s="310"/>
      <c r="B9" s="57"/>
      <c r="C9" s="310"/>
      <c r="D9" s="310"/>
      <c r="E9" s="26" t="s">
        <v>40</v>
      </c>
      <c r="F9" s="58">
        <f t="shared" ref="F9:L9" si="1">SUM(F5:F8)</f>
        <v>0</v>
      </c>
      <c r="G9" s="58">
        <f t="shared" si="1"/>
        <v>0</v>
      </c>
      <c r="H9" s="58">
        <f t="shared" si="1"/>
        <v>0</v>
      </c>
      <c r="I9" s="58">
        <f t="shared" si="1"/>
        <v>0</v>
      </c>
      <c r="J9" s="58">
        <f t="shared" si="1"/>
        <v>0</v>
      </c>
      <c r="K9" s="58">
        <f t="shared" si="1"/>
        <v>0</v>
      </c>
      <c r="L9" s="58">
        <f t="shared" si="1"/>
        <v>0</v>
      </c>
      <c r="M9" s="310"/>
    </row>
    <row r="10" spans="1:13" ht="15.6">
      <c r="C10" s="3"/>
      <c r="E10" s="59"/>
      <c r="F10" s="60"/>
      <c r="G10" s="60"/>
      <c r="H10" s="60"/>
      <c r="I10" s="60"/>
      <c r="J10" s="60"/>
      <c r="K10" s="60"/>
      <c r="L10" s="60"/>
    </row>
    <row r="11" spans="1:13" ht="12.95">
      <c r="E11" s="61"/>
      <c r="F11" s="61"/>
      <c r="G11" s="61"/>
      <c r="H11" s="61"/>
      <c r="I11" s="61"/>
      <c r="J11" s="61"/>
      <c r="K11" s="61"/>
      <c r="L11" s="61"/>
    </row>
  </sheetData>
  <mergeCells count="11">
    <mergeCell ref="C3:C4"/>
    <mergeCell ref="C5:C9"/>
    <mergeCell ref="L3:L4"/>
    <mergeCell ref="M5:M9"/>
    <mergeCell ref="A3:A4"/>
    <mergeCell ref="B3:B4"/>
    <mergeCell ref="D3:D4"/>
    <mergeCell ref="E3:E4"/>
    <mergeCell ref="F3:K3"/>
    <mergeCell ref="A5:A9"/>
    <mergeCell ref="D5:D9"/>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LJ1048576"/>
  <sheetViews>
    <sheetView tabSelected="1" workbookViewId="0">
      <pane xSplit="2" topLeftCell="C139" activePane="topRight" state="frozen"/>
      <selection pane="topRight" activeCell="G141" sqref="G141"/>
    </sheetView>
  </sheetViews>
  <sheetFormatPr defaultColWidth="14.42578125" defaultRowHeight="15" customHeight="1"/>
  <cols>
    <col min="1" max="1" width="11.5703125" customWidth="1"/>
    <col min="2" max="2" width="48.140625" customWidth="1"/>
    <col min="3" max="3" width="72.85546875" customWidth="1"/>
    <col min="8" max="8" width="17.140625" customWidth="1"/>
    <col min="9" max="9" width="16.28515625" customWidth="1"/>
    <col min="11" max="11" width="19.42578125" bestFit="1" customWidth="1"/>
    <col min="12" max="12" width="17.140625" bestFit="1" customWidth="1"/>
    <col min="15" max="15" width="17.7109375" customWidth="1"/>
    <col min="17" max="17" width="48.85546875" customWidth="1"/>
  </cols>
  <sheetData>
    <row r="1" spans="1:998" ht="12.75" customHeight="1">
      <c r="A1" s="62"/>
      <c r="B1" s="62"/>
      <c r="C1" s="62"/>
      <c r="D1" s="62"/>
      <c r="E1" s="62"/>
      <c r="F1" s="63"/>
      <c r="G1" s="63"/>
      <c r="H1" s="288" t="s">
        <v>46</v>
      </c>
      <c r="I1" s="289"/>
      <c r="J1" s="289"/>
      <c r="K1" s="289"/>
      <c r="L1" s="289"/>
      <c r="M1" s="289"/>
      <c r="N1" s="289"/>
      <c r="O1" s="289"/>
      <c r="P1" s="289"/>
      <c r="Q1" s="290"/>
    </row>
    <row r="2" spans="1:998" ht="18">
      <c r="A2" s="62"/>
      <c r="B2" s="62"/>
      <c r="C2" s="62"/>
      <c r="D2" s="62"/>
      <c r="E2" s="63"/>
      <c r="F2" s="64"/>
      <c r="G2" s="64"/>
      <c r="H2" s="65" t="s">
        <v>47</v>
      </c>
      <c r="I2" s="66" t="s">
        <v>48</v>
      </c>
      <c r="J2" s="67" t="s">
        <v>27</v>
      </c>
      <c r="K2" s="291" t="s">
        <v>49</v>
      </c>
      <c r="L2" s="292"/>
      <c r="M2" s="289"/>
      <c r="N2" s="289"/>
      <c r="O2" s="289"/>
      <c r="P2" s="290"/>
      <c r="Q2" s="67" t="s">
        <v>50</v>
      </c>
    </row>
    <row r="3" spans="1:998" ht="12.75" customHeight="1">
      <c r="A3" s="68"/>
      <c r="B3" s="62"/>
      <c r="C3" s="62"/>
      <c r="D3" s="63"/>
      <c r="E3" s="63"/>
      <c r="F3" s="63"/>
      <c r="G3" s="63"/>
      <c r="H3" s="296" t="s">
        <v>51</v>
      </c>
      <c r="I3" s="63" t="s">
        <v>52</v>
      </c>
      <c r="J3" s="69" t="s">
        <v>36</v>
      </c>
      <c r="K3" s="293" t="s">
        <v>53</v>
      </c>
      <c r="L3" s="294"/>
      <c r="M3" s="289"/>
      <c r="N3" s="289"/>
      <c r="O3" s="289"/>
      <c r="P3" s="290"/>
      <c r="Q3" s="70" t="s">
        <v>33</v>
      </c>
    </row>
    <row r="4" spans="1:998" ht="12.75" customHeight="1">
      <c r="A4" s="68"/>
      <c r="B4" s="71"/>
      <c r="C4" s="71"/>
      <c r="D4" s="63"/>
      <c r="E4" s="63"/>
      <c r="F4" s="63"/>
      <c r="G4" s="63"/>
      <c r="H4" s="297"/>
      <c r="I4" s="72" t="s">
        <v>54</v>
      </c>
      <c r="J4" s="69" t="s">
        <v>37</v>
      </c>
      <c r="K4" s="293" t="s">
        <v>55</v>
      </c>
      <c r="L4" s="294"/>
      <c r="M4" s="289"/>
      <c r="N4" s="289"/>
      <c r="O4" s="289"/>
      <c r="P4" s="290"/>
      <c r="Q4" s="70" t="s">
        <v>30</v>
      </c>
    </row>
    <row r="5" spans="1:998" ht="12.75" customHeight="1">
      <c r="A5" s="295" t="s">
        <v>56</v>
      </c>
      <c r="B5" s="290"/>
      <c r="C5" s="73" t="s">
        <v>57</v>
      </c>
      <c r="D5" s="71"/>
      <c r="E5" s="63"/>
      <c r="F5" s="63"/>
      <c r="G5" s="63"/>
      <c r="H5" s="298"/>
      <c r="I5" s="72" t="s">
        <v>58</v>
      </c>
      <c r="J5" s="74" t="s">
        <v>38</v>
      </c>
      <c r="K5" s="293" t="s">
        <v>59</v>
      </c>
      <c r="L5" s="294"/>
      <c r="M5" s="289"/>
      <c r="N5" s="289"/>
      <c r="O5" s="289"/>
      <c r="P5" s="290"/>
      <c r="Q5" s="70" t="s">
        <v>32</v>
      </c>
    </row>
    <row r="6" spans="1:998" ht="12.75" customHeight="1">
      <c r="A6" s="295" t="s">
        <v>60</v>
      </c>
      <c r="B6" s="290"/>
      <c r="C6" s="75"/>
      <c r="D6" s="63"/>
      <c r="E6" s="63"/>
      <c r="F6" s="63"/>
      <c r="G6" s="63"/>
      <c r="H6" s="299" t="s">
        <v>61</v>
      </c>
      <c r="I6" s="72" t="s">
        <v>62</v>
      </c>
      <c r="J6" s="76" t="s">
        <v>39</v>
      </c>
      <c r="K6" s="68"/>
      <c r="L6" s="68"/>
      <c r="M6" s="63"/>
      <c r="N6" s="63"/>
      <c r="O6" s="77"/>
      <c r="P6" s="63"/>
      <c r="Q6" s="70" t="s">
        <v>34</v>
      </c>
    </row>
    <row r="7" spans="1:998" ht="12.75" customHeight="1">
      <c r="A7" s="295" t="s">
        <v>63</v>
      </c>
      <c r="B7" s="290"/>
      <c r="C7" s="78"/>
      <c r="D7" s="79"/>
      <c r="E7" s="63"/>
      <c r="F7" s="63"/>
      <c r="G7" s="63"/>
      <c r="H7" s="300"/>
      <c r="I7" s="72" t="s">
        <v>64</v>
      </c>
      <c r="J7" s="63"/>
      <c r="K7" s="68"/>
      <c r="L7" s="68"/>
      <c r="M7" s="63"/>
      <c r="N7" s="63"/>
      <c r="O7" s="77"/>
      <c r="P7" s="63"/>
      <c r="Q7" s="70" t="s">
        <v>35</v>
      </c>
    </row>
    <row r="8" spans="1:998" ht="12.75" customHeight="1">
      <c r="A8" s="295" t="s">
        <v>65</v>
      </c>
      <c r="B8" s="290"/>
      <c r="C8" s="75"/>
      <c r="D8" s="63"/>
      <c r="E8" s="63"/>
      <c r="F8" s="63"/>
      <c r="G8" s="63"/>
      <c r="H8" s="300"/>
      <c r="I8" s="72" t="s">
        <v>66</v>
      </c>
      <c r="J8" s="77"/>
      <c r="K8" s="68"/>
      <c r="L8" s="68"/>
      <c r="M8" s="63"/>
      <c r="N8" s="63"/>
      <c r="O8" s="63"/>
      <c r="P8" s="63"/>
      <c r="Q8" s="80" t="s">
        <v>67</v>
      </c>
    </row>
    <row r="9" spans="1:998" ht="12.75" customHeight="1">
      <c r="A9" s="295" t="s">
        <v>68</v>
      </c>
      <c r="B9" s="290"/>
      <c r="C9" s="75"/>
      <c r="D9" s="63"/>
      <c r="E9" s="63"/>
      <c r="F9" s="63"/>
      <c r="G9" s="63"/>
      <c r="H9" s="300"/>
      <c r="I9" s="72" t="s">
        <v>69</v>
      </c>
      <c r="J9" s="77"/>
      <c r="K9" s="68"/>
      <c r="L9" s="68"/>
      <c r="M9" s="63"/>
      <c r="N9" s="63"/>
      <c r="O9" s="77"/>
      <c r="P9" s="63"/>
      <c r="Q9" s="72" t="s">
        <v>31</v>
      </c>
    </row>
    <row r="10" spans="1:998" ht="12.75" customHeight="1">
      <c r="A10" s="68"/>
      <c r="B10" s="71"/>
      <c r="C10" s="71"/>
      <c r="D10" s="63"/>
      <c r="E10" s="63"/>
      <c r="F10" s="63"/>
      <c r="G10" s="63"/>
      <c r="H10" s="301"/>
      <c r="I10" s="81" t="s">
        <v>70</v>
      </c>
      <c r="J10" s="77"/>
      <c r="K10" s="82"/>
      <c r="L10" s="82"/>
      <c r="M10" s="77"/>
      <c r="N10" s="77"/>
      <c r="O10" s="77"/>
      <c r="P10" s="63"/>
      <c r="Q10" s="81" t="s">
        <v>71</v>
      </c>
    </row>
    <row r="11" spans="1:998" ht="39.75" customHeight="1">
      <c r="A11" s="83" t="s">
        <v>72</v>
      </c>
      <c r="B11" s="83" t="s">
        <v>73</v>
      </c>
      <c r="C11" s="83" t="s">
        <v>49</v>
      </c>
      <c r="D11" s="83" t="s">
        <v>74</v>
      </c>
      <c r="E11" s="83" t="s">
        <v>75</v>
      </c>
      <c r="F11" s="83" t="s">
        <v>48</v>
      </c>
      <c r="G11" s="83" t="s">
        <v>50</v>
      </c>
      <c r="H11" s="83" t="s">
        <v>27</v>
      </c>
      <c r="I11" s="83" t="s">
        <v>76</v>
      </c>
      <c r="J11" s="84" t="s">
        <v>77</v>
      </c>
      <c r="K11" s="83" t="s">
        <v>78</v>
      </c>
      <c r="L11" s="83" t="s">
        <v>79</v>
      </c>
      <c r="M11" s="83" t="s">
        <v>80</v>
      </c>
      <c r="N11" s="83" t="s">
        <v>81</v>
      </c>
      <c r="O11" s="84" t="s">
        <v>82</v>
      </c>
      <c r="P11" s="84" t="s">
        <v>83</v>
      </c>
      <c r="Q11" s="83" t="s">
        <v>84</v>
      </c>
    </row>
    <row r="12" spans="1:998" s="86" customFormat="1" ht="48">
      <c r="A12" s="87">
        <v>1</v>
      </c>
      <c r="B12" s="88" t="s">
        <v>85</v>
      </c>
      <c r="C12" s="88" t="s">
        <v>86</v>
      </c>
      <c r="D12" s="89" t="s">
        <v>87</v>
      </c>
      <c r="E12" s="90" t="s">
        <v>61</v>
      </c>
      <c r="F12" s="91" t="s">
        <v>58</v>
      </c>
      <c r="G12" s="92" t="s">
        <v>35</v>
      </c>
      <c r="H12" s="90" t="s">
        <v>37</v>
      </c>
      <c r="I12" s="89" t="s">
        <v>88</v>
      </c>
      <c r="J12" s="93">
        <v>44537</v>
      </c>
      <c r="K12" s="94" t="s">
        <v>89</v>
      </c>
      <c r="L12" s="94"/>
      <c r="M12" s="92"/>
      <c r="N12" s="93"/>
      <c r="O12" s="93"/>
      <c r="P12" s="93"/>
      <c r="Q12" s="9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row>
    <row r="13" spans="1:998" s="86" customFormat="1" ht="48">
      <c r="A13" s="87">
        <v>2</v>
      </c>
      <c r="B13" s="88" t="s">
        <v>85</v>
      </c>
      <c r="C13" s="88" t="s">
        <v>90</v>
      </c>
      <c r="D13" s="92" t="s">
        <v>87</v>
      </c>
      <c r="E13" s="91" t="s">
        <v>61</v>
      </c>
      <c r="F13" s="91" t="s">
        <v>58</v>
      </c>
      <c r="G13" s="92" t="s">
        <v>35</v>
      </c>
      <c r="H13" s="91" t="s">
        <v>39</v>
      </c>
      <c r="I13" s="92" t="s">
        <v>88</v>
      </c>
      <c r="J13" s="93">
        <v>44537</v>
      </c>
      <c r="K13" s="94" t="s">
        <v>89</v>
      </c>
      <c r="L13" s="94"/>
      <c r="M13" s="92"/>
      <c r="N13" s="93"/>
      <c r="O13" s="93"/>
      <c r="P13" s="93"/>
      <c r="Q13" s="89"/>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row>
    <row r="14" spans="1:998" s="86" customFormat="1" ht="48.75" customHeight="1">
      <c r="A14" s="87">
        <v>3</v>
      </c>
      <c r="B14" s="88" t="s">
        <v>91</v>
      </c>
      <c r="C14" s="88" t="s">
        <v>92</v>
      </c>
      <c r="D14" s="92" t="s">
        <v>87</v>
      </c>
      <c r="E14" s="91" t="s">
        <v>61</v>
      </c>
      <c r="F14" s="91" t="s">
        <v>58</v>
      </c>
      <c r="G14" s="92" t="s">
        <v>35</v>
      </c>
      <c r="H14" s="91" t="s">
        <v>39</v>
      </c>
      <c r="I14" s="92" t="s">
        <v>88</v>
      </c>
      <c r="J14" s="93">
        <v>44537</v>
      </c>
      <c r="K14" s="94" t="s">
        <v>89</v>
      </c>
      <c r="L14" s="94"/>
      <c r="M14" s="89"/>
      <c r="N14" s="95"/>
      <c r="O14" s="95"/>
      <c r="P14" s="95"/>
      <c r="Q14" s="89"/>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row>
    <row r="15" spans="1:998" s="86" customFormat="1" ht="48" customHeight="1">
      <c r="A15" s="87">
        <v>4</v>
      </c>
      <c r="B15" s="96" t="s">
        <v>93</v>
      </c>
      <c r="C15" s="96" t="s">
        <v>94</v>
      </c>
      <c r="D15" s="92" t="s">
        <v>87</v>
      </c>
      <c r="E15" s="91" t="s">
        <v>61</v>
      </c>
      <c r="F15" s="91" t="s">
        <v>62</v>
      </c>
      <c r="G15" s="92" t="s">
        <v>35</v>
      </c>
      <c r="H15" s="91" t="s">
        <v>38</v>
      </c>
      <c r="I15" s="92" t="s">
        <v>88</v>
      </c>
      <c r="J15" s="93">
        <v>44537</v>
      </c>
      <c r="K15" s="94" t="s">
        <v>89</v>
      </c>
      <c r="L15" s="94"/>
      <c r="M15" s="89"/>
      <c r="N15" s="95"/>
      <c r="O15" s="95"/>
      <c r="P15" s="95"/>
      <c r="Q15" s="96"/>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row>
    <row r="16" spans="1:998" s="86" customFormat="1" ht="35.25" customHeight="1">
      <c r="A16" s="87">
        <v>5</v>
      </c>
      <c r="B16" s="96" t="s">
        <v>93</v>
      </c>
      <c r="C16" s="96" t="s">
        <v>95</v>
      </c>
      <c r="D16" s="92" t="s">
        <v>87</v>
      </c>
      <c r="E16" s="91" t="s">
        <v>61</v>
      </c>
      <c r="F16" s="91" t="s">
        <v>58</v>
      </c>
      <c r="G16" s="92" t="s">
        <v>35</v>
      </c>
      <c r="H16" s="90" t="s">
        <v>39</v>
      </c>
      <c r="I16" s="92" t="s">
        <v>88</v>
      </c>
      <c r="J16" s="93">
        <v>44537</v>
      </c>
      <c r="K16" s="94" t="s">
        <v>89</v>
      </c>
      <c r="L16" s="94"/>
      <c r="M16" s="89"/>
      <c r="N16" s="97"/>
      <c r="O16" s="97"/>
      <c r="P16" s="97"/>
      <c r="Q16" s="89"/>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row>
    <row r="17" spans="1:998" s="86" customFormat="1" ht="62.25">
      <c r="A17" s="87">
        <v>6</v>
      </c>
      <c r="B17" s="96" t="s">
        <v>93</v>
      </c>
      <c r="C17" s="96" t="s">
        <v>96</v>
      </c>
      <c r="D17" s="92" t="s">
        <v>87</v>
      </c>
      <c r="E17" s="91" t="s">
        <v>61</v>
      </c>
      <c r="F17" s="91" t="s">
        <v>58</v>
      </c>
      <c r="G17" s="92" t="s">
        <v>35</v>
      </c>
      <c r="H17" s="90" t="s">
        <v>38</v>
      </c>
      <c r="I17" s="92" t="s">
        <v>88</v>
      </c>
      <c r="J17" s="93">
        <v>44537</v>
      </c>
      <c r="K17" s="94" t="s">
        <v>89</v>
      </c>
      <c r="L17" s="94"/>
      <c r="M17" s="89"/>
      <c r="N17" s="97"/>
      <c r="O17" s="97"/>
      <c r="P17" s="97"/>
      <c r="Q17" s="89"/>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row>
    <row r="18" spans="1:998" s="86" customFormat="1" ht="62.25">
      <c r="A18" s="87">
        <v>7</v>
      </c>
      <c r="B18" s="96" t="s">
        <v>93</v>
      </c>
      <c r="C18" s="96" t="s">
        <v>97</v>
      </c>
      <c r="D18" s="92" t="s">
        <v>87</v>
      </c>
      <c r="E18" s="91" t="s">
        <v>61</v>
      </c>
      <c r="F18" s="91" t="s">
        <v>58</v>
      </c>
      <c r="G18" s="92" t="s">
        <v>35</v>
      </c>
      <c r="H18" s="90" t="s">
        <v>37</v>
      </c>
      <c r="I18" s="92" t="s">
        <v>88</v>
      </c>
      <c r="J18" s="93">
        <v>44537</v>
      </c>
      <c r="K18" s="94" t="s">
        <v>98</v>
      </c>
      <c r="L18" s="94"/>
      <c r="M18" s="89"/>
      <c r="N18" s="95"/>
      <c r="O18" s="95"/>
      <c r="P18" s="95"/>
      <c r="Q18" s="89"/>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row>
    <row r="19" spans="1:998" ht="90.75" customHeight="1">
      <c r="A19" s="87">
        <v>8</v>
      </c>
      <c r="B19" s="96" t="s">
        <v>93</v>
      </c>
      <c r="C19" s="96" t="s">
        <v>99</v>
      </c>
      <c r="D19" s="89" t="s">
        <v>87</v>
      </c>
      <c r="E19" s="90" t="s">
        <v>61</v>
      </c>
      <c r="F19" s="90" t="s">
        <v>58</v>
      </c>
      <c r="G19" s="89" t="s">
        <v>35</v>
      </c>
      <c r="H19" s="90" t="s">
        <v>37</v>
      </c>
      <c r="I19" s="89" t="s">
        <v>88</v>
      </c>
      <c r="J19" s="93">
        <v>44537</v>
      </c>
      <c r="K19" s="94" t="s">
        <v>98</v>
      </c>
      <c r="L19" s="94"/>
      <c r="M19" s="89"/>
      <c r="N19" s="95"/>
      <c r="O19" s="95"/>
      <c r="P19" s="95"/>
      <c r="Q19" s="89"/>
    </row>
    <row r="20" spans="1:998" s="86" customFormat="1" ht="69.75" customHeight="1">
      <c r="A20" s="87">
        <v>9</v>
      </c>
      <c r="B20" s="96" t="s">
        <v>93</v>
      </c>
      <c r="C20" s="96" t="s">
        <v>100</v>
      </c>
      <c r="D20" s="89" t="s">
        <v>87</v>
      </c>
      <c r="E20" s="90" t="s">
        <v>61</v>
      </c>
      <c r="F20" s="90" t="s">
        <v>58</v>
      </c>
      <c r="G20" s="89" t="s">
        <v>35</v>
      </c>
      <c r="H20" s="90" t="s">
        <v>37</v>
      </c>
      <c r="I20" s="89" t="s">
        <v>88</v>
      </c>
      <c r="J20" s="93">
        <v>44537</v>
      </c>
      <c r="K20" s="94" t="s">
        <v>98</v>
      </c>
      <c r="L20" s="94"/>
      <c r="M20" s="89"/>
      <c r="N20" s="95"/>
      <c r="O20" s="95"/>
      <c r="P20" s="95"/>
      <c r="Q20" s="89"/>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row>
    <row r="21" spans="1:998" s="106" customFormat="1" ht="50.25">
      <c r="A21" s="98">
        <v>10</v>
      </c>
      <c r="B21" s="99" t="s">
        <v>93</v>
      </c>
      <c r="C21" s="99" t="s">
        <v>101</v>
      </c>
      <c r="D21" s="100" t="s">
        <v>87</v>
      </c>
      <c r="E21" s="101" t="s">
        <v>61</v>
      </c>
      <c r="F21" s="101" t="s">
        <v>62</v>
      </c>
      <c r="G21" s="100" t="s">
        <v>31</v>
      </c>
      <c r="H21" s="101" t="s">
        <v>39</v>
      </c>
      <c r="I21" s="100" t="s">
        <v>88</v>
      </c>
      <c r="J21" s="102">
        <v>44537</v>
      </c>
      <c r="K21" s="103" t="s">
        <v>98</v>
      </c>
      <c r="L21" s="103"/>
      <c r="M21" s="104"/>
      <c r="N21" s="105"/>
      <c r="O21" s="105"/>
      <c r="P21" s="105"/>
      <c r="Q21" s="104" t="s">
        <v>102</v>
      </c>
    </row>
    <row r="22" spans="1:998" ht="62.25">
      <c r="A22" s="87">
        <v>11</v>
      </c>
      <c r="B22" s="96" t="s">
        <v>103</v>
      </c>
      <c r="C22" s="118" t="s">
        <v>104</v>
      </c>
      <c r="D22" s="92" t="s">
        <v>87</v>
      </c>
      <c r="E22" s="91" t="s">
        <v>61</v>
      </c>
      <c r="F22" s="91" t="s">
        <v>62</v>
      </c>
      <c r="G22" s="92" t="s">
        <v>35</v>
      </c>
      <c r="H22" s="91" t="s">
        <v>39</v>
      </c>
      <c r="I22" s="92" t="s">
        <v>88</v>
      </c>
      <c r="J22" s="93">
        <v>44537</v>
      </c>
      <c r="K22" s="94" t="s">
        <v>105</v>
      </c>
      <c r="L22" s="94"/>
      <c r="M22" s="89"/>
      <c r="N22" s="95"/>
      <c r="O22" s="95"/>
      <c r="P22" s="95"/>
      <c r="Q22" s="89"/>
    </row>
    <row r="23" spans="1:998" s="106" customFormat="1" ht="37.5">
      <c r="A23" s="98">
        <v>12</v>
      </c>
      <c r="B23" s="99" t="s">
        <v>93</v>
      </c>
      <c r="C23" s="99" t="s">
        <v>106</v>
      </c>
      <c r="D23" s="100" t="s">
        <v>87</v>
      </c>
      <c r="E23" s="101" t="s">
        <v>61</v>
      </c>
      <c r="F23" s="101" t="s">
        <v>58</v>
      </c>
      <c r="G23" s="100" t="s">
        <v>31</v>
      </c>
      <c r="H23" s="101" t="s">
        <v>38</v>
      </c>
      <c r="I23" s="100" t="s">
        <v>88</v>
      </c>
      <c r="J23" s="102">
        <v>44537</v>
      </c>
      <c r="K23" s="103" t="s">
        <v>105</v>
      </c>
      <c r="L23" s="103"/>
      <c r="M23" s="104"/>
      <c r="N23" s="105"/>
      <c r="O23" s="105"/>
      <c r="P23" s="105"/>
      <c r="Q23" s="99" t="s">
        <v>107</v>
      </c>
    </row>
    <row r="24" spans="1:998" s="86" customFormat="1" ht="37.5">
      <c r="A24" s="87">
        <v>13</v>
      </c>
      <c r="B24" s="96" t="s">
        <v>93</v>
      </c>
      <c r="C24" s="96" t="s">
        <v>108</v>
      </c>
      <c r="D24" s="92" t="s">
        <v>87</v>
      </c>
      <c r="E24" s="91" t="s">
        <v>61</v>
      </c>
      <c r="F24" s="91" t="s">
        <v>58</v>
      </c>
      <c r="G24" s="92" t="s">
        <v>35</v>
      </c>
      <c r="H24" s="91" t="s">
        <v>38</v>
      </c>
      <c r="I24" s="92" t="s">
        <v>88</v>
      </c>
      <c r="J24" s="93">
        <v>44537</v>
      </c>
      <c r="K24" s="94" t="s">
        <v>105</v>
      </c>
      <c r="L24" s="94"/>
      <c r="M24" s="89"/>
      <c r="N24" s="95"/>
      <c r="O24" s="95"/>
      <c r="P24" s="95"/>
      <c r="Q24" s="89"/>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row>
    <row r="25" spans="1:998" s="86" customFormat="1" ht="62.25">
      <c r="A25" s="87">
        <v>14</v>
      </c>
      <c r="B25" s="96" t="s">
        <v>93</v>
      </c>
      <c r="C25" s="96" t="s">
        <v>109</v>
      </c>
      <c r="D25" s="92" t="s">
        <v>87</v>
      </c>
      <c r="E25" s="91" t="s">
        <v>61</v>
      </c>
      <c r="F25" s="91" t="s">
        <v>58</v>
      </c>
      <c r="G25" s="92" t="s">
        <v>35</v>
      </c>
      <c r="H25" s="91" t="s">
        <v>38</v>
      </c>
      <c r="I25" s="92" t="s">
        <v>88</v>
      </c>
      <c r="J25" s="93">
        <v>44537</v>
      </c>
      <c r="K25" s="94"/>
      <c r="L25" s="94"/>
      <c r="M25" s="89"/>
      <c r="N25" s="95"/>
      <c r="O25" s="95"/>
      <c r="P25" s="95"/>
      <c r="Q25" s="89"/>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row>
    <row r="26" spans="1:998" ht="41.25" customHeight="1">
      <c r="A26" s="87">
        <v>15</v>
      </c>
      <c r="B26" s="96" t="s">
        <v>110</v>
      </c>
      <c r="C26" s="96" t="s">
        <v>111</v>
      </c>
      <c r="D26" s="89" t="s">
        <v>87</v>
      </c>
      <c r="E26" s="90" t="s">
        <v>61</v>
      </c>
      <c r="F26" s="90" t="s">
        <v>58</v>
      </c>
      <c r="G26" s="89" t="s">
        <v>35</v>
      </c>
      <c r="H26" s="90" t="s">
        <v>37</v>
      </c>
      <c r="I26" s="89" t="s">
        <v>88</v>
      </c>
      <c r="J26" s="95">
        <v>44538</v>
      </c>
      <c r="K26" s="94" t="s">
        <v>112</v>
      </c>
      <c r="L26" s="94"/>
      <c r="M26" s="89"/>
      <c r="N26" s="95"/>
      <c r="O26" s="95"/>
      <c r="P26" s="95"/>
      <c r="Q26" s="89"/>
    </row>
    <row r="27" spans="1:998" ht="62.25">
      <c r="A27" s="87">
        <v>16</v>
      </c>
      <c r="B27" s="96" t="s">
        <v>93</v>
      </c>
      <c r="C27" s="96" t="s">
        <v>113</v>
      </c>
      <c r="D27" s="89" t="s">
        <v>87</v>
      </c>
      <c r="E27" s="90" t="s">
        <v>61</v>
      </c>
      <c r="F27" s="90" t="s">
        <v>58</v>
      </c>
      <c r="G27" s="89" t="s">
        <v>35</v>
      </c>
      <c r="H27" s="90" t="s">
        <v>37</v>
      </c>
      <c r="I27" s="89" t="s">
        <v>88</v>
      </c>
      <c r="J27" s="95">
        <v>44538</v>
      </c>
      <c r="K27" s="94" t="s">
        <v>112</v>
      </c>
      <c r="L27" s="94"/>
      <c r="M27" s="89"/>
      <c r="N27" s="95"/>
      <c r="O27" s="95"/>
      <c r="P27" s="95"/>
      <c r="Q27" s="89"/>
    </row>
    <row r="28" spans="1:998" ht="50.25">
      <c r="A28" s="87">
        <v>17</v>
      </c>
      <c r="B28" s="96" t="s">
        <v>91</v>
      </c>
      <c r="C28" s="96" t="s">
        <v>114</v>
      </c>
      <c r="D28" s="89" t="s">
        <v>87</v>
      </c>
      <c r="E28" s="90" t="s">
        <v>61</v>
      </c>
      <c r="F28" s="90" t="s">
        <v>58</v>
      </c>
      <c r="G28" s="89" t="s">
        <v>35</v>
      </c>
      <c r="H28" s="90" t="s">
        <v>39</v>
      </c>
      <c r="I28" s="89" t="s">
        <v>88</v>
      </c>
      <c r="J28" s="95">
        <v>44538</v>
      </c>
      <c r="K28" s="94" t="s">
        <v>112</v>
      </c>
      <c r="L28" s="94"/>
      <c r="M28" s="89"/>
      <c r="N28" s="95"/>
      <c r="O28" s="95"/>
      <c r="P28" s="95"/>
      <c r="Q28" s="96" t="s">
        <v>115</v>
      </c>
    </row>
    <row r="29" spans="1:998" ht="61.5" customHeight="1">
      <c r="A29" s="87">
        <v>18</v>
      </c>
      <c r="B29" s="119" t="s">
        <v>116</v>
      </c>
      <c r="C29" s="96" t="s">
        <v>117</v>
      </c>
      <c r="D29" s="89" t="s">
        <v>87</v>
      </c>
      <c r="E29" s="90" t="s">
        <v>61</v>
      </c>
      <c r="F29" s="90" t="s">
        <v>58</v>
      </c>
      <c r="G29" s="89" t="s">
        <v>35</v>
      </c>
      <c r="H29" s="90" t="s">
        <v>38</v>
      </c>
      <c r="I29" s="89" t="s">
        <v>88</v>
      </c>
      <c r="J29" s="95">
        <v>44543</v>
      </c>
      <c r="K29" s="94" t="s">
        <v>118</v>
      </c>
      <c r="L29" s="94"/>
      <c r="M29" s="89"/>
      <c r="N29" s="95"/>
      <c r="O29" s="95"/>
      <c r="P29" s="95"/>
      <c r="Q29" s="89"/>
    </row>
    <row r="30" spans="1:998" ht="41.25" customHeight="1">
      <c r="A30" s="98">
        <v>19</v>
      </c>
      <c r="B30" s="99" t="s">
        <v>119</v>
      </c>
      <c r="C30" s="184" t="s">
        <v>120</v>
      </c>
      <c r="D30" s="104" t="s">
        <v>87</v>
      </c>
      <c r="E30" s="185" t="s">
        <v>61</v>
      </c>
      <c r="F30" s="185" t="s">
        <v>58</v>
      </c>
      <c r="G30" s="104" t="s">
        <v>31</v>
      </c>
      <c r="H30" s="185" t="s">
        <v>39</v>
      </c>
      <c r="I30" s="104" t="s">
        <v>88</v>
      </c>
      <c r="J30" s="105">
        <v>44546</v>
      </c>
      <c r="K30" s="103" t="s">
        <v>121</v>
      </c>
      <c r="L30" s="103"/>
      <c r="M30" s="104"/>
      <c r="N30" s="105"/>
      <c r="O30" s="105"/>
      <c r="P30" s="105"/>
      <c r="Q30" s="99" t="s">
        <v>122</v>
      </c>
    </row>
    <row r="31" spans="1:998" ht="29.25" customHeight="1">
      <c r="A31" s="112">
        <v>20</v>
      </c>
      <c r="B31" s="113" t="s">
        <v>123</v>
      </c>
      <c r="C31" s="113" t="s">
        <v>124</v>
      </c>
      <c r="D31" s="114" t="s">
        <v>87</v>
      </c>
      <c r="E31" s="115" t="s">
        <v>61</v>
      </c>
      <c r="F31" s="115" t="s">
        <v>58</v>
      </c>
      <c r="G31" s="114" t="s">
        <v>35</v>
      </c>
      <c r="H31" s="115" t="s">
        <v>37</v>
      </c>
      <c r="I31" s="114" t="s">
        <v>88</v>
      </c>
      <c r="J31" s="116">
        <v>44546</v>
      </c>
      <c r="K31" s="117" t="s">
        <v>121</v>
      </c>
      <c r="L31" s="117"/>
      <c r="M31" s="114"/>
      <c r="N31" s="116"/>
      <c r="O31" s="116"/>
      <c r="P31" s="116"/>
      <c r="Q31" s="114"/>
    </row>
    <row r="32" spans="1:998" ht="100.5">
      <c r="A32" s="120">
        <v>21</v>
      </c>
      <c r="B32" s="121" t="s">
        <v>119</v>
      </c>
      <c r="C32" s="121" t="s">
        <v>125</v>
      </c>
      <c r="D32" s="89" t="s">
        <v>87</v>
      </c>
      <c r="E32" s="90" t="s">
        <v>61</v>
      </c>
      <c r="F32" s="90" t="s">
        <v>58</v>
      </c>
      <c r="G32" s="89" t="s">
        <v>35</v>
      </c>
      <c r="H32" s="90" t="s">
        <v>37</v>
      </c>
      <c r="I32" s="89" t="s">
        <v>88</v>
      </c>
      <c r="J32" s="95">
        <v>44557</v>
      </c>
      <c r="K32" s="94"/>
      <c r="L32" s="94"/>
      <c r="M32" s="89"/>
      <c r="N32" s="95"/>
      <c r="O32" s="95"/>
      <c r="P32" s="95"/>
      <c r="Q32" s="89"/>
      <c r="R32" s="111"/>
    </row>
    <row r="33" spans="1:18" ht="12.75" customHeight="1">
      <c r="A33" s="120">
        <v>22</v>
      </c>
      <c r="B33" s="121" t="s">
        <v>126</v>
      </c>
      <c r="C33" s="121" t="s">
        <v>127</v>
      </c>
      <c r="D33" s="125"/>
      <c r="E33" s="125"/>
      <c r="F33" s="125"/>
      <c r="G33" s="89" t="s">
        <v>35</v>
      </c>
      <c r="H33" s="125"/>
      <c r="I33" s="125"/>
      <c r="J33" s="125"/>
      <c r="K33" s="120"/>
      <c r="L33" s="120"/>
      <c r="M33" s="125"/>
      <c r="N33" s="125"/>
      <c r="O33" s="125"/>
      <c r="P33" s="125"/>
      <c r="Q33" s="125"/>
      <c r="R33" s="111"/>
    </row>
    <row r="34" spans="1:18" ht="60">
      <c r="A34" s="122">
        <v>23</v>
      </c>
      <c r="B34" s="124" t="s">
        <v>128</v>
      </c>
      <c r="C34" s="124" t="s">
        <v>129</v>
      </c>
      <c r="D34" s="125" t="s">
        <v>87</v>
      </c>
      <c r="E34" s="126" t="s">
        <v>61</v>
      </c>
      <c r="F34" s="127" t="s">
        <v>62</v>
      </c>
      <c r="G34" s="128" t="s">
        <v>35</v>
      </c>
      <c r="H34" s="126" t="s">
        <v>38</v>
      </c>
      <c r="I34" s="125" t="s">
        <v>88</v>
      </c>
      <c r="J34" s="129">
        <v>44629</v>
      </c>
      <c r="K34" s="130" t="s">
        <v>130</v>
      </c>
      <c r="L34" s="130"/>
      <c r="M34" s="128"/>
      <c r="N34" s="129"/>
      <c r="O34" s="129"/>
      <c r="P34" s="129"/>
      <c r="Q34" s="124" t="s">
        <v>131</v>
      </c>
      <c r="R34" s="111"/>
    </row>
    <row r="35" spans="1:18" ht="48">
      <c r="A35" s="123">
        <v>24</v>
      </c>
      <c r="B35" s="121" t="s">
        <v>132</v>
      </c>
      <c r="C35" s="121" t="s">
        <v>133</v>
      </c>
      <c r="D35" s="125" t="s">
        <v>87</v>
      </c>
      <c r="E35" s="126" t="s">
        <v>61</v>
      </c>
      <c r="F35" s="126" t="s">
        <v>58</v>
      </c>
      <c r="G35" s="128" t="s">
        <v>35</v>
      </c>
      <c r="H35" s="126" t="s">
        <v>37</v>
      </c>
      <c r="I35" s="125" t="s">
        <v>88</v>
      </c>
      <c r="J35" s="129">
        <v>44629</v>
      </c>
      <c r="K35" s="131" t="s">
        <v>134</v>
      </c>
      <c r="L35" s="131"/>
      <c r="M35" s="125"/>
      <c r="N35" s="132"/>
      <c r="O35" s="132"/>
      <c r="P35" s="132"/>
      <c r="Q35" s="124" t="s">
        <v>131</v>
      </c>
      <c r="R35" s="111"/>
    </row>
    <row r="36" spans="1:18" ht="48">
      <c r="A36" s="122">
        <v>25</v>
      </c>
      <c r="B36" s="121" t="s">
        <v>135</v>
      </c>
      <c r="C36" s="133" t="s">
        <v>136</v>
      </c>
      <c r="D36" s="125" t="s">
        <v>137</v>
      </c>
      <c r="E36" s="126" t="s">
        <v>61</v>
      </c>
      <c r="F36" s="126" t="s">
        <v>58</v>
      </c>
      <c r="G36" s="128" t="s">
        <v>30</v>
      </c>
      <c r="H36" s="126" t="s">
        <v>38</v>
      </c>
      <c r="I36" s="125" t="s">
        <v>138</v>
      </c>
      <c r="J36" s="129">
        <v>44629</v>
      </c>
      <c r="K36" s="131" t="s">
        <v>139</v>
      </c>
      <c r="L36" s="131"/>
      <c r="M36" s="125"/>
      <c r="N36" s="134"/>
      <c r="O36" s="134"/>
      <c r="P36" s="134"/>
      <c r="Q36" s="124" t="s">
        <v>131</v>
      </c>
      <c r="R36" s="111"/>
    </row>
    <row r="37" spans="1:18" ht="48">
      <c r="A37" s="123">
        <v>26</v>
      </c>
      <c r="B37" s="121" t="s">
        <v>140</v>
      </c>
      <c r="C37" s="121" t="s">
        <v>141</v>
      </c>
      <c r="D37" s="125" t="s">
        <v>87</v>
      </c>
      <c r="E37" s="126" t="s">
        <v>61</v>
      </c>
      <c r="F37" s="126" t="s">
        <v>58</v>
      </c>
      <c r="G37" s="128" t="s">
        <v>30</v>
      </c>
      <c r="H37" s="126" t="s">
        <v>37</v>
      </c>
      <c r="I37" s="125" t="s">
        <v>88</v>
      </c>
      <c r="J37" s="134">
        <v>44630</v>
      </c>
      <c r="K37" s="131" t="s">
        <v>142</v>
      </c>
      <c r="L37" s="131"/>
      <c r="M37" s="125"/>
      <c r="N37" s="134"/>
      <c r="O37" s="134"/>
      <c r="P37" s="134"/>
      <c r="Q37" s="124" t="s">
        <v>131</v>
      </c>
      <c r="R37" s="111"/>
    </row>
    <row r="38" spans="1:18" ht="60.75" customHeight="1">
      <c r="A38" s="122">
        <v>27</v>
      </c>
      <c r="B38" s="135" t="s">
        <v>135</v>
      </c>
      <c r="C38" s="135" t="s">
        <v>143</v>
      </c>
      <c r="D38" s="136" t="s">
        <v>137</v>
      </c>
      <c r="E38" s="137" t="s">
        <v>61</v>
      </c>
      <c r="F38" s="137" t="s">
        <v>58</v>
      </c>
      <c r="G38" s="138" t="s">
        <v>30</v>
      </c>
      <c r="H38" s="137" t="s">
        <v>37</v>
      </c>
      <c r="I38" s="136" t="s">
        <v>138</v>
      </c>
      <c r="J38" s="139">
        <v>44629</v>
      </c>
      <c r="K38" s="140" t="s">
        <v>144</v>
      </c>
      <c r="L38" s="140"/>
      <c r="M38" s="138"/>
      <c r="N38" s="139"/>
      <c r="O38" s="141"/>
      <c r="P38" s="141"/>
      <c r="Q38" s="142" t="s">
        <v>145</v>
      </c>
      <c r="R38" s="111"/>
    </row>
    <row r="39" spans="1:18" ht="12.75" customHeight="1">
      <c r="A39" s="123">
        <v>28</v>
      </c>
      <c r="B39" s="145" t="s">
        <v>146</v>
      </c>
      <c r="C39" s="121" t="s">
        <v>147</v>
      </c>
      <c r="D39" s="125" t="s">
        <v>87</v>
      </c>
      <c r="E39" s="126" t="s">
        <v>61</v>
      </c>
      <c r="F39" s="126" t="s">
        <v>66</v>
      </c>
      <c r="G39" s="125" t="s">
        <v>35</v>
      </c>
      <c r="H39" s="126" t="s">
        <v>37</v>
      </c>
      <c r="I39" s="125" t="s">
        <v>138</v>
      </c>
      <c r="J39" s="134">
        <v>44630</v>
      </c>
      <c r="K39" s="131" t="s">
        <v>148</v>
      </c>
      <c r="L39" s="131"/>
      <c r="M39" s="125"/>
      <c r="N39" s="134"/>
      <c r="O39" s="134"/>
      <c r="P39" s="134"/>
      <c r="Q39" s="121" t="s">
        <v>149</v>
      </c>
      <c r="R39" s="111"/>
    </row>
    <row r="40" spans="1:18" ht="24.75">
      <c r="A40" s="122">
        <v>29</v>
      </c>
      <c r="B40" s="121" t="s">
        <v>150</v>
      </c>
      <c r="C40" s="121" t="s">
        <v>151</v>
      </c>
      <c r="D40" s="125" t="s">
        <v>87</v>
      </c>
      <c r="E40" s="126" t="s">
        <v>61</v>
      </c>
      <c r="F40" s="126" t="s">
        <v>62</v>
      </c>
      <c r="G40" s="125" t="s">
        <v>35</v>
      </c>
      <c r="H40" s="126" t="s">
        <v>39</v>
      </c>
      <c r="I40" s="125" t="s">
        <v>138</v>
      </c>
      <c r="J40" s="134">
        <v>44630</v>
      </c>
      <c r="K40" s="120"/>
      <c r="L40" s="120"/>
      <c r="M40" s="125"/>
      <c r="N40" s="125"/>
      <c r="O40" s="125"/>
      <c r="P40" s="125"/>
      <c r="Q40" s="125"/>
      <c r="R40" s="111"/>
    </row>
    <row r="41" spans="1:18" ht="24.75">
      <c r="A41" s="123">
        <v>30</v>
      </c>
      <c r="B41" s="121" t="s">
        <v>150</v>
      </c>
      <c r="C41" s="121" t="s">
        <v>152</v>
      </c>
      <c r="D41" s="125" t="s">
        <v>87</v>
      </c>
      <c r="E41" s="126" t="s">
        <v>61</v>
      </c>
      <c r="F41" s="126" t="s">
        <v>58</v>
      </c>
      <c r="G41" s="125" t="s">
        <v>35</v>
      </c>
      <c r="H41" s="126" t="s">
        <v>37</v>
      </c>
      <c r="I41" s="125" t="s">
        <v>138</v>
      </c>
      <c r="J41" s="134">
        <v>44630</v>
      </c>
      <c r="K41" s="120"/>
      <c r="L41" s="120"/>
      <c r="M41" s="125"/>
      <c r="N41" s="125"/>
      <c r="O41" s="125"/>
      <c r="P41" s="125"/>
      <c r="Q41" s="125"/>
      <c r="R41" s="111"/>
    </row>
    <row r="42" spans="1:18" ht="24.75">
      <c r="A42" s="122">
        <v>31</v>
      </c>
      <c r="B42" s="121" t="s">
        <v>150</v>
      </c>
      <c r="C42" s="121" t="s">
        <v>153</v>
      </c>
      <c r="D42" s="125" t="s">
        <v>87</v>
      </c>
      <c r="E42" s="126" t="s">
        <v>61</v>
      </c>
      <c r="F42" s="126" t="s">
        <v>58</v>
      </c>
      <c r="G42" s="125" t="s">
        <v>35</v>
      </c>
      <c r="H42" s="126" t="s">
        <v>37</v>
      </c>
      <c r="I42" s="125" t="s">
        <v>138</v>
      </c>
      <c r="J42" s="134">
        <v>44630</v>
      </c>
      <c r="K42" s="120"/>
      <c r="L42" s="120"/>
      <c r="M42" s="125"/>
      <c r="N42" s="125"/>
      <c r="O42" s="125"/>
      <c r="P42" s="125"/>
      <c r="Q42" s="125"/>
      <c r="R42" s="111"/>
    </row>
    <row r="43" spans="1:18" ht="12.75">
      <c r="A43" s="123">
        <v>32</v>
      </c>
      <c r="B43" s="145" t="s">
        <v>154</v>
      </c>
      <c r="C43" s="133" t="s">
        <v>155</v>
      </c>
      <c r="D43" s="125" t="s">
        <v>87</v>
      </c>
      <c r="E43" s="126" t="s">
        <v>61</v>
      </c>
      <c r="F43" s="126" t="s">
        <v>58</v>
      </c>
      <c r="G43" s="125" t="s">
        <v>35</v>
      </c>
      <c r="H43" s="126" t="s">
        <v>38</v>
      </c>
      <c r="I43" s="125" t="s">
        <v>138</v>
      </c>
      <c r="J43" s="134">
        <v>44630</v>
      </c>
      <c r="K43" s="120"/>
      <c r="L43" s="120"/>
      <c r="M43" s="125"/>
      <c r="N43" s="125"/>
      <c r="O43" s="125"/>
      <c r="P43" s="125"/>
      <c r="Q43" s="125"/>
      <c r="R43" s="111"/>
    </row>
    <row r="44" spans="1:18" ht="62.25">
      <c r="A44" s="122">
        <v>33</v>
      </c>
      <c r="B44" s="145" t="s">
        <v>156</v>
      </c>
      <c r="C44" s="121" t="s">
        <v>157</v>
      </c>
      <c r="D44" s="125" t="s">
        <v>87</v>
      </c>
      <c r="E44" s="126" t="s">
        <v>61</v>
      </c>
      <c r="F44" s="126" t="s">
        <v>58</v>
      </c>
      <c r="G44" s="125" t="s">
        <v>35</v>
      </c>
      <c r="H44" s="126" t="s">
        <v>37</v>
      </c>
      <c r="I44" s="125" t="s">
        <v>138</v>
      </c>
      <c r="J44" s="134">
        <v>44630</v>
      </c>
      <c r="K44" s="120"/>
      <c r="L44" s="120"/>
      <c r="M44" s="125"/>
      <c r="N44" s="125"/>
      <c r="O44" s="125"/>
      <c r="P44" s="125"/>
      <c r="Q44" s="125"/>
      <c r="R44" s="111"/>
    </row>
    <row r="45" spans="1:18" ht="50.25">
      <c r="A45" s="123">
        <v>34</v>
      </c>
      <c r="B45" s="145" t="s">
        <v>158</v>
      </c>
      <c r="C45" s="121" t="s">
        <v>159</v>
      </c>
      <c r="D45" s="125" t="s">
        <v>87</v>
      </c>
      <c r="E45" s="126" t="s">
        <v>61</v>
      </c>
      <c r="F45" s="126" t="s">
        <v>58</v>
      </c>
      <c r="G45" s="125" t="s">
        <v>35</v>
      </c>
      <c r="H45" s="126" t="s">
        <v>37</v>
      </c>
      <c r="I45" s="125" t="s">
        <v>138</v>
      </c>
      <c r="J45" s="134">
        <v>44630</v>
      </c>
      <c r="K45" s="120"/>
      <c r="L45" s="120"/>
      <c r="M45" s="125"/>
      <c r="N45" s="125"/>
      <c r="O45" s="125"/>
      <c r="P45" s="125"/>
      <c r="Q45" s="125"/>
      <c r="R45" s="111"/>
    </row>
    <row r="46" spans="1:18" ht="50.25">
      <c r="A46" s="122">
        <v>35</v>
      </c>
      <c r="B46" s="121" t="s">
        <v>160</v>
      </c>
      <c r="C46" s="121" t="s">
        <v>161</v>
      </c>
      <c r="D46" s="125" t="s">
        <v>87</v>
      </c>
      <c r="E46" s="126" t="s">
        <v>61</v>
      </c>
      <c r="F46" s="126" t="s">
        <v>58</v>
      </c>
      <c r="G46" s="125" t="s">
        <v>35</v>
      </c>
      <c r="H46" s="126" t="s">
        <v>38</v>
      </c>
      <c r="I46" s="125" t="s">
        <v>138</v>
      </c>
      <c r="J46" s="134">
        <v>44630</v>
      </c>
      <c r="K46" s="120"/>
      <c r="L46" s="120"/>
      <c r="M46" s="125"/>
      <c r="N46" s="125"/>
      <c r="O46" s="125"/>
      <c r="P46" s="125"/>
      <c r="Q46" s="121" t="s">
        <v>149</v>
      </c>
      <c r="R46" s="111"/>
    </row>
    <row r="47" spans="1:18" ht="50.25">
      <c r="A47" s="123">
        <v>36</v>
      </c>
      <c r="B47" s="121" t="s">
        <v>162</v>
      </c>
      <c r="C47" s="121" t="s">
        <v>161</v>
      </c>
      <c r="D47" s="125" t="s">
        <v>87</v>
      </c>
      <c r="E47" s="126" t="s">
        <v>61</v>
      </c>
      <c r="F47" s="126" t="s">
        <v>58</v>
      </c>
      <c r="G47" s="125" t="s">
        <v>35</v>
      </c>
      <c r="H47" s="126" t="s">
        <v>38</v>
      </c>
      <c r="I47" s="125" t="s">
        <v>138</v>
      </c>
      <c r="J47" s="134">
        <v>44630</v>
      </c>
      <c r="K47" s="120"/>
      <c r="L47" s="120"/>
      <c r="M47" s="125"/>
      <c r="N47" s="125"/>
      <c r="O47" s="125"/>
      <c r="P47" s="125"/>
      <c r="Q47" s="121" t="s">
        <v>149</v>
      </c>
      <c r="R47" s="111"/>
    </row>
    <row r="48" spans="1:18" ht="48">
      <c r="A48" s="123">
        <v>37</v>
      </c>
      <c r="B48" s="135" t="s">
        <v>163</v>
      </c>
      <c r="C48" s="135" t="s">
        <v>164</v>
      </c>
      <c r="D48" s="136" t="s">
        <v>87</v>
      </c>
      <c r="E48" s="137" t="s">
        <v>61</v>
      </c>
      <c r="F48" s="137" t="s">
        <v>58</v>
      </c>
      <c r="G48" s="136" t="s">
        <v>30</v>
      </c>
      <c r="H48" s="137" t="s">
        <v>37</v>
      </c>
      <c r="I48" s="136" t="s">
        <v>138</v>
      </c>
      <c r="J48" s="141">
        <v>44630</v>
      </c>
      <c r="K48" s="143"/>
      <c r="L48" s="143"/>
      <c r="M48" s="136"/>
      <c r="N48" s="136"/>
      <c r="O48" s="136"/>
      <c r="P48" s="136"/>
      <c r="Q48" s="144" t="s">
        <v>165</v>
      </c>
      <c r="R48" s="111"/>
    </row>
    <row r="49" spans="1:18" ht="98.25" customHeight="1">
      <c r="A49" s="120">
        <v>38</v>
      </c>
      <c r="B49" s="121" t="s">
        <v>166</v>
      </c>
      <c r="C49" s="121" t="s">
        <v>167</v>
      </c>
      <c r="D49" s="125" t="s">
        <v>87</v>
      </c>
      <c r="E49" s="126" t="s">
        <v>61</v>
      </c>
      <c r="F49" s="126" t="s">
        <v>58</v>
      </c>
      <c r="G49" s="125" t="s">
        <v>35</v>
      </c>
      <c r="H49" s="126" t="s">
        <v>37</v>
      </c>
      <c r="I49" s="125" t="s">
        <v>88</v>
      </c>
      <c r="J49" s="134">
        <v>44631</v>
      </c>
      <c r="K49" s="120"/>
      <c r="L49" s="120"/>
      <c r="M49" s="125"/>
      <c r="N49" s="125"/>
      <c r="O49" s="125"/>
      <c r="P49" s="125"/>
      <c r="Q49" s="121" t="s">
        <v>149</v>
      </c>
      <c r="R49" s="111"/>
    </row>
    <row r="50" spans="1:18" ht="62.25">
      <c r="A50" s="148">
        <v>39</v>
      </c>
      <c r="B50" s="146" t="s">
        <v>168</v>
      </c>
      <c r="C50" s="121" t="s">
        <v>169</v>
      </c>
      <c r="D50" s="125" t="s">
        <v>87</v>
      </c>
      <c r="E50" s="126" t="s">
        <v>61</v>
      </c>
      <c r="F50" s="126" t="s">
        <v>58</v>
      </c>
      <c r="G50" s="125" t="s">
        <v>35</v>
      </c>
      <c r="H50" s="126" t="s">
        <v>38</v>
      </c>
      <c r="I50" s="110" t="s">
        <v>138</v>
      </c>
      <c r="J50" s="134">
        <v>44631</v>
      </c>
      <c r="K50" s="108"/>
      <c r="L50" s="108"/>
      <c r="M50" s="110"/>
      <c r="N50" s="110"/>
      <c r="O50" s="110"/>
      <c r="P50" s="110"/>
      <c r="Q50" s="110"/>
      <c r="R50" s="111"/>
    </row>
    <row r="51" spans="1:18" ht="24.75">
      <c r="A51" s="148">
        <v>40</v>
      </c>
      <c r="B51" s="147" t="s">
        <v>170</v>
      </c>
      <c r="C51" s="121" t="s">
        <v>171</v>
      </c>
      <c r="D51" s="125" t="s">
        <v>87</v>
      </c>
      <c r="E51" s="126" t="s">
        <v>61</v>
      </c>
      <c r="F51" s="126" t="s">
        <v>58</v>
      </c>
      <c r="G51" s="125" t="s">
        <v>35</v>
      </c>
      <c r="H51" s="126" t="s">
        <v>38</v>
      </c>
      <c r="I51" s="110"/>
      <c r="J51" s="134">
        <v>44631</v>
      </c>
      <c r="K51" s="108"/>
      <c r="L51" s="108"/>
      <c r="M51" s="110"/>
      <c r="N51" s="110"/>
      <c r="O51" s="110"/>
      <c r="P51" s="110"/>
      <c r="Q51" s="110"/>
      <c r="R51" s="111"/>
    </row>
    <row r="52" spans="1:18" ht="12.75" customHeight="1">
      <c r="A52" s="120">
        <v>41</v>
      </c>
      <c r="B52" s="121" t="s">
        <v>172</v>
      </c>
      <c r="C52" s="121" t="s">
        <v>173</v>
      </c>
      <c r="D52" s="125" t="s">
        <v>87</v>
      </c>
      <c r="E52" s="126" t="s">
        <v>61</v>
      </c>
      <c r="F52" s="126" t="s">
        <v>58</v>
      </c>
      <c r="G52" s="125" t="s">
        <v>35</v>
      </c>
      <c r="H52" s="126" t="s">
        <v>38</v>
      </c>
      <c r="I52" s="110"/>
      <c r="J52" s="134">
        <v>44631</v>
      </c>
      <c r="K52" s="108"/>
      <c r="L52" s="108"/>
      <c r="M52" s="110"/>
      <c r="N52" s="110"/>
      <c r="O52" s="110"/>
      <c r="P52" s="110"/>
      <c r="Q52" s="110"/>
      <c r="R52" s="111"/>
    </row>
    <row r="53" spans="1:18" ht="162.75">
      <c r="A53" s="108">
        <v>42</v>
      </c>
      <c r="B53" s="109" t="s">
        <v>174</v>
      </c>
      <c r="C53" s="109" t="s">
        <v>175</v>
      </c>
      <c r="D53" s="149" t="s">
        <v>87</v>
      </c>
      <c r="E53" s="150" t="s">
        <v>61</v>
      </c>
      <c r="F53" s="150" t="s">
        <v>58</v>
      </c>
      <c r="G53" s="149" t="s">
        <v>30</v>
      </c>
      <c r="H53" s="150" t="s">
        <v>39</v>
      </c>
      <c r="I53" s="110" t="s">
        <v>176</v>
      </c>
      <c r="J53" s="110" t="s">
        <v>177</v>
      </c>
      <c r="K53" s="153" t="s">
        <v>178</v>
      </c>
      <c r="L53" s="153"/>
      <c r="M53" s="110"/>
      <c r="N53" s="110"/>
      <c r="O53" s="110"/>
      <c r="P53" s="110"/>
      <c r="Q53" s="109" t="s">
        <v>179</v>
      </c>
      <c r="R53" s="111"/>
    </row>
    <row r="54" spans="1:18" ht="24.75">
      <c r="A54" s="108">
        <v>43</v>
      </c>
      <c r="B54" s="151" t="s">
        <v>174</v>
      </c>
      <c r="C54" s="109" t="s">
        <v>180</v>
      </c>
      <c r="D54" s="149" t="s">
        <v>87</v>
      </c>
      <c r="E54" s="150" t="s">
        <v>61</v>
      </c>
      <c r="F54" s="150" t="s">
        <v>58</v>
      </c>
      <c r="G54" s="149" t="s">
        <v>35</v>
      </c>
      <c r="H54" s="150" t="s">
        <v>37</v>
      </c>
      <c r="I54" s="110" t="s">
        <v>176</v>
      </c>
      <c r="J54" s="110" t="s">
        <v>177</v>
      </c>
      <c r="K54" s="153" t="s">
        <v>178</v>
      </c>
      <c r="L54" s="153"/>
      <c r="M54" s="110"/>
      <c r="N54" s="110"/>
      <c r="O54" s="110"/>
      <c r="P54" s="110"/>
      <c r="Q54" s="110"/>
      <c r="R54" s="111"/>
    </row>
    <row r="55" spans="1:18" ht="24.75">
      <c r="A55" s="108">
        <v>44</v>
      </c>
      <c r="B55" s="109" t="s">
        <v>181</v>
      </c>
      <c r="C55" s="109" t="s">
        <v>182</v>
      </c>
      <c r="D55" s="149" t="s">
        <v>87</v>
      </c>
      <c r="E55" s="150" t="s">
        <v>61</v>
      </c>
      <c r="F55" s="150" t="s">
        <v>58</v>
      </c>
      <c r="G55" s="149" t="s">
        <v>35</v>
      </c>
      <c r="H55" s="150" t="s">
        <v>36</v>
      </c>
      <c r="I55" s="110" t="s">
        <v>176</v>
      </c>
      <c r="J55" s="110" t="s">
        <v>177</v>
      </c>
      <c r="K55" s="153" t="s">
        <v>178</v>
      </c>
      <c r="L55" s="153"/>
      <c r="M55" s="110"/>
      <c r="N55" s="110"/>
      <c r="O55" s="110"/>
      <c r="P55" s="110"/>
      <c r="Q55" s="110"/>
      <c r="R55" s="111"/>
    </row>
    <row r="56" spans="1:18" ht="75.75" customHeight="1">
      <c r="A56" s="157">
        <v>45</v>
      </c>
      <c r="B56" s="145" t="s">
        <v>168</v>
      </c>
      <c r="C56" s="145" t="s">
        <v>183</v>
      </c>
      <c r="D56" s="154" t="s">
        <v>87</v>
      </c>
      <c r="E56" s="155" t="s">
        <v>61</v>
      </c>
      <c r="F56" s="155" t="s">
        <v>58</v>
      </c>
      <c r="G56" s="154" t="s">
        <v>30</v>
      </c>
      <c r="H56" s="155" t="s">
        <v>37</v>
      </c>
      <c r="I56" s="154" t="s">
        <v>184</v>
      </c>
      <c r="J56" s="154" t="s">
        <v>185</v>
      </c>
      <c r="K56" s="156" t="s">
        <v>186</v>
      </c>
      <c r="L56" s="156"/>
      <c r="M56" s="154" t="s">
        <v>187</v>
      </c>
      <c r="N56" s="154"/>
      <c r="O56" s="154"/>
      <c r="P56" s="154" t="s">
        <v>188</v>
      </c>
      <c r="Q56" s="154"/>
      <c r="R56" s="111"/>
    </row>
    <row r="57" spans="1:18" ht="24.75">
      <c r="A57" s="148">
        <v>46</v>
      </c>
      <c r="B57" s="121" t="s">
        <v>189</v>
      </c>
      <c r="C57" s="121" t="s">
        <v>190</v>
      </c>
      <c r="D57" s="154" t="s">
        <v>87</v>
      </c>
      <c r="E57" s="155" t="s">
        <v>61</v>
      </c>
      <c r="F57" s="155" t="s">
        <v>58</v>
      </c>
      <c r="G57" s="154" t="s">
        <v>30</v>
      </c>
      <c r="H57" s="155" t="s">
        <v>37</v>
      </c>
      <c r="I57" s="154" t="s">
        <v>184</v>
      </c>
      <c r="J57" s="154" t="s">
        <v>185</v>
      </c>
      <c r="K57" s="156"/>
      <c r="L57" s="156"/>
      <c r="M57" s="154" t="s">
        <v>191</v>
      </c>
      <c r="N57" s="154"/>
      <c r="O57" s="154"/>
      <c r="P57" s="154" t="s">
        <v>188</v>
      </c>
      <c r="Q57" s="125"/>
      <c r="R57" s="111"/>
    </row>
    <row r="58" spans="1:18" ht="12.75">
      <c r="A58" s="148">
        <v>47</v>
      </c>
      <c r="B58" s="121" t="s">
        <v>192</v>
      </c>
      <c r="C58" s="121" t="s">
        <v>193</v>
      </c>
      <c r="D58" s="154" t="s">
        <v>87</v>
      </c>
      <c r="E58" s="155" t="s">
        <v>61</v>
      </c>
      <c r="F58" s="155" t="s">
        <v>58</v>
      </c>
      <c r="G58" s="154" t="s">
        <v>30</v>
      </c>
      <c r="H58" s="155" t="s">
        <v>37</v>
      </c>
      <c r="I58" s="154" t="s">
        <v>184</v>
      </c>
      <c r="J58" s="154" t="s">
        <v>185</v>
      </c>
      <c r="K58" s="156"/>
      <c r="L58" s="156"/>
      <c r="M58" s="154" t="s">
        <v>191</v>
      </c>
      <c r="N58" s="154"/>
      <c r="O58" s="154"/>
      <c r="P58" s="154" t="s">
        <v>188</v>
      </c>
      <c r="Q58" s="125"/>
      <c r="R58" s="111"/>
    </row>
    <row r="59" spans="1:18" ht="50.25">
      <c r="A59" s="120">
        <v>48</v>
      </c>
      <c r="B59" s="121" t="s">
        <v>194</v>
      </c>
      <c r="C59" s="121" t="s">
        <v>195</v>
      </c>
      <c r="D59" s="125"/>
      <c r="E59" s="125"/>
      <c r="F59" s="125"/>
      <c r="G59" s="125"/>
      <c r="H59" s="125"/>
      <c r="I59" s="125" t="s">
        <v>88</v>
      </c>
      <c r="J59" s="125"/>
      <c r="K59" s="120"/>
      <c r="L59" s="120"/>
      <c r="M59" s="125"/>
      <c r="N59" s="125"/>
      <c r="O59" s="125"/>
      <c r="P59" s="125"/>
      <c r="Q59" s="125"/>
      <c r="R59" s="111"/>
    </row>
    <row r="60" spans="1:18" ht="45.75" customHeight="1">
      <c r="A60" s="120">
        <v>49</v>
      </c>
      <c r="B60" s="121" t="s">
        <v>168</v>
      </c>
      <c r="C60" s="121" t="s">
        <v>196</v>
      </c>
      <c r="D60" s="125" t="s">
        <v>137</v>
      </c>
      <c r="E60" s="125" t="s">
        <v>61</v>
      </c>
      <c r="F60" s="125" t="s">
        <v>62</v>
      </c>
      <c r="G60" s="125" t="s">
        <v>30</v>
      </c>
      <c r="H60" s="125" t="s">
        <v>38</v>
      </c>
      <c r="I60" s="125" t="s">
        <v>197</v>
      </c>
      <c r="J60" s="125" t="s">
        <v>198</v>
      </c>
      <c r="K60" s="120"/>
      <c r="L60" s="120"/>
      <c r="M60" s="125"/>
      <c r="N60" s="125"/>
      <c r="O60" s="125"/>
      <c r="P60" s="125"/>
      <c r="Q60" s="125"/>
      <c r="R60" s="111"/>
    </row>
    <row r="61" spans="1:18" ht="61.5" customHeight="1">
      <c r="A61" s="120">
        <v>50</v>
      </c>
      <c r="B61" s="121" t="s">
        <v>199</v>
      </c>
      <c r="C61" s="163" t="s">
        <v>200</v>
      </c>
      <c r="D61" s="125" t="s">
        <v>137</v>
      </c>
      <c r="E61" s="125" t="s">
        <v>61</v>
      </c>
      <c r="F61" s="125" t="s">
        <v>58</v>
      </c>
      <c r="G61" s="125" t="s">
        <v>30</v>
      </c>
      <c r="H61" s="125"/>
      <c r="I61" s="125" t="s">
        <v>197</v>
      </c>
      <c r="J61" s="125" t="s">
        <v>201</v>
      </c>
      <c r="K61" s="164" t="s">
        <v>202</v>
      </c>
      <c r="L61" s="164"/>
      <c r="M61" s="125"/>
      <c r="N61" s="125"/>
      <c r="O61" s="125"/>
      <c r="P61" s="125"/>
      <c r="Q61" s="125"/>
      <c r="R61" s="111"/>
    </row>
    <row r="62" spans="1:18" ht="30" customHeight="1">
      <c r="A62" s="168">
        <v>50</v>
      </c>
      <c r="B62" s="121" t="s">
        <v>203</v>
      </c>
      <c r="C62" s="163" t="s">
        <v>204</v>
      </c>
      <c r="D62" s="125" t="s">
        <v>137</v>
      </c>
      <c r="E62" s="125" t="s">
        <v>61</v>
      </c>
      <c r="F62" s="125" t="s">
        <v>58</v>
      </c>
      <c r="G62" s="125" t="s">
        <v>30</v>
      </c>
      <c r="H62" s="125" t="s">
        <v>38</v>
      </c>
      <c r="I62" s="125" t="s">
        <v>197</v>
      </c>
      <c r="J62" s="165">
        <v>44570</v>
      </c>
      <c r="K62" s="164" t="s">
        <v>205</v>
      </c>
      <c r="L62" s="164"/>
      <c r="M62" s="125"/>
      <c r="N62" s="125"/>
      <c r="O62" s="125"/>
      <c r="P62" s="125"/>
      <c r="Q62" s="125"/>
    </row>
    <row r="63" spans="1:18" ht="62.25">
      <c r="A63" s="166">
        <v>51</v>
      </c>
      <c r="B63" s="174" t="s">
        <v>93</v>
      </c>
      <c r="C63" s="175" t="s">
        <v>206</v>
      </c>
      <c r="D63" s="89" t="s">
        <v>87</v>
      </c>
      <c r="E63" s="90" t="s">
        <v>61</v>
      </c>
      <c r="F63" s="90" t="s">
        <v>58</v>
      </c>
      <c r="G63" s="89" t="s">
        <v>35</v>
      </c>
      <c r="H63" s="90" t="s">
        <v>37</v>
      </c>
      <c r="I63" s="114" t="s">
        <v>207</v>
      </c>
      <c r="J63" s="116">
        <v>44827</v>
      </c>
      <c r="K63" s="117"/>
      <c r="L63" s="117"/>
      <c r="M63" s="114" t="s">
        <v>191</v>
      </c>
      <c r="N63" s="116"/>
      <c r="O63" s="116"/>
      <c r="P63" s="116"/>
      <c r="Q63" s="114"/>
    </row>
    <row r="64" spans="1:18" ht="24.75">
      <c r="A64" s="171">
        <v>52</v>
      </c>
      <c r="B64" s="169" t="s">
        <v>208</v>
      </c>
      <c r="C64" s="169" t="s">
        <v>209</v>
      </c>
      <c r="D64" s="173" t="s">
        <v>87</v>
      </c>
      <c r="E64" s="90" t="s">
        <v>61</v>
      </c>
      <c r="F64" s="90" t="s">
        <v>58</v>
      </c>
      <c r="G64" s="89" t="s">
        <v>35</v>
      </c>
      <c r="H64" s="167" t="s">
        <v>37</v>
      </c>
      <c r="I64" s="125" t="s">
        <v>88</v>
      </c>
      <c r="J64" s="116">
        <v>44830</v>
      </c>
      <c r="K64" s="120"/>
      <c r="L64" s="120"/>
      <c r="M64" s="89" t="s">
        <v>191</v>
      </c>
      <c r="N64" s="125"/>
      <c r="O64" s="125"/>
      <c r="P64" s="125"/>
      <c r="Q64" s="125"/>
      <c r="R64" s="111"/>
    </row>
    <row r="65" spans="1:18" ht="24.75">
      <c r="A65" s="172">
        <v>53</v>
      </c>
      <c r="B65" s="170" t="s">
        <v>93</v>
      </c>
      <c r="C65" s="169" t="s">
        <v>210</v>
      </c>
      <c r="D65" s="173" t="s">
        <v>87</v>
      </c>
      <c r="E65" s="90" t="s">
        <v>61</v>
      </c>
      <c r="F65" s="90" t="s">
        <v>58</v>
      </c>
      <c r="G65" s="89" t="s">
        <v>35</v>
      </c>
      <c r="H65" s="167" t="s">
        <v>37</v>
      </c>
      <c r="I65" s="125" t="s">
        <v>88</v>
      </c>
      <c r="J65" s="116">
        <v>44830</v>
      </c>
      <c r="K65" s="120"/>
      <c r="L65" s="120"/>
      <c r="M65" s="89" t="s">
        <v>191</v>
      </c>
      <c r="N65" s="125"/>
      <c r="O65" s="125"/>
      <c r="P65" s="125"/>
      <c r="Q65" s="125"/>
      <c r="R65" s="111"/>
    </row>
    <row r="66" spans="1:18" ht="12.75">
      <c r="A66" s="171">
        <v>54</v>
      </c>
      <c r="B66" s="169" t="s">
        <v>211</v>
      </c>
      <c r="C66" s="169" t="s">
        <v>212</v>
      </c>
      <c r="D66" s="173" t="s">
        <v>87</v>
      </c>
      <c r="E66" s="90" t="s">
        <v>61</v>
      </c>
      <c r="F66" s="90" t="s">
        <v>58</v>
      </c>
      <c r="G66" s="89" t="s">
        <v>35</v>
      </c>
      <c r="H66" s="167" t="s">
        <v>38</v>
      </c>
      <c r="I66" s="125" t="s">
        <v>88</v>
      </c>
      <c r="J66" s="116">
        <v>44830</v>
      </c>
      <c r="K66" s="120"/>
      <c r="L66" s="120"/>
      <c r="M66" s="89" t="s">
        <v>191</v>
      </c>
      <c r="N66" s="125"/>
      <c r="O66" s="125"/>
      <c r="P66" s="125"/>
      <c r="Q66" s="125"/>
      <c r="R66" s="111"/>
    </row>
    <row r="67" spans="1:18" ht="24.75">
      <c r="A67" s="172">
        <v>55</v>
      </c>
      <c r="B67" s="170" t="s">
        <v>93</v>
      </c>
      <c r="C67" s="169" t="s">
        <v>213</v>
      </c>
      <c r="D67" s="173" t="s">
        <v>87</v>
      </c>
      <c r="E67" s="90" t="s">
        <v>61</v>
      </c>
      <c r="F67" s="90" t="s">
        <v>58</v>
      </c>
      <c r="G67" s="89" t="s">
        <v>35</v>
      </c>
      <c r="H67" s="167" t="s">
        <v>37</v>
      </c>
      <c r="I67" s="89" t="s">
        <v>207</v>
      </c>
      <c r="J67" s="116">
        <v>44832</v>
      </c>
      <c r="K67" s="120"/>
      <c r="L67" s="120"/>
      <c r="M67" s="89" t="s">
        <v>191</v>
      </c>
      <c r="N67" s="125"/>
      <c r="O67" s="125"/>
      <c r="P67" s="125"/>
      <c r="Q67" s="125"/>
      <c r="R67" s="111"/>
    </row>
    <row r="68" spans="1:18" ht="24.75">
      <c r="A68" s="177">
        <v>56</v>
      </c>
      <c r="B68" s="178" t="s">
        <v>93</v>
      </c>
      <c r="C68" s="179" t="s">
        <v>214</v>
      </c>
      <c r="D68" s="180" t="s">
        <v>87</v>
      </c>
      <c r="E68" s="115" t="s">
        <v>61</v>
      </c>
      <c r="F68" s="115" t="s">
        <v>58</v>
      </c>
      <c r="G68" s="114" t="s">
        <v>35</v>
      </c>
      <c r="H68" s="181" t="s">
        <v>37</v>
      </c>
      <c r="I68" s="114" t="s">
        <v>207</v>
      </c>
      <c r="J68" s="116">
        <v>44832</v>
      </c>
      <c r="K68" s="168"/>
      <c r="L68" s="168"/>
      <c r="M68" s="114" t="s">
        <v>191</v>
      </c>
      <c r="N68" s="154"/>
      <c r="O68" s="154"/>
      <c r="P68" s="154"/>
      <c r="Q68" s="154"/>
      <c r="R68" s="111"/>
    </row>
    <row r="69" spans="1:18" ht="12.75" customHeight="1">
      <c r="A69" s="176">
        <v>57</v>
      </c>
      <c r="B69" s="121" t="s">
        <v>215</v>
      </c>
      <c r="C69" s="121" t="s">
        <v>216</v>
      </c>
      <c r="D69" s="89" t="s">
        <v>87</v>
      </c>
      <c r="E69" s="90" t="s">
        <v>61</v>
      </c>
      <c r="F69" s="90" t="s">
        <v>58</v>
      </c>
      <c r="G69" s="89" t="s">
        <v>35</v>
      </c>
      <c r="H69" s="90" t="s">
        <v>38</v>
      </c>
      <c r="I69" s="89"/>
      <c r="J69" s="95">
        <v>44839</v>
      </c>
      <c r="K69" s="164"/>
      <c r="L69" s="164"/>
      <c r="M69" s="89" t="s">
        <v>187</v>
      </c>
      <c r="N69" s="125"/>
      <c r="O69" s="125"/>
      <c r="P69" s="125"/>
      <c r="Q69" s="125"/>
      <c r="R69" s="111"/>
    </row>
    <row r="70" spans="1:18" ht="75">
      <c r="A70" s="176">
        <v>58</v>
      </c>
      <c r="B70" s="306" t="s">
        <v>217</v>
      </c>
      <c r="C70" s="121" t="s">
        <v>218</v>
      </c>
      <c r="D70" s="89" t="s">
        <v>87</v>
      </c>
      <c r="E70" s="90" t="s">
        <v>61</v>
      </c>
      <c r="F70" s="90" t="s">
        <v>58</v>
      </c>
      <c r="G70" s="89" t="s">
        <v>35</v>
      </c>
      <c r="H70" s="90" t="s">
        <v>37</v>
      </c>
      <c r="I70" s="125"/>
      <c r="J70" s="95">
        <v>44839</v>
      </c>
      <c r="K70" s="120"/>
      <c r="L70" s="120"/>
      <c r="M70" s="125" t="s">
        <v>187</v>
      </c>
      <c r="N70" s="125"/>
      <c r="O70" s="125"/>
      <c r="P70" s="125"/>
      <c r="Q70" s="125"/>
      <c r="R70" s="111"/>
    </row>
    <row r="71" spans="1:18" ht="12.75" customHeight="1">
      <c r="A71" s="176">
        <v>59</v>
      </c>
      <c r="B71" s="306"/>
      <c r="C71" s="121" t="s">
        <v>219</v>
      </c>
      <c r="D71" s="89" t="s">
        <v>87</v>
      </c>
      <c r="E71" s="90" t="s">
        <v>61</v>
      </c>
      <c r="F71" s="90" t="s">
        <v>58</v>
      </c>
      <c r="G71" s="89" t="s">
        <v>35</v>
      </c>
      <c r="H71" s="90" t="s">
        <v>38</v>
      </c>
      <c r="I71" s="125"/>
      <c r="J71" s="95">
        <v>44839</v>
      </c>
      <c r="K71" s="120"/>
      <c r="L71" s="120"/>
      <c r="M71" s="125" t="s">
        <v>187</v>
      </c>
      <c r="N71" s="125"/>
      <c r="O71" s="125"/>
      <c r="P71" s="125"/>
      <c r="Q71" s="125"/>
      <c r="R71" s="111"/>
    </row>
    <row r="72" spans="1:18" ht="12.75" customHeight="1">
      <c r="A72" s="176">
        <v>60</v>
      </c>
      <c r="B72" s="306"/>
      <c r="C72" s="121" t="s">
        <v>220</v>
      </c>
      <c r="D72" s="89" t="s">
        <v>87</v>
      </c>
      <c r="E72" s="90" t="s">
        <v>61</v>
      </c>
      <c r="F72" s="90" t="s">
        <v>58</v>
      </c>
      <c r="G72" s="89" t="s">
        <v>35</v>
      </c>
      <c r="H72" s="90" t="s">
        <v>38</v>
      </c>
      <c r="I72" s="125"/>
      <c r="J72" s="95">
        <v>44839</v>
      </c>
      <c r="K72" s="120"/>
      <c r="L72" s="120"/>
      <c r="M72" s="125" t="s">
        <v>191</v>
      </c>
      <c r="N72" s="125"/>
      <c r="O72" s="125"/>
      <c r="P72" s="125"/>
      <c r="Q72" s="125"/>
      <c r="R72" s="111"/>
    </row>
    <row r="73" spans="1:18" ht="24.75">
      <c r="A73" s="176">
        <v>61</v>
      </c>
      <c r="B73" s="121" t="s">
        <v>217</v>
      </c>
      <c r="C73" s="121" t="s">
        <v>221</v>
      </c>
      <c r="D73" s="89" t="s">
        <v>87</v>
      </c>
      <c r="E73" s="90" t="s">
        <v>61</v>
      </c>
      <c r="F73" s="90" t="s">
        <v>58</v>
      </c>
      <c r="G73" s="89" t="s">
        <v>35</v>
      </c>
      <c r="H73" s="90" t="s">
        <v>38</v>
      </c>
      <c r="I73" s="125"/>
      <c r="J73" s="95">
        <v>44839</v>
      </c>
      <c r="K73" s="120"/>
      <c r="L73" s="120"/>
      <c r="M73" s="125"/>
      <c r="N73" s="125"/>
      <c r="O73" s="125"/>
      <c r="P73" s="125"/>
      <c r="Q73" s="125"/>
      <c r="R73" s="111"/>
    </row>
    <row r="74" spans="1:18" ht="12.75">
      <c r="A74" s="176">
        <v>62</v>
      </c>
      <c r="B74" s="182" t="s">
        <v>222</v>
      </c>
      <c r="C74" s="121" t="s">
        <v>223</v>
      </c>
      <c r="D74" s="89" t="s">
        <v>87</v>
      </c>
      <c r="E74" s="90" t="s">
        <v>61</v>
      </c>
      <c r="F74" s="90" t="s">
        <v>58</v>
      </c>
      <c r="G74" s="89" t="s">
        <v>35</v>
      </c>
      <c r="H74" s="90" t="s">
        <v>37</v>
      </c>
      <c r="I74" s="125"/>
      <c r="J74" s="95">
        <v>44839</v>
      </c>
      <c r="K74" s="120"/>
      <c r="L74" s="120"/>
      <c r="M74" s="125"/>
      <c r="N74" s="125"/>
      <c r="O74" s="125"/>
      <c r="P74" s="125"/>
      <c r="Q74" s="125"/>
      <c r="R74" s="111"/>
    </row>
    <row r="75" spans="1:18" ht="37.5">
      <c r="A75" s="176">
        <v>63</v>
      </c>
      <c r="B75" s="182" t="s">
        <v>224</v>
      </c>
      <c r="C75" s="121" t="s">
        <v>225</v>
      </c>
      <c r="D75" s="89" t="s">
        <v>87</v>
      </c>
      <c r="E75" s="90" t="s">
        <v>61</v>
      </c>
      <c r="F75" s="90" t="s">
        <v>58</v>
      </c>
      <c r="G75" s="89" t="s">
        <v>35</v>
      </c>
      <c r="H75" s="90" t="s">
        <v>37</v>
      </c>
      <c r="I75" s="125"/>
      <c r="J75" s="95">
        <v>44848</v>
      </c>
      <c r="K75" s="120"/>
      <c r="L75" s="120"/>
      <c r="M75" s="125"/>
      <c r="N75" s="125"/>
      <c r="O75" s="125"/>
      <c r="P75" s="125"/>
      <c r="Q75" s="125"/>
      <c r="R75" s="111"/>
    </row>
    <row r="76" spans="1:18" ht="50.25">
      <c r="A76" s="176">
        <v>64</v>
      </c>
      <c r="B76" s="182" t="s">
        <v>224</v>
      </c>
      <c r="C76" s="121" t="s">
        <v>226</v>
      </c>
      <c r="D76" s="89" t="s">
        <v>87</v>
      </c>
      <c r="E76" s="90" t="s">
        <v>61</v>
      </c>
      <c r="F76" s="90" t="s">
        <v>58</v>
      </c>
      <c r="G76" s="89" t="s">
        <v>35</v>
      </c>
      <c r="H76" s="90" t="s">
        <v>37</v>
      </c>
      <c r="I76" s="125"/>
      <c r="J76" s="95">
        <v>44848</v>
      </c>
      <c r="K76" s="120"/>
      <c r="L76" s="120"/>
      <c r="M76" s="125"/>
      <c r="N76" s="125"/>
      <c r="O76" s="125"/>
      <c r="P76" s="125"/>
      <c r="Q76" s="125"/>
      <c r="R76" s="111"/>
    </row>
    <row r="77" spans="1:18" ht="37.5">
      <c r="A77" s="176">
        <v>65</v>
      </c>
      <c r="B77" s="182" t="s">
        <v>227</v>
      </c>
      <c r="C77" s="121" t="s">
        <v>228</v>
      </c>
      <c r="D77" s="89" t="s">
        <v>87</v>
      </c>
      <c r="E77" s="90" t="s">
        <v>61</v>
      </c>
      <c r="F77" s="90" t="s">
        <v>58</v>
      </c>
      <c r="G77" s="89" t="s">
        <v>35</v>
      </c>
      <c r="H77" s="90" t="s">
        <v>37</v>
      </c>
      <c r="I77" s="125"/>
      <c r="J77" s="95">
        <v>44848</v>
      </c>
      <c r="K77" s="120"/>
      <c r="L77" s="120"/>
      <c r="M77" s="125"/>
      <c r="N77" s="125"/>
      <c r="O77" s="125"/>
      <c r="P77" s="125"/>
      <c r="Q77" s="125"/>
      <c r="R77" s="111"/>
    </row>
    <row r="78" spans="1:18" ht="37.5">
      <c r="A78" s="176">
        <v>66</v>
      </c>
      <c r="B78" s="121" t="s">
        <v>229</v>
      </c>
      <c r="C78" s="121" t="s">
        <v>230</v>
      </c>
      <c r="D78" s="89" t="s">
        <v>87</v>
      </c>
      <c r="E78" s="90" t="s">
        <v>61</v>
      </c>
      <c r="F78" s="90" t="s">
        <v>58</v>
      </c>
      <c r="G78" s="89" t="s">
        <v>35</v>
      </c>
      <c r="H78" s="90" t="s">
        <v>37</v>
      </c>
      <c r="I78" s="125"/>
      <c r="J78" s="95">
        <v>44848</v>
      </c>
      <c r="K78" s="120"/>
      <c r="L78" s="120"/>
      <c r="M78" s="125"/>
      <c r="N78" s="125"/>
      <c r="O78" s="125"/>
      <c r="P78" s="125"/>
      <c r="Q78" s="125"/>
      <c r="R78" s="111"/>
    </row>
    <row r="79" spans="1:18" ht="37.5">
      <c r="A79" s="183">
        <v>67</v>
      </c>
      <c r="B79" s="145" t="s">
        <v>229</v>
      </c>
      <c r="C79" s="145" t="s">
        <v>231</v>
      </c>
      <c r="D79" s="89" t="s">
        <v>87</v>
      </c>
      <c r="E79" s="90" t="s">
        <v>61</v>
      </c>
      <c r="F79" s="90" t="s">
        <v>58</v>
      </c>
      <c r="G79" s="89" t="s">
        <v>35</v>
      </c>
      <c r="H79" s="90" t="s">
        <v>37</v>
      </c>
      <c r="I79" s="154"/>
      <c r="J79" s="116">
        <v>44848</v>
      </c>
      <c r="K79" s="168"/>
      <c r="L79" s="168"/>
      <c r="M79" s="154"/>
      <c r="N79" s="154"/>
      <c r="O79" s="154"/>
      <c r="P79" s="154"/>
      <c r="Q79" s="154"/>
      <c r="R79" s="111"/>
    </row>
    <row r="80" spans="1:18" ht="62.25">
      <c r="A80" s="188">
        <v>68</v>
      </c>
      <c r="B80" s="121" t="s">
        <v>232</v>
      </c>
      <c r="C80" s="121" t="s">
        <v>233</v>
      </c>
      <c r="D80" s="173" t="s">
        <v>87</v>
      </c>
      <c r="E80" s="90" t="s">
        <v>61</v>
      </c>
      <c r="F80" s="90" t="s">
        <v>58</v>
      </c>
      <c r="G80" s="89" t="s">
        <v>35</v>
      </c>
      <c r="H80" s="167" t="s">
        <v>37</v>
      </c>
      <c r="I80" s="125" t="s">
        <v>234</v>
      </c>
      <c r="J80" s="116">
        <v>44865</v>
      </c>
      <c r="K80" s="131" t="s">
        <v>235</v>
      </c>
      <c r="L80" s="131"/>
      <c r="M80" s="125" t="s">
        <v>191</v>
      </c>
      <c r="N80" s="125"/>
      <c r="O80" s="125"/>
      <c r="P80" s="125"/>
      <c r="Q80" s="125" t="s">
        <v>236</v>
      </c>
      <c r="R80" s="111"/>
    </row>
    <row r="81" spans="1:19" ht="12.75" customHeight="1">
      <c r="A81" s="188">
        <v>69</v>
      </c>
      <c r="B81" s="121" t="s">
        <v>237</v>
      </c>
      <c r="C81" s="121" t="s">
        <v>238</v>
      </c>
      <c r="D81" s="173" t="s">
        <v>87</v>
      </c>
      <c r="E81" s="90" t="s">
        <v>61</v>
      </c>
      <c r="F81" s="90" t="s">
        <v>58</v>
      </c>
      <c r="G81" s="89" t="s">
        <v>35</v>
      </c>
      <c r="H81" s="167" t="s">
        <v>38</v>
      </c>
      <c r="I81" s="125" t="s">
        <v>234</v>
      </c>
      <c r="J81" s="116">
        <v>44866</v>
      </c>
      <c r="K81" s="131" t="s">
        <v>235</v>
      </c>
      <c r="L81" s="131"/>
      <c r="M81" s="125"/>
      <c r="N81" s="125"/>
      <c r="O81" s="125"/>
      <c r="P81" s="125"/>
      <c r="Q81" s="125" t="s">
        <v>236</v>
      </c>
      <c r="R81" s="111"/>
    </row>
    <row r="82" spans="1:19" ht="24.75">
      <c r="A82" s="188">
        <v>70</v>
      </c>
      <c r="B82" s="121" t="s">
        <v>239</v>
      </c>
      <c r="C82" s="121" t="s">
        <v>240</v>
      </c>
      <c r="D82" s="173" t="s">
        <v>87</v>
      </c>
      <c r="E82" s="90" t="s">
        <v>61</v>
      </c>
      <c r="F82" s="90" t="s">
        <v>58</v>
      </c>
      <c r="G82" s="89" t="s">
        <v>35</v>
      </c>
      <c r="H82" s="167" t="s">
        <v>37</v>
      </c>
      <c r="I82" s="125" t="s">
        <v>234</v>
      </c>
      <c r="J82" s="116">
        <v>44866</v>
      </c>
      <c r="K82" s="131" t="s">
        <v>235</v>
      </c>
      <c r="L82" s="131"/>
      <c r="M82" s="125"/>
      <c r="N82" s="125"/>
      <c r="O82" s="125"/>
      <c r="P82" s="125"/>
      <c r="Q82" s="125" t="s">
        <v>236</v>
      </c>
      <c r="R82" s="111"/>
    </row>
    <row r="83" spans="1:19" ht="75">
      <c r="A83" s="188">
        <v>71</v>
      </c>
      <c r="B83" s="145" t="s">
        <v>241</v>
      </c>
      <c r="C83" s="145" t="s">
        <v>242</v>
      </c>
      <c r="D83" s="180" t="s">
        <v>87</v>
      </c>
      <c r="E83" s="115" t="s">
        <v>61</v>
      </c>
      <c r="F83" s="115" t="s">
        <v>58</v>
      </c>
      <c r="G83" s="114" t="s">
        <v>35</v>
      </c>
      <c r="H83" s="181" t="s">
        <v>37</v>
      </c>
      <c r="I83" s="154" t="s">
        <v>234</v>
      </c>
      <c r="J83" s="116">
        <v>44868</v>
      </c>
      <c r="K83" s="156" t="s">
        <v>235</v>
      </c>
      <c r="L83" s="156"/>
      <c r="M83" s="154"/>
      <c r="N83" s="154"/>
      <c r="O83" s="154"/>
      <c r="P83" s="154"/>
      <c r="Q83" s="154" t="s">
        <v>236</v>
      </c>
      <c r="R83" s="111"/>
    </row>
    <row r="84" spans="1:19" ht="62.25">
      <c r="A84" s="186">
        <v>72</v>
      </c>
      <c r="B84" s="197" t="s">
        <v>227</v>
      </c>
      <c r="C84" s="197" t="s">
        <v>243</v>
      </c>
      <c r="D84" s="198" t="s">
        <v>87</v>
      </c>
      <c r="E84" s="199" t="s">
        <v>61</v>
      </c>
      <c r="F84" s="199" t="s">
        <v>58</v>
      </c>
      <c r="G84" s="198" t="s">
        <v>31</v>
      </c>
      <c r="H84" s="199" t="s">
        <v>38</v>
      </c>
      <c r="I84" s="200" t="s">
        <v>88</v>
      </c>
      <c r="J84" s="201">
        <v>44868</v>
      </c>
      <c r="K84" s="202" t="s">
        <v>235</v>
      </c>
      <c r="L84" s="202"/>
      <c r="M84" s="200"/>
      <c r="N84" s="200"/>
      <c r="O84" s="200"/>
      <c r="P84" s="200"/>
      <c r="Q84" s="197" t="s">
        <v>244</v>
      </c>
      <c r="R84" s="111"/>
    </row>
    <row r="85" spans="1:19" ht="24">
      <c r="A85" s="189">
        <v>73</v>
      </c>
      <c r="B85" s="190" t="s">
        <v>245</v>
      </c>
      <c r="C85" s="190" t="s">
        <v>246</v>
      </c>
      <c r="D85" s="191" t="s">
        <v>137</v>
      </c>
      <c r="E85" s="192" t="s">
        <v>61</v>
      </c>
      <c r="F85" s="115" t="s">
        <v>58</v>
      </c>
      <c r="G85" s="114" t="s">
        <v>35</v>
      </c>
      <c r="H85" s="115" t="s">
        <v>37</v>
      </c>
      <c r="I85" s="193" t="s">
        <v>247</v>
      </c>
      <c r="J85" s="194">
        <v>44890</v>
      </c>
      <c r="K85" s="94" t="s">
        <v>248</v>
      </c>
      <c r="L85" s="94"/>
      <c r="M85" s="193" t="s">
        <v>249</v>
      </c>
      <c r="N85" s="195">
        <v>44894</v>
      </c>
      <c r="O85" s="195">
        <v>44894</v>
      </c>
      <c r="P85" s="195">
        <v>44894</v>
      </c>
      <c r="Q85" s="190" t="s">
        <v>236</v>
      </c>
      <c r="R85" s="196"/>
      <c r="S85" s="187"/>
    </row>
    <row r="86" spans="1:19" ht="24">
      <c r="A86" s="189">
        <v>74</v>
      </c>
      <c r="B86" s="190" t="s">
        <v>232</v>
      </c>
      <c r="C86" s="190" t="s">
        <v>250</v>
      </c>
      <c r="D86" s="191" t="s">
        <v>137</v>
      </c>
      <c r="E86" s="192" t="s">
        <v>61</v>
      </c>
      <c r="F86" s="115" t="s">
        <v>58</v>
      </c>
      <c r="G86" s="114" t="s">
        <v>35</v>
      </c>
      <c r="H86" s="115" t="s">
        <v>37</v>
      </c>
      <c r="I86" s="193" t="s">
        <v>247</v>
      </c>
      <c r="J86" s="194">
        <v>44921</v>
      </c>
      <c r="K86" s="94"/>
      <c r="L86" s="94"/>
      <c r="M86" s="193" t="s">
        <v>187</v>
      </c>
      <c r="N86" s="194">
        <v>44921</v>
      </c>
      <c r="O86" s="194">
        <v>44921</v>
      </c>
      <c r="P86" s="195"/>
      <c r="Q86" s="190" t="s">
        <v>236</v>
      </c>
      <c r="R86" s="196"/>
      <c r="S86" s="111"/>
    </row>
    <row r="87" spans="1:19" ht="12.75">
      <c r="A87" s="189">
        <v>75</v>
      </c>
      <c r="B87" s="190" t="s">
        <v>215</v>
      </c>
      <c r="C87" s="190" t="s">
        <v>251</v>
      </c>
      <c r="D87" s="191" t="s">
        <v>137</v>
      </c>
      <c r="E87" s="192" t="s">
        <v>61</v>
      </c>
      <c r="F87" s="115" t="s">
        <v>58</v>
      </c>
      <c r="G87" s="114" t="s">
        <v>35</v>
      </c>
      <c r="H87" s="115" t="s">
        <v>37</v>
      </c>
      <c r="I87" s="193" t="s">
        <v>247</v>
      </c>
      <c r="J87" s="194">
        <v>44921</v>
      </c>
      <c r="K87" s="94"/>
      <c r="L87" s="94"/>
      <c r="M87" s="193" t="s">
        <v>187</v>
      </c>
      <c r="N87" s="194">
        <v>44921</v>
      </c>
      <c r="O87" s="194">
        <v>44921</v>
      </c>
      <c r="P87" s="195"/>
      <c r="Q87" s="190" t="s">
        <v>236</v>
      </c>
      <c r="R87" s="196"/>
      <c r="S87" s="111"/>
    </row>
    <row r="88" spans="1:19" ht="12.75">
      <c r="A88" s="189">
        <v>76</v>
      </c>
      <c r="B88" s="190" t="s">
        <v>252</v>
      </c>
      <c r="C88" s="190" t="s">
        <v>253</v>
      </c>
      <c r="D88" s="191" t="s">
        <v>137</v>
      </c>
      <c r="E88" s="192" t="s">
        <v>61</v>
      </c>
      <c r="F88" s="115" t="s">
        <v>58</v>
      </c>
      <c r="G88" s="114" t="s">
        <v>35</v>
      </c>
      <c r="H88" s="115" t="s">
        <v>37</v>
      </c>
      <c r="I88" s="193" t="s">
        <v>247</v>
      </c>
      <c r="J88" s="194">
        <v>44925</v>
      </c>
      <c r="K88" s="94"/>
      <c r="L88" s="94"/>
      <c r="M88" s="193" t="s">
        <v>191</v>
      </c>
      <c r="N88" s="194">
        <v>44925</v>
      </c>
      <c r="O88" s="194">
        <v>44925</v>
      </c>
      <c r="P88" s="195"/>
      <c r="Q88" s="190" t="s">
        <v>236</v>
      </c>
      <c r="R88" s="196"/>
      <c r="S88" s="111"/>
    </row>
    <row r="89" spans="1:19" ht="24">
      <c r="A89" s="189">
        <v>77</v>
      </c>
      <c r="B89" s="190" t="s">
        <v>252</v>
      </c>
      <c r="C89" s="190" t="s">
        <v>254</v>
      </c>
      <c r="D89" s="191" t="s">
        <v>137</v>
      </c>
      <c r="E89" s="192" t="s">
        <v>61</v>
      </c>
      <c r="F89" s="115" t="s">
        <v>58</v>
      </c>
      <c r="G89" s="114" t="s">
        <v>35</v>
      </c>
      <c r="H89" s="115" t="s">
        <v>37</v>
      </c>
      <c r="I89" s="193" t="s">
        <v>247</v>
      </c>
      <c r="J89" s="194">
        <v>44925</v>
      </c>
      <c r="K89" s="94"/>
      <c r="L89" s="94"/>
      <c r="M89" s="193" t="s">
        <v>191</v>
      </c>
      <c r="N89" s="194">
        <v>44925</v>
      </c>
      <c r="O89" s="194">
        <v>44925</v>
      </c>
      <c r="P89" s="195"/>
      <c r="Q89" s="190" t="s">
        <v>236</v>
      </c>
      <c r="R89" s="196"/>
      <c r="S89" s="111"/>
    </row>
    <row r="90" spans="1:19" ht="24.75" customHeight="1">
      <c r="A90" s="205">
        <v>78</v>
      </c>
      <c r="B90" s="145" t="s">
        <v>255</v>
      </c>
      <c r="C90" s="145" t="s">
        <v>256</v>
      </c>
      <c r="D90" s="206" t="s">
        <v>137</v>
      </c>
      <c r="E90" s="207" t="s">
        <v>61</v>
      </c>
      <c r="F90" s="115" t="s">
        <v>58</v>
      </c>
      <c r="G90" s="114" t="s">
        <v>35</v>
      </c>
      <c r="H90" s="115" t="s">
        <v>36</v>
      </c>
      <c r="I90" s="208" t="s">
        <v>247</v>
      </c>
      <c r="J90" s="209">
        <v>44929</v>
      </c>
      <c r="K90" s="168"/>
      <c r="L90" s="168"/>
      <c r="M90" s="154" t="s">
        <v>191</v>
      </c>
      <c r="N90" s="209">
        <v>44937</v>
      </c>
      <c r="O90" s="209">
        <v>44937</v>
      </c>
      <c r="P90" s="154"/>
      <c r="Q90" s="210" t="s">
        <v>236</v>
      </c>
      <c r="R90" s="111"/>
    </row>
    <row r="91" spans="1:19" ht="24.75" customHeight="1">
      <c r="A91" s="176">
        <v>79</v>
      </c>
      <c r="B91" s="169" t="s">
        <v>257</v>
      </c>
      <c r="C91" s="169" t="s">
        <v>258</v>
      </c>
      <c r="D91" s="211" t="s">
        <v>137</v>
      </c>
      <c r="E91" s="212" t="s">
        <v>61</v>
      </c>
      <c r="F91" s="213" t="s">
        <v>62</v>
      </c>
      <c r="G91" s="214" t="s">
        <v>33</v>
      </c>
      <c r="H91" s="213" t="s">
        <v>38</v>
      </c>
      <c r="I91" s="149" t="s">
        <v>259</v>
      </c>
      <c r="J91" s="203">
        <v>44978</v>
      </c>
      <c r="K91" s="153" t="s">
        <v>260</v>
      </c>
      <c r="L91" s="149" t="s">
        <v>261</v>
      </c>
      <c r="M91" s="149"/>
      <c r="N91" s="203">
        <v>44980</v>
      </c>
      <c r="O91" s="203">
        <v>44980</v>
      </c>
      <c r="P91" s="149"/>
      <c r="Q91" s="149"/>
      <c r="R91" s="111"/>
    </row>
    <row r="92" spans="1:19" ht="24.75" customHeight="1">
      <c r="A92" s="204">
        <v>80</v>
      </c>
      <c r="B92" s="169" t="s">
        <v>262</v>
      </c>
      <c r="C92" s="169" t="s">
        <v>263</v>
      </c>
      <c r="D92" s="211" t="s">
        <v>137</v>
      </c>
      <c r="E92" s="212" t="s">
        <v>61</v>
      </c>
      <c r="F92" s="213" t="s">
        <v>62</v>
      </c>
      <c r="G92" s="214" t="s">
        <v>33</v>
      </c>
      <c r="H92" s="213" t="s">
        <v>38</v>
      </c>
      <c r="I92" s="149" t="s">
        <v>259</v>
      </c>
      <c r="J92" s="203">
        <v>44978</v>
      </c>
      <c r="K92" s="153" t="s">
        <v>264</v>
      </c>
      <c r="L92" s="149" t="s">
        <v>261</v>
      </c>
      <c r="M92" s="149"/>
      <c r="N92" s="149"/>
      <c r="O92" s="149"/>
      <c r="P92" s="149"/>
      <c r="Q92" s="149"/>
      <c r="R92" s="111"/>
    </row>
    <row r="93" spans="1:19" ht="78.75" customHeight="1">
      <c r="A93" s="120">
        <v>81</v>
      </c>
      <c r="B93" s="121" t="s">
        <v>262</v>
      </c>
      <c r="C93" s="121" t="s">
        <v>265</v>
      </c>
      <c r="D93" s="206" t="s">
        <v>137</v>
      </c>
      <c r="E93" s="207" t="s">
        <v>61</v>
      </c>
      <c r="F93" s="115" t="s">
        <v>62</v>
      </c>
      <c r="G93" s="114" t="s">
        <v>35</v>
      </c>
      <c r="H93" s="115" t="s">
        <v>38</v>
      </c>
      <c r="I93" s="125" t="s">
        <v>259</v>
      </c>
      <c r="J93" s="241">
        <v>44978</v>
      </c>
      <c r="K93" s="131" t="s">
        <v>266</v>
      </c>
      <c r="L93" s="125" t="s">
        <v>267</v>
      </c>
      <c r="M93" s="125" t="s">
        <v>267</v>
      </c>
      <c r="N93" s="125"/>
      <c r="O93" s="125"/>
      <c r="P93" s="125"/>
      <c r="Q93" s="125"/>
      <c r="R93" s="111"/>
    </row>
    <row r="94" spans="1:19" ht="24.75" customHeight="1">
      <c r="A94" s="120">
        <v>82</v>
      </c>
      <c r="B94" s="121" t="s">
        <v>262</v>
      </c>
      <c r="C94" s="121" t="s">
        <v>268</v>
      </c>
      <c r="D94" s="206" t="s">
        <v>137</v>
      </c>
      <c r="E94" s="207" t="s">
        <v>61</v>
      </c>
      <c r="F94" s="115" t="s">
        <v>62</v>
      </c>
      <c r="G94" s="114" t="s">
        <v>35</v>
      </c>
      <c r="H94" s="115" t="s">
        <v>38</v>
      </c>
      <c r="I94" s="125" t="s">
        <v>259</v>
      </c>
      <c r="J94" s="241">
        <v>44978</v>
      </c>
      <c r="K94" s="131" t="s">
        <v>269</v>
      </c>
      <c r="L94" s="125" t="s">
        <v>267</v>
      </c>
      <c r="M94" s="125" t="s">
        <v>267</v>
      </c>
      <c r="N94" s="241">
        <v>44980</v>
      </c>
      <c r="O94" s="241">
        <v>44980</v>
      </c>
      <c r="P94" s="125"/>
      <c r="Q94" s="125"/>
      <c r="R94" s="111"/>
    </row>
    <row r="95" spans="1:19" ht="24.75" customHeight="1">
      <c r="A95" s="120">
        <v>83</v>
      </c>
      <c r="B95" s="121" t="s">
        <v>262</v>
      </c>
      <c r="C95" s="121" t="s">
        <v>270</v>
      </c>
      <c r="D95" s="206" t="s">
        <v>137</v>
      </c>
      <c r="E95" s="207" t="s">
        <v>61</v>
      </c>
      <c r="F95" s="115" t="s">
        <v>62</v>
      </c>
      <c r="G95" s="114" t="s">
        <v>35</v>
      </c>
      <c r="H95" s="115" t="s">
        <v>39</v>
      </c>
      <c r="I95" s="125" t="s">
        <v>259</v>
      </c>
      <c r="J95" s="241">
        <v>44978</v>
      </c>
      <c r="K95" s="131" t="s">
        <v>271</v>
      </c>
      <c r="L95" s="125" t="s">
        <v>267</v>
      </c>
      <c r="M95" s="125" t="s">
        <v>267</v>
      </c>
      <c r="N95" s="125"/>
      <c r="O95" s="125"/>
      <c r="P95" s="125"/>
      <c r="Q95" s="125"/>
      <c r="R95" s="111"/>
    </row>
    <row r="96" spans="1:19" ht="24.75" customHeight="1">
      <c r="A96" s="120">
        <v>84</v>
      </c>
      <c r="B96" s="121" t="s">
        <v>272</v>
      </c>
      <c r="C96" s="121" t="s">
        <v>273</v>
      </c>
      <c r="D96" s="206" t="s">
        <v>137</v>
      </c>
      <c r="E96" s="207" t="s">
        <v>61</v>
      </c>
      <c r="F96" s="115" t="s">
        <v>64</v>
      </c>
      <c r="G96" s="114" t="s">
        <v>35</v>
      </c>
      <c r="H96" s="115" t="s">
        <v>38</v>
      </c>
      <c r="I96" s="125" t="s">
        <v>259</v>
      </c>
      <c r="J96" s="241">
        <v>44978</v>
      </c>
      <c r="K96" s="131" t="s">
        <v>274</v>
      </c>
      <c r="L96" s="125" t="s">
        <v>267</v>
      </c>
      <c r="M96" s="125" t="s">
        <v>267</v>
      </c>
      <c r="N96" s="241">
        <v>44980</v>
      </c>
      <c r="O96" s="241">
        <v>44980</v>
      </c>
      <c r="P96" s="125"/>
      <c r="Q96" s="125"/>
      <c r="R96" s="111"/>
    </row>
    <row r="97" spans="1:18" ht="60.75" customHeight="1">
      <c r="A97" s="120">
        <v>86</v>
      </c>
      <c r="B97" s="121" t="s">
        <v>262</v>
      </c>
      <c r="C97" s="121" t="s">
        <v>275</v>
      </c>
      <c r="D97" s="206" t="s">
        <v>137</v>
      </c>
      <c r="E97" s="207" t="s">
        <v>61</v>
      </c>
      <c r="F97" s="115" t="s">
        <v>62</v>
      </c>
      <c r="G97" s="114" t="s">
        <v>35</v>
      </c>
      <c r="H97" s="115" t="s">
        <v>38</v>
      </c>
      <c r="I97" s="125" t="s">
        <v>259</v>
      </c>
      <c r="J97" s="241">
        <v>44978</v>
      </c>
      <c r="K97" s="131" t="s">
        <v>276</v>
      </c>
      <c r="L97" s="125" t="s">
        <v>267</v>
      </c>
      <c r="M97" s="125" t="s">
        <v>267</v>
      </c>
      <c r="N97" s="125"/>
      <c r="O97" s="125"/>
      <c r="P97" s="125"/>
      <c r="Q97" s="125"/>
      <c r="R97" s="111"/>
    </row>
    <row r="98" spans="1:18" ht="24.75" customHeight="1">
      <c r="A98" s="120">
        <v>87</v>
      </c>
      <c r="B98" s="121" t="s">
        <v>262</v>
      </c>
      <c r="C98" s="121" t="s">
        <v>277</v>
      </c>
      <c r="D98" s="206" t="s">
        <v>137</v>
      </c>
      <c r="E98" s="207" t="s">
        <v>61</v>
      </c>
      <c r="F98" s="115" t="s">
        <v>62</v>
      </c>
      <c r="G98" s="114" t="s">
        <v>35</v>
      </c>
      <c r="H98" s="115" t="s">
        <v>38</v>
      </c>
      <c r="I98" s="125" t="s">
        <v>259</v>
      </c>
      <c r="J98" s="241">
        <v>44978</v>
      </c>
      <c r="K98" s="131" t="s">
        <v>278</v>
      </c>
      <c r="L98" s="125" t="s">
        <v>267</v>
      </c>
      <c r="M98" s="125" t="s">
        <v>267</v>
      </c>
      <c r="N98" s="241">
        <v>44980</v>
      </c>
      <c r="O98" s="241">
        <v>44980</v>
      </c>
      <c r="P98" s="125"/>
      <c r="Q98" s="125"/>
      <c r="R98" s="111"/>
    </row>
    <row r="99" spans="1:18" ht="24.75" customHeight="1">
      <c r="A99" s="120">
        <v>88</v>
      </c>
      <c r="B99" s="121" t="s">
        <v>262</v>
      </c>
      <c r="C99" s="121" t="s">
        <v>279</v>
      </c>
      <c r="D99" s="206" t="s">
        <v>137</v>
      </c>
      <c r="E99" s="207" t="s">
        <v>61</v>
      </c>
      <c r="F99" s="115" t="s">
        <v>62</v>
      </c>
      <c r="G99" s="114" t="s">
        <v>35</v>
      </c>
      <c r="H99" s="115" t="s">
        <v>38</v>
      </c>
      <c r="I99" s="125" t="s">
        <v>259</v>
      </c>
      <c r="J99" s="241">
        <v>44978</v>
      </c>
      <c r="K99" s="131" t="s">
        <v>280</v>
      </c>
      <c r="L99" s="125" t="s">
        <v>261</v>
      </c>
      <c r="M99" s="125"/>
      <c r="N99" s="125"/>
      <c r="O99" s="125"/>
      <c r="P99" s="125"/>
      <c r="Q99" s="125"/>
      <c r="R99" s="111"/>
    </row>
    <row r="100" spans="1:18" ht="24.75" customHeight="1">
      <c r="A100" s="120">
        <v>89</v>
      </c>
      <c r="B100" s="121" t="s">
        <v>272</v>
      </c>
      <c r="C100" s="121" t="s">
        <v>281</v>
      </c>
      <c r="D100" s="206" t="s">
        <v>137</v>
      </c>
      <c r="E100" s="207" t="s">
        <v>61</v>
      </c>
      <c r="F100" s="115" t="s">
        <v>62</v>
      </c>
      <c r="G100" s="114" t="s">
        <v>35</v>
      </c>
      <c r="H100" s="115" t="s">
        <v>38</v>
      </c>
      <c r="I100" s="125" t="s">
        <v>259</v>
      </c>
      <c r="J100" s="241">
        <v>44978</v>
      </c>
      <c r="K100" s="131" t="s">
        <v>282</v>
      </c>
      <c r="L100" s="125" t="s">
        <v>261</v>
      </c>
      <c r="M100" s="125"/>
      <c r="N100" s="125"/>
      <c r="O100" s="125"/>
      <c r="P100" s="125"/>
      <c r="Q100" s="125"/>
      <c r="R100" s="111"/>
    </row>
    <row r="101" spans="1:18" ht="24.75" customHeight="1">
      <c r="A101" s="120">
        <v>90</v>
      </c>
      <c r="B101" s="121" t="s">
        <v>283</v>
      </c>
      <c r="C101" s="121" t="s">
        <v>284</v>
      </c>
      <c r="D101" s="206" t="s">
        <v>137</v>
      </c>
      <c r="E101" s="207" t="s">
        <v>61</v>
      </c>
      <c r="F101" s="115" t="s">
        <v>62</v>
      </c>
      <c r="G101" s="114" t="s">
        <v>35</v>
      </c>
      <c r="H101" s="115" t="s">
        <v>39</v>
      </c>
      <c r="I101" s="125" t="s">
        <v>259</v>
      </c>
      <c r="J101" s="241">
        <v>44978</v>
      </c>
      <c r="K101" s="120"/>
      <c r="L101" s="125" t="s">
        <v>261</v>
      </c>
      <c r="M101" s="125"/>
      <c r="N101" s="125"/>
      <c r="O101" s="125"/>
      <c r="P101" s="125"/>
      <c r="Q101" s="125"/>
      <c r="R101" s="111"/>
    </row>
    <row r="102" spans="1:18" s="232" customFormat="1" ht="24.75" customHeight="1">
      <c r="A102" s="87">
        <v>91</v>
      </c>
      <c r="B102" s="121" t="s">
        <v>283</v>
      </c>
      <c r="C102" s="121" t="s">
        <v>285</v>
      </c>
      <c r="D102" s="206" t="s">
        <v>137</v>
      </c>
      <c r="E102" s="207" t="s">
        <v>61</v>
      </c>
      <c r="F102" s="242" t="s">
        <v>62</v>
      </c>
      <c r="G102" s="112" t="s">
        <v>35</v>
      </c>
      <c r="H102" s="242" t="s">
        <v>38</v>
      </c>
      <c r="I102" s="87" t="s">
        <v>259</v>
      </c>
      <c r="J102" s="243">
        <v>44981</v>
      </c>
      <c r="K102" s="94" t="s">
        <v>286</v>
      </c>
      <c r="L102" s="87" t="s">
        <v>267</v>
      </c>
      <c r="M102" s="87" t="s">
        <v>267</v>
      </c>
      <c r="N102" s="87"/>
      <c r="O102" s="87"/>
      <c r="P102" s="87"/>
      <c r="Q102" s="87"/>
      <c r="R102" s="231"/>
    </row>
    <row r="103" spans="1:18" s="232" customFormat="1" ht="24.75" customHeight="1">
      <c r="A103" s="228">
        <v>92</v>
      </c>
      <c r="B103" s="169" t="s">
        <v>287</v>
      </c>
      <c r="C103" s="169" t="s">
        <v>288</v>
      </c>
      <c r="D103" s="211" t="s">
        <v>137</v>
      </c>
      <c r="E103" s="212" t="s">
        <v>61</v>
      </c>
      <c r="F103" s="226" t="s">
        <v>62</v>
      </c>
      <c r="G103" s="227" t="s">
        <v>33</v>
      </c>
      <c r="H103" s="226" t="s">
        <v>39</v>
      </c>
      <c r="I103" s="228" t="s">
        <v>259</v>
      </c>
      <c r="J103" s="229">
        <v>44981</v>
      </c>
      <c r="K103" s="230" t="s">
        <v>289</v>
      </c>
      <c r="L103" s="228" t="s">
        <v>267</v>
      </c>
      <c r="M103" s="228" t="s">
        <v>267</v>
      </c>
      <c r="N103" s="228"/>
      <c r="O103" s="228"/>
      <c r="P103" s="228"/>
      <c r="Q103" s="228"/>
      <c r="R103" s="231"/>
    </row>
    <row r="104" spans="1:18" s="232" customFormat="1" ht="55.5" customHeight="1">
      <c r="A104" s="112">
        <v>93</v>
      </c>
      <c r="B104" s="145" t="s">
        <v>257</v>
      </c>
      <c r="C104" s="145" t="s">
        <v>290</v>
      </c>
      <c r="D104" s="206" t="s">
        <v>137</v>
      </c>
      <c r="E104" s="207" t="s">
        <v>61</v>
      </c>
      <c r="F104" s="242" t="s">
        <v>62</v>
      </c>
      <c r="G104" s="112" t="s">
        <v>35</v>
      </c>
      <c r="H104" s="242" t="s">
        <v>38</v>
      </c>
      <c r="I104" s="112" t="s">
        <v>259</v>
      </c>
      <c r="J104" s="244">
        <v>44981</v>
      </c>
      <c r="K104" s="117" t="s">
        <v>291</v>
      </c>
      <c r="L104" s="112" t="s">
        <v>267</v>
      </c>
      <c r="M104" s="112" t="s">
        <v>267</v>
      </c>
      <c r="N104" s="112"/>
      <c r="O104" s="241">
        <v>45049</v>
      </c>
      <c r="P104" s="241">
        <v>45049</v>
      </c>
      <c r="Q104" s="112"/>
      <c r="R104" s="231"/>
    </row>
    <row r="105" spans="1:18" s="232" customFormat="1" ht="24.75">
      <c r="A105" s="87">
        <v>94</v>
      </c>
      <c r="B105" s="121" t="s">
        <v>292</v>
      </c>
      <c r="C105" s="121" t="s">
        <v>293</v>
      </c>
      <c r="D105" s="206" t="s">
        <v>137</v>
      </c>
      <c r="E105" s="207" t="s">
        <v>61</v>
      </c>
      <c r="F105" s="242" t="s">
        <v>64</v>
      </c>
      <c r="G105" s="112" t="s">
        <v>35</v>
      </c>
      <c r="H105" s="242" t="s">
        <v>38</v>
      </c>
      <c r="I105" s="112" t="s">
        <v>259</v>
      </c>
      <c r="J105" s="243">
        <v>44988</v>
      </c>
      <c r="K105" s="117" t="s">
        <v>294</v>
      </c>
      <c r="L105" s="112" t="s">
        <v>267</v>
      </c>
      <c r="M105" s="112" t="s">
        <v>267</v>
      </c>
      <c r="N105" s="87"/>
      <c r="O105" s="241">
        <v>45049</v>
      </c>
      <c r="P105" s="241">
        <v>45049</v>
      </c>
      <c r="Q105" s="87"/>
      <c r="R105" s="231"/>
    </row>
    <row r="106" spans="1:18" s="232" customFormat="1" ht="32.25" customHeight="1">
      <c r="A106" s="227">
        <v>95</v>
      </c>
      <c r="B106" s="169" t="s">
        <v>295</v>
      </c>
      <c r="C106" s="234" t="s">
        <v>296</v>
      </c>
      <c r="D106" s="211" t="s">
        <v>137</v>
      </c>
      <c r="E106" s="212" t="s">
        <v>61</v>
      </c>
      <c r="F106" s="226" t="s">
        <v>62</v>
      </c>
      <c r="G106" s="227" t="s">
        <v>33</v>
      </c>
      <c r="H106" s="226" t="s">
        <v>38</v>
      </c>
      <c r="I106" s="227" t="s">
        <v>259</v>
      </c>
      <c r="J106" s="229">
        <v>44988</v>
      </c>
      <c r="K106" s="233" t="s">
        <v>297</v>
      </c>
      <c r="L106" s="228" t="s">
        <v>261</v>
      </c>
      <c r="M106" s="228"/>
      <c r="N106" s="228"/>
      <c r="O106" s="228"/>
      <c r="P106" s="228"/>
      <c r="Q106" s="228"/>
      <c r="R106" s="231"/>
    </row>
    <row r="107" spans="1:18" s="232" customFormat="1" ht="409.6">
      <c r="A107" s="228">
        <v>96</v>
      </c>
      <c r="B107" s="169" t="s">
        <v>298</v>
      </c>
      <c r="C107" s="234" t="s">
        <v>299</v>
      </c>
      <c r="D107" s="211" t="s">
        <v>137</v>
      </c>
      <c r="E107" s="212" t="s">
        <v>61</v>
      </c>
      <c r="F107" s="226" t="s">
        <v>64</v>
      </c>
      <c r="G107" s="227" t="s">
        <v>30</v>
      </c>
      <c r="H107" s="226" t="s">
        <v>37</v>
      </c>
      <c r="I107" s="227" t="s">
        <v>259</v>
      </c>
      <c r="J107" s="229">
        <v>44988</v>
      </c>
      <c r="K107" s="233" t="s">
        <v>300</v>
      </c>
      <c r="L107" s="227" t="s">
        <v>267</v>
      </c>
      <c r="M107" s="227" t="s">
        <v>267</v>
      </c>
      <c r="N107" s="228"/>
      <c r="O107" s="245">
        <v>45049</v>
      </c>
      <c r="P107" s="228"/>
      <c r="Q107" s="250" t="s">
        <v>301</v>
      </c>
      <c r="R107" s="231"/>
    </row>
    <row r="108" spans="1:18" s="232" customFormat="1" ht="48" customHeight="1">
      <c r="A108" s="112">
        <v>97</v>
      </c>
      <c r="B108" s="121" t="s">
        <v>298</v>
      </c>
      <c r="C108" s="246" t="s">
        <v>302</v>
      </c>
      <c r="D108" s="206" t="s">
        <v>137</v>
      </c>
      <c r="E108" s="207" t="s">
        <v>61</v>
      </c>
      <c r="F108" s="242" t="s">
        <v>62</v>
      </c>
      <c r="G108" s="112" t="s">
        <v>35</v>
      </c>
      <c r="H108" s="242" t="s">
        <v>38</v>
      </c>
      <c r="I108" s="112" t="s">
        <v>259</v>
      </c>
      <c r="J108" s="243">
        <v>44988</v>
      </c>
      <c r="K108" s="117" t="s">
        <v>297</v>
      </c>
      <c r="L108" s="87" t="s">
        <v>261</v>
      </c>
      <c r="M108" s="247"/>
      <c r="N108" s="248"/>
      <c r="O108" s="241">
        <v>45049</v>
      </c>
      <c r="P108" s="241">
        <v>45049</v>
      </c>
      <c r="Q108" s="248"/>
      <c r="R108" s="231"/>
    </row>
    <row r="109" spans="1:18" s="232" customFormat="1" ht="96">
      <c r="A109" s="87">
        <v>98</v>
      </c>
      <c r="B109" s="121" t="s">
        <v>303</v>
      </c>
      <c r="C109" s="246" t="s">
        <v>304</v>
      </c>
      <c r="D109" s="206" t="s">
        <v>137</v>
      </c>
      <c r="E109" s="207" t="s">
        <v>61</v>
      </c>
      <c r="F109" s="242" t="s">
        <v>64</v>
      </c>
      <c r="G109" s="112" t="s">
        <v>35</v>
      </c>
      <c r="H109" s="242" t="s">
        <v>38</v>
      </c>
      <c r="I109" s="112" t="s">
        <v>259</v>
      </c>
      <c r="J109" s="243">
        <v>44988</v>
      </c>
      <c r="K109" s="117" t="s">
        <v>305</v>
      </c>
      <c r="L109" s="247" t="s">
        <v>261</v>
      </c>
      <c r="M109" s="247"/>
      <c r="N109" s="248"/>
      <c r="O109" s="241">
        <v>45049</v>
      </c>
      <c r="P109" s="241">
        <v>45049</v>
      </c>
      <c r="Q109" s="248"/>
      <c r="R109" s="231"/>
    </row>
    <row r="110" spans="1:18" ht="79.5" customHeight="1">
      <c r="A110" s="217">
        <v>99</v>
      </c>
      <c r="B110" s="218" t="s">
        <v>306</v>
      </c>
      <c r="C110" s="218" t="s">
        <v>307</v>
      </c>
      <c r="D110" s="219" t="s">
        <v>87</v>
      </c>
      <c r="E110" s="220" t="s">
        <v>61</v>
      </c>
      <c r="F110" s="221" t="s">
        <v>58</v>
      </c>
      <c r="G110" s="222" t="s">
        <v>35</v>
      </c>
      <c r="H110" s="221" t="s">
        <v>38</v>
      </c>
      <c r="I110" s="223" t="s">
        <v>247</v>
      </c>
      <c r="J110" s="224">
        <v>44980</v>
      </c>
      <c r="K110" s="217"/>
      <c r="L110" s="217" t="s">
        <v>308</v>
      </c>
      <c r="M110" s="223" t="s">
        <v>191</v>
      </c>
      <c r="N110" s="224">
        <v>44980</v>
      </c>
      <c r="O110" s="224">
        <v>44980</v>
      </c>
      <c r="P110" s="224">
        <v>44980</v>
      </c>
      <c r="Q110" s="223" t="s">
        <v>309</v>
      </c>
      <c r="R110" s="111"/>
    </row>
    <row r="111" spans="1:18" ht="79.5" customHeight="1">
      <c r="A111" s="168">
        <v>100</v>
      </c>
      <c r="B111" s="145" t="s">
        <v>310</v>
      </c>
      <c r="C111" s="145" t="s">
        <v>311</v>
      </c>
      <c r="D111" s="206" t="s">
        <v>87</v>
      </c>
      <c r="E111" s="207" t="s">
        <v>61</v>
      </c>
      <c r="F111" s="115" t="s">
        <v>64</v>
      </c>
      <c r="G111" s="114" t="s">
        <v>35</v>
      </c>
      <c r="H111" s="115" t="s">
        <v>37</v>
      </c>
      <c r="I111" s="154" t="s">
        <v>88</v>
      </c>
      <c r="J111" s="215">
        <v>44979</v>
      </c>
      <c r="K111" s="168"/>
      <c r="L111" s="168" t="s">
        <v>312</v>
      </c>
      <c r="M111" s="154" t="s">
        <v>191</v>
      </c>
      <c r="N111" s="215">
        <v>44979</v>
      </c>
      <c r="O111" s="215">
        <v>44979</v>
      </c>
      <c r="P111" s="215">
        <v>44979</v>
      </c>
      <c r="Q111" s="154" t="s">
        <v>309</v>
      </c>
      <c r="R111" s="111"/>
    </row>
    <row r="112" spans="1:18" ht="79.5" customHeight="1">
      <c r="A112" s="120">
        <v>101</v>
      </c>
      <c r="B112" s="121" t="s">
        <v>313</v>
      </c>
      <c r="C112" s="121" t="s">
        <v>314</v>
      </c>
      <c r="D112" s="125" t="s">
        <v>87</v>
      </c>
      <c r="E112" s="125" t="s">
        <v>61</v>
      </c>
      <c r="F112" s="125" t="s">
        <v>62</v>
      </c>
      <c r="G112" s="125" t="s">
        <v>35</v>
      </c>
      <c r="H112" s="125" t="s">
        <v>38</v>
      </c>
      <c r="I112" s="125" t="s">
        <v>88</v>
      </c>
      <c r="J112" s="215">
        <v>44986</v>
      </c>
      <c r="K112" s="131" t="s">
        <v>315</v>
      </c>
      <c r="L112" s="120" t="s">
        <v>187</v>
      </c>
      <c r="M112" s="125"/>
      <c r="N112" s="238"/>
      <c r="O112" s="125"/>
      <c r="P112" s="125"/>
      <c r="Q112" s="125"/>
      <c r="R112" s="111"/>
    </row>
    <row r="113" spans="1:18" ht="24.75">
      <c r="A113" s="120">
        <v>102</v>
      </c>
      <c r="B113" s="305" t="s">
        <v>316</v>
      </c>
      <c r="C113" s="121" t="s">
        <v>293</v>
      </c>
      <c r="D113" s="125" t="s">
        <v>87</v>
      </c>
      <c r="E113" s="125" t="s">
        <v>61</v>
      </c>
      <c r="F113" s="125" t="s">
        <v>64</v>
      </c>
      <c r="G113" s="125" t="s">
        <v>33</v>
      </c>
      <c r="H113" s="125" t="s">
        <v>38</v>
      </c>
      <c r="I113" s="125" t="s">
        <v>88</v>
      </c>
      <c r="J113" s="215">
        <v>44986</v>
      </c>
      <c r="K113" s="131" t="s">
        <v>315</v>
      </c>
      <c r="L113" s="120" t="s">
        <v>187</v>
      </c>
      <c r="M113" s="125"/>
      <c r="N113" s="238"/>
      <c r="O113" s="125"/>
      <c r="P113" s="125"/>
      <c r="Q113" s="125"/>
      <c r="R113" s="111"/>
    </row>
    <row r="114" spans="1:18" ht="100.5">
      <c r="A114" s="120">
        <v>103</v>
      </c>
      <c r="B114" s="305"/>
      <c r="C114" s="121" t="s">
        <v>317</v>
      </c>
      <c r="D114" s="125" t="s">
        <v>87</v>
      </c>
      <c r="E114" s="125" t="s">
        <v>61</v>
      </c>
      <c r="F114" s="125" t="s">
        <v>64</v>
      </c>
      <c r="G114" s="125" t="s">
        <v>33</v>
      </c>
      <c r="H114" s="125" t="s">
        <v>37</v>
      </c>
      <c r="I114" s="125" t="s">
        <v>88</v>
      </c>
      <c r="J114" s="215">
        <v>44986</v>
      </c>
      <c r="K114" s="131" t="s">
        <v>315</v>
      </c>
      <c r="L114" s="120" t="s">
        <v>187</v>
      </c>
      <c r="M114" s="125"/>
      <c r="N114" s="238"/>
      <c r="O114" s="125"/>
      <c r="P114" s="125"/>
      <c r="Q114" s="125"/>
      <c r="R114" s="111"/>
    </row>
    <row r="115" spans="1:18" ht="12.75" customHeight="1">
      <c r="A115" s="120">
        <v>104</v>
      </c>
      <c r="B115" s="121" t="s">
        <v>318</v>
      </c>
      <c r="C115" s="121" t="s">
        <v>319</v>
      </c>
      <c r="D115" s="125" t="s">
        <v>87</v>
      </c>
      <c r="E115" s="125" t="s">
        <v>61</v>
      </c>
      <c r="F115" s="125" t="s">
        <v>64</v>
      </c>
      <c r="G115" s="125" t="s">
        <v>35</v>
      </c>
      <c r="H115" s="125" t="s">
        <v>37</v>
      </c>
      <c r="I115" s="125" t="s">
        <v>88</v>
      </c>
      <c r="J115" s="215">
        <v>44986</v>
      </c>
      <c r="K115" s="131" t="s">
        <v>315</v>
      </c>
      <c r="L115" s="120" t="s">
        <v>187</v>
      </c>
      <c r="M115" s="125"/>
      <c r="N115" s="238"/>
      <c r="O115" s="125"/>
      <c r="P115" s="125"/>
      <c r="Q115" s="125"/>
      <c r="R115" s="111"/>
    </row>
    <row r="116" spans="1:18" ht="69.75" customHeight="1">
      <c r="A116" s="120">
        <v>105</v>
      </c>
      <c r="B116" s="218" t="s">
        <v>320</v>
      </c>
      <c r="C116" s="218" t="s">
        <v>321</v>
      </c>
      <c r="D116" s="125" t="s">
        <v>87</v>
      </c>
      <c r="E116" s="125" t="s">
        <v>61</v>
      </c>
      <c r="F116" s="223" t="s">
        <v>64</v>
      </c>
      <c r="G116" s="223" t="s">
        <v>35</v>
      </c>
      <c r="H116" s="223" t="s">
        <v>38</v>
      </c>
      <c r="I116" s="125" t="s">
        <v>88</v>
      </c>
      <c r="J116" s="215">
        <v>44986</v>
      </c>
      <c r="K116" s="131" t="s">
        <v>315</v>
      </c>
      <c r="L116" s="120" t="s">
        <v>187</v>
      </c>
      <c r="M116" s="223"/>
      <c r="N116" s="239"/>
      <c r="O116" s="125"/>
      <c r="P116" s="125"/>
      <c r="Q116" s="125"/>
      <c r="R116" s="111"/>
    </row>
    <row r="117" spans="1:18" ht="24.75">
      <c r="A117" s="176">
        <v>106</v>
      </c>
      <c r="B117" s="169" t="s">
        <v>322</v>
      </c>
      <c r="C117" s="169" t="s">
        <v>323</v>
      </c>
      <c r="D117" s="149" t="s">
        <v>87</v>
      </c>
      <c r="E117" s="149" t="s">
        <v>61</v>
      </c>
      <c r="F117" s="149" t="s">
        <v>62</v>
      </c>
      <c r="G117" s="149" t="s">
        <v>33</v>
      </c>
      <c r="H117" s="149" t="s">
        <v>38</v>
      </c>
      <c r="I117" s="149" t="s">
        <v>88</v>
      </c>
      <c r="J117" s="225">
        <v>44986</v>
      </c>
      <c r="K117" s="237" t="s">
        <v>315</v>
      </c>
      <c r="L117" s="176" t="s">
        <v>187</v>
      </c>
      <c r="M117" s="149"/>
      <c r="N117" s="216"/>
      <c r="O117" s="149"/>
      <c r="P117" s="149"/>
      <c r="Q117" s="149"/>
      <c r="R117" s="111"/>
    </row>
    <row r="118" spans="1:18" ht="24">
      <c r="A118" s="120">
        <v>107</v>
      </c>
      <c r="B118" s="121" t="s">
        <v>324</v>
      </c>
      <c r="C118" s="240" t="s">
        <v>325</v>
      </c>
      <c r="D118" s="125" t="s">
        <v>87</v>
      </c>
      <c r="E118" s="125" t="s">
        <v>61</v>
      </c>
      <c r="F118" s="125" t="s">
        <v>62</v>
      </c>
      <c r="G118" s="125" t="s">
        <v>35</v>
      </c>
      <c r="H118" s="125" t="s">
        <v>38</v>
      </c>
      <c r="I118" s="125" t="s">
        <v>88</v>
      </c>
      <c r="J118" s="215">
        <v>44986</v>
      </c>
      <c r="K118" s="131" t="s">
        <v>315</v>
      </c>
      <c r="L118" s="120" t="s">
        <v>187</v>
      </c>
      <c r="M118" s="125"/>
      <c r="N118" s="239"/>
      <c r="O118" s="125"/>
      <c r="P118" s="125"/>
      <c r="Q118" s="125"/>
      <c r="R118" s="111"/>
    </row>
    <row r="119" spans="1:18" ht="24.75">
      <c r="A119" s="183">
        <v>108</v>
      </c>
      <c r="B119" s="179" t="s">
        <v>215</v>
      </c>
      <c r="C119" s="179" t="s">
        <v>326</v>
      </c>
      <c r="D119" s="235" t="s">
        <v>87</v>
      </c>
      <c r="E119" s="235" t="s">
        <v>61</v>
      </c>
      <c r="F119" s="235" t="s">
        <v>62</v>
      </c>
      <c r="G119" s="235" t="s">
        <v>33</v>
      </c>
      <c r="H119" s="235" t="s">
        <v>38</v>
      </c>
      <c r="I119" s="235" t="s">
        <v>88</v>
      </c>
      <c r="J119" s="225">
        <v>44986</v>
      </c>
      <c r="K119" s="237" t="s">
        <v>315</v>
      </c>
      <c r="L119" s="183" t="s">
        <v>187</v>
      </c>
      <c r="M119" s="235"/>
      <c r="N119" s="236"/>
      <c r="O119" s="235"/>
      <c r="P119" s="235"/>
      <c r="Q119" s="235"/>
      <c r="R119" s="111"/>
    </row>
    <row r="120" spans="1:18" ht="24.75">
      <c r="A120" s="168">
        <v>109</v>
      </c>
      <c r="B120" s="145" t="s">
        <v>320</v>
      </c>
      <c r="C120" s="145" t="s">
        <v>327</v>
      </c>
      <c r="D120" s="154" t="s">
        <v>87</v>
      </c>
      <c r="E120" s="154" t="s">
        <v>61</v>
      </c>
      <c r="F120" s="154" t="s">
        <v>62</v>
      </c>
      <c r="G120" s="154" t="s">
        <v>33</v>
      </c>
      <c r="H120" s="154" t="s">
        <v>38</v>
      </c>
      <c r="I120" s="154" t="s">
        <v>88</v>
      </c>
      <c r="J120" s="215">
        <v>44987</v>
      </c>
      <c r="K120" s="168"/>
      <c r="L120" s="168" t="s">
        <v>187</v>
      </c>
      <c r="M120" s="154"/>
      <c r="N120" s="154"/>
      <c r="O120" s="154"/>
      <c r="P120" s="154"/>
      <c r="Q120" s="154"/>
      <c r="R120" s="111"/>
    </row>
    <row r="121" spans="1:18" ht="45" customHeight="1">
      <c r="A121" s="176">
        <v>110</v>
      </c>
      <c r="B121" s="169" t="s">
        <v>328</v>
      </c>
      <c r="C121" s="169" t="s">
        <v>329</v>
      </c>
      <c r="D121" s="149" t="s">
        <v>137</v>
      </c>
      <c r="E121" s="149" t="s">
        <v>61</v>
      </c>
      <c r="F121" s="149" t="s">
        <v>62</v>
      </c>
      <c r="G121" s="149" t="s">
        <v>33</v>
      </c>
      <c r="H121" s="149" t="s">
        <v>38</v>
      </c>
      <c r="I121" s="149" t="s">
        <v>330</v>
      </c>
      <c r="J121" s="203">
        <v>45005</v>
      </c>
      <c r="K121" s="176"/>
      <c r="L121" s="176" t="s">
        <v>267</v>
      </c>
      <c r="M121" s="149"/>
      <c r="N121" s="149"/>
      <c r="O121" s="149"/>
      <c r="P121" s="149"/>
      <c r="Q121" s="149"/>
      <c r="R121" s="111"/>
    </row>
    <row r="122" spans="1:18" ht="79.5" customHeight="1">
      <c r="A122" s="176">
        <v>111</v>
      </c>
      <c r="B122" s="169" t="s">
        <v>331</v>
      </c>
      <c r="C122" s="169" t="s">
        <v>332</v>
      </c>
      <c r="D122" s="149" t="s">
        <v>137</v>
      </c>
      <c r="E122" s="149" t="s">
        <v>61</v>
      </c>
      <c r="F122" s="149" t="s">
        <v>58</v>
      </c>
      <c r="G122" s="149" t="s">
        <v>30</v>
      </c>
      <c r="H122" s="149" t="s">
        <v>36</v>
      </c>
      <c r="I122" s="149" t="s">
        <v>330</v>
      </c>
      <c r="J122" s="203">
        <v>45009</v>
      </c>
      <c r="K122" s="237" t="s">
        <v>333</v>
      </c>
      <c r="L122" s="176" t="s">
        <v>267</v>
      </c>
      <c r="M122" s="149"/>
      <c r="N122" s="149"/>
      <c r="O122" s="149"/>
      <c r="P122" s="149"/>
      <c r="Q122" s="149" t="s">
        <v>334</v>
      </c>
      <c r="R122" s="111"/>
    </row>
    <row r="123" spans="1:18" ht="68.25" customHeight="1">
      <c r="A123" s="176">
        <v>112</v>
      </c>
      <c r="B123" s="169" t="s">
        <v>335</v>
      </c>
      <c r="C123" s="169" t="s">
        <v>336</v>
      </c>
      <c r="D123" s="149" t="s">
        <v>137</v>
      </c>
      <c r="E123" s="149" t="s">
        <v>61</v>
      </c>
      <c r="F123" s="149" t="s">
        <v>64</v>
      </c>
      <c r="G123" s="149" t="s">
        <v>33</v>
      </c>
      <c r="H123" s="149" t="s">
        <v>37</v>
      </c>
      <c r="I123" s="149" t="s">
        <v>330</v>
      </c>
      <c r="J123" s="203">
        <v>45012</v>
      </c>
      <c r="K123" s="237" t="s">
        <v>3</v>
      </c>
      <c r="L123" s="176" t="s">
        <v>267</v>
      </c>
      <c r="M123" s="149"/>
      <c r="N123" s="149"/>
      <c r="O123" s="149"/>
      <c r="P123" s="149"/>
      <c r="Q123" s="149"/>
      <c r="R123" s="111"/>
    </row>
    <row r="124" spans="1:18" ht="57" customHeight="1">
      <c r="A124" s="176">
        <v>113</v>
      </c>
      <c r="B124" s="169" t="s">
        <v>331</v>
      </c>
      <c r="C124" s="169" t="s">
        <v>337</v>
      </c>
      <c r="D124" s="149" t="s">
        <v>137</v>
      </c>
      <c r="E124" s="149" t="s">
        <v>61</v>
      </c>
      <c r="F124" s="149" t="s">
        <v>62</v>
      </c>
      <c r="G124" s="149" t="s">
        <v>33</v>
      </c>
      <c r="H124" s="149" t="s">
        <v>37</v>
      </c>
      <c r="I124" s="149" t="s">
        <v>330</v>
      </c>
      <c r="J124" s="203">
        <v>45012</v>
      </c>
      <c r="K124" s="237" t="s">
        <v>3</v>
      </c>
      <c r="L124" s="176" t="s">
        <v>267</v>
      </c>
      <c r="M124" s="149"/>
      <c r="N124" s="149"/>
      <c r="O124" s="149"/>
      <c r="P124" s="149"/>
      <c r="Q124" s="149"/>
      <c r="R124" s="111"/>
    </row>
    <row r="125" spans="1:18" ht="40.5" customHeight="1">
      <c r="A125" s="176">
        <v>114</v>
      </c>
      <c r="B125" s="169" t="s">
        <v>338</v>
      </c>
      <c r="C125" s="169" t="s">
        <v>339</v>
      </c>
      <c r="D125" s="149" t="s">
        <v>137</v>
      </c>
      <c r="E125" s="149" t="s">
        <v>61</v>
      </c>
      <c r="F125" s="149" t="s">
        <v>62</v>
      </c>
      <c r="G125" s="149" t="s">
        <v>33</v>
      </c>
      <c r="H125" s="149" t="s">
        <v>37</v>
      </c>
      <c r="I125" s="149" t="s">
        <v>330</v>
      </c>
      <c r="J125" s="203">
        <v>45012</v>
      </c>
      <c r="K125" s="237" t="s">
        <v>3</v>
      </c>
      <c r="L125" s="176" t="s">
        <v>267</v>
      </c>
      <c r="M125" s="149"/>
      <c r="N125" s="149"/>
      <c r="O125" s="149"/>
      <c r="P125" s="149"/>
      <c r="Q125" s="149"/>
      <c r="R125" s="111"/>
    </row>
    <row r="126" spans="1:18" ht="147.75" customHeight="1">
      <c r="A126" s="176">
        <v>115</v>
      </c>
      <c r="B126" s="169" t="s">
        <v>338</v>
      </c>
      <c r="C126" s="169" t="s">
        <v>340</v>
      </c>
      <c r="D126" s="149" t="s">
        <v>137</v>
      </c>
      <c r="E126" s="149" t="s">
        <v>61</v>
      </c>
      <c r="F126" s="149" t="s">
        <v>58</v>
      </c>
      <c r="G126" s="149" t="s">
        <v>33</v>
      </c>
      <c r="H126" s="149" t="s">
        <v>37</v>
      </c>
      <c r="I126" s="149" t="s">
        <v>330</v>
      </c>
      <c r="J126" s="203">
        <v>45012</v>
      </c>
      <c r="K126" s="237" t="s">
        <v>3</v>
      </c>
      <c r="L126" s="176" t="s">
        <v>267</v>
      </c>
      <c r="M126" s="149"/>
      <c r="N126" s="149"/>
      <c r="O126" s="149"/>
      <c r="P126" s="149"/>
      <c r="Q126" s="149"/>
      <c r="R126" s="111"/>
    </row>
    <row r="127" spans="1:18" ht="43.5" customHeight="1">
      <c r="A127" s="176">
        <v>116</v>
      </c>
      <c r="B127" s="169" t="s">
        <v>331</v>
      </c>
      <c r="C127" s="169" t="s">
        <v>341</v>
      </c>
      <c r="D127" s="149" t="s">
        <v>137</v>
      </c>
      <c r="E127" s="149" t="s">
        <v>61</v>
      </c>
      <c r="F127" s="149" t="s">
        <v>62</v>
      </c>
      <c r="G127" s="149" t="s">
        <v>71</v>
      </c>
      <c r="H127" s="149" t="s">
        <v>39</v>
      </c>
      <c r="I127" s="149" t="s">
        <v>330</v>
      </c>
      <c r="J127" s="203">
        <v>45012</v>
      </c>
      <c r="K127" s="237" t="s">
        <v>3</v>
      </c>
      <c r="L127" s="176" t="s">
        <v>267</v>
      </c>
      <c r="M127" s="149"/>
      <c r="N127" s="149"/>
      <c r="O127" s="149"/>
      <c r="P127" s="149"/>
      <c r="Q127" s="149"/>
      <c r="R127" s="111"/>
    </row>
    <row r="128" spans="1:18" ht="107.25" customHeight="1">
      <c r="A128" s="176">
        <v>117</v>
      </c>
      <c r="B128" s="169" t="s">
        <v>338</v>
      </c>
      <c r="C128" s="234" t="s">
        <v>342</v>
      </c>
      <c r="D128" s="149" t="s">
        <v>137</v>
      </c>
      <c r="E128" s="149" t="s">
        <v>61</v>
      </c>
      <c r="F128" s="149" t="s">
        <v>58</v>
      </c>
      <c r="G128" s="149" t="s">
        <v>33</v>
      </c>
      <c r="H128" s="149" t="s">
        <v>38</v>
      </c>
      <c r="I128" s="149" t="s">
        <v>330</v>
      </c>
      <c r="J128" s="203">
        <v>45012</v>
      </c>
      <c r="K128" s="237" t="s">
        <v>3</v>
      </c>
      <c r="L128" s="176" t="s">
        <v>267</v>
      </c>
      <c r="M128" s="149"/>
      <c r="N128" s="149"/>
      <c r="O128" s="149"/>
      <c r="P128" s="149"/>
      <c r="Q128" s="149"/>
      <c r="R128" s="111"/>
    </row>
    <row r="129" spans="1:18" ht="109.5" customHeight="1">
      <c r="A129" s="176">
        <v>118</v>
      </c>
      <c r="B129" s="169" t="s">
        <v>338</v>
      </c>
      <c r="C129" s="169" t="s">
        <v>343</v>
      </c>
      <c r="D129" s="149" t="s">
        <v>137</v>
      </c>
      <c r="E129" s="149" t="s">
        <v>61</v>
      </c>
      <c r="F129" s="149" t="s">
        <v>58</v>
      </c>
      <c r="G129" s="149" t="s">
        <v>33</v>
      </c>
      <c r="H129" s="149" t="s">
        <v>38</v>
      </c>
      <c r="I129" s="149" t="s">
        <v>330</v>
      </c>
      <c r="J129" s="203">
        <v>45012</v>
      </c>
      <c r="K129" s="237" t="s">
        <v>3</v>
      </c>
      <c r="L129" s="176" t="s">
        <v>267</v>
      </c>
      <c r="M129" s="149"/>
      <c r="N129" s="149"/>
      <c r="O129" s="149"/>
      <c r="P129" s="149"/>
      <c r="Q129" s="149" t="s">
        <v>344</v>
      </c>
      <c r="R129" s="111"/>
    </row>
    <row r="130" spans="1:18" ht="91.5" customHeight="1">
      <c r="A130" s="176">
        <v>119</v>
      </c>
      <c r="B130" s="169" t="s">
        <v>345</v>
      </c>
      <c r="C130" s="169" t="s">
        <v>346</v>
      </c>
      <c r="D130" s="149" t="s">
        <v>137</v>
      </c>
      <c r="E130" s="149" t="s">
        <v>61</v>
      </c>
      <c r="F130" s="149" t="s">
        <v>58</v>
      </c>
      <c r="G130" s="149" t="s">
        <v>33</v>
      </c>
      <c r="H130" s="149" t="s">
        <v>36</v>
      </c>
      <c r="I130" s="149" t="s">
        <v>330</v>
      </c>
      <c r="J130" s="203">
        <v>45013</v>
      </c>
      <c r="K130" s="237" t="s">
        <v>3</v>
      </c>
      <c r="L130" s="176" t="s">
        <v>267</v>
      </c>
      <c r="M130" s="149"/>
      <c r="N130" s="149"/>
      <c r="O130" s="149"/>
      <c r="P130" s="149"/>
      <c r="Q130" s="149" t="s">
        <v>347</v>
      </c>
      <c r="R130" s="111"/>
    </row>
    <row r="131" spans="1:18" ht="30.75" customHeight="1">
      <c r="A131" s="183">
        <v>120</v>
      </c>
      <c r="B131" s="179" t="s">
        <v>338</v>
      </c>
      <c r="C131" s="179" t="s">
        <v>348</v>
      </c>
      <c r="D131" s="235" t="s">
        <v>137</v>
      </c>
      <c r="E131" s="235" t="s">
        <v>61</v>
      </c>
      <c r="F131" s="235" t="s">
        <v>58</v>
      </c>
      <c r="G131" s="235" t="s">
        <v>33</v>
      </c>
      <c r="H131" s="235" t="s">
        <v>36</v>
      </c>
      <c r="I131" s="235" t="s">
        <v>330</v>
      </c>
      <c r="J131" s="225">
        <v>45013</v>
      </c>
      <c r="K131" s="249" t="s">
        <v>3</v>
      </c>
      <c r="L131" s="183" t="s">
        <v>267</v>
      </c>
      <c r="M131" s="235"/>
      <c r="N131" s="235"/>
      <c r="O131" s="235"/>
      <c r="P131" s="235"/>
      <c r="Q131" s="179" t="s">
        <v>349</v>
      </c>
      <c r="R131" s="111"/>
    </row>
    <row r="132" spans="1:18" ht="24">
      <c r="A132" s="120">
        <v>121</v>
      </c>
      <c r="B132" s="121" t="s">
        <v>350</v>
      </c>
      <c r="C132" s="240" t="s">
        <v>351</v>
      </c>
      <c r="D132" s="125" t="s">
        <v>137</v>
      </c>
      <c r="E132" s="125" t="s">
        <v>61</v>
      </c>
      <c r="F132" s="125" t="s">
        <v>62</v>
      </c>
      <c r="G132" s="125" t="s">
        <v>35</v>
      </c>
      <c r="H132" s="125" t="s">
        <v>38</v>
      </c>
      <c r="I132" s="125" t="s">
        <v>330</v>
      </c>
      <c r="J132" s="241">
        <v>45050</v>
      </c>
      <c r="K132" s="131" t="s">
        <v>333</v>
      </c>
      <c r="L132" s="120" t="s">
        <v>352</v>
      </c>
      <c r="M132" s="120" t="s">
        <v>352</v>
      </c>
      <c r="N132" s="125"/>
      <c r="O132" s="241">
        <v>45050</v>
      </c>
      <c r="P132" s="241">
        <v>45050</v>
      </c>
      <c r="Q132" s="125" t="s">
        <v>353</v>
      </c>
      <c r="R132" s="111"/>
    </row>
    <row r="133" spans="1:18" ht="87" customHeight="1">
      <c r="A133" s="251">
        <v>122</v>
      </c>
      <c r="B133" s="252" t="s">
        <v>354</v>
      </c>
      <c r="C133" s="253" t="s">
        <v>355</v>
      </c>
      <c r="D133" s="252" t="s">
        <v>137</v>
      </c>
      <c r="E133" s="252" t="s">
        <v>61</v>
      </c>
      <c r="F133" s="252" t="s">
        <v>64</v>
      </c>
      <c r="G133" s="252" t="s">
        <v>32</v>
      </c>
      <c r="H133" s="252" t="s">
        <v>37</v>
      </c>
      <c r="I133" s="252" t="s">
        <v>330</v>
      </c>
      <c r="J133" s="254">
        <v>45050</v>
      </c>
      <c r="K133" s="237" t="s">
        <v>333</v>
      </c>
      <c r="L133" s="251"/>
      <c r="M133" s="252"/>
      <c r="N133" s="252"/>
      <c r="O133" s="254">
        <v>45051</v>
      </c>
      <c r="P133" s="252"/>
      <c r="Q133" s="253" t="s">
        <v>356</v>
      </c>
      <c r="R133" s="111"/>
    </row>
    <row r="134" spans="1:18" ht="67.5" customHeight="1">
      <c r="A134" s="251">
        <v>123</v>
      </c>
      <c r="B134" s="169" t="s">
        <v>357</v>
      </c>
      <c r="C134" s="169" t="s">
        <v>358</v>
      </c>
      <c r="D134" s="149" t="s">
        <v>137</v>
      </c>
      <c r="E134" s="149" t="s">
        <v>51</v>
      </c>
      <c r="F134" s="149" t="s">
        <v>52</v>
      </c>
      <c r="G134" s="149" t="s">
        <v>35</v>
      </c>
      <c r="H134" s="149" t="s">
        <v>37</v>
      </c>
      <c r="I134" s="149" t="s">
        <v>330</v>
      </c>
      <c r="J134" s="203">
        <v>45051</v>
      </c>
      <c r="K134" s="237" t="s">
        <v>333</v>
      </c>
      <c r="L134" s="176"/>
      <c r="M134" s="149"/>
      <c r="N134" s="149"/>
      <c r="O134" s="149"/>
      <c r="P134" s="149"/>
      <c r="Q134" s="149"/>
      <c r="R134" s="111"/>
    </row>
    <row r="135" spans="1:18" ht="41.25" customHeight="1">
      <c r="A135" s="251">
        <v>124</v>
      </c>
      <c r="B135" s="169" t="s">
        <v>357</v>
      </c>
      <c r="C135" s="169" t="s">
        <v>359</v>
      </c>
      <c r="D135" s="149" t="s">
        <v>137</v>
      </c>
      <c r="E135" s="149" t="s">
        <v>51</v>
      </c>
      <c r="F135" s="149" t="s">
        <v>52</v>
      </c>
      <c r="G135" s="149" t="s">
        <v>35</v>
      </c>
      <c r="H135" s="149" t="s">
        <v>37</v>
      </c>
      <c r="I135" s="149" t="s">
        <v>330</v>
      </c>
      <c r="J135" s="203">
        <v>45051</v>
      </c>
      <c r="K135" s="237" t="s">
        <v>333</v>
      </c>
      <c r="L135" s="176"/>
      <c r="M135" s="149"/>
      <c r="N135" s="149"/>
      <c r="O135" s="149"/>
      <c r="P135" s="149"/>
      <c r="Q135" s="149"/>
      <c r="R135" s="111"/>
    </row>
    <row r="136" spans="1:18" ht="64.5" customHeight="1">
      <c r="A136" s="251">
        <v>125</v>
      </c>
      <c r="B136" s="169" t="s">
        <v>360</v>
      </c>
      <c r="C136" s="169" t="s">
        <v>361</v>
      </c>
      <c r="D136" s="149" t="s">
        <v>137</v>
      </c>
      <c r="E136" s="149" t="s">
        <v>61</v>
      </c>
      <c r="F136" s="149" t="s">
        <v>62</v>
      </c>
      <c r="G136" s="149" t="s">
        <v>35</v>
      </c>
      <c r="H136" s="149" t="s">
        <v>39</v>
      </c>
      <c r="I136" s="149" t="s">
        <v>330</v>
      </c>
      <c r="J136" s="203">
        <v>45051</v>
      </c>
      <c r="K136" s="237" t="s">
        <v>333</v>
      </c>
      <c r="L136" s="176"/>
      <c r="M136" s="149"/>
      <c r="N136" s="149"/>
      <c r="O136" s="149"/>
      <c r="P136" s="149"/>
      <c r="Q136" s="149"/>
      <c r="R136" s="111"/>
    </row>
    <row r="137" spans="1:18" ht="195" customHeight="1">
      <c r="A137" s="251">
        <v>126</v>
      </c>
      <c r="B137" s="169" t="s">
        <v>362</v>
      </c>
      <c r="C137" s="253" t="s">
        <v>363</v>
      </c>
      <c r="D137" s="149" t="s">
        <v>137</v>
      </c>
      <c r="E137" s="149" t="s">
        <v>61</v>
      </c>
      <c r="F137" s="149" t="s">
        <v>62</v>
      </c>
      <c r="G137" s="149" t="s">
        <v>35</v>
      </c>
      <c r="H137" s="149" t="s">
        <v>38</v>
      </c>
      <c r="I137" s="149" t="s">
        <v>330</v>
      </c>
      <c r="J137" s="203">
        <v>45051</v>
      </c>
      <c r="K137" s="237" t="s">
        <v>333</v>
      </c>
      <c r="L137" s="176"/>
      <c r="M137" s="149"/>
      <c r="N137" s="149"/>
      <c r="O137" s="149"/>
      <c r="P137" s="149"/>
      <c r="Q137" s="149"/>
      <c r="R137" s="111"/>
    </row>
    <row r="138" spans="1:18" ht="37.5">
      <c r="A138" s="251">
        <v>127</v>
      </c>
      <c r="B138" s="252" t="s">
        <v>364</v>
      </c>
      <c r="C138" s="253" t="s">
        <v>365</v>
      </c>
      <c r="D138" s="252" t="s">
        <v>137</v>
      </c>
      <c r="E138" s="252" t="s">
        <v>61</v>
      </c>
      <c r="F138" s="252" t="s">
        <v>52</v>
      </c>
      <c r="G138" s="252" t="s">
        <v>33</v>
      </c>
      <c r="H138" s="252" t="s">
        <v>37</v>
      </c>
      <c r="I138" s="252" t="s">
        <v>330</v>
      </c>
      <c r="J138" s="203">
        <v>45051</v>
      </c>
      <c r="K138" s="237" t="s">
        <v>333</v>
      </c>
      <c r="L138" s="251"/>
      <c r="M138" s="252"/>
      <c r="N138" s="252"/>
      <c r="O138" s="252"/>
      <c r="P138" s="252"/>
      <c r="Q138" s="252" t="s">
        <v>366</v>
      </c>
      <c r="R138" s="111"/>
    </row>
    <row r="139" spans="1:18" ht="157.5" customHeight="1">
      <c r="A139" s="251">
        <v>128</v>
      </c>
      <c r="B139" s="252" t="s">
        <v>367</v>
      </c>
      <c r="C139" s="253" t="s">
        <v>368</v>
      </c>
      <c r="D139" s="252" t="s">
        <v>137</v>
      </c>
      <c r="E139" s="252" t="s">
        <v>61</v>
      </c>
      <c r="F139" s="252" t="s">
        <v>62</v>
      </c>
      <c r="G139" s="252" t="s">
        <v>35</v>
      </c>
      <c r="H139" s="252" t="s">
        <v>38</v>
      </c>
      <c r="I139" s="252" t="s">
        <v>330</v>
      </c>
      <c r="J139" s="254">
        <v>45051</v>
      </c>
      <c r="K139" s="237" t="s">
        <v>333</v>
      </c>
      <c r="L139" s="251"/>
      <c r="M139" s="252"/>
      <c r="N139" s="252"/>
      <c r="O139" s="252"/>
      <c r="P139" s="252"/>
      <c r="Q139" s="252"/>
      <c r="R139" s="111"/>
    </row>
    <row r="140" spans="1:18" ht="56.25" customHeight="1">
      <c r="A140" s="251">
        <v>129</v>
      </c>
      <c r="B140" s="252" t="s">
        <v>369</v>
      </c>
      <c r="C140" s="253" t="s">
        <v>370</v>
      </c>
      <c r="D140" s="252" t="s">
        <v>137</v>
      </c>
      <c r="E140" s="252" t="s">
        <v>61</v>
      </c>
      <c r="F140" s="252" t="s">
        <v>58</v>
      </c>
      <c r="G140" s="252" t="s">
        <v>35</v>
      </c>
      <c r="H140" s="252" t="s">
        <v>37</v>
      </c>
      <c r="I140" s="252" t="s">
        <v>330</v>
      </c>
      <c r="J140" s="254">
        <v>45051</v>
      </c>
      <c r="K140" s="237" t="s">
        <v>333</v>
      </c>
      <c r="L140" s="251"/>
      <c r="M140" s="252"/>
      <c r="N140" s="252"/>
      <c r="O140" s="252"/>
      <c r="P140" s="252"/>
      <c r="Q140" s="252"/>
      <c r="R140" s="111"/>
    </row>
    <row r="141" spans="1:18" ht="63.75" customHeight="1">
      <c r="A141" s="251">
        <v>130</v>
      </c>
      <c r="B141" s="252" t="s">
        <v>371</v>
      </c>
      <c r="C141" s="253" t="s">
        <v>372</v>
      </c>
      <c r="D141" s="252" t="s">
        <v>137</v>
      </c>
      <c r="E141" s="252" t="s">
        <v>61</v>
      </c>
      <c r="F141" s="252" t="s">
        <v>62</v>
      </c>
      <c r="G141" s="252" t="s">
        <v>35</v>
      </c>
      <c r="H141" s="252" t="s">
        <v>38</v>
      </c>
      <c r="I141" s="252" t="s">
        <v>330</v>
      </c>
      <c r="J141" s="254">
        <v>45051</v>
      </c>
      <c r="K141" s="237" t="s">
        <v>333</v>
      </c>
      <c r="L141" s="251"/>
      <c r="M141" s="252"/>
      <c r="N141" s="252"/>
      <c r="O141" s="252"/>
      <c r="P141" s="252"/>
      <c r="Q141" s="252"/>
      <c r="R141" s="111"/>
    </row>
    <row r="142" spans="1:18" ht="62.25" customHeight="1">
      <c r="A142" s="255">
        <v>131</v>
      </c>
      <c r="B142" s="256" t="s">
        <v>373</v>
      </c>
      <c r="C142" s="163" t="s">
        <v>374</v>
      </c>
      <c r="D142" s="256" t="s">
        <v>137</v>
      </c>
      <c r="E142" s="256" t="s">
        <v>61</v>
      </c>
      <c r="F142" s="256" t="s">
        <v>58</v>
      </c>
      <c r="G142" s="256" t="s">
        <v>35</v>
      </c>
      <c r="H142" s="256" t="s">
        <v>38</v>
      </c>
      <c r="I142" s="256" t="s">
        <v>330</v>
      </c>
      <c r="J142" s="257">
        <v>45054</v>
      </c>
      <c r="K142" s="131" t="s">
        <v>333</v>
      </c>
      <c r="L142" s="255" t="s">
        <v>352</v>
      </c>
      <c r="M142" s="256"/>
      <c r="N142" s="256"/>
      <c r="O142" s="257">
        <v>45055</v>
      </c>
      <c r="P142" s="256"/>
      <c r="Q142" s="256"/>
      <c r="R142" s="111"/>
    </row>
    <row r="143" spans="1:18" ht="78.75" customHeight="1">
      <c r="A143" s="258">
        <v>132</v>
      </c>
      <c r="B143" s="259" t="s">
        <v>375</v>
      </c>
      <c r="C143" s="260" t="s">
        <v>376</v>
      </c>
      <c r="D143" s="259" t="s">
        <v>137</v>
      </c>
      <c r="E143" s="259" t="s">
        <v>61</v>
      </c>
      <c r="F143" s="259" t="s">
        <v>62</v>
      </c>
      <c r="G143" s="259" t="s">
        <v>35</v>
      </c>
      <c r="H143" s="259" t="s">
        <v>38</v>
      </c>
      <c r="I143" s="259" t="s">
        <v>330</v>
      </c>
      <c r="J143" s="261">
        <v>45054</v>
      </c>
      <c r="K143" s="156" t="s">
        <v>333</v>
      </c>
      <c r="L143" s="258" t="s">
        <v>352</v>
      </c>
      <c r="M143" s="259"/>
      <c r="N143" s="259"/>
      <c r="O143" s="261">
        <v>45055</v>
      </c>
      <c r="P143" s="259"/>
      <c r="Q143" s="259"/>
      <c r="R143" s="111"/>
    </row>
    <row r="144" spans="1:18" ht="39.75" customHeight="1">
      <c r="A144" s="255">
        <v>133</v>
      </c>
      <c r="B144" s="256" t="s">
        <v>377</v>
      </c>
      <c r="C144" s="163" t="s">
        <v>378</v>
      </c>
      <c r="D144" s="256" t="s">
        <v>137</v>
      </c>
      <c r="E144" s="256" t="s">
        <v>61</v>
      </c>
      <c r="F144" s="256" t="s">
        <v>58</v>
      </c>
      <c r="G144" s="256" t="s">
        <v>35</v>
      </c>
      <c r="H144" s="256" t="s">
        <v>37</v>
      </c>
      <c r="I144" s="256" t="s">
        <v>330</v>
      </c>
      <c r="J144" s="257">
        <v>45062</v>
      </c>
      <c r="K144" s="131" t="s">
        <v>379</v>
      </c>
      <c r="L144" s="255" t="s">
        <v>352</v>
      </c>
      <c r="M144" s="256"/>
      <c r="N144" s="256"/>
      <c r="O144" s="257">
        <v>45062</v>
      </c>
      <c r="P144" s="256"/>
      <c r="Q144" s="256" t="s">
        <v>380</v>
      </c>
      <c r="R144" s="111"/>
    </row>
    <row r="145" spans="1:18" ht="56.25" customHeight="1">
      <c r="A145" s="255">
        <v>134</v>
      </c>
      <c r="B145" s="256" t="s">
        <v>381</v>
      </c>
      <c r="C145" s="163" t="s">
        <v>382</v>
      </c>
      <c r="D145" s="256" t="s">
        <v>137</v>
      </c>
      <c r="E145" s="256" t="s">
        <v>61</v>
      </c>
      <c r="F145" s="256" t="s">
        <v>58</v>
      </c>
      <c r="G145" s="256" t="s">
        <v>35</v>
      </c>
      <c r="H145" s="256" t="s">
        <v>36</v>
      </c>
      <c r="I145" s="256" t="s">
        <v>330</v>
      </c>
      <c r="J145" s="257">
        <v>45063</v>
      </c>
      <c r="K145" s="131" t="s">
        <v>379</v>
      </c>
      <c r="L145" s="255" t="s">
        <v>383</v>
      </c>
      <c r="M145" s="256"/>
      <c r="N145" s="256"/>
      <c r="O145" s="256"/>
      <c r="P145" s="257">
        <v>45063</v>
      </c>
      <c r="Q145" s="163" t="s">
        <v>384</v>
      </c>
      <c r="R145" s="111"/>
    </row>
    <row r="146" spans="1:18" ht="80.25" customHeight="1">
      <c r="A146" s="255">
        <v>135</v>
      </c>
      <c r="B146" s="256" t="s">
        <v>377</v>
      </c>
      <c r="C146" s="163" t="s">
        <v>385</v>
      </c>
      <c r="D146" s="256" t="s">
        <v>137</v>
      </c>
      <c r="E146" s="256" t="s">
        <v>61</v>
      </c>
      <c r="F146" s="256" t="s">
        <v>64</v>
      </c>
      <c r="G146" s="256" t="s">
        <v>35</v>
      </c>
      <c r="H146" s="256" t="s">
        <v>37</v>
      </c>
      <c r="I146" s="256" t="s">
        <v>330</v>
      </c>
      <c r="J146" s="257">
        <v>45068</v>
      </c>
      <c r="K146" s="131" t="s">
        <v>379</v>
      </c>
      <c r="L146" s="255" t="s">
        <v>261</v>
      </c>
      <c r="M146" s="256"/>
      <c r="N146" s="256"/>
      <c r="O146" s="256"/>
      <c r="P146" s="257">
        <v>45068</v>
      </c>
      <c r="Q146" s="163" t="s">
        <v>386</v>
      </c>
      <c r="R146" s="111"/>
    </row>
    <row r="147" spans="1:18" ht="91.5" customHeight="1">
      <c r="A147" s="255">
        <v>136</v>
      </c>
      <c r="B147" s="259" t="s">
        <v>381</v>
      </c>
      <c r="C147" s="260" t="s">
        <v>387</v>
      </c>
      <c r="D147" s="259" t="s">
        <v>137</v>
      </c>
      <c r="E147" s="259" t="s">
        <v>61</v>
      </c>
      <c r="F147" s="259" t="s">
        <v>58</v>
      </c>
      <c r="G147" s="259" t="s">
        <v>35</v>
      </c>
      <c r="H147" s="259" t="s">
        <v>36</v>
      </c>
      <c r="I147" s="259" t="s">
        <v>330</v>
      </c>
      <c r="J147" s="261">
        <v>45069</v>
      </c>
      <c r="K147" s="156" t="s">
        <v>379</v>
      </c>
      <c r="L147" s="258" t="s">
        <v>383</v>
      </c>
      <c r="M147" s="259"/>
      <c r="N147" s="259"/>
      <c r="O147" s="256"/>
      <c r="P147" s="257">
        <v>45069</v>
      </c>
      <c r="Q147" s="163" t="s">
        <v>388</v>
      </c>
      <c r="R147" s="111"/>
    </row>
    <row r="148" spans="1:18" ht="62.25">
      <c r="A148" s="262">
        <v>137</v>
      </c>
      <c r="B148" s="256" t="s">
        <v>389</v>
      </c>
      <c r="C148" s="163" t="s">
        <v>390</v>
      </c>
      <c r="D148" s="256" t="s">
        <v>87</v>
      </c>
      <c r="E148" s="256" t="s">
        <v>61</v>
      </c>
      <c r="F148" s="256" t="s">
        <v>58</v>
      </c>
      <c r="G148" s="256" t="s">
        <v>35</v>
      </c>
      <c r="H148" s="256" t="s">
        <v>36</v>
      </c>
      <c r="I148" s="256" t="s">
        <v>88</v>
      </c>
      <c r="J148" s="257">
        <v>45048</v>
      </c>
      <c r="K148" s="131" t="s">
        <v>391</v>
      </c>
      <c r="L148" s="266"/>
      <c r="M148" s="256"/>
      <c r="N148" s="256"/>
      <c r="O148" s="264">
        <v>45048</v>
      </c>
      <c r="P148" s="261">
        <v>45048</v>
      </c>
      <c r="Q148" s="263" t="s">
        <v>392</v>
      </c>
      <c r="R148" s="111"/>
    </row>
    <row r="149" spans="1:18" ht="50.25">
      <c r="A149" s="251">
        <v>138</v>
      </c>
      <c r="B149" s="304" t="s">
        <v>389</v>
      </c>
      <c r="C149" s="271" t="s">
        <v>393</v>
      </c>
      <c r="D149" s="270" t="s">
        <v>87</v>
      </c>
      <c r="E149" s="270" t="s">
        <v>61</v>
      </c>
      <c r="F149" s="270" t="s">
        <v>58</v>
      </c>
      <c r="G149" s="270" t="s">
        <v>35</v>
      </c>
      <c r="H149" s="270" t="s">
        <v>37</v>
      </c>
      <c r="I149" s="270" t="s">
        <v>88</v>
      </c>
      <c r="J149" s="267">
        <v>45048</v>
      </c>
      <c r="K149" s="268" t="s">
        <v>391</v>
      </c>
      <c r="L149" s="269" t="s">
        <v>191</v>
      </c>
      <c r="M149" s="270"/>
      <c r="N149" s="270"/>
      <c r="O149" s="257">
        <v>45048</v>
      </c>
      <c r="P149" s="257">
        <v>45048</v>
      </c>
      <c r="Q149" s="256"/>
      <c r="R149" s="111"/>
    </row>
    <row r="150" spans="1:18" ht="12.75" customHeight="1">
      <c r="A150" s="251">
        <v>139</v>
      </c>
      <c r="B150" s="302"/>
      <c r="C150" s="163" t="s">
        <v>394</v>
      </c>
      <c r="D150" s="256" t="s">
        <v>87</v>
      </c>
      <c r="E150" s="256" t="s">
        <v>61</v>
      </c>
      <c r="F150" s="256" t="s">
        <v>58</v>
      </c>
      <c r="G150" s="256" t="s">
        <v>35</v>
      </c>
      <c r="H150" s="256" t="s">
        <v>37</v>
      </c>
      <c r="I150" s="256" t="s">
        <v>88</v>
      </c>
      <c r="J150" s="257">
        <v>45049</v>
      </c>
      <c r="K150" s="131" t="s">
        <v>391</v>
      </c>
      <c r="L150" s="269" t="s">
        <v>191</v>
      </c>
      <c r="M150" s="256"/>
      <c r="N150" s="256"/>
      <c r="O150" s="257">
        <v>45048</v>
      </c>
      <c r="P150" s="257">
        <v>45048</v>
      </c>
      <c r="Q150" s="256"/>
      <c r="R150" s="111"/>
    </row>
    <row r="151" spans="1:18" ht="50.25">
      <c r="A151" s="251">
        <v>140</v>
      </c>
      <c r="B151" s="302" t="s">
        <v>310</v>
      </c>
      <c r="C151" s="163" t="s">
        <v>395</v>
      </c>
      <c r="D151" s="256" t="s">
        <v>87</v>
      </c>
      <c r="E151" s="256" t="s">
        <v>61</v>
      </c>
      <c r="F151" s="256" t="s">
        <v>58</v>
      </c>
      <c r="G151" s="256" t="s">
        <v>35</v>
      </c>
      <c r="H151" s="256" t="s">
        <v>36</v>
      </c>
      <c r="I151" s="256" t="s">
        <v>88</v>
      </c>
      <c r="J151" s="257">
        <v>45065</v>
      </c>
      <c r="K151" s="131" t="s">
        <v>391</v>
      </c>
      <c r="L151" s="269" t="s">
        <v>191</v>
      </c>
      <c r="M151" s="256"/>
      <c r="N151" s="256"/>
      <c r="O151" s="257">
        <v>45065</v>
      </c>
      <c r="P151" s="257">
        <v>45065</v>
      </c>
      <c r="Q151" s="163" t="s">
        <v>396</v>
      </c>
      <c r="R151" s="111"/>
    </row>
    <row r="152" spans="1:18" ht="12.75" customHeight="1">
      <c r="A152" s="265">
        <v>141</v>
      </c>
      <c r="B152" s="303"/>
      <c r="C152" s="260" t="s">
        <v>397</v>
      </c>
      <c r="D152" s="259" t="s">
        <v>87</v>
      </c>
      <c r="E152" s="259" t="s">
        <v>61</v>
      </c>
      <c r="F152" s="259" t="s">
        <v>58</v>
      </c>
      <c r="G152" s="259" t="s">
        <v>35</v>
      </c>
      <c r="H152" s="259" t="s">
        <v>38</v>
      </c>
      <c r="I152" s="259" t="s">
        <v>88</v>
      </c>
      <c r="J152" s="261">
        <v>45065</v>
      </c>
      <c r="K152" s="131" t="s">
        <v>391</v>
      </c>
      <c r="L152" s="269" t="s">
        <v>191</v>
      </c>
      <c r="M152" s="259"/>
      <c r="N152" s="259"/>
      <c r="O152" s="261">
        <v>45065</v>
      </c>
      <c r="P152" s="261">
        <v>45065</v>
      </c>
      <c r="Q152" s="259"/>
      <c r="R152" s="111"/>
    </row>
    <row r="153" spans="1:18" ht="24.75">
      <c r="A153" s="251">
        <v>142</v>
      </c>
      <c r="B153" s="302" t="s">
        <v>398</v>
      </c>
      <c r="C153" s="163" t="s">
        <v>399</v>
      </c>
      <c r="D153" s="256" t="s">
        <v>87</v>
      </c>
      <c r="E153" s="256" t="s">
        <v>61</v>
      </c>
      <c r="F153" s="256" t="s">
        <v>58</v>
      </c>
      <c r="G153" s="256" t="s">
        <v>35</v>
      </c>
      <c r="H153" s="256" t="s">
        <v>37</v>
      </c>
      <c r="I153" s="256" t="s">
        <v>88</v>
      </c>
      <c r="J153" s="261">
        <v>45069</v>
      </c>
      <c r="K153" s="131" t="s">
        <v>391</v>
      </c>
      <c r="L153" s="269" t="s">
        <v>191</v>
      </c>
      <c r="M153" s="256"/>
      <c r="N153" s="256"/>
      <c r="O153" s="261">
        <v>45069</v>
      </c>
      <c r="P153" s="261">
        <v>45069</v>
      </c>
      <c r="Q153" s="163"/>
      <c r="R153" s="111"/>
    </row>
    <row r="154" spans="1:18" ht="24.75">
      <c r="A154" s="251">
        <v>143</v>
      </c>
      <c r="B154" s="302"/>
      <c r="C154" s="163" t="s">
        <v>400</v>
      </c>
      <c r="D154" s="256" t="s">
        <v>87</v>
      </c>
      <c r="E154" s="256" t="s">
        <v>61</v>
      </c>
      <c r="F154" s="256" t="s">
        <v>58</v>
      </c>
      <c r="G154" s="256" t="s">
        <v>35</v>
      </c>
      <c r="H154" s="256" t="s">
        <v>37</v>
      </c>
      <c r="I154" s="256" t="s">
        <v>88</v>
      </c>
      <c r="J154" s="261">
        <v>45069</v>
      </c>
      <c r="K154" s="131" t="s">
        <v>391</v>
      </c>
      <c r="L154" s="269" t="s">
        <v>191</v>
      </c>
      <c r="M154" s="256"/>
      <c r="N154" s="256"/>
      <c r="O154" s="261">
        <v>45069</v>
      </c>
      <c r="P154" s="261">
        <v>45069</v>
      </c>
      <c r="Q154" s="163"/>
      <c r="R154" s="111"/>
    </row>
    <row r="155" spans="1:18" ht="62.25">
      <c r="A155" s="265">
        <v>144</v>
      </c>
      <c r="B155" s="303"/>
      <c r="C155" s="260" t="s">
        <v>401</v>
      </c>
      <c r="D155" s="259" t="s">
        <v>87</v>
      </c>
      <c r="E155" s="259" t="s">
        <v>61</v>
      </c>
      <c r="F155" s="259" t="s">
        <v>58</v>
      </c>
      <c r="G155" s="259" t="s">
        <v>35</v>
      </c>
      <c r="H155" s="259" t="s">
        <v>36</v>
      </c>
      <c r="I155" s="259" t="s">
        <v>88</v>
      </c>
      <c r="J155" s="261">
        <v>45069</v>
      </c>
      <c r="K155" s="156" t="s">
        <v>391</v>
      </c>
      <c r="L155" s="273" t="s">
        <v>191</v>
      </c>
      <c r="M155" s="259"/>
      <c r="N155" s="259"/>
      <c r="O155" s="261">
        <v>45069</v>
      </c>
      <c r="P155" s="261">
        <v>45070</v>
      </c>
      <c r="Q155" s="260" t="s">
        <v>402</v>
      </c>
      <c r="R155" s="111"/>
    </row>
    <row r="156" spans="1:18" ht="41.25" customHeight="1">
      <c r="A156" s="251">
        <v>145</v>
      </c>
      <c r="B156" s="252" t="s">
        <v>403</v>
      </c>
      <c r="C156" s="253" t="s">
        <v>404</v>
      </c>
      <c r="D156" s="252" t="s">
        <v>137</v>
      </c>
      <c r="E156" s="252" t="s">
        <v>61</v>
      </c>
      <c r="F156" s="252" t="s">
        <v>58</v>
      </c>
      <c r="G156" s="252" t="s">
        <v>32</v>
      </c>
      <c r="H156" s="252" t="s">
        <v>36</v>
      </c>
      <c r="I156" s="252" t="s">
        <v>330</v>
      </c>
      <c r="J156" s="252" t="s">
        <v>405</v>
      </c>
      <c r="K156" s="307" t="s">
        <v>406</v>
      </c>
      <c r="L156" s="251"/>
      <c r="M156" s="252"/>
      <c r="N156" s="252"/>
      <c r="O156" s="252"/>
      <c r="P156" s="252"/>
      <c r="Q156" s="252"/>
      <c r="R156" s="111"/>
    </row>
    <row r="157" spans="1:18" ht="61.5" customHeight="1">
      <c r="A157" s="251">
        <v>146</v>
      </c>
      <c r="B157" s="252" t="s">
        <v>364</v>
      </c>
      <c r="C157" s="253" t="s">
        <v>407</v>
      </c>
      <c r="D157" s="252" t="s">
        <v>137</v>
      </c>
      <c r="E157" s="252" t="s">
        <v>61</v>
      </c>
      <c r="F157" s="252" t="s">
        <v>62</v>
      </c>
      <c r="G157" s="252" t="s">
        <v>30</v>
      </c>
      <c r="H157" s="252" t="s">
        <v>38</v>
      </c>
      <c r="I157" s="252" t="s">
        <v>330</v>
      </c>
      <c r="J157" s="252" t="s">
        <v>405</v>
      </c>
      <c r="K157" s="307" t="s">
        <v>406</v>
      </c>
      <c r="L157" s="251" t="s">
        <v>352</v>
      </c>
      <c r="M157" s="252"/>
      <c r="N157" s="252"/>
      <c r="O157" s="252"/>
      <c r="P157" s="252"/>
      <c r="Q157" s="252"/>
      <c r="R157" s="111"/>
    </row>
    <row r="158" spans="1:18" ht="94.5" customHeight="1">
      <c r="A158" s="251">
        <v>147</v>
      </c>
      <c r="B158" s="252" t="s">
        <v>403</v>
      </c>
      <c r="C158" s="253" t="s">
        <v>408</v>
      </c>
      <c r="D158" s="252" t="s">
        <v>137</v>
      </c>
      <c r="E158" s="252" t="s">
        <v>51</v>
      </c>
      <c r="F158" s="252" t="s">
        <v>52</v>
      </c>
      <c r="G158" s="252" t="s">
        <v>30</v>
      </c>
      <c r="H158" s="252" t="s">
        <v>37</v>
      </c>
      <c r="I158" s="252" t="s">
        <v>330</v>
      </c>
      <c r="J158" s="252" t="s">
        <v>405</v>
      </c>
      <c r="K158" s="307" t="s">
        <v>406</v>
      </c>
      <c r="L158" s="251" t="s">
        <v>352</v>
      </c>
      <c r="M158" s="252"/>
      <c r="N158" s="252"/>
      <c r="O158" s="252"/>
      <c r="P158" s="252"/>
      <c r="Q158" s="252"/>
      <c r="R158" s="111"/>
    </row>
    <row r="159" spans="1:18" ht="104.25" customHeight="1">
      <c r="A159" s="251">
        <v>148</v>
      </c>
      <c r="B159" s="252" t="s">
        <v>371</v>
      </c>
      <c r="C159" s="253" t="s">
        <v>409</v>
      </c>
      <c r="D159" s="252" t="s">
        <v>137</v>
      </c>
      <c r="E159" s="252" t="s">
        <v>51</v>
      </c>
      <c r="F159" s="252" t="s">
        <v>52</v>
      </c>
      <c r="G159" s="252" t="s">
        <v>30</v>
      </c>
      <c r="H159" s="252" t="s">
        <v>37</v>
      </c>
      <c r="I159" s="252" t="s">
        <v>330</v>
      </c>
      <c r="J159" s="252" t="s">
        <v>405</v>
      </c>
      <c r="K159" s="307" t="s">
        <v>406</v>
      </c>
      <c r="L159" s="251" t="s">
        <v>352</v>
      </c>
      <c r="M159" s="252"/>
      <c r="N159" s="252"/>
      <c r="O159" s="252"/>
      <c r="P159" s="252"/>
      <c r="Q159" s="252"/>
      <c r="R159" s="111"/>
    </row>
    <row r="160" spans="1:18" ht="53.25" customHeight="1">
      <c r="A160" s="251">
        <v>149</v>
      </c>
      <c r="B160" s="252" t="s">
        <v>410</v>
      </c>
      <c r="C160" s="253" t="s">
        <v>411</v>
      </c>
      <c r="D160" s="252" t="s">
        <v>137</v>
      </c>
      <c r="E160" s="252" t="s">
        <v>61</v>
      </c>
      <c r="F160" s="252" t="s">
        <v>64</v>
      </c>
      <c r="G160" s="252" t="s">
        <v>30</v>
      </c>
      <c r="H160" s="252" t="s">
        <v>37</v>
      </c>
      <c r="I160" s="252" t="s">
        <v>330</v>
      </c>
      <c r="J160" s="252" t="s">
        <v>405</v>
      </c>
      <c r="K160" s="307" t="s">
        <v>406</v>
      </c>
      <c r="L160" s="251"/>
      <c r="M160" s="252"/>
      <c r="N160" s="252"/>
      <c r="O160" s="252"/>
      <c r="P160" s="252"/>
      <c r="Q160" s="252"/>
      <c r="R160" s="111"/>
    </row>
    <row r="161" spans="1:18" ht="183.75" customHeight="1">
      <c r="A161" s="251">
        <v>150</v>
      </c>
      <c r="B161" s="252" t="s">
        <v>371</v>
      </c>
      <c r="C161" s="253" t="s">
        <v>412</v>
      </c>
      <c r="D161" s="252" t="s">
        <v>137</v>
      </c>
      <c r="E161" s="252" t="s">
        <v>61</v>
      </c>
      <c r="F161" s="252" t="s">
        <v>62</v>
      </c>
      <c r="G161" s="252" t="s">
        <v>33</v>
      </c>
      <c r="H161" s="252" t="s">
        <v>38</v>
      </c>
      <c r="I161" s="252" t="s">
        <v>330</v>
      </c>
      <c r="J161" s="252" t="s">
        <v>413</v>
      </c>
      <c r="K161" s="307" t="s">
        <v>406</v>
      </c>
      <c r="L161" s="251"/>
      <c r="M161" s="252"/>
      <c r="N161" s="252"/>
      <c r="O161" s="252"/>
      <c r="P161" s="252"/>
      <c r="Q161" s="252"/>
      <c r="R161" s="111"/>
    </row>
    <row r="162" spans="1:18" ht="189" customHeight="1">
      <c r="A162" s="251">
        <v>151</v>
      </c>
      <c r="B162" s="252" t="s">
        <v>364</v>
      </c>
      <c r="C162" s="253" t="s">
        <v>414</v>
      </c>
      <c r="D162" s="252" t="s">
        <v>137</v>
      </c>
      <c r="E162" s="252" t="s">
        <v>61</v>
      </c>
      <c r="F162" s="252" t="s">
        <v>58</v>
      </c>
      <c r="G162" s="252" t="s">
        <v>33</v>
      </c>
      <c r="H162" s="252" t="s">
        <v>37</v>
      </c>
      <c r="I162" s="252" t="s">
        <v>330</v>
      </c>
      <c r="J162" s="252" t="s">
        <v>413</v>
      </c>
      <c r="K162" s="307" t="s">
        <v>406</v>
      </c>
      <c r="L162" s="251"/>
      <c r="M162" s="252"/>
      <c r="N162" s="252"/>
      <c r="O162" s="252"/>
      <c r="P162" s="252"/>
      <c r="Q162" s="252"/>
      <c r="R162" s="111"/>
    </row>
    <row r="163" spans="1:18" ht="52.5" customHeight="1">
      <c r="A163" s="251">
        <v>152</v>
      </c>
      <c r="B163" s="252" t="s">
        <v>364</v>
      </c>
      <c r="C163" s="253" t="s">
        <v>415</v>
      </c>
      <c r="D163" s="252" t="s">
        <v>137</v>
      </c>
      <c r="E163" s="252" t="s">
        <v>61</v>
      </c>
      <c r="F163" s="252" t="s">
        <v>64</v>
      </c>
      <c r="G163" s="252" t="s">
        <v>33</v>
      </c>
      <c r="H163" s="252" t="s">
        <v>38</v>
      </c>
      <c r="I163" s="252" t="s">
        <v>330</v>
      </c>
      <c r="J163" s="252" t="s">
        <v>413</v>
      </c>
      <c r="K163" s="307" t="s">
        <v>406</v>
      </c>
      <c r="L163" s="251"/>
      <c r="M163" s="252"/>
      <c r="N163" s="252"/>
      <c r="O163" s="252"/>
      <c r="P163" s="252"/>
      <c r="Q163" s="252"/>
      <c r="R163" s="111"/>
    </row>
    <row r="164" spans="1:18" ht="60.75" customHeight="1">
      <c r="A164" s="251">
        <v>153</v>
      </c>
      <c r="B164" s="252" t="s">
        <v>371</v>
      </c>
      <c r="C164" s="253" t="s">
        <v>416</v>
      </c>
      <c r="D164" s="252" t="s">
        <v>137</v>
      </c>
      <c r="E164" s="252" t="s">
        <v>51</v>
      </c>
      <c r="F164" s="252" t="s">
        <v>52</v>
      </c>
      <c r="G164" s="252" t="s">
        <v>33</v>
      </c>
      <c r="H164" s="252" t="s">
        <v>37</v>
      </c>
      <c r="I164" s="252" t="s">
        <v>330</v>
      </c>
      <c r="J164" s="252" t="s">
        <v>413</v>
      </c>
      <c r="K164" s="307" t="s">
        <v>406</v>
      </c>
      <c r="L164" s="251"/>
      <c r="M164" s="252"/>
      <c r="N164" s="252"/>
      <c r="O164" s="252"/>
      <c r="P164" s="252"/>
      <c r="Q164" s="252"/>
      <c r="R164" s="111"/>
    </row>
    <row r="165" spans="1:18" ht="71.25" customHeight="1">
      <c r="A165" s="251">
        <v>154</v>
      </c>
      <c r="B165" s="252" t="s">
        <v>371</v>
      </c>
      <c r="C165" s="253" t="s">
        <v>417</v>
      </c>
      <c r="D165" s="252" t="s">
        <v>137</v>
      </c>
      <c r="E165" s="252" t="s">
        <v>61</v>
      </c>
      <c r="F165" s="252" t="s">
        <v>58</v>
      </c>
      <c r="G165" s="252" t="s">
        <v>33</v>
      </c>
      <c r="H165" s="252" t="s">
        <v>37</v>
      </c>
      <c r="I165" s="252" t="s">
        <v>330</v>
      </c>
      <c r="J165" s="252" t="s">
        <v>413</v>
      </c>
      <c r="K165" s="307" t="s">
        <v>406</v>
      </c>
      <c r="L165" s="251"/>
      <c r="M165" s="252"/>
      <c r="N165" s="252"/>
      <c r="O165" s="252"/>
      <c r="P165" s="252"/>
      <c r="Q165" s="252"/>
      <c r="R165" s="111"/>
    </row>
    <row r="166" spans="1:18" ht="165.75" customHeight="1">
      <c r="A166" s="251">
        <v>155</v>
      </c>
      <c r="B166" s="252" t="s">
        <v>371</v>
      </c>
      <c r="C166" s="253" t="s">
        <v>418</v>
      </c>
      <c r="D166" s="252" t="s">
        <v>137</v>
      </c>
      <c r="E166" s="252" t="s">
        <v>61</v>
      </c>
      <c r="F166" s="252" t="s">
        <v>62</v>
      </c>
      <c r="G166" s="252" t="s">
        <v>33</v>
      </c>
      <c r="H166" s="252" t="s">
        <v>38</v>
      </c>
      <c r="I166" s="252" t="s">
        <v>330</v>
      </c>
      <c r="J166" s="252" t="s">
        <v>413</v>
      </c>
      <c r="K166" s="307" t="s">
        <v>406</v>
      </c>
      <c r="L166" s="251"/>
      <c r="M166" s="252"/>
      <c r="N166" s="252"/>
      <c r="O166" s="252"/>
      <c r="P166" s="252"/>
      <c r="Q166" s="252"/>
      <c r="R166" s="111"/>
    </row>
    <row r="167" spans="1:18" ht="59.25" customHeight="1">
      <c r="A167" s="251">
        <v>156</v>
      </c>
      <c r="B167" s="252" t="s">
        <v>364</v>
      </c>
      <c r="C167" s="253" t="s">
        <v>419</v>
      </c>
      <c r="D167" s="252" t="s">
        <v>137</v>
      </c>
      <c r="E167" s="252" t="s">
        <v>61</v>
      </c>
      <c r="F167" s="252" t="s">
        <v>62</v>
      </c>
      <c r="G167" s="252" t="s">
        <v>33</v>
      </c>
      <c r="H167" s="252" t="s">
        <v>38</v>
      </c>
      <c r="I167" s="252" t="s">
        <v>330</v>
      </c>
      <c r="J167" s="252"/>
      <c r="K167" s="307" t="s">
        <v>406</v>
      </c>
      <c r="L167" s="251"/>
      <c r="M167" s="252"/>
      <c r="N167" s="252"/>
      <c r="O167" s="252"/>
      <c r="P167" s="252"/>
      <c r="Q167" s="252"/>
      <c r="R167" s="111"/>
    </row>
    <row r="168" spans="1:18" ht="234" customHeight="1">
      <c r="A168" s="170">
        <v>157</v>
      </c>
      <c r="B168" s="170" t="s">
        <v>420</v>
      </c>
      <c r="C168" s="272" t="s">
        <v>421</v>
      </c>
      <c r="D168" s="170" t="s">
        <v>137</v>
      </c>
      <c r="E168" s="170" t="s">
        <v>61</v>
      </c>
      <c r="F168" s="170" t="s">
        <v>58</v>
      </c>
      <c r="G168" s="170" t="s">
        <v>33</v>
      </c>
      <c r="H168" s="170" t="s">
        <v>36</v>
      </c>
      <c r="I168" s="170" t="s">
        <v>330</v>
      </c>
      <c r="J168" s="170" t="s">
        <v>413</v>
      </c>
      <c r="K168" s="307" t="s">
        <v>406</v>
      </c>
      <c r="L168" s="170"/>
      <c r="M168" s="170"/>
      <c r="N168" s="170"/>
      <c r="O168" s="170"/>
      <c r="P168" s="170"/>
      <c r="Q168" s="170"/>
      <c r="R168" s="111"/>
    </row>
    <row r="169" spans="1:18" ht="15.75" customHeight="1">
      <c r="A169" s="111">
        <v>158</v>
      </c>
      <c r="B169" s="111"/>
      <c r="C169" s="111"/>
      <c r="D169" s="111"/>
      <c r="E169" s="111"/>
      <c r="F169" s="111"/>
      <c r="G169" s="111"/>
      <c r="H169" s="111"/>
      <c r="I169" s="111"/>
      <c r="J169" s="111"/>
      <c r="K169" s="111"/>
      <c r="L169" s="111"/>
      <c r="M169" s="111"/>
      <c r="N169" s="111"/>
      <c r="O169" s="111"/>
      <c r="P169" s="111"/>
      <c r="Q169" s="111"/>
    </row>
    <row r="170" spans="1:18" ht="15.75" customHeight="1"/>
    <row r="171" spans="1:18" ht="15.75" customHeight="1"/>
    <row r="172" spans="1:18" ht="15.75" customHeight="1"/>
    <row r="173" spans="1:18" ht="15.75" customHeight="1"/>
    <row r="174" spans="1:18" ht="15.75" customHeight="1"/>
    <row r="175" spans="1:18" ht="15.75" customHeight="1"/>
    <row r="176" spans="1:18"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1048576" spans="10:10" ht="15" customHeight="1">
      <c r="J1048576" s="31"/>
    </row>
  </sheetData>
  <autoFilter ref="A11:ALJ11" xr:uid="{00000000-0001-0000-0400-000000000000}"/>
  <mergeCells count="17">
    <mergeCell ref="B151:B152"/>
    <mergeCell ref="B149:B150"/>
    <mergeCell ref="B153:B155"/>
    <mergeCell ref="B113:B114"/>
    <mergeCell ref="B70:B72"/>
    <mergeCell ref="H6:H10"/>
    <mergeCell ref="A7:B7"/>
    <mergeCell ref="A8:B8"/>
    <mergeCell ref="A9:B9"/>
    <mergeCell ref="A6:B6"/>
    <mergeCell ref="H1:Q1"/>
    <mergeCell ref="K2:P2"/>
    <mergeCell ref="K3:P3"/>
    <mergeCell ref="K4:P4"/>
    <mergeCell ref="A5:B5"/>
    <mergeCell ref="K5:P5"/>
    <mergeCell ref="H3:H5"/>
  </mergeCells>
  <dataValidations count="7">
    <dataValidation allowBlank="1" sqref="D1:D10" xr:uid="{8C47DA7E-05F5-4C11-B7A3-A03FA851F52A}"/>
    <dataValidation allowBlank="1" showInputMessage="1" showErrorMessage="1" sqref="E1:G10 H1:Q1 H2:H10" xr:uid="{EA8E604B-E356-4013-94CA-A0B05AC2701E}"/>
    <dataValidation type="list" allowBlank="1" sqref="D11:D1048576" xr:uid="{674C0F5E-3EE3-44DA-A9E6-4C017B30FAF8}">
      <formula1>"Internet Explorer,Mozilla,Chrome,Edge,Safari"</formula1>
    </dataValidation>
    <dataValidation type="list" allowBlank="1" showInputMessage="1" showErrorMessage="1" sqref="E11:E1048576" xr:uid="{C2EFE015-BA7A-4060-9AC5-AC4755531D53}">
      <formula1>$H$3:$H$10</formula1>
    </dataValidation>
    <dataValidation type="list" allowBlank="1" showInputMessage="1" showErrorMessage="1" sqref="F11:F1048576" xr:uid="{8CC6B806-DE7E-4019-9D5E-6B0D06E0AF0C}">
      <formula1>$I$3:$I$10</formula1>
    </dataValidation>
    <dataValidation type="list" allowBlank="1" showInputMessage="1" showErrorMessage="1" sqref="G11:G1048576" xr:uid="{9EBF8A43-9861-4D77-AC44-E7EE01BCBDBD}">
      <formula1>$Q$3:$Q$10</formula1>
    </dataValidation>
    <dataValidation type="list" allowBlank="1" showInputMessage="1" showErrorMessage="1" sqref="H11:H1048576" xr:uid="{CD864CD0-60B1-4A09-A198-7B8A82ADDAB0}">
      <formula1>$J$3:$J$6</formula1>
    </dataValidation>
  </dataValidations>
  <hyperlinks>
    <hyperlink ref="K12" location="'Sheet1'!A1" display="Sheet1!A1" xr:uid="{77886E44-6869-4750-8DE5-8E5F453D2C77}"/>
    <hyperlink ref="K14" location="'Sheet1'!A1" display="Sheet1!A1" xr:uid="{BD3FC430-A1EE-40B5-ABB0-D8CC7FC24552}"/>
    <hyperlink ref="K13" location="'Sheet1'!A1" display="Sheet1!A1" xr:uid="{B4029215-4F2B-41F3-9ABE-DA8CD0FE218B}"/>
    <hyperlink ref="K15" location="'Sheet1'!A1" display="Sheet1!A1" xr:uid="{9E5AC8C2-F011-4B4B-98A6-1A1D48DF4EFA}"/>
    <hyperlink ref="K16" location="'Sheet1'!A1" display="Sheet1!A1" xr:uid="{83D6A3D2-A8DC-4C15-9D4B-A050DF15F7F2}"/>
    <hyperlink ref="K17" location="'Sheet1'!A1" display="Sheet1!A1" xr:uid="{BA22A8BA-13B7-4AFB-8D54-53DD8459ADB5}"/>
    <hyperlink ref="K18" location="'Sheet2'!A1" display="Sheet2!A1" xr:uid="{D1A8FEDB-46B8-4AE3-A2EC-8A4FF4DF0FE5}"/>
    <hyperlink ref="K19:K21" location="'Sheet2'!A1" display="Sheet2!A1" xr:uid="{A37F5C0C-F206-4511-BB29-558BC19F3226}"/>
    <hyperlink ref="K22" location="'Sheet3'!A1" display="Sheet3!A1" xr:uid="{E19572DE-2DBE-408C-83C8-0D09A9818C8A}"/>
    <hyperlink ref="K23" location="'Sheet3'!A1" display="Sheet3!A1" xr:uid="{25DD3768-089E-497B-9803-FABE684C3114}"/>
    <hyperlink ref="K24" location="'Sheet3'!A1" display="Sheet3!A1" xr:uid="{CBFD7638-C376-4BE2-B50C-B3323E3BE5C5}"/>
    <hyperlink ref="K26" location="'Sheet4'!A1" display="Sheet4!A1" xr:uid="{920F7BB0-30DF-4EB3-B7CC-0A1F8A2AA823}"/>
    <hyperlink ref="K27" location="'Sheet4'!A1" display="Sheet4!A1" xr:uid="{C7942B17-AE3C-4497-BEEC-1C51A9B20061}"/>
    <hyperlink ref="K28" location="'Sheet4'!A1" display="Sheet4!A1" xr:uid="{E6921CDE-E956-4A44-825D-01E45463C852}"/>
    <hyperlink ref="K29" location="'Sheet5'!A1" display="Sheet5!A1" xr:uid="{FFA915D0-EC60-4EFA-A151-0C89E55AA2FE}"/>
    <hyperlink ref="K30" location="'Sheet6'!A1" display="Sheet6!A1" xr:uid="{A207A616-5A0E-4427-8E5F-69F76FA12C00}"/>
    <hyperlink ref="K31" location="'Sheet6'!A1" display="Sheet6!A1" xr:uid="{7B1C9171-C23B-4238-A9E3-334426711E57}"/>
    <hyperlink ref="K34" location="'STR 1'!A1" display="STR 1" xr:uid="{162130EE-56D4-401E-B592-73CF622D2515}"/>
    <hyperlink ref="K35" location="'STR 6'!A1" display="STR 6" xr:uid="{31766E62-0279-4158-8B65-55242282DA50}"/>
    <hyperlink ref="K36" location="'CTR 11'!A1" display="CTR11!A1" xr:uid="{D13060C1-BE4E-4B31-A98B-AC0AC21888AB}"/>
    <hyperlink ref="K37" location="'STR 18'!A1" display="STR 18" xr:uid="{DE8FD85F-9A3F-4009-B2CE-652FCB4E288E}"/>
    <hyperlink ref="K38" location="'CTR 13'!A1" display="CTR13!A1" xr:uid="{1665E1B5-5B29-4D4F-9B58-D6C6FBD1E532}"/>
    <hyperlink ref="K39" location="'CTR 20'!A1" display="CTR 20!A1" xr:uid="{64D6FD6E-78E4-4293-AAC1-0E576763A657}"/>
    <hyperlink ref="K53" location="'Sheet8'!A1" display="Sheet8!A1" xr:uid="{D373A597-C78E-444C-AC32-F78E741008D5}"/>
    <hyperlink ref="K54" location="'Sheet8'!A1" display="Sheet8!A1" xr:uid="{292C1905-9F0B-4061-A8A0-7FA9AFA55666}"/>
    <hyperlink ref="K55" location="'Sheet8'!A1" display="Sheet8!A1" xr:uid="{C41F5B8F-35A2-4846-AB85-7FFF7BD58C9F}"/>
    <hyperlink ref="K56" location="'Sheet9'!A1" display="Sheet9!A1" xr:uid="{898C2AD3-5B21-4779-9835-7305AF83472D}"/>
    <hyperlink ref="K61" location="'Sheet11'!A1" display="'Sheet11'!A1" xr:uid="{C6A90291-7452-4150-873E-05F79C3F5985}"/>
    <hyperlink ref="K62" location="'Sheet11'!A1" display="'Sheet11'!A1" xr:uid="{906C8300-F7BD-4180-B633-6AC58BF70718}"/>
    <hyperlink ref="K91" location="'Sheet16'!A1" display="Sheet16!A1" xr:uid="{0954E4C1-83E0-4F00-8E3A-761D83690893}"/>
    <hyperlink ref="K92" location="'Sheet16'!A28" display="Sheet16!A28" xr:uid="{E66E1DCD-4F39-49CC-92BD-662A23E57EEF}"/>
    <hyperlink ref="K93" location="'Sheet16'!A80" display="Sheet16!A80" xr:uid="{E5F0F3A7-7F0A-442F-94F5-E78D4F7B7463}"/>
    <hyperlink ref="K94" location="'Sheet16'!A103" display="Sheet16!A103" xr:uid="{A9A86921-39F4-40A7-B309-5D1FA1F97989}"/>
    <hyperlink ref="K95" location="'Sheet16'!A121" display="Sheet16!A121" xr:uid="{9278B5BE-15A6-4B5E-8ACE-D21A6F6D6AB8}"/>
    <hyperlink ref="K96" location="'Sheet16'!A143" display="Sheet16!A143" xr:uid="{16408D67-0873-4C6F-BBD4-78F0A85520FD}"/>
    <hyperlink ref="K97" location="'Sheet16'!A188" display="Sheet16!A188" xr:uid="{AACCA64A-EE56-4F3A-B4A3-DE1117B7DAF2}"/>
    <hyperlink ref="K98" location="'Sheet16'!A210" display="Sheet16!A210" xr:uid="{4ED1BDCA-5B1A-428A-9621-2551C2BEC84F}"/>
    <hyperlink ref="K99" location="'Sheet16'!A230" display="Sheet16!A230" xr:uid="{D74BDBA1-9341-40A4-A9EF-E9462D82A6A6}"/>
    <hyperlink ref="K100" location="'Sheet16'!A258" display="Sheet16!A258" xr:uid="{2BDBED90-2381-41E9-BB95-17DB177318F2}"/>
    <hyperlink ref="K102" location="'Sheet16'!A291" display="Sheet16!A291" xr:uid="{0D2AE7B4-DFD8-40A1-A1F3-6599087726AB}"/>
    <hyperlink ref="K103" location="'Sheet16'!A370" display="Sheet16!A370" xr:uid="{1D70C2EE-F94F-4CC0-8AB1-6868B1E01DC5}"/>
    <hyperlink ref="K104" location="'Sheet16'!A398" display="Sheet16!A398" xr:uid="{BD2A0162-57E6-47DF-96CA-4FE0723A9828}"/>
    <hyperlink ref="K106" location="'Sheet16'!A447" display="Sheet16!A447" xr:uid="{F2459221-761A-41E8-ABDF-005121000633}"/>
    <hyperlink ref="K105" location="'Sheet16'!A426" display="Sheet16!A426" xr:uid="{3DC30297-68F4-437F-9F63-422BA65DCB67}"/>
    <hyperlink ref="K109" location="'Sheet16'!A473" display="Sheet16!A473" xr:uid="{76FC0E5F-65C2-4390-A7BC-9ABAD5D13FC1}"/>
    <hyperlink ref="K108" location="'Sheet16'!A447" display="Sheet16!A447" xr:uid="{1AA073D3-7CB1-4BC0-831F-33FF28D18F59}"/>
    <hyperlink ref="K112" location="'Sheet17 | Account'!A1" display="Sheet17 | Account!A1" xr:uid="{D8033DC2-11E0-4AEC-9CD4-E99BF91C7F9D}"/>
    <hyperlink ref="K113:K119" location="'Sheet17 | Account'!A1" display="Sheet17 | Account!A1" xr:uid="{E976419B-118D-4061-9CD4-BE3CBA79087F}"/>
    <hyperlink ref="K122" location="'Sheet 18'!A1" display="Defect " xr:uid="{14FD13FD-6B0E-45F9-8EBE-9D0C103E79C7}"/>
    <hyperlink ref="K123" location="'Sheet17'!A1" display="Defect" xr:uid="{B15C1FB6-637E-415C-A983-97FF9135E559}"/>
    <hyperlink ref="K124" location="'Sheet17'!A66" display="Defect" xr:uid="{0E639599-10B2-4419-BD94-52E29D5ACA18}"/>
    <hyperlink ref="K125" location="'Sheet17'!A120" display="Defect" xr:uid="{AF2E02D2-F801-45BE-A6D0-1391C3D33112}"/>
    <hyperlink ref="K126" location="'Sheet17'!A120" display="Defect" xr:uid="{9D91F204-693C-4F26-881A-DD83E896D754}"/>
    <hyperlink ref="K127" location="'Sheet17'!A153" display="Defect" xr:uid="{9392AB05-B99D-4032-9C69-86DFA64FA32A}"/>
    <hyperlink ref="K128" location="'Sheet17'!A177" display="Defect" xr:uid="{34FA041F-968C-420A-A48F-668504D6F366}"/>
    <hyperlink ref="K129" location="'Sheet17'!A177" display="Defect" xr:uid="{5716A033-AA3A-4493-BBE1-0E0411A03A36}"/>
    <hyperlink ref="K130" location="'Sheet17'!A202" display="Defect" xr:uid="{E2BE46B8-5D4C-4B41-BD24-AF9373A2BCC0}"/>
    <hyperlink ref="K131" location="'Sheet17'!A245" display="Defect" xr:uid="{B33F0CA8-10F8-43BF-9FE0-3FB00F9E6C7B}"/>
    <hyperlink ref="K107" location="'Sheet16'!A515" display="Sheet16!A515" xr:uid="{51F87A3B-5861-47E0-A2A8-A8A2D5CD7DE2}"/>
    <hyperlink ref="K132" location="'Sheet17'!A279" display="Defect " xr:uid="{334FA749-1475-4545-A811-CCB8A74D038C}"/>
    <hyperlink ref="K133" location="'Sheet18'!A1" display="Defect " xr:uid="{C8334DCA-5FFF-43CB-9865-05F207C0FFFA}"/>
    <hyperlink ref="K134:K140" location="'Sheet18'!A1" display="Defect " xr:uid="{7F61CB38-53CC-40F5-91A1-E64046E887AA}"/>
    <hyperlink ref="K134" location="'Sheet18'!A26" display="Defect " xr:uid="{12B16839-CBA9-4E48-AD9C-930DB1BD3043}"/>
    <hyperlink ref="K135" location="'Sheet18'!A52" display="Defect " xr:uid="{D2990DE2-EC99-45E2-AAE9-E2B6C6659427}"/>
    <hyperlink ref="K136" location="'Sheet18'!A78" display="Defect " xr:uid="{A2C1FA4D-DCE8-4AD4-94E3-D29EF2F5A35E}"/>
    <hyperlink ref="K137" location="'Sheet18'!A105" display="Defect " xr:uid="{92E3BFCA-1E02-43BE-BA06-57FEFD80D4EE}"/>
    <hyperlink ref="K138" location="'Sheet18'!A160" display="Defect " xr:uid="{BF933A34-C593-422D-BEF7-D5B91435C196}"/>
    <hyperlink ref="K139" location="'Sheet18'!A187" display="Defect " xr:uid="{16172FA4-A548-4348-A455-FEDBC15AA9DD}"/>
    <hyperlink ref="K140" location="'Sheet18'!A215" display="Defect " xr:uid="{38C5D2EF-7CBE-4E2E-AA7D-FF1D54FCFB4F}"/>
    <hyperlink ref="K141" location="'Sheet18'!A242" display="Defect " xr:uid="{571E5A4B-61B5-421B-99C5-16CB16C034EA}"/>
    <hyperlink ref="K142" location="'Sheet17'!A303" display="Defect " xr:uid="{18FC4C02-5474-4A35-8B2F-7A998D5EE0D1}"/>
    <hyperlink ref="K143" location="'Sheet17'!A324" display="Defect " xr:uid="{D8AEA149-37EE-4095-B88F-B4E7121F272F}"/>
    <hyperlink ref="K144" location="'Upload STR'!A1" display="Defect Upload STR" xr:uid="{4D1CA38C-E80A-4DC4-8E10-9842DB8E9D1D}"/>
    <hyperlink ref="K145" location="'Upload STR'!A24" display="Defect Upload STR" xr:uid="{815813C8-1E9F-4657-AB1B-562D2787F4CA}"/>
    <hyperlink ref="K146" location="'Upload STR'!A49" display="Defect Upload STR" xr:uid="{E3E2D8DD-59C4-4C45-B908-1B7DD2F2FF33}"/>
    <hyperlink ref="K147" location="'Upload STR'!A108" display="Defect Upload STR" xr:uid="{A8DEA0A2-324A-4119-A5D4-F11F668FDAAB}"/>
    <hyperlink ref="K148" location="'Sheet19 | Proses Daily'!A1" display="Sheet19 | Proses Daily!" xr:uid="{C0537EE3-6327-484B-BC86-AA3C6272E64C}"/>
    <hyperlink ref="K149:K155" location="'Sheet19 | Proses Daily'!A1" display="Sheet19 | Proses Daily!" xr:uid="{ED973D6E-854B-45BD-AC3F-0105ECEC0FC7}"/>
    <hyperlink ref="K156" location="'Sheet20 - Customer'!A1" display="Sheete 20 - Customer" xr:uid="{2592881A-64C5-40B5-A372-CD33E35BD7D0}"/>
    <hyperlink ref="K157" location="'Sheet20 - Customer'!A20" display="Sheete 20 - Customer" xr:uid="{7784FCEB-A4AD-47F1-A254-DD29C9019A25}"/>
    <hyperlink ref="K158" location="'Sheet20 - Customer'!A36" display="Sheete 20 - Customer" xr:uid="{FE09CAF5-43CE-4827-B890-0DA8E4AF7953}"/>
    <hyperlink ref="K159:K168" location="'Sheet20 - Customer'!A36" display="Sheete 20 - Customer" xr:uid="{6774450F-E18C-477E-A487-0EB52B434DD2}"/>
    <hyperlink ref="K159" location="'Sheet20 - Customer'!A51" display="Sheete 20 - Customer" xr:uid="{FFD8C792-12F8-4455-B8A2-958E74CC71B6}"/>
    <hyperlink ref="K160" location="'Sheet20 - Customer'!A67" display="Sheete 20 - Customer" xr:uid="{2C8E3AE4-1551-4CEB-90CE-A47F4CACA501}"/>
    <hyperlink ref="K161" location="'Sheet20 - Customer'!A87" display="Sheete 20 - Customer" xr:uid="{190B8483-1798-47F3-990B-3C888B85F67B}"/>
    <hyperlink ref="K162" location="'Sheet20 - Customer'!A105" display="Sheete 20 - Customer" xr:uid="{0432B615-4EE7-47C8-905F-A2219377E41C}"/>
    <hyperlink ref="K163" location="'Sheet20 - Customer'!A122" display="Sheete 20 - Customer" xr:uid="{9C9D9EC6-B3B5-4DF6-8C6C-B3CACF9D40A1}"/>
    <hyperlink ref="K164" location="'Sheet20 - Customer'!A139" display="Sheete 20 - Customer" xr:uid="{4067D692-BAB6-439F-97FC-27B7BA0C79F0}"/>
    <hyperlink ref="K165" location="'Sheet20 - Customer'!A156" display="Sheete 20 - Customer" xr:uid="{25F204E7-EB5B-4F37-9C23-E677CDD3A659}"/>
    <hyperlink ref="K166" location="'Sheet20 - Customer'!A173" display="Sheete 20 - Customer" xr:uid="{DE6E931B-ABA5-41D1-B768-14973B8B3849}"/>
    <hyperlink ref="K167" location="'Sheet20 - Customer'!A190" display="Sheete 20 - Customer" xr:uid="{FF4D4FC5-0855-4500-9688-ECCD55EFE01B}"/>
    <hyperlink ref="K168" location="'Sheet20 - Customer'!A207" display="Sheete 20 - Customer" xr:uid="{E5757799-75DF-4A6A-88C7-DE542195D1AA}"/>
  </hyperlinks>
  <pageMargins left="0.7" right="0.7" top="0.75" bottom="0.75" header="0" footer="0"/>
  <pageSetup orientation="landscape"/>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38290-1651-44C3-B34C-0FEFF713F102}">
  <dimension ref="A1:Q208"/>
  <sheetViews>
    <sheetView topLeftCell="A205" workbookViewId="0">
      <selection activeCell="Q209" sqref="Q209"/>
    </sheetView>
  </sheetViews>
  <sheetFormatPr defaultRowHeight="12.75"/>
  <sheetData>
    <row r="1" spans="1:1">
      <c r="A1">
        <v>145</v>
      </c>
    </row>
    <row r="20" spans="1:1">
      <c r="A20">
        <v>146</v>
      </c>
    </row>
    <row r="36" spans="1:1">
      <c r="A36">
        <v>147</v>
      </c>
    </row>
    <row r="51" spans="1:1">
      <c r="A51">
        <v>148</v>
      </c>
    </row>
    <row r="67" spans="1:1">
      <c r="A67">
        <v>149</v>
      </c>
    </row>
    <row r="88" spans="1:1">
      <c r="A88">
        <v>150</v>
      </c>
    </row>
    <row r="105" spans="1:1">
      <c r="A105">
        <v>151</v>
      </c>
    </row>
    <row r="122" spans="1:1">
      <c r="A122">
        <v>152</v>
      </c>
    </row>
    <row r="139" spans="1:1">
      <c r="A139">
        <v>153</v>
      </c>
    </row>
    <row r="156" spans="1:1">
      <c r="A156">
        <v>154</v>
      </c>
    </row>
    <row r="173" spans="1:1">
      <c r="A173">
        <v>155</v>
      </c>
    </row>
    <row r="190" spans="1:1">
      <c r="A190">
        <v>156</v>
      </c>
    </row>
    <row r="207" spans="1:17">
      <c r="A207">
        <v>157</v>
      </c>
    </row>
    <row r="208" spans="1:17">
      <c r="A208" t="s">
        <v>422</v>
      </c>
      <c r="I208" t="s">
        <v>423</v>
      </c>
      <c r="Q208" t="s">
        <v>424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8E55E-5A63-45E7-BE30-F3BDDD8D1D90}">
  <dimension ref="A1:A83"/>
  <sheetViews>
    <sheetView topLeftCell="O93" workbookViewId="0">
      <selection activeCell="A84" sqref="A84"/>
    </sheetView>
  </sheetViews>
  <sheetFormatPr defaultRowHeight="12.75"/>
  <sheetData>
    <row r="1" spans="1:1">
      <c r="A1">
        <v>137</v>
      </c>
    </row>
    <row r="13" spans="1:1">
      <c r="A13">
        <v>138</v>
      </c>
    </row>
    <row r="15" spans="1:1">
      <c r="A15">
        <v>139</v>
      </c>
    </row>
    <row r="30" spans="1:1">
      <c r="A30">
        <v>140</v>
      </c>
    </row>
    <row r="47" spans="1:1">
      <c r="A47">
        <v>141</v>
      </c>
    </row>
    <row r="55" spans="1:1">
      <c r="A55">
        <v>142</v>
      </c>
    </row>
    <row r="83" spans="1:1">
      <c r="A83">
        <v>143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EA303-F8E6-4EE2-8A13-ED8A6A0203F0}">
  <dimension ref="A1:A73"/>
  <sheetViews>
    <sheetView workbookViewId="0"/>
  </sheetViews>
  <sheetFormatPr defaultRowHeight="12.75"/>
  <sheetData>
    <row r="1" spans="1:1">
      <c r="A1">
        <v>101</v>
      </c>
    </row>
    <row r="15" spans="1:1">
      <c r="A15">
        <v>102</v>
      </c>
    </row>
    <row r="29" spans="1:1">
      <c r="A29">
        <v>103</v>
      </c>
    </row>
    <row r="43" spans="1:1">
      <c r="A43">
        <v>104</v>
      </c>
    </row>
    <row r="58" spans="1:1">
      <c r="A58">
        <v>105</v>
      </c>
    </row>
    <row r="73" spans="1:1">
      <c r="A73">
        <v>106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1E75F-0530-479E-8EE0-410497E8D854}">
  <dimension ref="A1:P515"/>
  <sheetViews>
    <sheetView topLeftCell="A459" workbookViewId="0">
      <selection activeCell="A473" sqref="A473"/>
    </sheetView>
  </sheetViews>
  <sheetFormatPr defaultRowHeight="12.75"/>
  <sheetData>
    <row r="1" spans="1:1">
      <c r="A1">
        <v>1</v>
      </c>
    </row>
    <row r="28" spans="1:1">
      <c r="A28">
        <v>2</v>
      </c>
    </row>
    <row r="80" spans="1:1">
      <c r="A80">
        <v>3</v>
      </c>
    </row>
    <row r="121" spans="1:1">
      <c r="A121">
        <v>4</v>
      </c>
    </row>
    <row r="143" spans="1:1">
      <c r="A143">
        <v>5</v>
      </c>
    </row>
    <row r="166" spans="1:1">
      <c r="A166">
        <v>6</v>
      </c>
    </row>
    <row r="188" spans="1:1">
      <c r="A188">
        <v>7</v>
      </c>
    </row>
    <row r="210" spans="1:1">
      <c r="A210">
        <v>8</v>
      </c>
    </row>
    <row r="230" spans="1:1">
      <c r="A230">
        <v>9</v>
      </c>
    </row>
    <row r="258" spans="1:1">
      <c r="A258">
        <v>10</v>
      </c>
    </row>
    <row r="291" spans="1:1">
      <c r="A291">
        <v>11</v>
      </c>
    </row>
    <row r="370" spans="1:1">
      <c r="A370">
        <v>12</v>
      </c>
    </row>
    <row r="398" spans="1:1">
      <c r="A398">
        <v>13</v>
      </c>
    </row>
    <row r="426" spans="1:1">
      <c r="A426">
        <v>14</v>
      </c>
    </row>
    <row r="447" spans="1:1">
      <c r="A447">
        <v>15</v>
      </c>
    </row>
    <row r="473" spans="1:1">
      <c r="A473">
        <v>16</v>
      </c>
    </row>
    <row r="500" spans="16:16">
      <c r="P500" t="s">
        <v>425</v>
      </c>
    </row>
    <row r="515" spans="1:1">
      <c r="A515">
        <v>17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23049-7E8D-49A5-8D45-DC01E3A08101}">
  <dimension ref="A1:A102"/>
  <sheetViews>
    <sheetView topLeftCell="A113" workbookViewId="0">
      <selection activeCell="M119" sqref="M119"/>
    </sheetView>
  </sheetViews>
  <sheetFormatPr defaultRowHeight="12.75"/>
  <sheetData>
    <row r="1" spans="1:1">
      <c r="A1">
        <v>68</v>
      </c>
    </row>
    <row r="24" spans="1:1">
      <c r="A24">
        <v>69</v>
      </c>
    </row>
    <row r="44" spans="1:1">
      <c r="A44">
        <v>70</v>
      </c>
    </row>
    <row r="64" spans="1:1">
      <c r="A64">
        <v>71</v>
      </c>
    </row>
    <row r="102" spans="1:1">
      <c r="A102">
        <v>72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EC9F0-284B-4EFB-A1C3-043D239F7DD3}">
  <dimension ref="A1"/>
  <sheetViews>
    <sheetView topLeftCell="A11" workbookViewId="0">
      <selection activeCell="P13" sqref="P13"/>
    </sheetView>
  </sheetViews>
  <sheetFormatPr defaultRowHeight="12.7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F0B22-462D-41F3-B902-40F98CB1297B}">
  <dimension ref="A1"/>
  <sheetViews>
    <sheetView workbookViewId="0">
      <selection activeCell="B1" sqref="B1"/>
    </sheetView>
  </sheetViews>
  <sheetFormatPr defaultRowHeight="12.75"/>
  <sheetData>
    <row r="1" spans="1:1">
      <c r="A1">
        <v>57</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294BB-8FFA-4178-989B-101C9BB55FEA}">
  <dimension ref="A1"/>
  <sheetViews>
    <sheetView topLeftCell="J27" workbookViewId="0">
      <selection activeCell="O27" sqref="O27"/>
    </sheetView>
  </sheetViews>
  <sheetFormatPr defaultRowHeight="12.7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5D180-3BB9-4F66-A4F4-D3329D539762}">
  <dimension ref="A1:H90"/>
  <sheetViews>
    <sheetView workbookViewId="0"/>
  </sheetViews>
  <sheetFormatPr defaultRowHeight="12.75"/>
  <sheetData>
    <row r="1" spans="1:8">
      <c r="A1" s="158"/>
      <c r="B1" s="159"/>
      <c r="C1" s="159"/>
      <c r="D1" s="159"/>
      <c r="E1" s="159"/>
      <c r="F1" s="159"/>
      <c r="G1" s="159"/>
      <c r="H1" s="159"/>
    </row>
    <row r="2" spans="1:8">
      <c r="A2" s="159"/>
      <c r="B2" s="159"/>
      <c r="C2" s="159"/>
      <c r="D2" s="159"/>
      <c r="E2" s="159"/>
      <c r="F2" s="159"/>
      <c r="G2" s="159"/>
      <c r="H2" s="159"/>
    </row>
    <row r="3" spans="1:8">
      <c r="A3" s="159"/>
      <c r="B3" s="160" t="s">
        <v>426</v>
      </c>
      <c r="C3" s="159"/>
      <c r="D3" s="159"/>
      <c r="E3" s="159"/>
      <c r="F3" s="159"/>
      <c r="G3" s="159"/>
      <c r="H3" s="159"/>
    </row>
    <row r="32" spans="2:2">
      <c r="B32" s="161" t="s">
        <v>427</v>
      </c>
    </row>
    <row r="61" spans="2:2">
      <c r="B61" s="161" t="s">
        <v>428</v>
      </c>
    </row>
    <row r="90" spans="2:2" ht="15">
      <c r="B90" s="162" t="s">
        <v>429</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EA1D6-5F9D-4594-86C6-2E9AA83ADDD7}">
  <dimension ref="A1:A2"/>
  <sheetViews>
    <sheetView topLeftCell="A12" workbookViewId="0">
      <selection activeCell="B2" sqref="B2"/>
    </sheetView>
  </sheetViews>
  <sheetFormatPr defaultRowHeight="12.75"/>
  <sheetData>
    <row r="1" spans="1:1">
      <c r="A1" t="s">
        <v>430</v>
      </c>
    </row>
    <row r="2" spans="1:1">
      <c r="A2">
        <v>48</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81B91-4149-47DA-9541-64634FA6391C}">
  <dimension ref="A1:A2"/>
  <sheetViews>
    <sheetView workbookViewId="0">
      <selection activeCell="B2" sqref="B2"/>
    </sheetView>
  </sheetViews>
  <sheetFormatPr defaultRowHeight="12.75"/>
  <sheetData>
    <row r="1" spans="1:1">
      <c r="A1" t="s">
        <v>431</v>
      </c>
    </row>
    <row r="2" spans="1:1">
      <c r="A2">
        <v>45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240C6-312E-4239-B014-EFB9DE74058D}">
  <dimension ref="A1:B26"/>
  <sheetViews>
    <sheetView workbookViewId="0"/>
  </sheetViews>
  <sheetFormatPr defaultRowHeight="12.75"/>
  <sheetData>
    <row r="1" spans="1:2">
      <c r="A1" t="s">
        <v>431</v>
      </c>
    </row>
    <row r="2" spans="1:2" ht="15">
      <c r="A2">
        <v>42</v>
      </c>
      <c r="B2" s="152" t="s">
        <v>432</v>
      </c>
    </row>
    <row r="3" spans="1:2" ht="15">
      <c r="B3" s="152" t="s">
        <v>432</v>
      </c>
    </row>
    <row r="4" spans="1:2" ht="15">
      <c r="B4" s="152" t="s">
        <v>432</v>
      </c>
    </row>
    <row r="5" spans="1:2" ht="15">
      <c r="B5" s="152" t="s">
        <v>432</v>
      </c>
    </row>
    <row r="19" spans="1:1">
      <c r="A19">
        <v>43</v>
      </c>
    </row>
    <row r="26" spans="1:1">
      <c r="A26">
        <v>44</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2668B-7339-41F0-88DC-6197266081D5}">
  <dimension ref="A1:A2"/>
  <sheetViews>
    <sheetView workbookViewId="0">
      <selection activeCell="B2" sqref="B2"/>
    </sheetView>
  </sheetViews>
  <sheetFormatPr defaultRowHeight="12.75"/>
  <sheetData>
    <row r="1" spans="1:1">
      <c r="A1" t="s">
        <v>433</v>
      </c>
    </row>
    <row r="2" spans="1:1">
      <c r="A2">
        <v>21</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56AFD-5590-4437-B04E-131AC32EF77B}">
  <dimension ref="A1:P16"/>
  <sheetViews>
    <sheetView topLeftCell="A15" workbookViewId="0">
      <selection activeCell="S9" sqref="S9"/>
    </sheetView>
  </sheetViews>
  <sheetFormatPr defaultRowHeight="12.75"/>
  <sheetData>
    <row r="1" spans="1:16">
      <c r="A1" t="s">
        <v>433</v>
      </c>
    </row>
    <row r="2" spans="1:16">
      <c r="A2">
        <v>19</v>
      </c>
    </row>
    <row r="16" spans="1:16">
      <c r="A16">
        <v>20</v>
      </c>
      <c r="P16" t="s">
        <v>434</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A7DCC-EE70-450D-910D-92D4D2CF47EA}">
  <dimension ref="A1:A2"/>
  <sheetViews>
    <sheetView workbookViewId="0">
      <selection activeCell="J8" sqref="J8"/>
    </sheetView>
  </sheetViews>
  <sheetFormatPr defaultRowHeight="12.75"/>
  <sheetData>
    <row r="1" spans="1:1">
      <c r="A1" t="s">
        <v>431</v>
      </c>
    </row>
    <row r="2" spans="1:1">
      <c r="A2">
        <v>18</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7202C-F432-4AD9-ADA8-AA5D3BEAA113}">
  <dimension ref="A1:P67"/>
  <sheetViews>
    <sheetView workbookViewId="0">
      <selection activeCell="B67" sqref="B67"/>
    </sheetView>
  </sheetViews>
  <sheetFormatPr defaultRowHeight="12.75"/>
  <sheetData>
    <row r="1" spans="1:16">
      <c r="A1" t="s">
        <v>431</v>
      </c>
    </row>
    <row r="2" spans="1:16">
      <c r="A2">
        <v>15</v>
      </c>
    </row>
    <row r="16" spans="1:16" ht="16.5">
      <c r="A16">
        <v>16</v>
      </c>
      <c r="B16" s="107" t="s">
        <v>435</v>
      </c>
      <c r="P16" s="107" t="s">
        <v>436</v>
      </c>
    </row>
    <row r="21" spans="14:15">
      <c r="O21" t="s">
        <v>437</v>
      </c>
    </row>
    <row r="31" spans="14:15">
      <c r="N31" t="s">
        <v>438</v>
      </c>
    </row>
    <row r="45" spans="2:2">
      <c r="B45" t="s">
        <v>439</v>
      </c>
    </row>
    <row r="67" spans="1:1">
      <c r="A67">
        <v>17</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8A1A1-2E6D-4497-ADF9-16D9789306FA}">
  <dimension ref="A1:J30"/>
  <sheetViews>
    <sheetView workbookViewId="0">
      <selection activeCell="S9" sqref="S9"/>
    </sheetView>
  </sheetViews>
  <sheetFormatPr defaultRowHeight="12.75"/>
  <sheetData>
    <row r="1" spans="1:10">
      <c r="A1" t="s">
        <v>431</v>
      </c>
    </row>
    <row r="2" spans="1:10">
      <c r="A2">
        <v>11</v>
      </c>
      <c r="J2" t="s">
        <v>440</v>
      </c>
    </row>
    <row r="16" spans="1:10">
      <c r="A16">
        <v>12</v>
      </c>
    </row>
    <row r="30" spans="1:1">
      <c r="A30">
        <v>13</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B7FE8-A409-483C-9CFD-CFF7F14FB274}">
  <dimension ref="A1:R76"/>
  <sheetViews>
    <sheetView topLeftCell="A83" workbookViewId="0">
      <selection activeCell="A90" sqref="A90"/>
    </sheetView>
  </sheetViews>
  <sheetFormatPr defaultRowHeight="12.75"/>
  <sheetData>
    <row r="1" spans="1:18">
      <c r="A1" t="s">
        <v>431</v>
      </c>
    </row>
    <row r="2" spans="1:18">
      <c r="A2">
        <v>7</v>
      </c>
    </row>
    <row r="7" spans="1:18">
      <c r="J7" t="s">
        <v>441</v>
      </c>
      <c r="R7" s="85" t="s">
        <v>441</v>
      </c>
    </row>
    <row r="8" spans="1:18">
      <c r="I8" t="s">
        <v>442</v>
      </c>
    </row>
    <row r="16" spans="1:18">
      <c r="B16" t="s">
        <v>443</v>
      </c>
    </row>
    <row r="32" spans="1:1">
      <c r="A32">
        <v>8</v>
      </c>
    </row>
    <row r="47" spans="1:1">
      <c r="A47">
        <v>9</v>
      </c>
    </row>
    <row r="61" spans="2:2">
      <c r="B61" t="s">
        <v>444</v>
      </c>
    </row>
    <row r="76" spans="1:1">
      <c r="A76">
        <v>10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B84E1-32F5-4050-8476-77966195CA2B}">
  <dimension ref="A1:J74"/>
  <sheetViews>
    <sheetView topLeftCell="A18" workbookViewId="0"/>
  </sheetViews>
  <sheetFormatPr defaultRowHeight="12.75"/>
  <sheetData>
    <row r="1" spans="1:1">
      <c r="A1" t="s">
        <v>445</v>
      </c>
    </row>
    <row r="2" spans="1:1">
      <c r="A2" t="s">
        <v>446</v>
      </c>
    </row>
    <row r="3" spans="1:1">
      <c r="A3">
        <v>1</v>
      </c>
    </row>
    <row r="17" spans="1:10">
      <c r="A17">
        <v>2</v>
      </c>
      <c r="J17" t="s">
        <v>447</v>
      </c>
    </row>
    <row r="32" spans="1:10">
      <c r="A32">
        <v>3</v>
      </c>
    </row>
    <row r="46" spans="1:1">
      <c r="A46">
        <v>4</v>
      </c>
    </row>
    <row r="60" spans="1:1">
      <c r="A60">
        <v>5</v>
      </c>
    </row>
    <row r="74" spans="1:1">
      <c r="A74">
        <v>6</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3AC41-077B-402D-8083-7335D8EFFE0C}">
  <dimension ref="A1"/>
  <sheetViews>
    <sheetView workbookViewId="0"/>
  </sheetViews>
  <sheetFormatPr defaultRowHeight="12.75"/>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70647-E5F0-4DCF-9B04-17E44BF21578}">
  <dimension ref="A1:L324"/>
  <sheetViews>
    <sheetView topLeftCell="A298" workbookViewId="0">
      <selection activeCell="A324" sqref="A324"/>
    </sheetView>
  </sheetViews>
  <sheetFormatPr defaultRowHeight="12.75"/>
  <sheetData>
    <row r="1" spans="1:1">
      <c r="A1">
        <v>112</v>
      </c>
    </row>
    <row r="66" spans="1:1">
      <c r="A66">
        <v>113</v>
      </c>
    </row>
    <row r="118" spans="1:1">
      <c r="A118" t="s">
        <v>448</v>
      </c>
    </row>
    <row r="152" spans="1:1">
      <c r="A152">
        <v>116</v>
      </c>
    </row>
    <row r="175" spans="1:1">
      <c r="A175" t="s">
        <v>449</v>
      </c>
    </row>
    <row r="202" spans="1:1">
      <c r="A202">
        <v>119</v>
      </c>
    </row>
    <row r="245" spans="1:1">
      <c r="A245">
        <v>120</v>
      </c>
    </row>
    <row r="279" spans="1:12">
      <c r="A279">
        <v>121</v>
      </c>
    </row>
    <row r="280" spans="1:12">
      <c r="B280" t="s">
        <v>450</v>
      </c>
    </row>
    <row r="281" spans="1:12">
      <c r="L281" t="s">
        <v>451</v>
      </c>
    </row>
    <row r="303" spans="1:1">
      <c r="A303">
        <v>131</v>
      </c>
    </row>
    <row r="324" spans="1:1">
      <c r="A324">
        <v>132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9F8F4-A17C-4775-9D65-CD79B4500C8E}">
  <dimension ref="A1:A242"/>
  <sheetViews>
    <sheetView topLeftCell="A221" workbookViewId="0">
      <selection activeCell="A248" sqref="A248"/>
    </sheetView>
  </sheetViews>
  <sheetFormatPr defaultRowHeight="12.75"/>
  <sheetData>
    <row r="1" spans="1:1">
      <c r="A1">
        <v>122</v>
      </c>
    </row>
    <row r="26" spans="1:1">
      <c r="A26">
        <v>123</v>
      </c>
    </row>
    <row r="52" spans="1:1">
      <c r="A52">
        <v>124</v>
      </c>
    </row>
    <row r="78" spans="1:1">
      <c r="A78">
        <v>125</v>
      </c>
    </row>
    <row r="105" spans="1:1">
      <c r="A105">
        <v>126</v>
      </c>
    </row>
    <row r="160" spans="1:1">
      <c r="A160">
        <v>127</v>
      </c>
    </row>
    <row r="187" spans="1:1">
      <c r="A187">
        <v>128</v>
      </c>
    </row>
    <row r="215" spans="1:1">
      <c r="A215">
        <v>129</v>
      </c>
    </row>
    <row r="242" spans="1:1">
      <c r="A242">
        <v>130</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F3EAC-DF74-484B-A5AB-69759DBBC821}">
  <dimension ref="A1:A108"/>
  <sheetViews>
    <sheetView topLeftCell="A101" workbookViewId="0">
      <selection activeCell="A128" sqref="A128"/>
    </sheetView>
  </sheetViews>
  <sheetFormatPr defaultRowHeight="12.75"/>
  <sheetData>
    <row r="1" spans="1:1">
      <c r="A1">
        <v>133</v>
      </c>
    </row>
    <row r="24" spans="1:1">
      <c r="A24">
        <v>134</v>
      </c>
    </row>
    <row r="49" spans="1:1">
      <c r="A49">
        <v>135</v>
      </c>
    </row>
    <row r="108" spans="1:1">
      <c r="A108">
        <v>136</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7506579DF5E1E4BAF17029AA221ECB1" ma:contentTypeVersion="13" ma:contentTypeDescription="Create a new document." ma:contentTypeScope="" ma:versionID="da1311dfd6bffa9f92a6e986f2c17d9c">
  <xsd:schema xmlns:xsd="http://www.w3.org/2001/XMLSchema" xmlns:xs="http://www.w3.org/2001/XMLSchema" xmlns:p="http://schemas.microsoft.com/office/2006/metadata/properties" xmlns:ns2="acb6c071-3550-45ca-b7fb-cbf973d8255d" xmlns:ns3="dd9d6167-29af-49a0-83e9-18beff9fcf26" targetNamespace="http://schemas.microsoft.com/office/2006/metadata/properties" ma:root="true" ma:fieldsID="45789dfb650f1205abd4a0b361451ead" ns2:_="" ns3:_="">
    <xsd:import namespace="acb6c071-3550-45ca-b7fb-cbf973d8255d"/>
    <xsd:import namespace="dd9d6167-29af-49a0-83e9-18beff9fcf26"/>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cb6c071-3550-45ca-b7fb-cbf973d8255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e44dcec4-bf95-4b90-b40d-9b638792e2fe"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d9d6167-29af-49a0-83e9-18beff9fcf26"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95b8849a-b848-49ee-b476-f37cffaca77d}" ma:internalName="TaxCatchAll" ma:showField="CatchAllData" ma:web="dd9d6167-29af-49a0-83e9-18beff9fcf2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acb6c071-3550-45ca-b7fb-cbf973d8255d">
      <Terms xmlns="http://schemas.microsoft.com/office/infopath/2007/PartnerControls"/>
    </lcf76f155ced4ddcb4097134ff3c332f>
    <TaxCatchAll xmlns="dd9d6167-29af-49a0-83e9-18beff9fcf26" xsi:nil="true"/>
  </documentManagement>
</p:properties>
</file>

<file path=customXml/itemProps1.xml><?xml version="1.0" encoding="utf-8"?>
<ds:datastoreItem xmlns:ds="http://schemas.openxmlformats.org/officeDocument/2006/customXml" ds:itemID="{0585D2B5-28C8-4615-9B42-BC23AC018060}"/>
</file>

<file path=customXml/itemProps2.xml><?xml version="1.0" encoding="utf-8"?>
<ds:datastoreItem xmlns:ds="http://schemas.openxmlformats.org/officeDocument/2006/customXml" ds:itemID="{E7E99362-961A-4BEC-93CD-3F7FF70EC1F9}"/>
</file>

<file path=customXml/itemProps3.xml><?xml version="1.0" encoding="utf-8"?>
<ds:datastoreItem xmlns:ds="http://schemas.openxmlformats.org/officeDocument/2006/customXml" ds:itemID="{C2159921-F67B-435D-BD31-7C3DCAFD2E1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NAWADATA</dc:creator>
  <cp:keywords/>
  <dc:description/>
  <cp:lastModifiedBy>Alvin Prasetyo</cp:lastModifiedBy>
  <cp:revision/>
  <dcterms:created xsi:type="dcterms:W3CDTF">2020-01-07T04:03:14Z</dcterms:created>
  <dcterms:modified xsi:type="dcterms:W3CDTF">2023-06-08T04:08:24Z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0x010100B7506579DF5E1E4BAF17029AA221ECB1</vt:lpwstr>
  </property>
  <property fmtid="{D5CDD505-2E9C-101B-9397-08002B2CF9AE}" pid="3" name="MediaServiceImageTags">
    <vt:lpwstr/>
  </property>
</Properties>
</file>