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roger/Downloads/"/>
    </mc:Choice>
  </mc:AlternateContent>
  <xr:revisionPtr revIDLastSave="0" documentId="13_ncr:1_{340BAF90-4095-2B42-AEB0-A711F7DE05FD}" xr6:coauthVersionLast="36" xr6:coauthVersionMax="40" xr10:uidLastSave="{00000000-0000-0000-0000-000000000000}"/>
  <bookViews>
    <workbookView xWindow="40000" yWindow="460" windowWidth="28800" windowHeight="25260" activeTab="2" xr2:uid="{00000000-000D-0000-FFFF-FFFF00000000}"/>
  </bookViews>
  <sheets>
    <sheet name="BOM Overview" sheetId="7" r:id="rId1"/>
    <sheet name="Complete Part List" sheetId="10" r:id="rId2"/>
    <sheet name="500mm version" sheetId="12" r:id="rId3"/>
    <sheet name="Original version" sheetId="13" r:id="rId4"/>
    <sheet name="Fasteners List" sheetId="4" r:id="rId5"/>
    <sheet name="Tools" sheetId="11" r:id="rId6"/>
  </sheets>
  <definedNames>
    <definedName name="_xlnm._FilterDatabase" localSheetId="2" hidden="1">'500mm version'!$A$1:$D$12</definedName>
    <definedName name="_xlnm._FilterDatabase" localSheetId="3" hidden="1">'Original version'!$A$1:$D$12</definedName>
  </definedNames>
  <calcPr calcId="162913"/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ROGER</author>
  </authors>
  <commentList>
    <comment ref="B2" authorId="0" shapeId="0" xr:uid="{1142742C-FA69-104A-B8F0-28B165A3547A}">
      <text>
        <r>
          <rPr>
            <b/>
            <sz val="10"/>
            <color rgb="FF000000"/>
            <rFont val="Tahoma"/>
            <family val="2"/>
          </rPr>
          <t>Martin ROGER: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Might need 4 of these to be 2040 actually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<sst xmlns="http://schemas.openxmlformats.org/spreadsheetml/2006/main" count="210" uniqueCount="157">
  <si>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</si>
  <si>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</si>
  <si>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</si>
  <si>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</si>
  <si>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</si>
  <si>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</si>
  <si>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</si>
  <si>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</si>
  <si>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</si>
  <si>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</si>
  <si>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</si>
  <si>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</si>
  <si>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</si>
  <si>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</si>
  <si>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</si>
  <si>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</si>
  <si>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</si>
  <si>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</si>
  <si>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</si>
  <si>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</si>
  <si>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</si>
  <si>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</si>
  <si>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</si>
  <si>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</si>
  <si>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</si>
  <si>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</si>
  <si>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</si>
  <si>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</si>
  <si>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</si>
  <si>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</si>
  <si>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</si>
  <si>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</si>
  <si>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</si>
  <si>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</si>
  <si>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</si>
  <si>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</si>
  <si>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</si>
  <si>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</si>
  <si>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</si>
  <si>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</si>
  <si>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</si>
  <si>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</si>
  <si>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</si>
  <si>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</si>
  <si>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</si>
  <si>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</si>
  <si>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</si>
  <si>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</si>
  <si>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</si>
  <si>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</si>
  <si>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</si>
  <si>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</si>
  <si>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</si>
  <si>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</si>
  <si>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</si>
  <si>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</si>
  <si>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</si>
  <si>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</si>
  <si>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</si>
  <si>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</si>
  <si>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</si>
  <si>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</si>
  <si>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</si>
  <si>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</si>
  <si>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</si>
  <si>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</si>
  <si>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</si>
  <si>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</si>
  <si>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</si>
  <si>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</si>
  <si>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</si>
  <si>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</si>
  <si>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</si>
  <si>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</si>
  <si>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</si>
  <si>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</si>
  <si>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</si>
  <si>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</si>
  <si>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</si>
  <si>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</si>
  <si>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</si>
  <si>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</si>
  <si>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</si>
  <si>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</si>
  <si>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</si>
  <si>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</si>
  <si>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</si>
  <si>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</si>
  <si>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</si>
  <si>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</si>
  <si>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</si>
  <si>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</si>
  <si>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</si>
  <si>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</si>
  <si>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</si>
  <si>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</si>
  <si>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</si>
  <si>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</si>
  <si>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</si>
  <si>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</si>
  <si>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</si>
  <si>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</si>
  <si>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</si>
  <si>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</si>
  <si>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</si>
  <si>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</si>
  <si>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</si>
  <si>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</si>
  <si>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</si>
  <si>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</si>
  <si>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</si>
  <si>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</si>
  <si>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</si>
  <si>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</si>
  <si>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</si>
  <si>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</si>
  <si>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</si>
  <si>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</si>
  <si>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</si>
  <si>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</si>
  <si>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</si>
  <si>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</si>
  <si>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</si>
  <si>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</si>
  <si>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</si>
  <si>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</si>
  <si>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</si>
  <si>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</si>
  <si>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</si>
  <si>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</si>
  <si>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</si>
  <si>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</si>
  <si>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</si>
  <si>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</si>
  <si>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</si>
  <si>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Frame</t>
  </si>
  <si>
    <t>Group</t>
  </si>
  <si>
    <t>Part</t>
  </si>
  <si>
    <t>X V-slot 2020 extrusions - 660mm</t>
  </si>
  <si>
    <t>Qty</t>
  </si>
  <si>
    <t>Y V-slot 2020 extrusions - 620mm</t>
  </si>
  <si>
    <t>Z V-slot 2020 extrusions - 670mm</t>
  </si>
  <si>
    <t>X V-slot 2020 gantry extrusion - 640mm</t>
  </si>
  <si>
    <t>2020 corner cube connector</t>
  </si>
  <si>
    <t>Complete cost</t>
  </si>
  <si>
    <t>2028 Corner bracket</t>
  </si>
  <si>
    <t>Solid wheel kits</t>
  </si>
  <si>
    <t>M3 Flat Washer</t>
  </si>
  <si>
    <t>M5x8 CNSK Bolt</t>
  </si>
  <si>
    <t>V-wheel 5*8*1mm precision shim</t>
  </si>
  <si>
    <t>M3 hext nut</t>
  </si>
  <si>
    <t>M3x10mm DIN912 Socket Cap head</t>
  </si>
  <si>
    <t>M3x25mm DIN912 Socket Cap head</t>
  </si>
  <si>
    <t>X V-slot 2020 extrusions - 500mm</t>
  </si>
  <si>
    <t>Y V-slot 2020 extrusions - 500mm</t>
  </si>
  <si>
    <t>Z V-slot 2020 extrusions - 500mm</t>
  </si>
  <si>
    <t>X V-slot 2020 gantry extrusion - 480mm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</si>
</sst>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EUR]\ #,##0.0"/>
    <numFmt numFmtId="165" formatCode="_([$EUR]\ * #,##0_);_([$EUR]\ * \(#,##0\);_([$EUR]\ * &quot;-&quot;_);_(@_)"/>
    <numFmt numFmtId="166" formatCode="[$EUR]\ #,##0.00"/>
    <numFmt numFmtId="167" formatCode="_-* #,##0.00\ [$€-40C]_-;\-* #,##0.00\ [$€-40C]_-;_-* &quot;-&quot;??\ [$€-40C]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7" fontId="0" fillId="0" borderId="0" xfId="0" applyNumberFormat="1"/>
    <xf numFmtId="0" fontId="12" fillId="0" borderId="2" xfId="0" applyFont="1" applyFill="1" applyBorder="1"/>
    <xf numFmtId="0" fontId="12" fillId="0" borderId="1" xfId="0" applyFont="1" applyFill="1" applyBorder="1"/>
    <xf numFmtId="0" fontId="12" fillId="0" borderId="3" xfId="0" applyNumberFormat="1" applyFont="1" applyFill="1" applyBorder="1"/>
    <xf numFmtId="0" fontId="12" fillId="0" borderId="0" xfId="0" applyFont="1" applyFill="1"/>
    <xf numFmtId="0" fontId="12" fillId="0" borderId="1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ttps://www.aliexpress.com/item/Free-Shipping-100pcs-Lot-Metric-Thread-DIN912-M3x25-mm-M3-25-mm-304-Stainless-Steel-Hex/32846048330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ttps://www.aliexpress.com/item/Free-Shipping-100pcs-Lot-Metric-Thread-DIN912-M3x25-mm-M3-25-mm-304-Stainless-Steel-Hex/32846048330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baseColWidth="10" defaultColWidth="8.83203125" defaultRowHeight="15"/>
  <cols>
    <col min="1" max="1" width="48.33203125" bestFit="1" customWidth="1"/>
    <col min="2" max="2" width="9.33203125" style="22" bestFit="1" customWidth="1"/>
  </cols>
  <sheetData>
    <row r="1" spans="1:10" ht="25">
      <c r="A1" s="38" t="s">
        <v>73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>
      <c r="A2" s="39" t="s">
        <v>133</v>
      </c>
      <c r="B2" s="39"/>
      <c r="C2" s="39"/>
      <c r="D2" s="39"/>
      <c r="E2" s="39"/>
      <c r="F2" s="39"/>
      <c r="G2" s="39"/>
      <c r="H2" s="39"/>
      <c r="I2" s="39"/>
      <c r="J2" s="39"/>
    </row>
    <row r="3" spans="1:10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>
      <c r="A4" s="6"/>
      <c r="B4" s="26"/>
      <c r="C4" s="26"/>
      <c r="D4" s="26"/>
      <c r="E4" s="26"/>
    </row>
    <row r="5" spans="1:10">
      <c r="A5" s="4" t="s">
        <v>74</v>
      </c>
      <c r="B5" s="25">
        <f>'Complete Part List'!E14</f>
        <v>230</v>
      </c>
    </row>
    <row r="6" spans="1:10">
      <c r="A6" s="4" t="s">
        <v>71</v>
      </c>
      <c r="B6" s="25">
        <f>'Complete Part List'!E39</f>
        <v>365</v>
      </c>
    </row>
    <row r="7" spans="1:10">
      <c r="A7" s="4" t="s">
        <v>72</v>
      </c>
      <c r="B7" s="25">
        <f>'Fasteners List'!E32</f>
        <v>75</v>
      </c>
    </row>
    <row r="8" spans="1:10">
      <c r="A8" s="3" t="s">
        <v>127</v>
      </c>
      <c r="B8" s="25">
        <v>50</v>
      </c>
    </row>
    <row r="9" spans="1:10">
      <c r="A9" s="3" t="s">
        <v>128</v>
      </c>
      <c r="B9" s="25">
        <v>100</v>
      </c>
    </row>
    <row r="10" spans="1:10">
      <c r="A10" s="3"/>
      <c r="B10" s="25"/>
    </row>
    <row r="11" spans="1:10">
      <c r="A11" s="8" t="s">
        <v>70</v>
      </c>
      <c r="B11" s="24">
        <f>SUM(B5:B9)</f>
        <v>820</v>
      </c>
    </row>
    <row r="13" spans="1:10">
      <c r="A13" s="3" t="s">
        <v>69</v>
      </c>
    </row>
    <row r="14" spans="1:10" ht="25">
      <c r="A14" s="23" t="s">
        <v>52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>
      <selection activeCell="B7" sqref="B7"/>
    </sheetView>
  </sheetViews>
  <sheetFormatPr baseColWidth="10" defaultColWidth="8.83203125" defaultRowHeight="15"/>
  <cols>
    <col min="1" max="1" width="26.1640625" customWidth="1"/>
    <col min="2" max="2" width="26.6640625" customWidth="1"/>
    <col min="3" max="3" width="13.33203125" bestFit="1" customWidth="1"/>
    <col min="4" max="4" width="15.1640625" customWidth="1"/>
    <col min="5" max="5" width="10.5" bestFit="1" customWidth="1"/>
  </cols>
  <sheetData>
    <row r="1" spans="1:5" ht="19">
      <c r="A1" s="5"/>
      <c r="B1" s="34" t="s">
        <v>118</v>
      </c>
    </row>
    <row r="3" spans="1:5">
      <c r="B3" s="33" t="s">
        <v>129</v>
      </c>
      <c r="C3" s="31" t="s">
        <v>116</v>
      </c>
      <c r="D3" s="32"/>
      <c r="E3" s="32"/>
    </row>
    <row r="5" spans="1:5" ht="25">
      <c r="A5" s="30" t="s">
        <v>50</v>
      </c>
      <c r="B5" t="s">
        <v>117</v>
      </c>
      <c r="D5" s="7" t="s">
        <v>52</v>
      </c>
    </row>
    <row r="6" spans="1:5">
      <c r="A6" s="14" t="s">
        <v>0</v>
      </c>
      <c r="B6" s="14" t="s">
        <v>1</v>
      </c>
      <c r="C6" s="14" t="s">
        <v>104</v>
      </c>
      <c r="D6" s="15" t="s">
        <v>58</v>
      </c>
      <c r="E6" s="15" t="s">
        <v>76</v>
      </c>
    </row>
    <row r="7" spans="1:5">
      <c r="A7" s="2" t="s">
        <v>92</v>
      </c>
      <c r="B7" s="13" t="s">
        <v>123</v>
      </c>
      <c r="D7" s="1"/>
    </row>
    <row r="8" spans="1:5">
      <c r="A8" s="13" t="s">
        <v>2</v>
      </c>
      <c r="B8" s="1" t="s">
        <v>91</v>
      </c>
      <c r="C8">
        <v>16</v>
      </c>
      <c r="D8" s="16">
        <v>5</v>
      </c>
      <c r="E8" s="16">
        <f>D8*C8</f>
        <v>80</v>
      </c>
    </row>
    <row r="9" spans="1:5">
      <c r="A9" s="13" t="s">
        <v>15</v>
      </c>
      <c r="B9" s="13" t="s">
        <v>90</v>
      </c>
      <c r="C9">
        <v>1</v>
      </c>
      <c r="D9" s="16">
        <v>6</v>
      </c>
      <c r="E9" s="16">
        <f>D9*C9</f>
        <v>6</v>
      </c>
    </row>
    <row r="10" spans="1: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>
      <c r="A11" s="13" t="s">
        <v>67</v>
      </c>
      <c r="B11" s="1" t="s">
        <v>93</v>
      </c>
      <c r="C11" s="1">
        <v>20</v>
      </c>
      <c r="E11" s="18">
        <v>7</v>
      </c>
    </row>
    <row r="12" spans="1:5">
      <c r="A12" s="2" t="s">
        <v>21</v>
      </c>
      <c r="B12" s="1"/>
      <c r="D12" s="16"/>
      <c r="E12" s="16"/>
    </row>
    <row r="13" spans="1:5">
      <c r="A13" s="19" t="s">
        <v>89</v>
      </c>
      <c r="B13" s="1" t="s">
        <v>88</v>
      </c>
      <c r="C13" s="3">
        <v>21</v>
      </c>
      <c r="D13" s="16">
        <v>5</v>
      </c>
      <c r="E13" s="16">
        <f>D13*C13</f>
        <v>105</v>
      </c>
    </row>
    <row r="14" spans="1:5">
      <c r="A14" s="8" t="s">
        <v>106</v>
      </c>
      <c r="B14" s="13"/>
      <c r="E14" s="21">
        <f>SUM(E8:E13)</f>
        <v>230</v>
      </c>
    </row>
    <row r="15" spans="1:5">
      <c r="A15" s="8"/>
      <c r="E15" s="21"/>
    </row>
    <row r="16" spans="1:5">
      <c r="A16" s="14" t="s">
        <v>119</v>
      </c>
      <c r="B16" s="14"/>
      <c r="C16" s="14" t="s">
        <v>104</v>
      </c>
      <c r="D16" s="14" t="s">
        <v>105</v>
      </c>
      <c r="E16" s="15" t="s">
        <v>76</v>
      </c>
    </row>
    <row r="17" spans="1:5">
      <c r="A17" s="4" t="s">
        <v>120</v>
      </c>
      <c r="B17" t="s">
        <v>126</v>
      </c>
      <c r="C17">
        <v>1</v>
      </c>
      <c r="D17">
        <v>1</v>
      </c>
      <c r="E17" s="36">
        <v>90</v>
      </c>
    </row>
    <row r="18" spans="1:5">
      <c r="A18" s="4" t="s">
        <v>101</v>
      </c>
      <c r="B18" t="s">
        <v>47</v>
      </c>
      <c r="C18">
        <v>1</v>
      </c>
      <c r="D18">
        <v>1</v>
      </c>
      <c r="E18" s="36">
        <v>20</v>
      </c>
    </row>
    <row r="19" spans="1:5">
      <c r="A19" s="4" t="s">
        <v>124</v>
      </c>
      <c r="B19" t="s">
        <v>48</v>
      </c>
      <c r="C19">
        <v>1</v>
      </c>
      <c r="D19">
        <v>1</v>
      </c>
      <c r="E19" s="36">
        <v>12</v>
      </c>
    </row>
    <row r="20" spans="1:5">
      <c r="A20" s="4" t="s">
        <v>115</v>
      </c>
      <c r="B20" t="s">
        <v>86</v>
      </c>
      <c r="C20">
        <v>2</v>
      </c>
      <c r="D20">
        <v>4</v>
      </c>
      <c r="E20" s="36">
        <v>10</v>
      </c>
    </row>
    <row r="21" spans="1:5">
      <c r="A21" s="4" t="s">
        <v>103</v>
      </c>
      <c r="B21" t="s">
        <v>85</v>
      </c>
      <c r="C21">
        <v>2</v>
      </c>
      <c r="D21">
        <v>4</v>
      </c>
      <c r="E21" s="36">
        <v>25</v>
      </c>
    </row>
    <row r="22" spans="1:5">
      <c r="A22" s="4" t="s">
        <v>102</v>
      </c>
      <c r="B22" t="s">
        <v>43</v>
      </c>
      <c r="C22">
        <v>2</v>
      </c>
      <c r="D22">
        <v>6</v>
      </c>
      <c r="E22" s="36">
        <v>3</v>
      </c>
    </row>
    <row r="23" spans="1:5">
      <c r="A23" s="4" t="s">
        <v>99</v>
      </c>
      <c r="B23" s="4" t="s">
        <v>78</v>
      </c>
      <c r="C23">
        <v>1</v>
      </c>
      <c r="D23">
        <v>1</v>
      </c>
      <c r="E23" s="37">
        <v>20</v>
      </c>
    </row>
    <row r="24" spans="1:5">
      <c r="A24" s="4" t="s">
        <v>95</v>
      </c>
      <c r="B24" t="s">
        <v>49</v>
      </c>
      <c r="C24">
        <v>1</v>
      </c>
      <c r="D24">
        <v>1</v>
      </c>
      <c r="E24" s="36">
        <v>5</v>
      </c>
    </row>
    <row r="25" spans="1:5">
      <c r="A25" s="4" t="s">
        <v>61</v>
      </c>
      <c r="B25" t="s">
        <v>46</v>
      </c>
      <c r="C25">
        <v>8</v>
      </c>
      <c r="D25">
        <v>10</v>
      </c>
      <c r="E25" s="36">
        <v>10</v>
      </c>
    </row>
    <row r="26" spans="1:5">
      <c r="A26" s="4" t="s">
        <v>87</v>
      </c>
      <c r="B26" t="s">
        <v>45</v>
      </c>
      <c r="C26">
        <v>10</v>
      </c>
      <c r="D26">
        <v>10</v>
      </c>
      <c r="E26" s="36">
        <v>10</v>
      </c>
    </row>
    <row r="27" spans="1:5">
      <c r="A27" s="19" t="s">
        <v>62</v>
      </c>
      <c r="B27" t="s">
        <v>60</v>
      </c>
      <c r="C27">
        <v>4</v>
      </c>
      <c r="D27">
        <v>4</v>
      </c>
      <c r="E27" s="36">
        <v>5</v>
      </c>
    </row>
    <row r="28" spans="1:5">
      <c r="A28" s="19" t="s">
        <v>63</v>
      </c>
      <c r="B28" t="s">
        <v>64</v>
      </c>
      <c r="C28">
        <v>7</v>
      </c>
      <c r="D28">
        <v>10</v>
      </c>
      <c r="E28" s="36">
        <v>10</v>
      </c>
    </row>
    <row r="29" spans="1:5">
      <c r="A29" s="4" t="s">
        <v>100</v>
      </c>
      <c r="B29" s="4" t="s">
        <v>82</v>
      </c>
      <c r="C29">
        <v>1</v>
      </c>
      <c r="D29">
        <v>1</v>
      </c>
      <c r="E29" s="37">
        <v>5</v>
      </c>
    </row>
    <row r="30" spans="1:5">
      <c r="A30" s="17" t="s">
        <v>96</v>
      </c>
      <c r="B30" s="9" t="s">
        <v>59</v>
      </c>
      <c r="C30" s="9">
        <v>1</v>
      </c>
      <c r="D30">
        <v>1</v>
      </c>
      <c r="E30" s="36">
        <v>20</v>
      </c>
    </row>
    <row r="31" spans="1:5">
      <c r="A31" s="4" t="s">
        <v>79</v>
      </c>
      <c r="B31" t="s">
        <v>80</v>
      </c>
      <c r="C31" s="9">
        <v>1</v>
      </c>
      <c r="D31">
        <v>1</v>
      </c>
      <c r="E31" s="36">
        <v>7</v>
      </c>
    </row>
    <row r="32" spans="1:5">
      <c r="A32" s="4" t="s">
        <v>98</v>
      </c>
      <c r="B32" s="4" t="s">
        <v>77</v>
      </c>
      <c r="C32">
        <v>1</v>
      </c>
      <c r="D32">
        <v>1</v>
      </c>
      <c r="E32" s="37">
        <v>15</v>
      </c>
    </row>
    <row r="33" spans="1:5">
      <c r="A33" s="4" t="s">
        <v>97</v>
      </c>
      <c r="B33" t="s">
        <v>81</v>
      </c>
      <c r="C33" s="9">
        <v>1</v>
      </c>
      <c r="D33">
        <v>1</v>
      </c>
      <c r="E33" s="36">
        <v>30</v>
      </c>
    </row>
    <row r="34" spans="1:5">
      <c r="A34" s="4" t="s">
        <v>53</v>
      </c>
      <c r="B34" t="s">
        <v>54</v>
      </c>
      <c r="C34" s="9">
        <v>1</v>
      </c>
      <c r="D34">
        <v>1</v>
      </c>
      <c r="E34" s="36">
        <v>4</v>
      </c>
    </row>
    <row r="35" spans="1:5">
      <c r="A35" s="13" t="s">
        <v>94</v>
      </c>
      <c r="B35" s="1" t="s">
        <v>8</v>
      </c>
      <c r="C35" s="9">
        <v>4</v>
      </c>
      <c r="D35">
        <v>4</v>
      </c>
      <c r="E35" s="36">
        <v>30</v>
      </c>
    </row>
    <row r="36" spans="1:5">
      <c r="A36" s="4" t="s">
        <v>41</v>
      </c>
      <c r="B36" t="s">
        <v>42</v>
      </c>
      <c r="C36" s="9">
        <v>1</v>
      </c>
      <c r="D36">
        <v>1</v>
      </c>
      <c r="E36" s="36">
        <v>10</v>
      </c>
    </row>
    <row r="37" spans="1:5">
      <c r="A37" s="4" t="s">
        <v>56</v>
      </c>
      <c r="B37" t="s">
        <v>125</v>
      </c>
      <c r="C37">
        <v>4</v>
      </c>
      <c r="D37">
        <v>10</v>
      </c>
      <c r="E37" s="36">
        <v>4</v>
      </c>
    </row>
    <row r="38" spans="1:5">
      <c r="A38" s="4" t="s">
        <v>44</v>
      </c>
      <c r="B38" t="s">
        <v>83</v>
      </c>
      <c r="C38" s="9">
        <v>1</v>
      </c>
      <c r="D38">
        <v>1</v>
      </c>
      <c r="E38" s="36">
        <v>20</v>
      </c>
    </row>
    <row r="39" spans="1:5">
      <c r="A39" s="8" t="s">
        <v>75</v>
      </c>
      <c r="C39" s="8" t="s">
        <v>107</v>
      </c>
      <c r="E39" s="21">
        <f>SUM(E17:E38)</f>
        <v>365</v>
      </c>
    </row>
    <row r="41" spans="1:5">
      <c r="A41" s="14" t="s">
        <v>130</v>
      </c>
      <c r="B41" s="14" t="s">
        <v>122</v>
      </c>
      <c r="C41" s="14"/>
      <c r="D41" s="14"/>
      <c r="E41" s="15" t="s">
        <v>76</v>
      </c>
    </row>
    <row r="42" spans="1:5">
      <c r="A42" s="4" t="s">
        <v>121</v>
      </c>
      <c r="C42" s="8"/>
      <c r="E42" s="35">
        <v>415</v>
      </c>
    </row>
  </sheetData>
  <sortState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28F7-E438-5F41-897E-AC4575EA5265}">
  <dimension ref="A1:D14"/>
  <sheetViews>
    <sheetView tabSelected="1" workbookViewId="0">
      <selection activeCell="B22" sqref="B22"/>
    </sheetView>
  </sheetViews>
  <sheetFormatPr baseColWidth="10" defaultRowHeight="15"/>
  <cols>
    <col min="2" max="2" width="33.6640625" customWidth="1"/>
    <col min="4" max="4" width="15.6640625" customWidth="1"/>
  </cols>
  <sheetData>
    <row r="1" spans="1:4">
      <c r="A1" t="s">
        <v>136</v>
      </c>
      <c r="B1" t="s">
        <v>137</v>
      </c>
      <c r="C1" t="s">
        <v>139</v>
      </c>
      <c r="D1" t="s">
        <v>144</v>
      </c>
    </row>
    <row r="2" spans="1:4">
      <c r="A2" t="s">
        <v>135</v>
      </c>
      <c r="B2" t="s">
        <v>138</v>
      </c>
      <c r="C2">
        <v>6</v>
      </c>
      <c r="D2" s="41"/>
    </row>
    <row r="3" spans="1:4">
      <c r="A3" t="s">
        <v>135</v>
      </c>
      <c r="B3" t="s">
        <v>140</v>
      </c>
      <c r="C3">
        <v>6</v>
      </c>
      <c r="D3" s="41"/>
    </row>
    <row r="4" spans="1:4">
      <c r="A4" t="s">
        <v>135</v>
      </c>
      <c r="B4" t="s">
        <v>141</v>
      </c>
      <c r="C4">
        <v>4</v>
      </c>
      <c r="D4" s="41"/>
    </row>
    <row r="5" spans="1:4">
      <c r="A5" t="s">
        <v>135</v>
      </c>
      <c r="B5" t="s">
        <v>142</v>
      </c>
      <c r="C5">
        <v>1</v>
      </c>
      <c r="D5" s="41"/>
    </row>
    <row r="6" spans="1:4">
      <c r="A6" t="s">
        <v>135</v>
      </c>
      <c r="B6" s="4" t="s">
        <v>143</v>
      </c>
      <c r="C6">
        <v>8</v>
      </c>
      <c r="D6" s="41">
        <v>7.86</v>
      </c>
    </row>
    <row r="7" spans="1:4">
      <c r="A7" t="s">
        <v>135</v>
      </c>
      <c r="B7" s="4" t="s">
        <v>145</v>
      </c>
      <c r="C7">
        <v>20</v>
      </c>
      <c r="D7" s="41">
        <v>6.17</v>
      </c>
    </row>
    <row r="8" spans="1:4">
      <c r="A8" t="s">
        <v>135</v>
      </c>
      <c r="B8" s="4" t="s">
        <v>146</v>
      </c>
      <c r="C8">
        <v>22</v>
      </c>
      <c r="D8" s="41">
        <v>30</v>
      </c>
    </row>
    <row r="9" spans="1:4">
      <c r="A9" t="s">
        <v>30</v>
      </c>
      <c r="B9" s="4" t="s">
        <v>147</v>
      </c>
      <c r="C9">
        <v>25</v>
      </c>
      <c r="D9" s="41">
        <v>1.02</v>
      </c>
    </row>
    <row r="10" spans="1:4">
      <c r="A10" t="s">
        <v>30</v>
      </c>
      <c r="B10" s="4" t="s">
        <v>148</v>
      </c>
      <c r="C10">
        <v>25</v>
      </c>
      <c r="D10" s="41">
        <v>6.34</v>
      </c>
    </row>
    <row r="11" spans="1:4">
      <c r="A11" t="s">
        <v>30</v>
      </c>
      <c r="B11" s="4" t="s">
        <v>149</v>
      </c>
      <c r="C11">
        <v>25</v>
      </c>
      <c r="D11" s="41">
        <v>1.6</v>
      </c>
    </row>
    <row r="12" spans="1:4">
      <c r="A12" t="s">
        <v>30</v>
      </c>
      <c r="B12" s="4" t="s">
        <v>150</v>
      </c>
      <c r="C12">
        <v>25</v>
      </c>
      <c r="D12" s="41">
        <v>1.06</v>
      </c>
    </row>
    <row r="13" spans="1:4">
      <c r="B13" s="4" t="s">
        <v>151</v>
      </c>
      <c r="C13">
        <v>25</v>
      </c>
      <c r="D13" s="41">
        <v>3.02</v>
      </c>
    </row>
    <row r="14" spans="1:4">
      <c r="B14" s="4" t="s">
        <v>152</v>
      </c>
      <c r="C14">
        <v>25</v>
      </c>
      <c r="D14" s="41">
        <v>5.33</v>
      </c>
    </row>
  </sheetData>
  <autoFilter ref="A1:D12" xr:uid="{269568CE-4F20-9241-9564-25609FE5FE55}"/>
  <hyperlinks>
    <hyperlink ref="B6" r:id="rId1" xr:uid="{871B70C6-86C7-FB49-B953-F11DA85EC69D}"/>
    <hyperlink ref="B7" r:id="rId2" xr:uid="{8AF0AA4E-7EA2-0341-B03A-93641C9A9076}"/>
    <hyperlink ref="B8" r:id="rId3" xr:uid="{422A4FAA-034E-E94F-BC0E-C9367EDD11E9}"/>
    <hyperlink ref="B9" r:id="rId4" xr:uid="{65C4B012-A5EC-8742-8A1B-26C9B90A4877}"/>
    <hyperlink ref="B11" r:id="rId5" xr:uid="{2A5D7748-1148-3540-B335-AAA8EC394DEA}"/>
    <hyperlink ref="B10" r:id="rId6" xr:uid="{07BA0DDB-849D-4447-AD44-75A8DD6D5D4B}"/>
    <hyperlink ref="B12" r:id="rId7" xr:uid="{CDCCA0DE-FB4C-EB40-9A67-3680D9B76CCA}"/>
    <hyperlink ref="B13" r:id="rId8" xr:uid="{EA180514-D145-5445-8E57-46C8D878A253}"/>
    <hyperlink ref="B14" r:id="rId9" xr:uid="{84B87B63-381D-314A-BE17-0EF8C3BCE59D}"/>
  </hyperlinks>
  <pageMargins left="0.7" right="0.7" top="0.75" bottom="0.75" header="0.3" footer="0.3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023-5F58-1845-AB49-72BA1DC16D4F}">
  <dimension ref="A1:D14"/>
  <sheetViews>
    <sheetView workbookViewId="0">
      <selection activeCell="B5" sqref="B5"/>
    </sheetView>
  </sheetViews>
  <sheetFormatPr baseColWidth="10" defaultRowHeight="15"/>
  <cols>
    <col min="2" max="2" width="33.6640625" customWidth="1"/>
    <col min="4" max="4" width="15.6640625" customWidth="1"/>
  </cols>
  <sheetData>
    <row r="1" spans="1:4">
      <c r="A1" t="s">
        <v>136</v>
      </c>
      <c r="B1" t="s">
        <v>137</v>
      </c>
      <c r="C1" t="s">
        <v>139</v>
      </c>
      <c r="D1" t="s">
        <v>144</v>
      </c>
    </row>
    <row r="2" spans="1:4">
      <c r="A2" t="s">
        <v>135</v>
      </c>
      <c r="B2" t="s">
        <v>153</v>
      </c>
      <c r="C2">
        <v>6</v>
      </c>
      <c r="D2" s="41"/>
    </row>
    <row r="3" spans="1:4">
      <c r="A3" t="s">
        <v>135</v>
      </c>
      <c r="B3" t="s">
        <v>154</v>
      </c>
      <c r="C3">
        <v>6</v>
      </c>
      <c r="D3" s="41"/>
    </row>
    <row r="4" spans="1:4">
      <c r="A4" t="s">
        <v>135</v>
      </c>
      <c r="B4" t="s">
        <v>155</v>
      </c>
      <c r="C4">
        <v>4</v>
      </c>
      <c r="D4" s="41"/>
    </row>
    <row r="5" spans="1:4">
      <c r="A5" t="s">
        <v>135</v>
      </c>
      <c r="B5" t="s">
        <v>156</v>
      </c>
      <c r="C5">
        <v>1</v>
      </c>
      <c r="D5" s="41"/>
    </row>
    <row r="6" spans="1:4">
      <c r="A6" t="s">
        <v>135</v>
      </c>
      <c r="B6" s="4" t="s">
        <v>143</v>
      </c>
      <c r="C6">
        <v>8</v>
      </c>
      <c r="D6" s="41">
        <v>7.86</v>
      </c>
    </row>
    <row r="7" spans="1:4">
      <c r="A7" t="s">
        <v>135</v>
      </c>
      <c r="B7" s="4" t="s">
        <v>145</v>
      </c>
      <c r="C7">
        <v>20</v>
      </c>
      <c r="D7" s="41">
        <v>6.17</v>
      </c>
    </row>
    <row r="8" spans="1:4">
      <c r="A8" t="s">
        <v>135</v>
      </c>
      <c r="B8" s="4" t="s">
        <v>146</v>
      </c>
      <c r="C8">
        <v>22</v>
      </c>
      <c r="D8" s="41">
        <v>30</v>
      </c>
    </row>
    <row r="9" spans="1:4">
      <c r="A9" t="s">
        <v>30</v>
      </c>
      <c r="B9" s="4" t="s">
        <v>147</v>
      </c>
      <c r="C9">
        <v>25</v>
      </c>
      <c r="D9" s="41">
        <v>1.02</v>
      </c>
    </row>
    <row r="10" spans="1:4">
      <c r="A10" t="s">
        <v>30</v>
      </c>
      <c r="B10" s="4" t="s">
        <v>148</v>
      </c>
      <c r="C10">
        <v>25</v>
      </c>
      <c r="D10" s="41">
        <v>6.34</v>
      </c>
    </row>
    <row r="11" spans="1:4">
      <c r="A11" t="s">
        <v>30</v>
      </c>
      <c r="B11" s="4" t="s">
        <v>149</v>
      </c>
      <c r="C11">
        <v>25</v>
      </c>
      <c r="D11" s="41">
        <v>1.6</v>
      </c>
    </row>
    <row r="12" spans="1:4">
      <c r="A12" t="s">
        <v>30</v>
      </c>
      <c r="B12" s="4" t="s">
        <v>150</v>
      </c>
      <c r="C12">
        <v>25</v>
      </c>
      <c r="D12" s="41">
        <v>1.06</v>
      </c>
    </row>
    <row r="13" spans="1:4">
      <c r="B13" s="4" t="s">
        <v>151</v>
      </c>
      <c r="C13">
        <v>25</v>
      </c>
      <c r="D13" s="41">
        <v>3.02</v>
      </c>
    </row>
    <row r="14" spans="1:4">
      <c r="B14" s="4" t="s">
        <v>152</v>
      </c>
      <c r="C14">
        <v>25</v>
      </c>
      <c r="D14" s="41">
        <v>5.33</v>
      </c>
    </row>
  </sheetData>
  <autoFilter ref="A1:D12" xr:uid="{269568CE-4F20-9241-9564-25609FE5FE55}"/>
  <hyperlinks>
    <hyperlink ref="B6" r:id="rId1" xr:uid="{72CC3FB5-E930-C24E-9956-14F2C20D2E5C}"/>
    <hyperlink ref="B7" r:id="rId2" xr:uid="{D26EA528-76E7-E248-9B68-B6A045043FAE}"/>
    <hyperlink ref="B8" r:id="rId3" xr:uid="{90E5B7D3-0DE0-674B-8846-8DD018CC0B96}"/>
    <hyperlink ref="B9" r:id="rId4" xr:uid="{1FE5D950-96BE-C44B-B322-CE5DE720FDB3}"/>
    <hyperlink ref="B11" r:id="rId5" xr:uid="{DE31638A-FD70-554C-B5EC-D5F836D91588}"/>
    <hyperlink ref="B10" r:id="rId6" xr:uid="{631831AF-9B91-874B-9A18-32A420E1BEDC}"/>
    <hyperlink ref="B12" r:id="rId7" xr:uid="{EFC87850-E60D-7C4A-AA1C-0DD5D2D5DF3B}"/>
    <hyperlink ref="B13" r:id="rId8" xr:uid="{5BB96CFA-3761-064D-A3A7-93EE4F27FCB2}"/>
    <hyperlink ref="B14" r:id="rId9" xr:uid="{ACDA9D6D-5AE5-3549-AC8F-C33F354FF1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>
      <selection activeCell="I19" sqref="I19"/>
    </sheetView>
  </sheetViews>
  <sheetFormatPr baseColWidth="10" defaultColWidth="8.83203125" defaultRowHeight="15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>
      <c r="B1" s="8" t="s">
        <v>57</v>
      </c>
    </row>
    <row r="5" spans="1:5">
      <c r="B5" t="s">
        <v>51</v>
      </c>
    </row>
    <row r="6" spans="1:5" ht="25">
      <c r="B6" s="7" t="s">
        <v>52</v>
      </c>
    </row>
    <row r="7" spans="1: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>
      <c r="A8" s="42" t="s">
        <v>12</v>
      </c>
      <c r="B8" s="43" t="s">
        <v>38</v>
      </c>
      <c r="C8" s="43">
        <v>25</v>
      </c>
      <c r="D8" s="44">
        <v>0.1</v>
      </c>
      <c r="E8" s="45">
        <f t="shared" ref="E8:E31" si="0">D8*C8</f>
        <v>2.5</v>
      </c>
    </row>
    <row r="9" spans="1:5">
      <c r="A9" s="42" t="s">
        <v>9</v>
      </c>
      <c r="B9" s="43" t="s">
        <v>37</v>
      </c>
      <c r="C9" s="46">
        <v>25</v>
      </c>
      <c r="D9" s="44">
        <v>0.1</v>
      </c>
      <c r="E9" s="45">
        <f t="shared" si="0"/>
        <v>2.5</v>
      </c>
    </row>
    <row r="10" spans="1:5">
      <c r="A10" s="42" t="s">
        <v>33</v>
      </c>
      <c r="B10" s="46" t="s">
        <v>23</v>
      </c>
      <c r="C10" s="43">
        <v>25</v>
      </c>
      <c r="D10" s="44">
        <v>0.1</v>
      </c>
      <c r="E10" s="45">
        <f t="shared" si="0"/>
        <v>2.5</v>
      </c>
    </row>
    <row r="11" spans="1:5">
      <c r="A11" s="42" t="s">
        <v>16</v>
      </c>
      <c r="B11" s="43" t="s">
        <v>23</v>
      </c>
      <c r="C11" s="46">
        <v>10</v>
      </c>
      <c r="D11" s="44">
        <v>0.1</v>
      </c>
      <c r="E11" s="45">
        <f t="shared" si="0"/>
        <v>1</v>
      </c>
    </row>
    <row r="12" spans="1:5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>
      <c r="A13" s="10" t="s">
        <v>39</v>
      </c>
      <c r="B13" s="11" t="s">
        <v>40</v>
      </c>
      <c r="C13" s="12">
        <v>10</v>
      </c>
      <c r="D13" s="28">
        <v>0.1</v>
      </c>
      <c r="E13" s="27">
        <f t="shared" si="0"/>
        <v>1</v>
      </c>
    </row>
    <row r="14" spans="1:5">
      <c r="A14" s="10" t="s">
        <v>110</v>
      </c>
      <c r="B14" s="11" t="s">
        <v>109</v>
      </c>
      <c r="C14" s="12">
        <v>10</v>
      </c>
      <c r="D14" s="28">
        <v>0.1</v>
      </c>
      <c r="E14" s="27">
        <f t="shared" si="0"/>
        <v>1</v>
      </c>
    </row>
    <row r="15" spans="1:5">
      <c r="A15" s="10" t="s">
        <v>14</v>
      </c>
      <c r="B15" s="11" t="s">
        <v>36</v>
      </c>
      <c r="C15" s="11">
        <v>10</v>
      </c>
      <c r="D15" s="28">
        <v>0.1</v>
      </c>
      <c r="E15" s="27">
        <f t="shared" si="0"/>
        <v>1</v>
      </c>
    </row>
    <row r="16" spans="1:5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>
      <c r="A18" s="10" t="s">
        <v>108</v>
      </c>
      <c r="B18" s="11" t="s">
        <v>113</v>
      </c>
      <c r="C18" s="12">
        <v>25</v>
      </c>
      <c r="D18" s="28">
        <v>0.1</v>
      </c>
      <c r="E18" s="27">
        <f t="shared" si="0"/>
        <v>2.5</v>
      </c>
    </row>
    <row r="19" spans="1:5">
      <c r="A19" s="10" t="s">
        <v>111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>
      <c r="A20" s="10" t="s">
        <v>112</v>
      </c>
      <c r="B20" s="11" t="s">
        <v>34</v>
      </c>
      <c r="C20" s="12">
        <v>40</v>
      </c>
      <c r="D20" s="28">
        <v>0.1</v>
      </c>
      <c r="E20" s="27">
        <f t="shared" si="0"/>
        <v>4</v>
      </c>
    </row>
    <row r="21" spans="1:5">
      <c r="A21" s="29" t="s">
        <v>31</v>
      </c>
      <c r="B21" s="27" t="s">
        <v>32</v>
      </c>
      <c r="C21" s="11">
        <v>50</v>
      </c>
      <c r="D21" s="28">
        <v>0.1</v>
      </c>
      <c r="E21" s="27">
        <f t="shared" si="0"/>
        <v>5</v>
      </c>
    </row>
    <row r="22" spans="1:5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>
      <c r="A23" s="10" t="s">
        <v>6</v>
      </c>
      <c r="B23" s="11" t="s">
        <v>35</v>
      </c>
      <c r="C23" s="12">
        <v>150</v>
      </c>
      <c r="D23" s="28">
        <v>0.1</v>
      </c>
      <c r="E23" s="27">
        <f t="shared" si="0"/>
        <v>15</v>
      </c>
    </row>
    <row r="24" spans="1: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>
      <c r="A25" s="10" t="s">
        <v>26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>
      <c r="A26" s="10" t="s">
        <v>27</v>
      </c>
      <c r="B26" s="11" t="s">
        <v>28</v>
      </c>
      <c r="C26" s="11">
        <v>20</v>
      </c>
      <c r="D26" s="28">
        <v>0.1</v>
      </c>
      <c r="E26" s="27">
        <f t="shared" si="0"/>
        <v>2</v>
      </c>
    </row>
    <row r="27" spans="1: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>
      <c r="A30" s="10" t="s">
        <v>29</v>
      </c>
      <c r="B30" s="11" t="s">
        <v>28</v>
      </c>
      <c r="C30" s="11">
        <v>10</v>
      </c>
      <c r="D30" s="28">
        <v>0.1</v>
      </c>
      <c r="E30" s="27">
        <f t="shared" si="0"/>
        <v>1</v>
      </c>
    </row>
    <row r="31" spans="1:5">
      <c r="A31" s="29" t="s">
        <v>24</v>
      </c>
      <c r="B31" s="27" t="s">
        <v>84</v>
      </c>
      <c r="C31" s="12">
        <v>25</v>
      </c>
      <c r="D31" s="28">
        <v>0.1</v>
      </c>
      <c r="E31" s="27">
        <f t="shared" si="0"/>
        <v>2.5</v>
      </c>
    </row>
    <row r="32" spans="1:5">
      <c r="A32" s="8" t="s">
        <v>68</v>
      </c>
      <c r="E32" s="20">
        <f>SUM(E8:E31)</f>
        <v>75</v>
      </c>
    </row>
    <row r="34" spans="1:5">
      <c r="A34" s="14" t="s">
        <v>114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baseColWidth="10" defaultColWidth="8.83203125" defaultRowHeight="15"/>
  <cols>
    <col min="1" max="1" width="12.1640625" bestFit="1" customWidth="1"/>
  </cols>
  <sheetData>
    <row r="1" spans="1:3">
      <c r="A1" t="s">
        <v>131</v>
      </c>
    </row>
    <row r="2" spans="1:3">
      <c r="A2" t="s">
        <v>134</v>
      </c>
      <c r="B2" s="4" t="s">
        <v>132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BOM Overview</vt:lpstr>
      <vt:lpstr>Complete Part List</vt:lpstr>
      <vt:lpstr>500mm version</vt:lpstr>
      <vt:lpstr>Original version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Martin ROGER</cp:lastModifiedBy>
  <cp:lastPrinted>2018-12-05T18:12:07Z</cp:lastPrinted>
  <dcterms:created xsi:type="dcterms:W3CDTF">2018-03-31T05:02:45Z</dcterms:created>
  <dcterms:modified xsi:type="dcterms:W3CDTF">2019-01-20T23:03:55Z</dcterms:modified>
</cp:coreProperties>
</file>