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4680" activeTab="1"/>
  </bookViews>
  <sheets>
    <sheet name="SNL100 Original" sheetId="1" r:id="rId1"/>
    <sheet name="10 Els Blade" sheetId="2" r:id="rId2"/>
    <sheet name="Comparacion L vs NL" sheetId="4" r:id="rId3"/>
  </sheets>
  <calcPr calcId="125725"/>
</workbook>
</file>

<file path=xl/calcChain.xml><?xml version="1.0" encoding="utf-8"?>
<calcChain xmlns="http://schemas.openxmlformats.org/spreadsheetml/2006/main">
  <c r="H9" i="4"/>
  <c r="H8"/>
  <c r="H7"/>
  <c r="H6"/>
  <c r="H5"/>
  <c r="H4"/>
  <c r="D5"/>
  <c r="D6"/>
  <c r="D7"/>
  <c r="D8"/>
  <c r="D9"/>
  <c r="D4"/>
  <c r="D8" i="2"/>
  <c r="D9" s="1"/>
  <c r="D10" s="1"/>
  <c r="D11" s="1"/>
  <c r="D12" s="1"/>
  <c r="D13" s="1"/>
  <c r="D14" s="1"/>
  <c r="D15" s="1"/>
  <c r="D7"/>
  <c r="D6"/>
  <c r="E16"/>
  <c r="C6"/>
  <c r="C7" s="1"/>
  <c r="C8" s="1"/>
  <c r="C9" s="1"/>
  <c r="C10" s="1"/>
  <c r="C11" s="1"/>
  <c r="C12" s="1"/>
  <c r="C13" s="1"/>
  <c r="C14" s="1"/>
  <c r="C15" s="1"/>
</calcChain>
</file>

<file path=xl/sharedStrings.xml><?xml version="1.0" encoding="utf-8"?>
<sst xmlns="http://schemas.openxmlformats.org/spreadsheetml/2006/main" count="262" uniqueCount="120">
  <si>
    <t>Longitud</t>
  </si>
  <si>
    <t>Cuerda</t>
  </si>
  <si>
    <t>Giro</t>
  </si>
  <si>
    <t>Axis</t>
  </si>
  <si>
    <t>Airfoil</t>
  </si>
  <si>
    <r>
      <t xml:space="preserve"> </t>
    </r>
    <r>
      <rPr>
        <sz val="9.9"/>
        <color indexed="8"/>
        <rFont val="Calibri"/>
        <family val="2"/>
        <scheme val="minor"/>
      </rPr>
      <t xml:space="preserve">Cylinder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</si>
  <si>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(99.25%)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</si>
  <si>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(98.5%)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</si>
  <si>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(97.75%)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</si>
  <si>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Ellipse (97%)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</si>
  <si>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Ellipse (93.1%)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</si>
  <si>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Ellipse (92.5%)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</si>
  <si>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(84%)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</si>
  <si>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(76%)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</si>
  <si>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(68%)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</si>
  <si>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(60%)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</si>
  <si>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(51%)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</si>
  <si>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(47%)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</si>
  <si>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Transition (43.5%)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</si>
  <si>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DU99-W-405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</si>
  <si>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DU99-W-405 (38%)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</si>
  <si>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DU99-W-350 (36%)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</si>
  <si>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DU99-W-350 (34%)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</si>
  <si>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DU97-W-300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</si>
  <si>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DU91-W2-250 (26%)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</si>
  <si>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DU93-W-210 (23%)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</si>
  <si>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DU93-W-210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</si>
  <si>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NACA-64-618 (19%)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</si>
  <si>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>NACA-64-618 (18.5%)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</si>
  <si>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9.9"/>
        <color indexed="8"/>
        <rFont val="Calibri"/>
        <family val="2"/>
        <scheme val="minor"/>
      </rPr>
      <t xml:space="preserve">NACA-64-618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</si>
  <si>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2"/>
        <color indexed="8"/>
        <rFont val="Calibri"/>
        <family val="2"/>
        <scheme val="minor"/>
      </rPr>
      <t xml:space="preserve">Chord (m)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</si>
  <si>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2"/>
        <color indexed="8"/>
        <rFont val="Calibri"/>
        <family val="2"/>
        <scheme val="minor"/>
      </rPr>
      <t xml:space="preserve">Twist (deg) </t>
    </r>
    <r>
      <rPr>
        <sz val="11"/>
        <rFont val="Calibri"/>
        <family val="2"/>
        <scheme val="minor"/>
      </rPr>
      <t xml:space="preserve"> </t>
    </r>
  </si>
  <si>
    <t>Sección</t>
  </si>
  <si>
    <t>MidPoint</t>
  </si>
  <si>
    <t>El</t>
  </si>
  <si>
    <r>
      <t xml:space="preserve"> </t>
    </r>
    <r>
      <rPr>
        <sz val="11"/>
        <color indexed="8"/>
        <rFont val="Cambria"/>
        <family val="1"/>
        <scheme val="major"/>
      </rPr>
      <t xml:space="preserve">Transition (84%)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</si>
  <si>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1"/>
        <color indexed="8"/>
        <rFont val="Cambria"/>
        <family val="1"/>
        <scheme val="major"/>
      </rPr>
      <t xml:space="preserve">Transition (47%)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</si>
  <si>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1"/>
        <color indexed="8"/>
        <rFont val="Cambria"/>
        <family val="1"/>
        <scheme val="major"/>
      </rPr>
      <t xml:space="preserve">DU99-W-350 (36%)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</si>
  <si>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1"/>
        <color indexed="8"/>
        <rFont val="Cambria"/>
        <family val="1"/>
        <scheme val="major"/>
      </rPr>
      <t xml:space="preserve">DU97-W-300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</si>
  <si>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1"/>
        <color indexed="8"/>
        <rFont val="Cambria"/>
        <family val="1"/>
        <scheme val="major"/>
      </rPr>
      <t xml:space="preserve">DU93-W-210 (23%)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</si>
  <si>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1"/>
        <color indexed="8"/>
        <rFont val="Cambria"/>
        <family val="1"/>
        <scheme val="major"/>
      </rPr>
      <t xml:space="preserve">NACA-64-618 (19%)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</si>
  <si>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1"/>
        <color indexed="8"/>
        <rFont val="Cambria"/>
        <family val="1"/>
        <scheme val="major"/>
      </rPr>
      <t xml:space="preserve">NACA-64-618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</si>
  <si>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mbria"/>
        <family val="1"/>
        <scheme val="major"/>
      </rPr>
      <t xml:space="preserve">Root Buildup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</si>
  <si>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mbria"/>
        <family val="1"/>
        <scheme val="major"/>
      </rPr>
      <t xml:space="preserve">Spar Cap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</si>
  <si>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mbria"/>
        <family val="1"/>
        <scheme val="major"/>
      </rPr>
      <t xml:space="preserve">TE Reinf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</si>
  <si>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mbria"/>
        <family val="1"/>
        <scheme val="major"/>
      </rPr>
      <t xml:space="preserve">LE Panel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</si>
  <si>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mbria"/>
        <family val="1"/>
        <scheme val="major"/>
      </rPr>
      <t xml:space="preserve">Aft Panel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</si>
  <si>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9.9"/>
        <color indexed="8"/>
        <rFont val="Cambria"/>
        <family val="1"/>
        <scheme val="major"/>
      </rPr>
      <t xml:space="preserve">Triax/EP-3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</si>
  <si>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9.9"/>
        <color indexed="8"/>
        <rFont val="Cambria"/>
        <family val="1"/>
        <scheme val="major"/>
      </rPr>
      <t xml:space="preserve">E-LT-5500/EP-3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</si>
  <si>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9.9"/>
        <color indexed="8"/>
        <rFont val="Cambria"/>
        <family val="1"/>
        <scheme val="major"/>
      </rPr>
      <t xml:space="preserve">E-LT-5500/EP-3, Foam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</si>
  <si>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9.9"/>
        <color indexed="8"/>
        <rFont val="Cambria"/>
        <family val="1"/>
        <scheme val="major"/>
      </rPr>
      <t xml:space="preserve">Foam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</si>
  <si>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</si>
  <si>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mbria"/>
        <family val="1"/>
        <scheme val="major"/>
      </rPr>
      <t xml:space="preserve">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</si>
  <si>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</si>
  <si>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140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</si>
  <si>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</si>
  <si>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120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</si>
  <si>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2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</si>
  <si>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100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</si>
  <si>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3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</si>
  <si>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80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</si>
  <si>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4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</si>
  <si>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</si>
  <si>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70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</si>
  <si>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</si>
  <si>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7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</si>
  <si>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63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</si>
  <si>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13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</si>
  <si>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8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</si>
  <si>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3.5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</si>
  <si>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55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</si>
  <si>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9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</si>
  <si>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40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</si>
  <si>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20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</si>
  <si>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13, 0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</si>
  <si>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30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</si>
  <si>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25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</si>
  <si>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18, 0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</si>
  <si>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50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</si>
  <si>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</si>
  <si>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51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</si>
  <si>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25, 60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</si>
  <si>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</si>
  <si>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68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</si>
  <si>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33, 60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</si>
  <si>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*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</si>
  <si>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94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</si>
  <si>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40, 60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</si>
  <si>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111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</si>
  <si>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50, 60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</si>
  <si>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119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</si>
  <si>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60, 60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</si>
  <si>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136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</si>
  <si>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128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</si>
  <si>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30, 40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</si>
  <si>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15, 20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</si>
  <si>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102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</si>
  <si>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8, 10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</si>
  <si>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85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</si>
  <si>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4, 10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</si>
  <si>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64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</si>
  <si>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47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</si>
  <si>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45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</si>
  <si>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34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</si>
  <si>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sz val="12"/>
        <color indexed="8"/>
        <rFont val="Cambria"/>
        <family val="1"/>
        <scheme val="major"/>
      </rPr>
      <t xml:space="preserve">17 </t>
    </r>
    <r>
      <rPr>
        <sz val="11"/>
        <rFont val="Cambria"/>
        <family val="1"/>
        <scheme val="major"/>
      </rPr>
      <t xml:space="preserve"> </t>
    </r>
  </si>
  <si>
    <r>
      <t xml:space="preserve"> </t>
    </r>
    <r>
      <rPr>
        <b/>
        <sz val="12"/>
        <color indexed="8"/>
        <rFont val="Calibri"/>
        <family val="2"/>
        <scheme val="minor"/>
      </rPr>
      <t xml:space="preserve">Station  </t>
    </r>
    <r>
      <rPr>
        <sz val="11"/>
        <rFont val="Calibri"/>
        <family val="2"/>
        <scheme val="minor"/>
      </rPr>
      <t xml:space="preserve"> </t>
    </r>
  </si>
  <si>
    <t xml:space="preserve">Airfoil </t>
  </si>
  <si>
    <r>
      <t xml:space="preserve"> </t>
    </r>
    <r>
      <rPr>
        <b/>
        <sz val="12"/>
        <color indexed="8"/>
        <rFont val="Calibri"/>
        <family val="2"/>
        <scheme val="minor"/>
      </rPr>
      <t xml:space="preserve">Pitch Axis </t>
    </r>
    <r>
      <rPr>
        <sz val="11"/>
        <rFont val="Calibri"/>
        <family val="2"/>
        <scheme val="minor"/>
      </rPr>
      <t xml:space="preserve"> </t>
    </r>
  </si>
  <si>
    <t>Span</t>
  </si>
  <si>
    <t>SECTION THICKNESS (mm)</t>
  </si>
  <si>
    <t>Shear Webs</t>
  </si>
  <si>
    <t>Saertex</t>
  </si>
  <si>
    <t>2 x 6mm</t>
  </si>
  <si>
    <t>ThirdWebPos</t>
  </si>
  <si>
    <t>El tercer Shear Web ha sido ubicado siempre a 0.73 de la cuerda</t>
  </si>
  <si>
    <t>No LINEAL</t>
  </si>
  <si>
    <t>LINEAL</t>
  </si>
  <si>
    <t>Error</t>
  </si>
  <si>
    <t>Excentrica 0.5m</t>
  </si>
  <si>
    <t>Shaft tilt and blade pre-cone angles of 5.0 and 2.5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</si>
</sst>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4">
    <font>
      <sz val="11"/>
      <color theme="1"/>
      <name val="Calibri"/>
      <family val="2"/>
      <scheme val="minor"/>
    </font>
    <font>
      <sz val="9.9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indexed="8"/>
      <name val="Cambria"/>
      <family val="1"/>
      <scheme val="major"/>
    </font>
    <font>
      <sz val="9.9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1"/>
      <name val="Cambria"/>
      <family val="1"/>
      <scheme val="major"/>
    </font>
    <font>
      <sz val="12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3" borderId="6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3" borderId="7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8" fillId="0" borderId="0" xfId="0" applyFont="1"/>
    <xf numFmtId="0" fontId="6" fillId="4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8" fillId="4" borderId="1" xfId="0" applyFont="1" applyFill="1" applyBorder="1" applyAlignment="1">
      <alignment horizontal="center"/>
    </xf>
    <xf numFmtId="0" fontId="6" fillId="3" borderId="20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12" fillId="4" borderId="24" xfId="0" applyNumberFormat="1" applyFont="1" applyFill="1" applyBorder="1" applyAlignment="1" applyProtection="1">
      <alignment horizontal="center" vertical="center"/>
    </xf>
    <xf numFmtId="0" fontId="12" fillId="4" borderId="25" xfId="0" applyNumberFormat="1" applyFont="1" applyFill="1" applyBorder="1" applyAlignment="1" applyProtection="1">
      <alignment horizontal="center" vertical="center"/>
    </xf>
    <xf numFmtId="0" fontId="12" fillId="4" borderId="26" xfId="0" applyNumberFormat="1" applyFont="1" applyFill="1" applyBorder="1" applyAlignment="1" applyProtection="1">
      <alignment horizontal="center" vertical="center"/>
    </xf>
    <xf numFmtId="0" fontId="12" fillId="4" borderId="22" xfId="0" applyNumberFormat="1" applyFont="1" applyFill="1" applyBorder="1" applyAlignment="1" applyProtection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6" fillId="3" borderId="21" xfId="0" applyNumberFormat="1" applyFont="1" applyFill="1" applyBorder="1" applyAlignment="1" applyProtection="1">
      <alignment horizontal="center" vertical="center"/>
    </xf>
    <xf numFmtId="0" fontId="6" fillId="4" borderId="5" xfId="0" applyNumberFormat="1" applyFont="1" applyFill="1" applyBorder="1" applyAlignment="1" applyProtection="1">
      <alignment horizontal="center"/>
    </xf>
    <xf numFmtId="0" fontId="6" fillId="4" borderId="6" xfId="0" applyNumberFormat="1" applyFont="1" applyFill="1" applyBorder="1" applyAlignment="1" applyProtection="1">
      <alignment horizontal="center"/>
    </xf>
    <xf numFmtId="0" fontId="6" fillId="4" borderId="8" xfId="0" applyNumberFormat="1" applyFont="1" applyFill="1" applyBorder="1" applyAlignment="1" applyProtection="1">
      <alignment horizontal="center"/>
    </xf>
    <xf numFmtId="0" fontId="6" fillId="4" borderId="10" xfId="0" applyNumberFormat="1" applyFont="1" applyFill="1" applyBorder="1" applyAlignment="1" applyProtection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 applyProtection="1">
      <alignment horizontal="center" vertical="center"/>
    </xf>
    <xf numFmtId="164" fontId="6" fillId="3" borderId="1" xfId="0" applyNumberFormat="1" applyFont="1" applyFill="1" applyBorder="1" applyAlignment="1" applyProtection="1">
      <alignment horizontal="center" vertical="center"/>
    </xf>
    <xf numFmtId="0" fontId="6" fillId="4" borderId="30" xfId="0" applyNumberFormat="1" applyFont="1" applyFill="1" applyBorder="1" applyAlignment="1" applyProtection="1">
      <alignment horizontal="center"/>
    </xf>
    <xf numFmtId="0" fontId="6" fillId="4" borderId="7" xfId="0" applyNumberFormat="1" applyFont="1" applyFill="1" applyBorder="1" applyAlignment="1" applyProtection="1">
      <alignment horizontal="center"/>
    </xf>
    <xf numFmtId="0" fontId="6" fillId="4" borderId="31" xfId="0" applyNumberFormat="1" applyFont="1" applyFill="1" applyBorder="1" applyAlignment="1" applyProtection="1">
      <alignment horizontal="center"/>
    </xf>
    <xf numFmtId="0" fontId="6" fillId="2" borderId="14" xfId="0" applyNumberFormat="1" applyFont="1" applyFill="1" applyBorder="1" applyAlignment="1" applyProtection="1">
      <alignment horizontal="center" vertical="center"/>
    </xf>
    <xf numFmtId="164" fontId="6" fillId="2" borderId="15" xfId="0" applyNumberFormat="1" applyFont="1" applyFill="1" applyBorder="1" applyAlignment="1" applyProtection="1">
      <alignment horizontal="center" vertical="center"/>
    </xf>
    <xf numFmtId="0" fontId="6" fillId="2" borderId="15" xfId="0" applyNumberFormat="1" applyFont="1" applyFill="1" applyBorder="1" applyAlignment="1" applyProtection="1">
      <alignment horizontal="center" vertical="center"/>
    </xf>
    <xf numFmtId="0" fontId="6" fillId="2" borderId="16" xfId="0" applyNumberFormat="1" applyFont="1" applyFill="1" applyBorder="1" applyAlignment="1" applyProtection="1">
      <alignment horizontal="center" vertical="center"/>
    </xf>
    <xf numFmtId="0" fontId="6" fillId="2" borderId="21" xfId="0" applyNumberFormat="1" applyFont="1" applyFill="1" applyBorder="1" applyAlignment="1" applyProtection="1">
      <alignment horizontal="center" vertical="center"/>
    </xf>
    <xf numFmtId="0" fontId="6" fillId="2" borderId="20" xfId="0" applyNumberFormat="1" applyFont="1" applyFill="1" applyBorder="1" applyAlignment="1" applyProtection="1">
      <alignment horizontal="center" vertical="center"/>
    </xf>
    <xf numFmtId="0" fontId="6" fillId="3" borderId="17" xfId="0" applyNumberFormat="1" applyFont="1" applyFill="1" applyBorder="1" applyAlignment="1" applyProtection="1">
      <alignment horizontal="center" vertical="center"/>
    </xf>
    <xf numFmtId="164" fontId="6" fillId="3" borderId="18" xfId="0" applyNumberFormat="1" applyFont="1" applyFill="1" applyBorder="1" applyAlignment="1" applyProtection="1">
      <alignment horizontal="center" vertical="center"/>
    </xf>
    <xf numFmtId="0" fontId="6" fillId="3" borderId="18" xfId="0" applyNumberFormat="1" applyFont="1" applyFill="1" applyBorder="1" applyAlignment="1" applyProtection="1">
      <alignment horizontal="center" vertical="center"/>
    </xf>
    <xf numFmtId="0" fontId="6" fillId="3" borderId="19" xfId="0" applyNumberFormat="1" applyFont="1" applyFill="1" applyBorder="1" applyAlignment="1" applyProtection="1">
      <alignment horizontal="center" vertical="center"/>
    </xf>
    <xf numFmtId="0" fontId="8" fillId="5" borderId="10" xfId="0" applyFont="1" applyFill="1" applyBorder="1" applyAlignment="1">
      <alignment horizontal="center"/>
    </xf>
    <xf numFmtId="0" fontId="6" fillId="4" borderId="27" xfId="0" applyNumberFormat="1" applyFont="1" applyFill="1" applyBorder="1" applyAlignment="1" applyProtection="1">
      <alignment horizont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6" fillId="4" borderId="9" xfId="0" applyNumberFormat="1" applyFont="1" applyFill="1" applyBorder="1" applyAlignment="1" applyProtection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/>
    <xf numFmtId="165" fontId="13" fillId="0" borderId="1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49" fontId="3" fillId="4" borderId="16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2" fillId="4" borderId="14" xfId="0" applyNumberFormat="1" applyFont="1" applyFill="1" applyBorder="1" applyAlignment="1" applyProtection="1">
      <alignment horizontal="center" vertical="center"/>
    </xf>
    <xf numFmtId="49" fontId="2" fillId="4" borderId="17" xfId="0" applyNumberFormat="1" applyFont="1" applyFill="1" applyBorder="1" applyAlignment="1" applyProtection="1">
      <alignment horizontal="center" vertical="center"/>
    </xf>
    <xf numFmtId="49" fontId="4" fillId="4" borderId="15" xfId="0" applyNumberFormat="1" applyFont="1" applyFill="1" applyBorder="1" applyAlignment="1" applyProtection="1">
      <alignment horizontal="center" vertical="center"/>
    </xf>
    <xf numFmtId="49" fontId="4" fillId="4" borderId="18" xfId="0" applyNumberFormat="1" applyFont="1" applyFill="1" applyBorder="1" applyAlignment="1" applyProtection="1">
      <alignment horizontal="center" vertical="center"/>
    </xf>
    <xf numFmtId="49" fontId="2" fillId="4" borderId="15" xfId="0" applyNumberFormat="1" applyFont="1" applyFill="1" applyBorder="1" applyAlignment="1" applyProtection="1">
      <alignment horizontal="center" vertical="center"/>
    </xf>
    <xf numFmtId="49" fontId="2" fillId="4" borderId="18" xfId="0" applyNumberFormat="1" applyFont="1" applyFill="1" applyBorder="1" applyAlignment="1" applyProtection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C20" sqref="C20"/>
    </sheetView>
  </sheetViews>
  <sheetFormatPr baseColWidth="10" defaultRowHeight="15"/>
  <cols>
    <col min="2" max="2" width="14.140625" customWidth="1"/>
    <col min="6" max="6" width="18.5703125" customWidth="1"/>
    <col min="7" max="7" width="8.5703125" customWidth="1"/>
    <col min="8" max="8" width="14.5703125" customWidth="1"/>
    <col min="10" max="10" width="12.85546875" customWidth="1"/>
    <col min="11" max="11" width="12.7109375" customWidth="1"/>
    <col min="12" max="12" width="10.5703125" customWidth="1"/>
    <col min="13" max="13" width="18.140625" customWidth="1"/>
    <col min="14" max="14" width="14.42578125" customWidth="1"/>
  </cols>
  <sheetData>
    <row r="1" spans="1:14" ht="15.75" customHeight="1">
      <c r="A1" s="66" t="s">
        <v>105</v>
      </c>
      <c r="B1" s="68" t="s">
        <v>108</v>
      </c>
      <c r="C1" s="70" t="s">
        <v>30</v>
      </c>
      <c r="D1" s="70" t="s">
        <v>31</v>
      </c>
      <c r="E1" s="70" t="s">
        <v>107</v>
      </c>
      <c r="F1" s="64" t="s">
        <v>106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46</v>
      </c>
    </row>
    <row r="2" spans="1:14" ht="16.5" customHeight="1" thickBot="1">
      <c r="A2" s="67"/>
      <c r="B2" s="69"/>
      <c r="C2" s="71"/>
      <c r="D2" s="71"/>
      <c r="E2" s="71"/>
      <c r="F2" s="65"/>
      <c r="H2" s="20" t="s">
        <v>47</v>
      </c>
      <c r="I2" s="20" t="s">
        <v>48</v>
      </c>
      <c r="J2" s="20" t="s">
        <v>49</v>
      </c>
      <c r="K2" s="20" t="s">
        <v>50</v>
      </c>
      <c r="L2" s="20" t="s">
        <v>50</v>
      </c>
      <c r="M2" s="22"/>
      <c r="N2" s="22"/>
    </row>
    <row r="3" spans="1:14" ht="15.75">
      <c r="A3" s="6">
        <v>1</v>
      </c>
      <c r="B3" s="6">
        <v>0</v>
      </c>
      <c r="C3" s="6">
        <v>5.694</v>
      </c>
      <c r="D3" s="6">
        <v>13.308</v>
      </c>
      <c r="E3" s="6">
        <v>0.5</v>
      </c>
      <c r="F3" s="6" t="s">
        <v>5</v>
      </c>
      <c r="H3" s="21" t="s">
        <v>53</v>
      </c>
      <c r="I3" s="21" t="s">
        <v>51</v>
      </c>
      <c r="J3" s="21" t="s">
        <v>52</v>
      </c>
      <c r="K3" s="21" t="s">
        <v>51</v>
      </c>
      <c r="L3" s="21" t="s">
        <v>51</v>
      </c>
      <c r="N3" s="17"/>
    </row>
    <row r="4" spans="1:14" ht="15.75">
      <c r="A4" s="3">
        <v>2</v>
      </c>
      <c r="B4" s="3">
        <v>5.0000000000000001E-3</v>
      </c>
      <c r="C4" s="3">
        <v>5.694</v>
      </c>
      <c r="D4" s="3">
        <v>13.308</v>
      </c>
      <c r="E4" s="3">
        <v>0.5</v>
      </c>
      <c r="F4" s="3" t="s">
        <v>5</v>
      </c>
      <c r="H4" s="21" t="s">
        <v>54</v>
      </c>
      <c r="I4" s="21" t="s">
        <v>55</v>
      </c>
      <c r="J4" s="21" t="s">
        <v>55</v>
      </c>
      <c r="K4" s="21" t="s">
        <v>51</v>
      </c>
      <c r="L4" s="21" t="s">
        <v>51</v>
      </c>
      <c r="N4" s="17"/>
    </row>
    <row r="5" spans="1:14" ht="15.75">
      <c r="A5" s="3">
        <v>3</v>
      </c>
      <c r="B5" s="3">
        <v>7.0000000000000001E-3</v>
      </c>
      <c r="C5" s="3">
        <v>5.694</v>
      </c>
      <c r="D5" s="3">
        <v>13.308</v>
      </c>
      <c r="E5" s="3">
        <v>0.5</v>
      </c>
      <c r="F5" s="3" t="s">
        <v>6</v>
      </c>
      <c r="H5" s="21" t="s">
        <v>56</v>
      </c>
      <c r="I5" s="21" t="s">
        <v>57</v>
      </c>
      <c r="J5" s="21" t="s">
        <v>57</v>
      </c>
      <c r="K5" s="21" t="s">
        <v>51</v>
      </c>
      <c r="L5" s="21" t="s">
        <v>51</v>
      </c>
      <c r="N5" s="17"/>
    </row>
    <row r="6" spans="1:14" ht="15.75">
      <c r="A6" s="3">
        <v>4</v>
      </c>
      <c r="B6" s="3">
        <v>8.9999999999999993E-3</v>
      </c>
      <c r="C6" s="3">
        <v>5.694</v>
      </c>
      <c r="D6" s="3">
        <v>13.308</v>
      </c>
      <c r="E6" s="3">
        <v>0.5</v>
      </c>
      <c r="F6" s="3" t="s">
        <v>7</v>
      </c>
      <c r="H6" s="21" t="s">
        <v>58</v>
      </c>
      <c r="I6" s="21" t="s">
        <v>59</v>
      </c>
      <c r="J6" s="21" t="s">
        <v>59</v>
      </c>
      <c r="K6" s="21" t="s">
        <v>51</v>
      </c>
      <c r="L6" s="21" t="s">
        <v>51</v>
      </c>
      <c r="N6" s="17"/>
    </row>
    <row r="7" spans="1:14" ht="15.75">
      <c r="A7" s="3">
        <v>5</v>
      </c>
      <c r="B7" s="3">
        <v>1.0999999999999999E-2</v>
      </c>
      <c r="C7" s="3">
        <v>5.694</v>
      </c>
      <c r="D7" s="3">
        <v>13.308</v>
      </c>
      <c r="E7" s="3">
        <v>0.5</v>
      </c>
      <c r="F7" s="3" t="s">
        <v>8</v>
      </c>
      <c r="H7" s="21" t="s">
        <v>60</v>
      </c>
      <c r="I7" s="21" t="s">
        <v>61</v>
      </c>
      <c r="J7" s="21" t="s">
        <v>62</v>
      </c>
      <c r="K7" s="21" t="s">
        <v>51</v>
      </c>
      <c r="L7" s="21" t="s">
        <v>51</v>
      </c>
      <c r="N7" s="17"/>
    </row>
    <row r="8" spans="1:14" ht="15.75">
      <c r="A8" s="3">
        <v>6</v>
      </c>
      <c r="B8" s="3">
        <v>1.2999999999999999E-2</v>
      </c>
      <c r="C8" s="3">
        <v>5.694</v>
      </c>
      <c r="D8" s="3">
        <v>13.308</v>
      </c>
      <c r="E8" s="3">
        <v>0.5</v>
      </c>
      <c r="F8" s="3" t="s">
        <v>9</v>
      </c>
      <c r="H8" s="21" t="s">
        <v>63</v>
      </c>
      <c r="I8" s="21" t="s">
        <v>64</v>
      </c>
      <c r="J8" s="21" t="s">
        <v>65</v>
      </c>
      <c r="K8" s="21" t="s">
        <v>55</v>
      </c>
      <c r="L8" s="21" t="s">
        <v>55</v>
      </c>
      <c r="N8" s="17"/>
    </row>
    <row r="9" spans="1:14" ht="15.75">
      <c r="A9" s="3">
        <v>7</v>
      </c>
      <c r="B9" s="3">
        <v>2.4E-2</v>
      </c>
      <c r="C9" s="3">
        <v>5.7919999999999998</v>
      </c>
      <c r="D9" s="3">
        <v>13.308</v>
      </c>
      <c r="E9" s="3">
        <v>0.499</v>
      </c>
      <c r="F9" s="3" t="s">
        <v>10</v>
      </c>
      <c r="H9" s="21" t="s">
        <v>66</v>
      </c>
      <c r="I9" s="21" t="s">
        <v>67</v>
      </c>
      <c r="J9" s="21" t="s">
        <v>68</v>
      </c>
      <c r="K9" s="21" t="s">
        <v>69</v>
      </c>
      <c r="L9" s="21" t="s">
        <v>69</v>
      </c>
      <c r="N9" s="17"/>
    </row>
    <row r="10" spans="1:14" ht="16.5" thickBot="1">
      <c r="A10" s="5">
        <v>8</v>
      </c>
      <c r="B10" s="5">
        <v>2.5999999999999999E-2</v>
      </c>
      <c r="C10" s="5">
        <v>5.8109999999999999</v>
      </c>
      <c r="D10" s="5">
        <v>13.308</v>
      </c>
      <c r="E10" s="5">
        <v>0.498</v>
      </c>
      <c r="F10" s="5" t="s">
        <v>11</v>
      </c>
      <c r="H10" s="21" t="s">
        <v>70</v>
      </c>
      <c r="I10" s="21" t="s">
        <v>67</v>
      </c>
      <c r="J10" s="21" t="s">
        <v>71</v>
      </c>
      <c r="K10" s="21" t="s">
        <v>67</v>
      </c>
      <c r="L10" s="21" t="s">
        <v>67</v>
      </c>
      <c r="N10" s="17"/>
    </row>
    <row r="11" spans="1:14" ht="16.5" thickBot="1">
      <c r="A11" s="7">
        <v>9</v>
      </c>
      <c r="B11" s="8">
        <v>4.7E-2</v>
      </c>
      <c r="C11" s="8">
        <v>6.0579999999999998</v>
      </c>
      <c r="D11" s="8">
        <v>13.308</v>
      </c>
      <c r="E11" s="8">
        <v>0.48299999999999998</v>
      </c>
      <c r="F11" s="9" t="s">
        <v>12</v>
      </c>
      <c r="H11" s="21" t="s">
        <v>72</v>
      </c>
      <c r="I11" s="21" t="s">
        <v>73</v>
      </c>
      <c r="J11" s="21" t="s">
        <v>74</v>
      </c>
      <c r="K11" s="21" t="s">
        <v>75</v>
      </c>
      <c r="L11" s="21" t="s">
        <v>58</v>
      </c>
      <c r="N11" s="17"/>
    </row>
    <row r="12" spans="1:14" ht="15.75">
      <c r="A12" s="6">
        <v>10</v>
      </c>
      <c r="B12" s="6">
        <v>6.8000000000000005E-2</v>
      </c>
      <c r="C12" s="6">
        <v>6.3040000000000003</v>
      </c>
      <c r="D12" s="6">
        <v>13.308</v>
      </c>
      <c r="E12" s="6">
        <v>0.46800000000000003</v>
      </c>
      <c r="F12" s="6" t="s">
        <v>13</v>
      </c>
      <c r="H12" s="21" t="s">
        <v>76</v>
      </c>
      <c r="I12" s="21" t="s">
        <v>75</v>
      </c>
      <c r="J12" s="21" t="s">
        <v>77</v>
      </c>
      <c r="K12" s="21" t="s">
        <v>78</v>
      </c>
      <c r="L12" s="21" t="s">
        <v>58</v>
      </c>
      <c r="N12" s="17"/>
    </row>
    <row r="13" spans="1:14" ht="15.75">
      <c r="A13" s="3">
        <v>11</v>
      </c>
      <c r="B13" s="3">
        <v>8.8999999999999996E-2</v>
      </c>
      <c r="C13" s="3">
        <v>6.5510000000000002</v>
      </c>
      <c r="D13" s="3">
        <v>13.308</v>
      </c>
      <c r="E13" s="3">
        <v>0.45300000000000001</v>
      </c>
      <c r="F13" s="3" t="s">
        <v>14</v>
      </c>
      <c r="H13" s="21" t="s">
        <v>79</v>
      </c>
      <c r="I13" s="21" t="s">
        <v>80</v>
      </c>
      <c r="J13" s="21" t="s">
        <v>81</v>
      </c>
      <c r="K13" s="21" t="s">
        <v>82</v>
      </c>
      <c r="L13" s="21" t="s">
        <v>58</v>
      </c>
    </row>
    <row r="14" spans="1:14" ht="15.75">
      <c r="A14" s="4">
        <v>12</v>
      </c>
      <c r="B14" s="4">
        <v>0.114</v>
      </c>
      <c r="C14" s="4">
        <v>6.835</v>
      </c>
      <c r="D14" s="4">
        <v>13.308</v>
      </c>
      <c r="E14" s="4">
        <v>0.435</v>
      </c>
      <c r="F14" s="4" t="s">
        <v>15</v>
      </c>
      <c r="H14" s="21" t="s">
        <v>62</v>
      </c>
      <c r="I14" s="21" t="s">
        <v>83</v>
      </c>
      <c r="J14" s="21" t="s">
        <v>84</v>
      </c>
      <c r="K14" s="21" t="s">
        <v>82</v>
      </c>
      <c r="L14" s="21" t="s">
        <v>58</v>
      </c>
      <c r="M14" s="2"/>
    </row>
    <row r="15" spans="1:14" ht="16.5" thickBot="1">
      <c r="A15" s="10">
        <v>13</v>
      </c>
      <c r="B15" s="10">
        <v>0.14599999999999999</v>
      </c>
      <c r="C15" s="10">
        <v>7.2149999999999999</v>
      </c>
      <c r="D15" s="10">
        <v>13.308</v>
      </c>
      <c r="E15" s="10">
        <v>0.41</v>
      </c>
      <c r="F15" s="10" t="s">
        <v>16</v>
      </c>
      <c r="H15" s="21" t="s">
        <v>85</v>
      </c>
      <c r="I15" s="21" t="s">
        <v>86</v>
      </c>
      <c r="J15" s="21" t="s">
        <v>87</v>
      </c>
      <c r="K15" s="21" t="s">
        <v>82</v>
      </c>
      <c r="L15" s="21" t="s">
        <v>58</v>
      </c>
      <c r="M15" s="1"/>
    </row>
    <row r="16" spans="1:14" ht="16.5" thickBot="1">
      <c r="A16" s="12">
        <v>14</v>
      </c>
      <c r="B16" s="13">
        <v>0.16300000000000001</v>
      </c>
      <c r="C16" s="13">
        <v>7.4039999999999999</v>
      </c>
      <c r="D16" s="13">
        <v>13.177</v>
      </c>
      <c r="E16" s="13">
        <v>0.4</v>
      </c>
      <c r="F16" s="14" t="s">
        <v>17</v>
      </c>
      <c r="H16" s="21" t="s">
        <v>51</v>
      </c>
      <c r="I16" s="21" t="s">
        <v>88</v>
      </c>
      <c r="J16" s="21" t="s">
        <v>89</v>
      </c>
      <c r="K16" s="21" t="s">
        <v>82</v>
      </c>
      <c r="L16" s="21" t="s">
        <v>82</v>
      </c>
    </row>
    <row r="17" spans="1:12" ht="15.75">
      <c r="A17" s="11">
        <v>15</v>
      </c>
      <c r="B17" s="11">
        <v>0.17899999999999999</v>
      </c>
      <c r="C17" s="11">
        <v>7.5519999999999996</v>
      </c>
      <c r="D17" s="11">
        <v>13.045999999999999</v>
      </c>
      <c r="E17" s="11">
        <v>0.39</v>
      </c>
      <c r="F17" s="11" t="s">
        <v>18</v>
      </c>
      <c r="H17" s="21" t="s">
        <v>51</v>
      </c>
      <c r="I17" s="21" t="s">
        <v>90</v>
      </c>
      <c r="J17" s="21" t="s">
        <v>91</v>
      </c>
      <c r="K17" s="21" t="s">
        <v>82</v>
      </c>
      <c r="L17" s="21" t="s">
        <v>82</v>
      </c>
    </row>
    <row r="18" spans="1:12" ht="15.75">
      <c r="A18" s="4">
        <v>16</v>
      </c>
      <c r="B18" s="4">
        <v>0.19500000000000001</v>
      </c>
      <c r="C18" s="4">
        <v>7.6280000000000001</v>
      </c>
      <c r="D18" s="4">
        <v>12.914999999999999</v>
      </c>
      <c r="E18" s="4">
        <v>0.38</v>
      </c>
      <c r="F18" s="4" t="s">
        <v>19</v>
      </c>
      <c r="H18" s="21" t="s">
        <v>51</v>
      </c>
      <c r="I18" s="21" t="s">
        <v>92</v>
      </c>
      <c r="J18" s="21" t="s">
        <v>91</v>
      </c>
      <c r="K18" s="21" t="s">
        <v>82</v>
      </c>
      <c r="L18" s="21" t="s">
        <v>82</v>
      </c>
    </row>
    <row r="19" spans="1:12" ht="16.5" thickBot="1">
      <c r="A19" s="5">
        <v>17</v>
      </c>
      <c r="B19" s="5">
        <v>0.222</v>
      </c>
      <c r="C19" s="5">
        <v>7.585</v>
      </c>
      <c r="D19" s="5">
        <v>12.132999999999999</v>
      </c>
      <c r="E19" s="5">
        <v>0.378</v>
      </c>
      <c r="F19" s="5" t="s">
        <v>20</v>
      </c>
      <c r="H19" s="21" t="s">
        <v>51</v>
      </c>
      <c r="I19" s="21" t="s">
        <v>92</v>
      </c>
      <c r="J19" s="21" t="s">
        <v>91</v>
      </c>
      <c r="K19" s="21" t="s">
        <v>82</v>
      </c>
      <c r="L19" s="21" t="s">
        <v>82</v>
      </c>
    </row>
    <row r="20" spans="1:12" ht="16.5" thickBot="1">
      <c r="A20" s="7">
        <v>18</v>
      </c>
      <c r="B20" s="8">
        <v>0.249</v>
      </c>
      <c r="C20" s="8">
        <v>7.4880000000000004</v>
      </c>
      <c r="D20" s="8">
        <v>11.35</v>
      </c>
      <c r="E20" s="8">
        <v>0.377</v>
      </c>
      <c r="F20" s="9" t="s">
        <v>21</v>
      </c>
      <c r="H20" s="21" t="s">
        <v>51</v>
      </c>
      <c r="I20" s="21" t="s">
        <v>92</v>
      </c>
      <c r="J20" s="21" t="s">
        <v>91</v>
      </c>
      <c r="K20" s="21" t="s">
        <v>82</v>
      </c>
      <c r="L20" s="21" t="s">
        <v>82</v>
      </c>
    </row>
    <row r="21" spans="1:12" ht="16.5" thickBot="1">
      <c r="A21" s="15">
        <v>19</v>
      </c>
      <c r="B21" s="15">
        <v>0.27600000000000002</v>
      </c>
      <c r="C21" s="15">
        <v>7.3470000000000004</v>
      </c>
      <c r="D21" s="15">
        <v>10.568</v>
      </c>
      <c r="E21" s="15">
        <v>0.375</v>
      </c>
      <c r="F21" s="15" t="s">
        <v>22</v>
      </c>
      <c r="H21" s="21" t="s">
        <v>51</v>
      </c>
      <c r="I21" s="21" t="s">
        <v>93</v>
      </c>
      <c r="J21" s="21" t="s">
        <v>94</v>
      </c>
      <c r="K21" s="21" t="s">
        <v>82</v>
      </c>
      <c r="L21" s="21" t="s">
        <v>82</v>
      </c>
    </row>
    <row r="22" spans="1:12" ht="16.5" thickBot="1">
      <c r="A22" s="12">
        <v>20</v>
      </c>
      <c r="B22" s="13">
        <v>0.35799999999999998</v>
      </c>
      <c r="C22" s="13">
        <v>6.923</v>
      </c>
      <c r="D22" s="13">
        <v>9.1660000000000004</v>
      </c>
      <c r="E22" s="13">
        <v>0.375</v>
      </c>
      <c r="F22" s="14" t="s">
        <v>23</v>
      </c>
      <c r="H22" s="21" t="s">
        <v>51</v>
      </c>
      <c r="I22" s="21" t="s">
        <v>90</v>
      </c>
      <c r="J22" s="21" t="s">
        <v>94</v>
      </c>
      <c r="K22" s="21" t="s">
        <v>82</v>
      </c>
      <c r="L22" s="21" t="s">
        <v>82</v>
      </c>
    </row>
    <row r="23" spans="1:12" ht="16.5" thickBot="1">
      <c r="A23" s="16">
        <v>21</v>
      </c>
      <c r="B23" s="16">
        <v>0.439</v>
      </c>
      <c r="C23" s="16">
        <v>6.4290000000000003</v>
      </c>
      <c r="D23" s="16">
        <v>7.6879999999999997</v>
      </c>
      <c r="E23" s="16">
        <v>0.375</v>
      </c>
      <c r="F23" s="16" t="s">
        <v>24</v>
      </c>
      <c r="H23" s="21" t="s">
        <v>51</v>
      </c>
      <c r="I23" s="21" t="s">
        <v>88</v>
      </c>
      <c r="J23" s="21" t="s">
        <v>95</v>
      </c>
      <c r="K23" s="21" t="s">
        <v>82</v>
      </c>
      <c r="L23" s="21" t="s">
        <v>82</v>
      </c>
    </row>
    <row r="24" spans="1:12" ht="16.5" thickBot="1">
      <c r="A24" s="7">
        <v>22</v>
      </c>
      <c r="B24" s="8">
        <v>0.52</v>
      </c>
      <c r="C24" s="8">
        <v>5.915</v>
      </c>
      <c r="D24" s="8">
        <v>6.18</v>
      </c>
      <c r="E24" s="8">
        <v>0.375</v>
      </c>
      <c r="F24" s="9" t="s">
        <v>25</v>
      </c>
      <c r="H24" s="21" t="s">
        <v>51</v>
      </c>
      <c r="I24" s="21" t="s">
        <v>96</v>
      </c>
      <c r="J24" s="21" t="s">
        <v>97</v>
      </c>
      <c r="K24" s="21" t="s">
        <v>82</v>
      </c>
      <c r="L24" s="21" t="s">
        <v>82</v>
      </c>
    </row>
    <row r="25" spans="1:12" ht="15.75">
      <c r="A25" s="6">
        <v>23</v>
      </c>
      <c r="B25" s="6">
        <v>0.60199999999999998</v>
      </c>
      <c r="C25" s="6">
        <v>5.4169999999999998</v>
      </c>
      <c r="D25" s="6">
        <v>4.7430000000000003</v>
      </c>
      <c r="E25" s="6">
        <v>0.375</v>
      </c>
      <c r="F25" s="6" t="s">
        <v>26</v>
      </c>
      <c r="H25" s="21" t="s">
        <v>51</v>
      </c>
      <c r="I25" s="21" t="s">
        <v>98</v>
      </c>
      <c r="J25" s="21" t="s">
        <v>99</v>
      </c>
      <c r="K25" s="21" t="s">
        <v>82</v>
      </c>
      <c r="L25" s="21" t="s">
        <v>82</v>
      </c>
    </row>
    <row r="26" spans="1:12" ht="15.75">
      <c r="A26" s="4">
        <v>24</v>
      </c>
      <c r="B26" s="4">
        <v>0.66700000000000004</v>
      </c>
      <c r="C26" s="4">
        <v>5.0190000000000001</v>
      </c>
      <c r="D26" s="4">
        <v>3.633</v>
      </c>
      <c r="E26" s="4">
        <v>0.375</v>
      </c>
      <c r="F26" s="4" t="s">
        <v>27</v>
      </c>
      <c r="H26" s="21" t="s">
        <v>51</v>
      </c>
      <c r="I26" s="21" t="s">
        <v>83</v>
      </c>
      <c r="J26" s="21" t="s">
        <v>99</v>
      </c>
      <c r="K26" s="21" t="s">
        <v>82</v>
      </c>
      <c r="L26" s="21" t="s">
        <v>82</v>
      </c>
    </row>
    <row r="27" spans="1:12" ht="16.5" thickBot="1">
      <c r="A27" s="10">
        <v>25</v>
      </c>
      <c r="B27" s="10">
        <v>0.68300000000000005</v>
      </c>
      <c r="C27" s="10">
        <v>4.92</v>
      </c>
      <c r="D27" s="10">
        <v>3.383</v>
      </c>
      <c r="E27" s="10">
        <v>0.375</v>
      </c>
      <c r="F27" s="10" t="s">
        <v>28</v>
      </c>
      <c r="H27" s="21" t="s">
        <v>51</v>
      </c>
      <c r="I27" s="21" t="s">
        <v>100</v>
      </c>
      <c r="J27" s="21" t="s">
        <v>99</v>
      </c>
      <c r="K27" s="21" t="s">
        <v>70</v>
      </c>
      <c r="L27" s="21" t="s">
        <v>70</v>
      </c>
    </row>
    <row r="28" spans="1:12" ht="16.5" thickBot="1">
      <c r="A28" s="7">
        <v>26</v>
      </c>
      <c r="B28" s="8">
        <v>0.73199999999999998</v>
      </c>
      <c r="C28" s="8">
        <v>4.6210000000000004</v>
      </c>
      <c r="D28" s="8">
        <v>2.7349999999999999</v>
      </c>
      <c r="E28" s="8">
        <v>0.375</v>
      </c>
      <c r="F28" s="9" t="s">
        <v>29</v>
      </c>
      <c r="H28" s="21" t="s">
        <v>51</v>
      </c>
      <c r="I28" s="21" t="s">
        <v>101</v>
      </c>
      <c r="J28" s="21" t="s">
        <v>99</v>
      </c>
      <c r="K28" s="21" t="s">
        <v>102</v>
      </c>
      <c r="L28" s="21" t="s">
        <v>102</v>
      </c>
    </row>
    <row r="29" spans="1:12" ht="16.5" thickBot="1">
      <c r="A29" s="15">
        <v>27</v>
      </c>
      <c r="B29" s="15">
        <v>0.76400000000000001</v>
      </c>
      <c r="C29" s="15">
        <v>4.4219999999999997</v>
      </c>
      <c r="D29" s="15">
        <v>2.3479999999999999</v>
      </c>
      <c r="E29" s="15">
        <v>0.375</v>
      </c>
      <c r="F29" s="15" t="s">
        <v>29</v>
      </c>
      <c r="H29" s="21" t="s">
        <v>51</v>
      </c>
      <c r="I29" s="21" t="s">
        <v>103</v>
      </c>
      <c r="J29" s="21" t="s">
        <v>99</v>
      </c>
      <c r="K29" s="21" t="s">
        <v>75</v>
      </c>
      <c r="L29" s="21" t="s">
        <v>75</v>
      </c>
    </row>
    <row r="30" spans="1:12" ht="16.5" thickBot="1">
      <c r="A30" s="12">
        <v>28</v>
      </c>
      <c r="B30" s="13">
        <v>0.84599999999999997</v>
      </c>
      <c r="C30" s="13">
        <v>3.9249999999999998</v>
      </c>
      <c r="D30" s="13">
        <v>1.38</v>
      </c>
      <c r="E30" s="13">
        <v>0.375</v>
      </c>
      <c r="F30" s="14" t="s">
        <v>29</v>
      </c>
      <c r="H30" s="21" t="s">
        <v>51</v>
      </c>
      <c r="I30" s="21" t="s">
        <v>104</v>
      </c>
      <c r="J30" s="21" t="s">
        <v>99</v>
      </c>
      <c r="K30" s="21" t="s">
        <v>79</v>
      </c>
      <c r="L30" s="21" t="s">
        <v>79</v>
      </c>
    </row>
    <row r="31" spans="1:12" ht="16.5" thickBot="1">
      <c r="A31" s="16">
        <v>29</v>
      </c>
      <c r="B31" s="16">
        <v>0.89400000000000002</v>
      </c>
      <c r="C31" s="16">
        <v>3.6190000000000002</v>
      </c>
      <c r="D31" s="16">
        <v>0.79900000000000004</v>
      </c>
      <c r="E31" s="16">
        <v>0.375</v>
      </c>
      <c r="F31" s="16" t="s">
        <v>29</v>
      </c>
      <c r="H31" s="21" t="s">
        <v>51</v>
      </c>
      <c r="I31" s="21" t="s">
        <v>71</v>
      </c>
      <c r="J31" s="21" t="s">
        <v>99</v>
      </c>
      <c r="K31" s="21" t="s">
        <v>64</v>
      </c>
      <c r="L31" s="21" t="s">
        <v>64</v>
      </c>
    </row>
    <row r="32" spans="1:12" ht="16.5" thickBot="1">
      <c r="A32" s="7">
        <v>30</v>
      </c>
      <c r="B32" s="8">
        <v>0.94299999999999995</v>
      </c>
      <c r="C32" s="8">
        <v>2.8239999999999998</v>
      </c>
      <c r="D32" s="8">
        <v>0.28000000000000003</v>
      </c>
      <c r="E32" s="8">
        <v>0.375</v>
      </c>
      <c r="F32" s="9" t="s">
        <v>29</v>
      </c>
      <c r="H32" s="21" t="s">
        <v>51</v>
      </c>
      <c r="I32" s="21" t="s">
        <v>62</v>
      </c>
      <c r="J32" s="21" t="s">
        <v>99</v>
      </c>
      <c r="K32" s="21" t="s">
        <v>62</v>
      </c>
      <c r="L32" s="21" t="s">
        <v>85</v>
      </c>
    </row>
    <row r="33" spans="1:12" ht="15.75">
      <c r="A33" s="6">
        <v>31</v>
      </c>
      <c r="B33" s="6">
        <v>0.95699999999999996</v>
      </c>
      <c r="C33" s="6">
        <v>2.375</v>
      </c>
      <c r="D33" s="6">
        <v>0.21</v>
      </c>
      <c r="E33" s="6">
        <v>0.375</v>
      </c>
      <c r="F33" s="6" t="s">
        <v>29</v>
      </c>
      <c r="H33" s="21" t="s">
        <v>51</v>
      </c>
      <c r="I33" s="21" t="s">
        <v>62</v>
      </c>
      <c r="J33" s="21" t="s">
        <v>99</v>
      </c>
      <c r="K33" s="21" t="s">
        <v>62</v>
      </c>
      <c r="L33" s="21" t="s">
        <v>51</v>
      </c>
    </row>
    <row r="34" spans="1:12" ht="16.5" thickBot="1">
      <c r="A34" s="10">
        <v>32</v>
      </c>
      <c r="B34" s="10">
        <v>0.97199999999999998</v>
      </c>
      <c r="C34" s="10">
        <v>1.8360000000000001</v>
      </c>
      <c r="D34" s="10">
        <v>0.14000000000000001</v>
      </c>
      <c r="E34" s="10">
        <v>0.375</v>
      </c>
      <c r="F34" s="10" t="s">
        <v>29</v>
      </c>
      <c r="H34" s="21" t="s">
        <v>51</v>
      </c>
      <c r="I34" s="21" t="s">
        <v>62</v>
      </c>
      <c r="J34" s="21" t="s">
        <v>99</v>
      </c>
      <c r="K34" s="21" t="s">
        <v>62</v>
      </c>
      <c r="L34" s="21" t="s">
        <v>51</v>
      </c>
    </row>
    <row r="35" spans="1:12" ht="16.5" thickBot="1">
      <c r="A35" s="12">
        <v>33</v>
      </c>
      <c r="B35" s="13">
        <v>0.98599999999999999</v>
      </c>
      <c r="C35" s="13">
        <v>1.208</v>
      </c>
      <c r="D35" s="13">
        <v>7.0000000000000007E-2</v>
      </c>
      <c r="E35" s="13">
        <v>0.375</v>
      </c>
      <c r="F35" s="14" t="s">
        <v>29</v>
      </c>
      <c r="H35" s="21" t="s">
        <v>51</v>
      </c>
      <c r="I35" s="21" t="s">
        <v>62</v>
      </c>
      <c r="J35" s="21" t="s">
        <v>99</v>
      </c>
      <c r="K35" s="21" t="s">
        <v>62</v>
      </c>
      <c r="L35" s="21" t="s">
        <v>51</v>
      </c>
    </row>
    <row r="36" spans="1:12" ht="15.75">
      <c r="A36" s="11">
        <v>34</v>
      </c>
      <c r="B36" s="11">
        <v>1</v>
      </c>
      <c r="C36" s="11">
        <v>0.1</v>
      </c>
      <c r="D36" s="11">
        <v>0</v>
      </c>
      <c r="E36" s="11">
        <v>0.375</v>
      </c>
      <c r="F36" s="11" t="s">
        <v>29</v>
      </c>
      <c r="H36" s="21" t="s">
        <v>51</v>
      </c>
      <c r="I36" s="21" t="s">
        <v>85</v>
      </c>
      <c r="J36" s="21" t="s">
        <v>85</v>
      </c>
      <c r="K36" s="21" t="s">
        <v>85</v>
      </c>
      <c r="L36" s="21" t="s">
        <v>51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1"/>
  <sheetViews>
    <sheetView tabSelected="1" workbookViewId="0">
      <selection activeCell="B21" sqref="B21"/>
    </sheetView>
  </sheetViews>
  <sheetFormatPr baseColWidth="10" defaultRowHeight="15"/>
  <cols>
    <col min="1" max="1" width="8.7109375" customWidth="1"/>
    <col min="2" max="2" width="9.7109375" customWidth="1"/>
    <col min="3" max="4" width="10.7109375" customWidth="1"/>
    <col min="5" max="5" width="11.7109375" customWidth="1"/>
    <col min="6" max="6" width="9.140625" customWidth="1"/>
    <col min="7" max="7" width="8.42578125" customWidth="1"/>
    <col min="8" max="8" width="8.7109375" customWidth="1"/>
    <col min="9" max="9" width="20.85546875" customWidth="1"/>
    <col min="10" max="10" width="16.42578125" customWidth="1"/>
    <col min="11" max="11" width="14" customWidth="1"/>
    <col min="12" max="12" width="15.5703125" customWidth="1"/>
    <col min="13" max="13" width="19.42578125" customWidth="1"/>
    <col min="14" max="14" width="11.28515625" customWidth="1"/>
    <col min="15" max="15" width="14" customWidth="1"/>
    <col min="16" max="16" width="14.85546875" customWidth="1"/>
  </cols>
  <sheetData>
    <row r="2" spans="1:16" ht="15.75" thickBot="1"/>
    <row r="3" spans="1:16" ht="15.75" thickBot="1">
      <c r="J3" s="72" t="s">
        <v>109</v>
      </c>
      <c r="K3" s="73"/>
      <c r="L3" s="73"/>
      <c r="M3" s="73"/>
      <c r="N3" s="73"/>
      <c r="O3" s="74"/>
      <c r="P3" s="19"/>
    </row>
    <row r="4" spans="1:16" ht="16.5" thickBot="1">
      <c r="J4" s="35" t="s">
        <v>42</v>
      </c>
      <c r="K4" s="34" t="s">
        <v>43</v>
      </c>
      <c r="L4" s="55" t="s">
        <v>110</v>
      </c>
      <c r="M4" s="32" t="s">
        <v>44</v>
      </c>
      <c r="N4" s="32" t="s">
        <v>45</v>
      </c>
      <c r="O4" s="33" t="s">
        <v>46</v>
      </c>
      <c r="P4" s="19" t="s">
        <v>113</v>
      </c>
    </row>
    <row r="5" spans="1:16" ht="15.75" thickBot="1">
      <c r="A5" s="25" t="s">
        <v>34</v>
      </c>
      <c r="B5" s="36" t="s">
        <v>32</v>
      </c>
      <c r="C5" s="37" t="s">
        <v>33</v>
      </c>
      <c r="D5" s="37"/>
      <c r="E5" s="38" t="s">
        <v>0</v>
      </c>
      <c r="F5" s="38" t="s">
        <v>1</v>
      </c>
      <c r="G5" s="38" t="s">
        <v>2</v>
      </c>
      <c r="H5" s="38" t="s">
        <v>3</v>
      </c>
      <c r="I5" s="30" t="s">
        <v>4</v>
      </c>
      <c r="J5" s="41" t="s">
        <v>47</v>
      </c>
      <c r="K5" s="57" t="s">
        <v>48</v>
      </c>
      <c r="L5" s="35" t="s">
        <v>111</v>
      </c>
      <c r="M5" s="41" t="s">
        <v>49</v>
      </c>
      <c r="N5" s="42" t="s">
        <v>50</v>
      </c>
      <c r="O5" s="43" t="s">
        <v>50</v>
      </c>
      <c r="P5" s="19"/>
    </row>
    <row r="6" spans="1:16">
      <c r="A6" s="26">
        <v>1</v>
      </c>
      <c r="B6" s="44">
        <v>9</v>
      </c>
      <c r="C6" s="45">
        <f>E6/2</f>
        <v>5.7000000000000002E-2</v>
      </c>
      <c r="D6" s="45">
        <f>E6</f>
        <v>0.114</v>
      </c>
      <c r="E6" s="46">
        <v>0.114</v>
      </c>
      <c r="F6" s="46">
        <v>6.0579999999999998</v>
      </c>
      <c r="G6" s="46">
        <v>13.308</v>
      </c>
      <c r="H6" s="46">
        <v>0.48299999999999998</v>
      </c>
      <c r="I6" s="46" t="s">
        <v>35</v>
      </c>
      <c r="J6" s="46">
        <v>40</v>
      </c>
      <c r="K6" s="46">
        <v>20</v>
      </c>
      <c r="L6" s="56" t="s">
        <v>112</v>
      </c>
      <c r="M6" s="46">
        <v>13</v>
      </c>
      <c r="N6" s="46"/>
      <c r="O6" s="47"/>
      <c r="P6" s="19"/>
    </row>
    <row r="7" spans="1:16">
      <c r="A7" s="27">
        <v>2</v>
      </c>
      <c r="B7" s="31">
        <v>14</v>
      </c>
      <c r="C7" s="40">
        <f t="shared" ref="C7:C15" si="0">(E7+E6)/2+C6</f>
        <v>0.16800000000000001</v>
      </c>
      <c r="D7" s="40">
        <f>E7+D6</f>
        <v>0.222</v>
      </c>
      <c r="E7" s="18">
        <v>0.108</v>
      </c>
      <c r="F7" s="18">
        <v>7.4039999999999999</v>
      </c>
      <c r="G7" s="18">
        <v>13.177</v>
      </c>
      <c r="H7" s="18">
        <v>0.4</v>
      </c>
      <c r="I7" s="18" t="s">
        <v>36</v>
      </c>
      <c r="J7" s="18"/>
      <c r="K7" s="18">
        <v>111</v>
      </c>
      <c r="L7" s="18">
        <v>6</v>
      </c>
      <c r="M7" s="18">
        <v>60</v>
      </c>
      <c r="N7" s="18"/>
      <c r="O7" s="23"/>
      <c r="P7" s="19"/>
    </row>
    <row r="8" spans="1:16">
      <c r="A8" s="27">
        <v>3</v>
      </c>
      <c r="B8" s="48">
        <v>18</v>
      </c>
      <c r="C8" s="39">
        <f t="shared" si="0"/>
        <v>0.29000000000000004</v>
      </c>
      <c r="D8" s="40">
        <f t="shared" ref="D8:D15" si="1">E8+D7</f>
        <v>0.35799999999999998</v>
      </c>
      <c r="E8" s="24">
        <v>0.13600000000000001</v>
      </c>
      <c r="F8" s="24">
        <v>7.4880000000000004</v>
      </c>
      <c r="G8" s="24">
        <v>11.35</v>
      </c>
      <c r="H8" s="24">
        <v>0.377</v>
      </c>
      <c r="I8" s="24" t="s">
        <v>37</v>
      </c>
      <c r="J8" s="24"/>
      <c r="K8" s="24">
        <v>136</v>
      </c>
      <c r="L8" s="24">
        <v>6</v>
      </c>
      <c r="M8" s="24">
        <v>60</v>
      </c>
      <c r="N8" s="24"/>
      <c r="O8" s="49"/>
      <c r="P8" s="19"/>
    </row>
    <row r="9" spans="1:16">
      <c r="A9" s="27">
        <v>4</v>
      </c>
      <c r="B9" s="31">
        <v>20</v>
      </c>
      <c r="C9" s="40">
        <f t="shared" si="0"/>
        <v>0.43900000000000006</v>
      </c>
      <c r="D9" s="40">
        <f t="shared" si="1"/>
        <v>0.52</v>
      </c>
      <c r="E9" s="18">
        <v>0.16200000000000001</v>
      </c>
      <c r="F9" s="18">
        <v>6.923</v>
      </c>
      <c r="G9" s="18">
        <v>9.1660000000000004</v>
      </c>
      <c r="H9" s="18">
        <v>0.375</v>
      </c>
      <c r="I9" s="18" t="s">
        <v>38</v>
      </c>
      <c r="J9" s="18"/>
      <c r="K9" s="18">
        <v>119</v>
      </c>
      <c r="L9" s="18">
        <v>6</v>
      </c>
      <c r="M9" s="18">
        <v>30</v>
      </c>
      <c r="N9" s="18"/>
      <c r="O9" s="23"/>
      <c r="P9" s="19"/>
    </row>
    <row r="10" spans="1:16">
      <c r="A10" s="27">
        <v>5</v>
      </c>
      <c r="B10" s="48">
        <v>22</v>
      </c>
      <c r="C10" s="39">
        <f t="shared" si="0"/>
        <v>0.59350000000000003</v>
      </c>
      <c r="D10" s="40">
        <f t="shared" si="1"/>
        <v>0.66700000000000004</v>
      </c>
      <c r="E10" s="24">
        <v>0.14699999999999999</v>
      </c>
      <c r="F10" s="24">
        <v>5.915</v>
      </c>
      <c r="G10" s="24">
        <v>6.18</v>
      </c>
      <c r="H10" s="24">
        <v>0.375</v>
      </c>
      <c r="I10" s="24" t="s">
        <v>39</v>
      </c>
      <c r="J10" s="24"/>
      <c r="K10" s="24">
        <v>102</v>
      </c>
      <c r="L10" s="24">
        <v>6</v>
      </c>
      <c r="M10" s="24">
        <v>8</v>
      </c>
      <c r="N10" s="24"/>
      <c r="O10" s="49"/>
      <c r="P10" s="19"/>
    </row>
    <row r="11" spans="1:16">
      <c r="A11" s="27">
        <v>6</v>
      </c>
      <c r="B11" s="31">
        <v>24</v>
      </c>
      <c r="C11" s="40">
        <f t="shared" si="0"/>
        <v>0.69950000000000001</v>
      </c>
      <c r="D11" s="40">
        <f t="shared" si="1"/>
        <v>0.73199999999999998</v>
      </c>
      <c r="E11" s="18">
        <v>6.5000000000000002E-2</v>
      </c>
      <c r="F11" s="18">
        <v>5.0190000000000001</v>
      </c>
      <c r="G11" s="18">
        <v>3.633</v>
      </c>
      <c r="H11" s="18">
        <v>0.375</v>
      </c>
      <c r="I11" s="18" t="s">
        <v>40</v>
      </c>
      <c r="J11" s="18"/>
      <c r="K11" s="18">
        <v>68</v>
      </c>
      <c r="L11" s="18">
        <v>6</v>
      </c>
      <c r="M11" s="18">
        <v>4</v>
      </c>
      <c r="N11" s="18"/>
      <c r="O11" s="23"/>
      <c r="P11" s="19"/>
    </row>
    <row r="12" spans="1:16">
      <c r="A12" s="27">
        <v>7</v>
      </c>
      <c r="B12" s="48">
        <v>26</v>
      </c>
      <c r="C12" s="39">
        <f t="shared" si="0"/>
        <v>0.78900000000000003</v>
      </c>
      <c r="D12" s="40">
        <f t="shared" si="1"/>
        <v>0.84599999999999997</v>
      </c>
      <c r="E12" s="24">
        <v>0.114</v>
      </c>
      <c r="F12" s="24">
        <v>4.6210000000000004</v>
      </c>
      <c r="G12" s="24">
        <v>2.7349999999999999</v>
      </c>
      <c r="H12" s="24">
        <v>0.375</v>
      </c>
      <c r="I12" s="24" t="s">
        <v>41</v>
      </c>
      <c r="J12" s="24"/>
      <c r="K12" s="24">
        <v>47</v>
      </c>
      <c r="L12" s="24">
        <v>6</v>
      </c>
      <c r="M12" s="24">
        <v>4</v>
      </c>
      <c r="N12" s="24"/>
      <c r="O12" s="49"/>
      <c r="P12" s="19"/>
    </row>
    <row r="13" spans="1:16">
      <c r="A13" s="27">
        <v>8</v>
      </c>
      <c r="B13" s="31">
        <v>28</v>
      </c>
      <c r="C13" s="40">
        <f t="shared" si="0"/>
        <v>0.89450000000000007</v>
      </c>
      <c r="D13" s="40">
        <f t="shared" si="1"/>
        <v>0.94299999999999995</v>
      </c>
      <c r="E13" s="18">
        <v>9.7000000000000003E-2</v>
      </c>
      <c r="F13" s="18">
        <v>3.9249999999999998</v>
      </c>
      <c r="G13" s="18">
        <v>1.38</v>
      </c>
      <c r="H13" s="18">
        <v>0.375</v>
      </c>
      <c r="I13" s="18" t="s">
        <v>41</v>
      </c>
      <c r="J13" s="18"/>
      <c r="K13" s="18">
        <v>17</v>
      </c>
      <c r="L13" s="18">
        <v>6</v>
      </c>
      <c r="M13" s="18">
        <v>4</v>
      </c>
      <c r="N13" s="18"/>
      <c r="O13" s="23"/>
      <c r="P13" s="19"/>
    </row>
    <row r="14" spans="1:16" ht="15.75" thickBot="1">
      <c r="A14" s="28">
        <v>9</v>
      </c>
      <c r="B14" s="48">
        <v>30</v>
      </c>
      <c r="C14" s="39">
        <f t="shared" si="0"/>
        <v>0.95750000000000002</v>
      </c>
      <c r="D14" s="40">
        <f t="shared" si="1"/>
        <v>0.97199999999999998</v>
      </c>
      <c r="E14" s="24">
        <v>2.9000000000000001E-2</v>
      </c>
      <c r="F14" s="24">
        <v>2.8239999999999998</v>
      </c>
      <c r="G14" s="24">
        <v>0.28000000000000003</v>
      </c>
      <c r="H14" s="24">
        <v>0.375</v>
      </c>
      <c r="I14" s="24" t="s">
        <v>41</v>
      </c>
      <c r="J14" s="24"/>
      <c r="K14" s="24">
        <v>5</v>
      </c>
      <c r="L14" s="24">
        <v>6</v>
      </c>
      <c r="M14" s="24">
        <v>4</v>
      </c>
      <c r="N14" s="24"/>
      <c r="O14" s="49"/>
      <c r="P14" s="19"/>
    </row>
    <row r="15" spans="1:16" ht="15.75" thickBot="1">
      <c r="A15" s="29">
        <v>10</v>
      </c>
      <c r="B15" s="50">
        <v>33</v>
      </c>
      <c r="C15" s="51">
        <f t="shared" si="0"/>
        <v>0.99350000000000005</v>
      </c>
      <c r="D15" s="40">
        <f t="shared" si="1"/>
        <v>1.0149999999999999</v>
      </c>
      <c r="E15" s="52">
        <v>4.2999999999999997E-2</v>
      </c>
      <c r="F15" s="52">
        <v>1.208</v>
      </c>
      <c r="G15" s="52">
        <v>7.0000000000000007E-2</v>
      </c>
      <c r="H15" s="52">
        <v>0.375</v>
      </c>
      <c r="I15" s="52" t="s">
        <v>41</v>
      </c>
      <c r="J15" s="52"/>
      <c r="K15" s="52">
        <v>5</v>
      </c>
      <c r="L15" s="52">
        <v>6</v>
      </c>
      <c r="M15" s="52">
        <v>4</v>
      </c>
      <c r="N15" s="52"/>
      <c r="O15" s="53"/>
      <c r="P15" s="19"/>
    </row>
    <row r="16" spans="1:16" ht="15.75" thickBot="1">
      <c r="A16" s="19"/>
      <c r="B16" s="19"/>
      <c r="C16" s="19"/>
      <c r="D16" s="19"/>
      <c r="E16" s="54">
        <f>SUM(E6:E15)</f>
        <v>1.0149999999999999</v>
      </c>
      <c r="F16" s="19"/>
      <c r="G16" s="19"/>
      <c r="H16" s="19"/>
      <c r="I16" s="19"/>
    </row>
    <row r="18" spans="1:2">
      <c r="A18" t="s">
        <v>114</v>
      </c>
    </row>
    <row r="21" spans="1:2">
      <c r="B21" t="s">
        <v>119</v>
      </c>
    </row>
  </sheetData>
  <mergeCells count="1">
    <mergeCell ref="J3:O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B14" sqref="B14:C20"/>
    </sheetView>
  </sheetViews>
  <sheetFormatPr baseColWidth="10" defaultRowHeight="15"/>
  <cols>
    <col min="1" max="1" width="28.28515625" customWidth="1"/>
    <col min="2" max="2" width="20" customWidth="1"/>
    <col min="3" max="3" width="16.5703125" customWidth="1"/>
    <col min="4" max="4" width="14.42578125" customWidth="1"/>
  </cols>
  <sheetData>
    <row r="2" spans="1:8">
      <c r="F2" s="75" t="s">
        <v>118</v>
      </c>
      <c r="G2" s="75"/>
      <c r="H2" s="75"/>
    </row>
    <row r="3" spans="1:8" ht="15.75">
      <c r="B3" s="62" t="s">
        <v>115</v>
      </c>
      <c r="C3" s="62" t="s">
        <v>116</v>
      </c>
      <c r="D3" s="62" t="s">
        <v>117</v>
      </c>
      <c r="F3" s="62" t="s">
        <v>115</v>
      </c>
      <c r="G3" s="62" t="s">
        <v>116</v>
      </c>
      <c r="H3" s="62" t="s">
        <v>117</v>
      </c>
    </row>
    <row r="4" spans="1:8" ht="15.75">
      <c r="B4" s="61">
        <v>-1.2702934874548499</v>
      </c>
      <c r="C4" s="61">
        <v>-1.1193368801896799E-2</v>
      </c>
      <c r="D4" s="63">
        <f>((C4-B4)/B4)*100</f>
        <v>-99.118836008179201</v>
      </c>
      <c r="E4" s="60"/>
      <c r="F4">
        <v>-1.2702591790754001</v>
      </c>
      <c r="G4">
        <v>-1.12019295154108E-2</v>
      </c>
      <c r="H4" s="63">
        <f>((G4-F4)/F4)*100</f>
        <v>-99.118138274461074</v>
      </c>
    </row>
    <row r="5" spans="1:8" ht="15.75">
      <c r="B5" s="61">
        <v>0.26626535641604698</v>
      </c>
      <c r="C5" s="61">
        <v>0.273746224231803</v>
      </c>
      <c r="D5" s="63">
        <f t="shared" ref="D5:D9" si="0">((C5-B5)/B5)*100</f>
        <v>2.8095535658296296</v>
      </c>
      <c r="E5" s="60"/>
      <c r="F5">
        <v>0.18173729301632099</v>
      </c>
      <c r="G5">
        <v>0.27414468381457902</v>
      </c>
      <c r="H5" s="63">
        <f t="shared" ref="H5:H9" si="1">((G5-F5)/F5)*100</f>
        <v>50.846686040360098</v>
      </c>
    </row>
    <row r="6" spans="1:8" ht="15.75">
      <c r="B6" s="61">
        <v>-12.797989817502</v>
      </c>
      <c r="C6" s="61">
        <v>-13.1289623637305</v>
      </c>
      <c r="D6" s="63">
        <f t="shared" si="0"/>
        <v>2.5861291573765399</v>
      </c>
      <c r="E6" s="60"/>
      <c r="F6">
        <v>-12.798700341710401</v>
      </c>
      <c r="G6">
        <v>-13.127462841922</v>
      </c>
      <c r="H6" s="63">
        <f t="shared" si="1"/>
        <v>2.5687178497349215</v>
      </c>
    </row>
    <row r="7" spans="1:8" ht="15.75">
      <c r="B7" s="61">
        <v>1.5246733085309001E-3</v>
      </c>
      <c r="C7" s="61">
        <v>3.17444363297516E-3</v>
      </c>
      <c r="D7" s="63">
        <f t="shared" si="0"/>
        <v>108.20484068379849</v>
      </c>
      <c r="E7" s="60"/>
      <c r="F7">
        <v>-3.95545784902986E-2</v>
      </c>
      <c r="G7">
        <v>-3.9680166311387301E-2</v>
      </c>
      <c r="H7" s="63">
        <f t="shared" si="1"/>
        <v>0.31750514322761109</v>
      </c>
    </row>
    <row r="8" spans="1:8" ht="15.75">
      <c r="B8" s="61">
        <v>0.25259095669236198</v>
      </c>
      <c r="C8" s="61">
        <v>0.25816056059990899</v>
      </c>
      <c r="D8" s="63">
        <f t="shared" si="0"/>
        <v>2.2049894344912757</v>
      </c>
      <c r="E8" s="60"/>
      <c r="F8">
        <v>0.25258595475961698</v>
      </c>
      <c r="G8">
        <v>0.25816378346031299</v>
      </c>
      <c r="H8" s="63">
        <f t="shared" si="1"/>
        <v>2.2082893350124557</v>
      </c>
    </row>
    <row r="9" spans="1:8" ht="15.75">
      <c r="B9" s="61">
        <v>3.99142241117874E-3</v>
      </c>
      <c r="C9" s="61">
        <v>4.05675117234748E-3</v>
      </c>
      <c r="D9" s="63">
        <f t="shared" si="0"/>
        <v>1.6367288259386998</v>
      </c>
      <c r="E9" s="60"/>
      <c r="F9">
        <v>6.66577293366974E-3</v>
      </c>
      <c r="G9">
        <v>4.03217548767585E-3</v>
      </c>
      <c r="H9" s="63">
        <f t="shared" si="1"/>
        <v>-39.509258299082248</v>
      </c>
    </row>
    <row r="10" spans="1:8">
      <c r="A10" s="59"/>
      <c r="B10" s="59"/>
    </row>
    <row r="11" spans="1:8">
      <c r="A11" s="59"/>
      <c r="B11" s="59"/>
    </row>
    <row r="12" spans="1:8">
      <c r="B12" s="58"/>
    </row>
    <row r="13" spans="1:8">
      <c r="B13" s="58"/>
    </row>
    <row r="15" spans="1:8">
      <c r="D15" s="58"/>
    </row>
    <row r="16" spans="1:8">
      <c r="D16" s="58"/>
    </row>
  </sheetData>
  <mergeCells count="1">
    <mergeCell ref="F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SNL100 Original</vt:lpstr>
      <vt:lpstr>10 Els Blade</vt:lpstr>
      <vt:lpstr>Comparacion L vs NL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RootGASM</dc:creator>
  <cp:lastModifiedBy>root</cp:lastModifiedBy>
  <dcterms:created xsi:type="dcterms:W3CDTF">2012-04-26T18:41:58Z</dcterms:created>
  <dcterms:modified xsi:type="dcterms:W3CDTF">2012-07-20T23:24:17Z</dcterms:modified>
</cp:coreProperties>
</file>