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B68DA6-E3CD-41E3-AA64-2D2C4A7A414C}" xr6:coauthVersionLast="47" xr6:coauthVersionMax="47" xr10:uidLastSave="{00000000-0000-0000-0000-000000000000}"/>
  <bookViews>
    <workbookView xWindow="-26280" yWindow="1740" windowWidth="25155" windowHeight="18300" activeTab="1" xr2:uid="{A30D51D6-2B93-4CED-B298-709E6731D18F}"/>
  </bookViews>
  <sheets>
    <sheet name="Main" sheetId="1" r:id="rId1"/>
    <sheet name="pz-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7" i="1" s="1"/>
</calcChain>
</file>

<file path=xl/sharedStrings.xml><?xml version="1.0" encoding="utf-8"?>
<sst xmlns="http://schemas.openxmlformats.org/spreadsheetml/2006/main" count="25" uniqueCount="20">
  <si>
    <t>Price</t>
  </si>
  <si>
    <t>Shares</t>
  </si>
  <si>
    <t>MC</t>
  </si>
  <si>
    <t>Cash</t>
  </si>
  <si>
    <t>Debt</t>
  </si>
  <si>
    <t>EV</t>
  </si>
  <si>
    <t>Q224</t>
  </si>
  <si>
    <t>Brand</t>
  </si>
  <si>
    <t>pz-cel</t>
  </si>
  <si>
    <t>Indication</t>
  </si>
  <si>
    <t>RDEB</t>
  </si>
  <si>
    <t>Main</t>
  </si>
  <si>
    <t>Regulatory</t>
  </si>
  <si>
    <t>CRL 4/2024 re: CMC</t>
  </si>
  <si>
    <t>Generic</t>
  </si>
  <si>
    <t>prademagene zamikeracel</t>
  </si>
  <si>
    <t>pz-cel, fka EB-101</t>
  </si>
  <si>
    <t>Clinical Trials</t>
  </si>
  <si>
    <t>Phase III "VIITAL"</t>
  </si>
  <si>
    <t>PE: 81% of wounds demonstrated &gt;50% healing vs. 16.3%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</si>
</sst>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48DFB6-D1FF-448D-BE35-D70F307DAF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8B39-9745-48CF-AD46-5F7304C69131}">
  <dimension ref="B2:K8"/>
  <sheetViews>
    <sheetView zoomScale="220" zoomScaleNormal="220" workbookViewId="0">
      <selection activeCell="C4" sqref="C4"/>
    </sheetView>
  </sheetViews>
  <sheetFormatPr defaultRowHeight="12.75" x14ac:dyDescent="0.2"/>
  <sheetData>
    <row r="2" spans="2:11" x14ac:dyDescent="0.2">
      <c r="B2" s="10" t="s">
        <v>7</v>
      </c>
      <c r="C2" s="11" t="s">
        <v>9</v>
      </c>
      <c r="D2" s="11"/>
      <c r="E2" s="11"/>
      <c r="F2" s="11"/>
      <c r="G2" s="12"/>
      <c r="I2" t="s">
        <v>0</v>
      </c>
      <c r="J2" s="1">
        <v>5</v>
      </c>
    </row>
    <row r="3" spans="2:11" x14ac:dyDescent="0.2">
      <c r="B3" s="4" t="s">
        <v>8</v>
      </c>
      <c r="C3" s="5" t="s">
        <v>10</v>
      </c>
      <c r="D3" s="5"/>
      <c r="E3" s="5"/>
      <c r="F3" s="5"/>
      <c r="G3" s="6"/>
      <c r="I3" t="s">
        <v>1</v>
      </c>
      <c r="J3" s="3">
        <v>43.314397</v>
      </c>
      <c r="K3" s="2" t="s">
        <v>6</v>
      </c>
    </row>
    <row r="4" spans="2:11" x14ac:dyDescent="0.2">
      <c r="B4" s="4"/>
      <c r="C4" s="5"/>
      <c r="D4" s="5"/>
      <c r="E4" s="5"/>
      <c r="F4" s="5"/>
      <c r="G4" s="6"/>
      <c r="I4" t="s">
        <v>2</v>
      </c>
      <c r="J4" s="3">
        <f>+J2*J3</f>
        <v>216.57198499999998</v>
      </c>
    </row>
    <row r="5" spans="2:11" x14ac:dyDescent="0.2">
      <c r="B5" s="4"/>
      <c r="C5" s="5"/>
      <c r="D5" s="5"/>
      <c r="E5" s="5"/>
      <c r="F5" s="5"/>
      <c r="G5" s="6"/>
      <c r="I5" t="s">
        <v>3</v>
      </c>
      <c r="J5" s="3">
        <f>34.426+88.282</f>
        <v>122.708</v>
      </c>
      <c r="K5" s="2" t="s">
        <v>6</v>
      </c>
    </row>
    <row r="6" spans="2:11" x14ac:dyDescent="0.2">
      <c r="B6" s="4"/>
      <c r="C6" s="5"/>
      <c r="D6" s="5"/>
      <c r="E6" s="5"/>
      <c r="F6" s="5"/>
      <c r="G6" s="6"/>
      <c r="I6" t="s">
        <v>4</v>
      </c>
      <c r="J6" s="3">
        <f>16.133+2.222</f>
        <v>18.355</v>
      </c>
      <c r="K6" s="2" t="s">
        <v>6</v>
      </c>
    </row>
    <row r="7" spans="2:11" x14ac:dyDescent="0.2">
      <c r="B7" s="4"/>
      <c r="C7" s="5"/>
      <c r="D7" s="5"/>
      <c r="E7" s="5"/>
      <c r="F7" s="5"/>
      <c r="G7" s="6"/>
      <c r="I7" t="s">
        <v>5</v>
      </c>
      <c r="J7" s="3">
        <f>+J4-J5+J6</f>
        <v>112.21898499999999</v>
      </c>
    </row>
    <row r="8" spans="2:11" x14ac:dyDescent="0.2">
      <c r="B8" s="7"/>
      <c r="C8" s="8"/>
      <c r="D8" s="8"/>
      <c r="E8" s="8"/>
      <c r="F8" s="8"/>
      <c r="G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330A-D863-429C-8E1B-0E2BF9CF065A}">
  <dimension ref="A1:C8"/>
  <sheetViews>
    <sheetView tabSelected="1" zoomScale="220" zoomScaleNormal="220" workbookViewId="0">
      <selection activeCell="C9" sqref="C9"/>
    </sheetView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t="s">
        <v>11</v>
      </c>
    </row>
    <row r="2" spans="1:3" x14ac:dyDescent="0.2">
      <c r="B2" t="s">
        <v>7</v>
      </c>
      <c r="C2" t="s">
        <v>16</v>
      </c>
    </row>
    <row r="3" spans="1:3" x14ac:dyDescent="0.2">
      <c r="B3" t="s">
        <v>14</v>
      </c>
      <c r="C3" s="13" t="s">
        <v>15</v>
      </c>
    </row>
    <row r="4" spans="1:3" x14ac:dyDescent="0.2">
      <c r="B4" t="s">
        <v>9</v>
      </c>
      <c r="C4" t="s">
        <v>10</v>
      </c>
    </row>
    <row r="5" spans="1:3" x14ac:dyDescent="0.2">
      <c r="B5" t="s">
        <v>12</v>
      </c>
      <c r="C5" t="s">
        <v>13</v>
      </c>
    </row>
    <row r="6" spans="1:3" x14ac:dyDescent="0.2">
      <c r="B6" t="s">
        <v>17</v>
      </c>
    </row>
    <row r="7" spans="1:3" x14ac:dyDescent="0.2">
      <c r="C7" s="14" t="s">
        <v>18</v>
      </c>
    </row>
    <row r="8" spans="1:3" x14ac:dyDescent="0.2">
      <c r="C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pz-cel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2024-08-21T18:14:39Z</dcterms:created>
  <dcterms:modified xsi:type="dcterms:W3CDTF">2024-08-21T18:20:38Z</dcterms:modified>
</cp:coreProperties>
</file>