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9DC108A8-3BD6-48B8-9DFA-A789F62DF639}" xr6:coauthVersionLast="47" xr6:coauthVersionMax="47" xr10:uidLastSave="{00000000-0000-0000-0000-000000000000}"/>
  <bookViews>
    <workbookView xWindow="-25770" yWindow="4950" windowWidth="24315" windowHeight="15345" activeTab="2" xr2:uid="{BF14CAB3-0C0C-4694-B9CA-7CC550084526}"/>
  </bookViews>
  <sheets>
    <sheet name="Main" sheetId="1" r:id="rId1"/>
    <sheet name="Model" sheetId="2" r:id="rId2"/>
    <sheet name="deramioce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7" i="1" l="1"/>
  <c r="K5" i="1"/>
  <c r="K4" i="1"/>
</calcChain>
</file>

<file path=xl/sharedStrings.xml><?xml version="1.0" encoding="utf-8"?>
<sst xmlns="http://schemas.openxmlformats.org/spreadsheetml/2006/main" count="43" uniqueCount="40">
  <si>
    <t>Price</t>
  </si>
  <si>
    <t>Shares</t>
  </si>
  <si>
    <t>MC</t>
  </si>
  <si>
    <t>Cash</t>
  </si>
  <si>
    <t>Debt</t>
  </si>
  <si>
    <t>EV</t>
  </si>
  <si>
    <t>Name</t>
  </si>
  <si>
    <t>deramiocel</t>
  </si>
  <si>
    <t>Indication</t>
  </si>
  <si>
    <t>DMD</t>
  </si>
  <si>
    <t>MOA</t>
  </si>
  <si>
    <t>Founded: 2005</t>
  </si>
  <si>
    <t>Merged with Nile</t>
  </si>
  <si>
    <t>Phase</t>
  </si>
  <si>
    <t>8/31/2025 PDUFA</t>
  </si>
  <si>
    <t>Brand</t>
  </si>
  <si>
    <t>Main</t>
  </si>
  <si>
    <t>Clinical Trials</t>
  </si>
  <si>
    <t>Q424</t>
  </si>
  <si>
    <t>Administration</t>
  </si>
  <si>
    <t>IV</t>
  </si>
  <si>
    <t>dermaiocel, fka CAP-1002</t>
  </si>
  <si>
    <t>Phase I "HOPE" n=13 DMD</t>
  </si>
  <si>
    <t>PE: Performance of Upper Limb. Baseline was 2-5.</t>
  </si>
  <si>
    <t>allogeneic exosomes/"CDCs"</t>
  </si>
  <si>
    <t>one-time administration delivered via coronary artery catheterisation</t>
  </si>
  <si>
    <t>Phase II "HOPE-2" n=20 late-stage DMD - NCT03406780, Lancet 2022.</t>
  </si>
  <si>
    <t>Mean 12-month change from baseline was 36.2% percentile difference, or 2.6 points, p=0.014.</t>
  </si>
  <si>
    <t>4 dose course, every 3 months.</t>
  </si>
  <si>
    <t>3/1/18 to 3/21/20 enrollment, 7 sites (UC Davis, CHOP, NCH). 10MW &gt;10sec or non-ambulatory</t>
  </si>
  <si>
    <t xml:space="preserve">  CDCs secrete exosomes which have miR-146a and miR-181b and Y RNA fragments</t>
  </si>
  <si>
    <t xml:space="preserve">  Theoretically these RNA change gene expression in macrophages</t>
  </si>
  <si>
    <t xml:space="preserve">  planned for 84 patients, FDA recommended transitioning to a phase 3.</t>
  </si>
  <si>
    <t xml:space="preserve">  interim analysis for futility was looked at and enrollment paused by Capricor due to 'funding constraints'</t>
  </si>
  <si>
    <t>Manufacturing</t>
  </si>
  <si>
    <t>two donor hearts, culture myocardial tissue to create CDCs. 12 lots of CDCs are formulated as CAP-1002.</t>
  </si>
  <si>
    <t>CDCs are identified by high CD105 and low CD45 expression.</t>
  </si>
  <si>
    <t>26 screened, 20 assigned/randomized, 19 had a post-treatment PUL 1.2 assessment (8 CAP, 11 placebo)</t>
  </si>
  <si>
    <t>3 IV hypersensitivity reactions, 1 discontinuation after receiving a partial infusion at month 3, resulting in 7 followed for full 12 months.</t>
  </si>
  <si>
    <t>3 patients in the placebo arm discontinued: n=2 after 2 infusions and n=1 after 1 infusion, resulting in 9 followed for full 12 months.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</si>
</sst>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4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7">
    <xf numFmtId="0" fontId="0" fillId="0" borderId="0" xfId="0"/>
    <xf numFmtId="4" fontId="0" fillId="0" borderId="0" xfId="0" applyNumberFormat="1"/>
    <xf numFmtId="0" fontId="0" fillId="0" borderId="1" xfId="0" quotePrefix="1" applyBorder="1"/>
    <xf numFmtId="0" fontId="0" fillId="0" borderId="0" xfId="0" applyBorder="1"/>
    <xf numFmtId="0" fontId="0" fillId="0" borderId="2" xfId="0" applyBorder="1"/>
    <xf numFmtId="0" fontId="0" fillId="0" borderId="1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1"/>
    <xf numFmtId="0" fontId="1" fillId="0" borderId="0" xfId="0" applyFont="1"/>
    <xf numFmtId="0" fontId="3" fillId="0" borderId="0" xfId="0" applyFont="1"/>
    <xf numFmtId="3" fontId="0" fillId="0" borderId="0" xfId="0" applyNumberFormat="1"/>
    <xf numFmtId="0" fontId="0" fillId="0" borderId="0" xfId="0" applyAlignment="1">
      <alignment horizontal="right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866B8461-0EBC-4DC1-A3B2-45E3A7A68D9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636C82-AED4-4D1E-B69C-D638906C4BC1}">
  <dimension ref="B2:L11"/>
  <sheetViews>
    <sheetView zoomScale="175" zoomScaleNormal="175" workbookViewId="0">
      <selection activeCell="K5" sqref="K5"/>
    </sheetView>
  </sheetViews>
  <sheetFormatPr defaultRowHeight="12.75" x14ac:dyDescent="0.2"/>
  <cols>
    <col min="1" max="1" width="3.7109375" customWidth="1"/>
    <col min="2" max="2" width="10.5703125" customWidth="1"/>
    <col min="3" max="3" width="9.28515625" customWidth="1"/>
  </cols>
  <sheetData>
    <row r="2" spans="2:12" x14ac:dyDescent="0.2">
      <c r="B2" s="9" t="s">
        <v>6</v>
      </c>
      <c r="C2" s="10" t="s">
        <v>8</v>
      </c>
      <c r="D2" s="10" t="s">
        <v>10</v>
      </c>
      <c r="E2" s="10" t="s">
        <v>13</v>
      </c>
      <c r="F2" s="10"/>
      <c r="G2" s="11"/>
      <c r="J2" t="s">
        <v>0</v>
      </c>
      <c r="K2" s="1">
        <v>10.37</v>
      </c>
    </row>
    <row r="3" spans="2:12" x14ac:dyDescent="0.2">
      <c r="B3" s="2" t="s">
        <v>7</v>
      </c>
      <c r="C3" s="3" t="s">
        <v>9</v>
      </c>
      <c r="D3" s="3"/>
      <c r="E3" s="3" t="s">
        <v>14</v>
      </c>
      <c r="F3" s="3"/>
      <c r="G3" s="4"/>
      <c r="J3" t="s">
        <v>1</v>
      </c>
      <c r="K3" s="15">
        <v>35.218628000000002</v>
      </c>
      <c r="L3" s="16" t="s">
        <v>18</v>
      </c>
    </row>
    <row r="4" spans="2:12" x14ac:dyDescent="0.2">
      <c r="B4" s="5"/>
      <c r="C4" s="3"/>
      <c r="D4" s="3"/>
      <c r="E4" s="3"/>
      <c r="F4" s="3"/>
      <c r="G4" s="4"/>
      <c r="J4" t="s">
        <v>2</v>
      </c>
      <c r="K4" s="15">
        <f>+K2*K3</f>
        <v>365.21717236000001</v>
      </c>
      <c r="L4" s="16"/>
    </row>
    <row r="5" spans="2:12" x14ac:dyDescent="0.2">
      <c r="B5" s="5"/>
      <c r="C5" s="3"/>
      <c r="D5" s="3"/>
      <c r="E5" s="3"/>
      <c r="F5" s="3"/>
      <c r="G5" s="4"/>
      <c r="J5" t="s">
        <v>3</v>
      </c>
      <c r="K5" s="15">
        <f>11.286996+140.228881</f>
        <v>151.51587699999999</v>
      </c>
      <c r="L5" s="16" t="s">
        <v>18</v>
      </c>
    </row>
    <row r="6" spans="2:12" x14ac:dyDescent="0.2">
      <c r="B6" s="6"/>
      <c r="C6" s="7"/>
      <c r="D6" s="7"/>
      <c r="E6" s="7"/>
      <c r="F6" s="7"/>
      <c r="G6" s="8"/>
      <c r="J6" t="s">
        <v>4</v>
      </c>
      <c r="K6" s="15">
        <v>0</v>
      </c>
      <c r="L6" s="16" t="s">
        <v>18</v>
      </c>
    </row>
    <row r="7" spans="2:12" x14ac:dyDescent="0.2">
      <c r="J7" t="s">
        <v>5</v>
      </c>
      <c r="K7" s="15">
        <f>+K4-K5+K6</f>
        <v>213.70129536000002</v>
      </c>
    </row>
    <row r="10" spans="2:12" x14ac:dyDescent="0.2">
      <c r="J10" t="s">
        <v>11</v>
      </c>
    </row>
    <row r="11" spans="2:12" x14ac:dyDescent="0.2">
      <c r="J11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FE7A31-D5D6-4383-8581-002AD62CC3D3}"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8139D-9143-47B3-84C4-3BE05C923E9F}">
  <dimension ref="A1:C22"/>
  <sheetViews>
    <sheetView tabSelected="1" zoomScale="160" zoomScaleNormal="160" workbookViewId="0">
      <selection activeCell="C19" sqref="C19"/>
    </sheetView>
  </sheetViews>
  <sheetFormatPr defaultRowHeight="12.75" x14ac:dyDescent="0.2"/>
  <cols>
    <col min="1" max="1" width="5" bestFit="1" customWidth="1"/>
    <col min="2" max="2" width="13.5703125" customWidth="1"/>
    <col min="3" max="3" width="11.140625" customWidth="1"/>
  </cols>
  <sheetData>
    <row r="1" spans="1:3" x14ac:dyDescent="0.2">
      <c r="A1" s="12" t="s">
        <v>16</v>
      </c>
    </row>
    <row r="2" spans="1:3" x14ac:dyDescent="0.2">
      <c r="B2" t="s">
        <v>15</v>
      </c>
      <c r="C2" t="s">
        <v>21</v>
      </c>
    </row>
    <row r="3" spans="1:3" x14ac:dyDescent="0.2">
      <c r="B3" t="s">
        <v>10</v>
      </c>
      <c r="C3" t="s">
        <v>24</v>
      </c>
    </row>
    <row r="4" spans="1:3" x14ac:dyDescent="0.2">
      <c r="C4" t="s">
        <v>30</v>
      </c>
    </row>
    <row r="5" spans="1:3" x14ac:dyDescent="0.2">
      <c r="C5" t="s">
        <v>31</v>
      </c>
    </row>
    <row r="6" spans="1:3" x14ac:dyDescent="0.2">
      <c r="B6" t="s">
        <v>19</v>
      </c>
      <c r="C6" t="s">
        <v>20</v>
      </c>
    </row>
    <row r="7" spans="1:3" x14ac:dyDescent="0.2">
      <c r="B7" t="s">
        <v>34</v>
      </c>
      <c r="C7" t="s">
        <v>35</v>
      </c>
    </row>
    <row r="8" spans="1:3" x14ac:dyDescent="0.2">
      <c r="C8" t="s">
        <v>36</v>
      </c>
    </row>
    <row r="9" spans="1:3" x14ac:dyDescent="0.2">
      <c r="B9" t="s">
        <v>17</v>
      </c>
    </row>
    <row r="10" spans="1:3" x14ac:dyDescent="0.2">
      <c r="C10" s="14" t="s">
        <v>26</v>
      </c>
    </row>
    <row r="11" spans="1:3" x14ac:dyDescent="0.2">
      <c r="C11" t="s">
        <v>29</v>
      </c>
    </row>
    <row r="12" spans="1:3" x14ac:dyDescent="0.2">
      <c r="C12" t="s">
        <v>37</v>
      </c>
    </row>
    <row r="13" spans="1:3" x14ac:dyDescent="0.2">
      <c r="C13" t="s">
        <v>32</v>
      </c>
    </row>
    <row r="14" spans="1:3" x14ac:dyDescent="0.2">
      <c r="C14" t="s">
        <v>33</v>
      </c>
    </row>
    <row r="15" spans="1:3" x14ac:dyDescent="0.2">
      <c r="C15" t="s">
        <v>23</v>
      </c>
    </row>
    <row r="16" spans="1:3" x14ac:dyDescent="0.2">
      <c r="C16" t="s">
        <v>28</v>
      </c>
    </row>
    <row r="17" spans="3:3" x14ac:dyDescent="0.2">
      <c r="C17" s="13" t="s">
        <v>38</v>
      </c>
    </row>
    <row r="18" spans="3:3" x14ac:dyDescent="0.2">
      <c r="C18" s="13" t="s">
        <v>39</v>
      </c>
    </row>
    <row r="19" spans="3:3" x14ac:dyDescent="0.2">
      <c r="C19" t="s">
        <v>27</v>
      </c>
    </row>
    <row r="21" spans="3:3" x14ac:dyDescent="0.2">
      <c r="C21" s="14" t="s">
        <v>22</v>
      </c>
    </row>
    <row r="22" spans="3:3" x14ac:dyDescent="0.2">
      <c r="C22" t="s">
        <v>25</v>
      </c>
    </row>
  </sheetData>
  <hyperlinks>
    <hyperlink ref="A1" location="Main!A1" display="Main" xr:uid="{B92359C9-F5F9-4BBB-9B07-E5430B61564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deramiocel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2025-04-17T14:53:15Z</dcterms:created>
  <dcterms:modified xsi:type="dcterms:W3CDTF">2025-04-17T16:45:02Z</dcterms:modified>
</cp:coreProperties>
</file>