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D690FC-4EFB-4473-B23B-9117629C80E4}" xr6:coauthVersionLast="47" xr6:coauthVersionMax="47" xr10:uidLastSave="{00000000-0000-0000-0000-000000000000}"/>
  <bookViews>
    <workbookView xWindow="-24150" yWindow="360" windowWidth="23190" windowHeight="18840" activeTab="1" xr2:uid="{ADAE5EC7-9196-433C-8B4F-1E8F4A6D3099}"/>
  </bookViews>
  <sheets>
    <sheet name="Main" sheetId="1" r:id="rId1"/>
    <sheet name="soqueli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K7" i="1"/>
  <c r="K5" i="1"/>
  <c r="K4" i="1"/>
</calcChain>
</file>

<file path=xl/sharedStrings.xml><?xml version="1.0" encoding="utf-8"?>
<sst xmlns="http://schemas.openxmlformats.org/spreadsheetml/2006/main" count="73" uniqueCount="69">
  <si>
    <t>Price</t>
  </si>
  <si>
    <t>Shares</t>
  </si>
  <si>
    <t>MC</t>
  </si>
  <si>
    <t>Cash</t>
  </si>
  <si>
    <t>Debt</t>
  </si>
  <si>
    <t>EV</t>
  </si>
  <si>
    <t>PIC</t>
  </si>
  <si>
    <t>AD</t>
  </si>
  <si>
    <t>Q224</t>
  </si>
  <si>
    <t>Founded: 2014</t>
  </si>
  <si>
    <t xml:space="preserve">soquelitinib </t>
  </si>
  <si>
    <t>Name</t>
  </si>
  <si>
    <t>MOA</t>
  </si>
  <si>
    <t>ITK</t>
  </si>
  <si>
    <t>mupadolimab</t>
  </si>
  <si>
    <t>ciforadenant</t>
  </si>
  <si>
    <t>Indication</t>
  </si>
  <si>
    <t>R/R PTCL, Hematological Malignancies</t>
  </si>
  <si>
    <t>Phase</t>
  </si>
  <si>
    <t>III</t>
  </si>
  <si>
    <t>Main</t>
  </si>
  <si>
    <t>Brand</t>
  </si>
  <si>
    <t>Generic</t>
  </si>
  <si>
    <t>soquelitinib</t>
  </si>
  <si>
    <t>Clinical Trials</t>
  </si>
  <si>
    <t>Phase III "" n=150 R/R (2L-4L) PTCL</t>
  </si>
  <si>
    <t>PE: PFS</t>
  </si>
  <si>
    <t>CPI-818</t>
  </si>
  <si>
    <t>A2A inhibitor</t>
  </si>
  <si>
    <t>RCC</t>
  </si>
  <si>
    <t>CPI-182</t>
  </si>
  <si>
    <t>CXCR2</t>
  </si>
  <si>
    <t>Competition</t>
  </si>
  <si>
    <t>Aclaris, Principia</t>
  </si>
  <si>
    <t>Phase 1 n=64 28-day atopic dermatitis</t>
  </si>
  <si>
    <t>December 2024 results</t>
  </si>
  <si>
    <t>Cohort 1: 100mg bid</t>
  </si>
  <si>
    <t>Cohort 2: 200mg qd</t>
  </si>
  <si>
    <t>MW</t>
  </si>
  <si>
    <t>514.7g/mol</t>
  </si>
  <si>
    <t>LogP</t>
  </si>
  <si>
    <t>3.8</t>
  </si>
  <si>
    <t>HBD/HBA</t>
  </si>
  <si>
    <t>1/7, 7 rotatable bonds</t>
  </si>
  <si>
    <t>TPSA</t>
  </si>
  <si>
    <t>145</t>
  </si>
  <si>
    <t>IPO: 2016</t>
  </si>
  <si>
    <t>Chemistry</t>
  </si>
  <si>
    <t>Cys442 covalent bond</t>
  </si>
  <si>
    <t>IP</t>
  </si>
  <si>
    <t>2038 COM Compound 44, ITK: &lt;10nM, TKX: 100-1000nM, TKX/ITK: 117x, JAK3: n/a BTK: 100-1000nM</t>
  </si>
  <si>
    <t>interleukin-2-inducible T cell kinase</t>
  </si>
  <si>
    <t>T cell activation, differentiation, receptor signaling</t>
  </si>
  <si>
    <t xml:space="preserve">ITK inhibition </t>
  </si>
  <si>
    <t>ITK (interleukin-2 inducible T cell kinase) is expressed by T cells and is involved in both T cell receptor signaling and differentiation of naïve T cells into Th2 cells.</t>
  </si>
  <si>
    <t>Inhibition of ITK preferentially reduces the synthesis of Th2-derived cytokines including IL-4, IL-5, and IL-13. CPI-818 is an oral, selective drug that binds covalently to ITK to inhibit its enzymatic function.</t>
  </si>
  <si>
    <t>It is being evaluated in a single agent, dose-escalation phase 1 trial in patients with refractory T cell lymphoma and demonstrates anti- tumor activity along with evidence of reduction of Th2 cell differentiation and Th2 cytokine production.</t>
  </si>
  <si>
    <t>We have evaluated CPI-818 in spontaneous canine AD (CAD) as a model for human disease.</t>
  </si>
  <si>
    <t>Five dogs with recurrent, moderate to severe CAD were treated with CPI-818 at a dose of 10 to 20 mg/kg BID for up to 28 days.</t>
  </si>
  <si>
    <t>Primary efficacy outcomes were the PVAS (pruritus visual analog scale) and CADLI (canine atopic dermatitis lesion index).</t>
  </si>
  <si>
    <t>All dogs had improvement in the PVAS within 2 days of starting CPI-818.</t>
  </si>
  <si>
    <t xml:space="preserve">Four dogs were evaluable for at least 14 days and showed improvement in PVAS (32 + 16%) (mean + SD). </t>
  </si>
  <si>
    <t>Improvement on Day 28 in PVAS was 34 + 22%.</t>
  </si>
  <si>
    <t>Three of 4 dogs had an improved CADLI on Day 14 and all had improved CADLI (20 + 10% )on Day 28.</t>
  </si>
  <si>
    <t>One dog, whose PVAS on Day 9 had improved 45%, withdrew from study for suspected drug rash; no serious adverse events were encountered.</t>
  </si>
  <si>
    <t>This CAD trial demonstrates that ITK inhibition may represent a novel approach to treatment of atopic diseases with the potential advantage of inhibiting the production of multiple Th2 cytokines.</t>
  </si>
  <si>
    <t>Dog Study</t>
  </si>
  <si>
    <t>Atopic dermatitis</t>
  </si>
  <si>
    <t xml:space="preserve">  Involves multiple Th2 derived cytokines (IL-4, IL-5, IL-13, IL-9, IL-10), but current therapies are limited by their activity on a subset of these cytokines.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</si>
</sst>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2" fillId="0" borderId="0" xfId="0" applyFont="1"/>
    <xf numFmtId="0" fontId="1" fillId="0" borderId="0" xfId="1"/>
    <xf numFmtId="0" fontId="1" fillId="0" borderId="1" xfId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2891621-A9D5-47D5-AA5C-F623EEEB84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392437</xdr:colOff>
      <xdr:row>3</xdr:row>
      <xdr:rowOff>115302</xdr:rowOff>
    </xdr:from>
    <xdr:to>
      <xdr:col>12</xdr:col>
      <xdr:colOff>45119</xdr:colOff>
      <xdr:row>24</xdr:row>
      <xdr:rowOff>28674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2B097F-5E90-22B9-C515-0C98714C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1884" y="596565"/>
          <a:ext cx="3322313" cy="328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812130</xdr:colOff>
      <xdr:row>26</xdr:row>
      <xdr:rowOff>75311</xdr:rowOff>
    </xdr:from>
    <xdr:to>
      <xdr:col>5</xdr:col>
      <xdr:colOff>93971</xdr:colOff>
      <xdr:row>36</xdr:row>
      <xdr:rowOff>36256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A1790-82A9-ED7E-BD74-86BA42E2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12" y="4246258"/>
          <a:ext cx="2901341" cy="1565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02D7-41FF-451F-A8EF-F355DB11C24C}">
  <dimension ref="B2:L13"/>
  <sheetViews>
    <sheetView zoomScale="190" zoomScaleNormal="190" workbookViewId="0"/>
  </sheetViews>
  <sheetFormatPr defaultRowHeight="12.75" x14ac:dyDescent="0.2"/>
  <cols>
    <col min="1" max="1" width="3.85546875" customWidth="1"/>
    <col min="2" max="2" width="14.42578125" customWidth="1"/>
    <col min="3" max="3" width="11.7109375" bestFit="1" customWidth="1"/>
    <col min="4" max="4" width="9.7109375" customWidth="1"/>
  </cols>
  <sheetData>
    <row r="2" spans="2:12" x14ac:dyDescent="0.2">
      <c r="B2" s="8" t="s">
        <v>11</v>
      </c>
      <c r="C2" s="9" t="s">
        <v>12</v>
      </c>
      <c r="D2" s="9" t="s">
        <v>16</v>
      </c>
      <c r="E2" s="15" t="s">
        <v>18</v>
      </c>
      <c r="F2" s="15"/>
      <c r="G2" s="15"/>
      <c r="H2" s="10"/>
      <c r="J2" t="s">
        <v>0</v>
      </c>
      <c r="K2">
        <v>5.71</v>
      </c>
    </row>
    <row r="3" spans="2:12" x14ac:dyDescent="0.2">
      <c r="B3" s="14" t="s">
        <v>10</v>
      </c>
      <c r="C3" t="s">
        <v>13</v>
      </c>
      <c r="D3" t="s">
        <v>17</v>
      </c>
      <c r="E3" s="16" t="s">
        <v>19</v>
      </c>
      <c r="F3" s="16"/>
      <c r="G3" s="16"/>
      <c r="H3" s="4"/>
      <c r="J3" t="s">
        <v>1</v>
      </c>
      <c r="K3" s="1">
        <v>62.551281000000003</v>
      </c>
      <c r="L3" s="2" t="s">
        <v>8</v>
      </c>
    </row>
    <row r="4" spans="2:12" x14ac:dyDescent="0.2">
      <c r="B4" s="3" t="s">
        <v>15</v>
      </c>
      <c r="C4" t="s">
        <v>28</v>
      </c>
      <c r="D4" t="s">
        <v>29</v>
      </c>
      <c r="E4" s="16"/>
      <c r="F4" s="16"/>
      <c r="G4" s="16"/>
      <c r="H4" s="4"/>
      <c r="J4" t="s">
        <v>2</v>
      </c>
      <c r="K4" s="1">
        <f>+K2*K3</f>
        <v>357.16781451000003</v>
      </c>
    </row>
    <row r="5" spans="2:12" x14ac:dyDescent="0.2">
      <c r="B5" s="3" t="s">
        <v>14</v>
      </c>
      <c r="E5" s="16"/>
      <c r="F5" s="16"/>
      <c r="G5" s="16"/>
      <c r="H5" s="4"/>
      <c r="J5" t="s">
        <v>3</v>
      </c>
      <c r="K5" s="1">
        <f>14.841+32.405+15.404</f>
        <v>62.650000000000006</v>
      </c>
      <c r="L5" s="2" t="s">
        <v>8</v>
      </c>
    </row>
    <row r="6" spans="2:12" x14ac:dyDescent="0.2">
      <c r="B6" s="3" t="s">
        <v>30</v>
      </c>
      <c r="D6" t="s">
        <v>31</v>
      </c>
      <c r="E6" s="16"/>
      <c r="F6" s="16"/>
      <c r="G6" s="16"/>
      <c r="H6" s="4"/>
      <c r="J6" t="s">
        <v>4</v>
      </c>
      <c r="K6" s="1">
        <v>0</v>
      </c>
      <c r="L6" s="2" t="s">
        <v>8</v>
      </c>
    </row>
    <row r="7" spans="2:12" x14ac:dyDescent="0.2">
      <c r="B7" s="5"/>
      <c r="C7" s="6"/>
      <c r="D7" s="6"/>
      <c r="E7" s="17"/>
      <c r="F7" s="17"/>
      <c r="G7" s="17"/>
      <c r="H7" s="7"/>
      <c r="J7" t="s">
        <v>5</v>
      </c>
      <c r="K7" s="1">
        <f>+K4-K5+K6</f>
        <v>294.51781450999999</v>
      </c>
    </row>
    <row r="9" spans="2:12" x14ac:dyDescent="0.2">
      <c r="J9" t="s">
        <v>6</v>
      </c>
      <c r="K9" s="1">
        <v>397.255</v>
      </c>
    </row>
    <row r="10" spans="2:12" x14ac:dyDescent="0.2">
      <c r="J10" t="s">
        <v>7</v>
      </c>
      <c r="K10" s="1">
        <v>344.68</v>
      </c>
    </row>
    <row r="12" spans="2:12" x14ac:dyDescent="0.2">
      <c r="J12" t="s">
        <v>46</v>
      </c>
    </row>
    <row r="13" spans="2:12" x14ac:dyDescent="0.2">
      <c r="J13" t="s">
        <v>9</v>
      </c>
    </row>
  </sheetData>
  <hyperlinks>
    <hyperlink ref="B3" location="soquelitinib!A1" display="soquelitinib " xr:uid="{6784371F-1BA6-4240-AF3A-28A0C23EAE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8F6-9437-4973-96E1-BDD6D3D1DC25}">
  <dimension ref="A1:G52"/>
  <sheetViews>
    <sheetView tabSelected="1" topLeftCell="A16" zoomScale="190" zoomScaleNormal="190" workbookViewId="0">
      <selection activeCell="G29" sqref="G29"/>
    </sheetView>
  </sheetViews>
  <sheetFormatPr defaultRowHeight="12.75" x14ac:dyDescent="0.2"/>
  <cols>
    <col min="1" max="1" width="5" bestFit="1" customWidth="1"/>
    <col min="2" max="2" width="12.28515625" bestFit="1" customWidth="1"/>
    <col min="3" max="3" width="23.7109375" customWidth="1"/>
  </cols>
  <sheetData>
    <row r="1" spans="1:4" x14ac:dyDescent="0.2">
      <c r="A1" s="13" t="s">
        <v>20</v>
      </c>
    </row>
    <row r="2" spans="1:4" x14ac:dyDescent="0.2">
      <c r="B2" t="s">
        <v>21</v>
      </c>
      <c r="C2" t="s">
        <v>27</v>
      </c>
    </row>
    <row r="3" spans="1:4" x14ac:dyDescent="0.2">
      <c r="B3" t="s">
        <v>22</v>
      </c>
      <c r="C3" s="11" t="s">
        <v>23</v>
      </c>
    </row>
    <row r="4" spans="1:4" x14ac:dyDescent="0.2">
      <c r="B4" t="s">
        <v>12</v>
      </c>
      <c r="C4" s="11" t="s">
        <v>51</v>
      </c>
    </row>
    <row r="5" spans="1:4" x14ac:dyDescent="0.2">
      <c r="C5" s="11"/>
      <c r="D5" t="s">
        <v>52</v>
      </c>
    </row>
    <row r="6" spans="1:4" x14ac:dyDescent="0.2">
      <c r="C6" s="11"/>
      <c r="D6" t="s">
        <v>53</v>
      </c>
    </row>
    <row r="7" spans="1:4" x14ac:dyDescent="0.2">
      <c r="B7" t="s">
        <v>32</v>
      </c>
      <c r="C7" s="11" t="s">
        <v>33</v>
      </c>
    </row>
    <row r="8" spans="1:4" x14ac:dyDescent="0.2">
      <c r="B8" t="s">
        <v>38</v>
      </c>
      <c r="C8" s="11" t="s">
        <v>39</v>
      </c>
    </row>
    <row r="9" spans="1:4" x14ac:dyDescent="0.2">
      <c r="B9" t="s">
        <v>40</v>
      </c>
      <c r="C9" s="11" t="s">
        <v>41</v>
      </c>
    </row>
    <row r="10" spans="1:4" x14ac:dyDescent="0.2">
      <c r="B10" t="s">
        <v>42</v>
      </c>
      <c r="C10" s="11" t="s">
        <v>43</v>
      </c>
    </row>
    <row r="11" spans="1:4" x14ac:dyDescent="0.2">
      <c r="B11" t="s">
        <v>44</v>
      </c>
      <c r="C11" s="11" t="s">
        <v>45</v>
      </c>
    </row>
    <row r="12" spans="1:4" x14ac:dyDescent="0.2">
      <c r="B12" t="s">
        <v>47</v>
      </c>
      <c r="C12" s="11" t="s">
        <v>48</v>
      </c>
    </row>
    <row r="13" spans="1:4" x14ac:dyDescent="0.2">
      <c r="B13" t="s">
        <v>49</v>
      </c>
      <c r="C13" s="11" t="s">
        <v>50</v>
      </c>
    </row>
    <row r="14" spans="1:4" x14ac:dyDescent="0.2">
      <c r="B14" t="s">
        <v>16</v>
      </c>
      <c r="C14" s="11" t="s">
        <v>67</v>
      </c>
    </row>
    <row r="15" spans="1:4" x14ac:dyDescent="0.2">
      <c r="C15" s="11" t="s">
        <v>68</v>
      </c>
    </row>
    <row r="16" spans="1:4" x14ac:dyDescent="0.2">
      <c r="B16" t="s">
        <v>24</v>
      </c>
    </row>
    <row r="17" spans="3:3" x14ac:dyDescent="0.2">
      <c r="C17" s="12" t="s">
        <v>25</v>
      </c>
    </row>
    <row r="18" spans="3:3" x14ac:dyDescent="0.2">
      <c r="C18" t="s">
        <v>26</v>
      </c>
    </row>
    <row r="21" spans="3:3" x14ac:dyDescent="0.2">
      <c r="C21" s="12" t="s">
        <v>34</v>
      </c>
    </row>
    <row r="22" spans="3:3" x14ac:dyDescent="0.2">
      <c r="C22" t="s">
        <v>35</v>
      </c>
    </row>
    <row r="23" spans="3:3" x14ac:dyDescent="0.2">
      <c r="C23" t="s">
        <v>36</v>
      </c>
    </row>
    <row r="24" spans="3:3" x14ac:dyDescent="0.2">
      <c r="C24" t="s">
        <v>37</v>
      </c>
    </row>
    <row r="39" spans="3:3" x14ac:dyDescent="0.2">
      <c r="C39" s="12" t="s">
        <v>66</v>
      </c>
    </row>
    <row r="40" spans="3:3" x14ac:dyDescent="0.2">
      <c r="C40" s="18"/>
    </row>
    <row r="41" spans="3:3" x14ac:dyDescent="0.2">
      <c r="C41" t="s">
        <v>54</v>
      </c>
    </row>
    <row r="42" spans="3:3" x14ac:dyDescent="0.2">
      <c r="C42" t="s">
        <v>55</v>
      </c>
    </row>
    <row r="43" spans="3:3" x14ac:dyDescent="0.2">
      <c r="C43" t="s">
        <v>56</v>
      </c>
    </row>
    <row r="44" spans="3:3" x14ac:dyDescent="0.2">
      <c r="C44" t="s">
        <v>57</v>
      </c>
    </row>
    <row r="45" spans="3:3" x14ac:dyDescent="0.2">
      <c r="C45" t="s">
        <v>58</v>
      </c>
    </row>
    <row r="46" spans="3:3" x14ac:dyDescent="0.2">
      <c r="C46" t="s">
        <v>59</v>
      </c>
    </row>
    <row r="47" spans="3:3" x14ac:dyDescent="0.2">
      <c r="C47" t="s">
        <v>60</v>
      </c>
    </row>
    <row r="48" spans="3:3" x14ac:dyDescent="0.2">
      <c r="C48" t="s">
        <v>61</v>
      </c>
    </row>
    <row r="49" spans="3:7" x14ac:dyDescent="0.2">
      <c r="C49" t="s">
        <v>62</v>
      </c>
      <c r="G49" s="19">
        <f>3.63/5.7-1</f>
        <v>-0.36315789473684212</v>
      </c>
    </row>
    <row r="50" spans="3:7" x14ac:dyDescent="0.2">
      <c r="C50" t="s">
        <v>63</v>
      </c>
    </row>
    <row r="51" spans="3:7" x14ac:dyDescent="0.2">
      <c r="C51" t="s">
        <v>64</v>
      </c>
    </row>
    <row r="52" spans="3:7" x14ac:dyDescent="0.2">
      <c r="C52" t="s">
        <v>65</v>
      </c>
    </row>
  </sheetData>
  <hyperlinks>
    <hyperlink ref="A1" location="Main!A1" display="Main" xr:uid="{15E2E848-30FA-4FC5-9661-440D2EC0DB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soquelitinib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2024-10-04T18:41:15Z</dcterms:created>
  <dcterms:modified xsi:type="dcterms:W3CDTF">2024-12-13T18:49:48Z</dcterms:modified>
</cp:coreProperties>
</file>