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09A49E-8069-4E68-A69C-0C5A182CE41B}" xr6:coauthVersionLast="47" xr6:coauthVersionMax="47" xr10:uidLastSave="{00000000-0000-0000-0000-000000000000}"/>
  <bookViews>
    <workbookView xWindow="-46620" yWindow="4980" windowWidth="38700" windowHeight="15345" xr2:uid="{039BF234-78BC-46A4-818E-9172A73E13AB}"/>
  </bookViews>
  <sheets>
    <sheet name="Main" sheetId="1" r:id="rId1"/>
    <sheet name="Tuoy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8" i="1" l="1"/>
</calcChain>
</file>

<file path=xl/sharedStrings.xml><?xml version="1.0" encoding="utf-8"?>
<sst xmlns="http://schemas.openxmlformats.org/spreadsheetml/2006/main" count="35" uniqueCount="32">
  <si>
    <t>Price HKD</t>
  </si>
  <si>
    <t>Price CNY</t>
  </si>
  <si>
    <t>Shares</t>
  </si>
  <si>
    <t>MC HKD</t>
  </si>
  <si>
    <t>Q423</t>
  </si>
  <si>
    <t>Cash</t>
  </si>
  <si>
    <t>Debt</t>
  </si>
  <si>
    <t>EV</t>
  </si>
  <si>
    <t>Brand</t>
  </si>
  <si>
    <t>ongericimab</t>
  </si>
  <si>
    <t>PCSK9</t>
  </si>
  <si>
    <t>JS401</t>
  </si>
  <si>
    <t>ANGPTL3</t>
  </si>
  <si>
    <t>JS010</t>
  </si>
  <si>
    <t>CGRP</t>
  </si>
  <si>
    <t>tifcemalimab</t>
  </si>
  <si>
    <t>BTLA</t>
  </si>
  <si>
    <t>JS207</t>
  </si>
  <si>
    <t>PD-1/VEGF</t>
  </si>
  <si>
    <t>Loqtorzi/Tuoyi (toripalimab)</t>
  </si>
  <si>
    <t>Main</t>
  </si>
  <si>
    <t>Tuoyi</t>
  </si>
  <si>
    <t>MOA</t>
  </si>
  <si>
    <t>JS005</t>
  </si>
  <si>
    <t>IL-17A</t>
  </si>
  <si>
    <t>JS203</t>
  </si>
  <si>
    <t>CD20/CD3</t>
  </si>
  <si>
    <t>PD-1</t>
  </si>
  <si>
    <t>Indication</t>
  </si>
  <si>
    <t>Oncology</t>
  </si>
  <si>
    <t>JS107</t>
  </si>
  <si>
    <t>Anti-Claudin 18.2-MMAE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</si>
</sst>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F9BF6E-7378-423F-B4D6-672FCF3478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FBE2-04B1-4529-B58E-23DBF6EB27EB}">
  <dimension ref="B2:K12"/>
  <sheetViews>
    <sheetView tabSelected="1" zoomScale="220" zoomScaleNormal="220" workbookViewId="0">
      <selection activeCell="K7" sqref="K7"/>
    </sheetView>
  </sheetViews>
  <sheetFormatPr defaultRowHeight="12.75" x14ac:dyDescent="0.2"/>
  <cols>
    <col min="1" max="1" width="3.85546875" customWidth="1"/>
    <col min="2" max="2" width="24" bestFit="1" customWidth="1"/>
    <col min="3" max="3" width="11" customWidth="1"/>
    <col min="4" max="4" width="10.140625" customWidth="1"/>
  </cols>
  <sheetData>
    <row r="2" spans="2:11" x14ac:dyDescent="0.2">
      <c r="B2" s="10" t="s">
        <v>8</v>
      </c>
      <c r="C2" s="11" t="s">
        <v>22</v>
      </c>
      <c r="D2" s="11" t="s">
        <v>28</v>
      </c>
      <c r="E2" s="11"/>
      <c r="F2" s="11"/>
      <c r="G2" s="12"/>
      <c r="I2" t="s">
        <v>0</v>
      </c>
      <c r="J2" s="1">
        <v>10.7</v>
      </c>
    </row>
    <row r="3" spans="2:11" x14ac:dyDescent="0.2">
      <c r="B3" s="15" t="s">
        <v>19</v>
      </c>
      <c r="C3" s="5" t="s">
        <v>27</v>
      </c>
      <c r="D3" s="5" t="s">
        <v>29</v>
      </c>
      <c r="E3" s="5"/>
      <c r="F3" s="5"/>
      <c r="G3" s="6"/>
      <c r="I3" t="s">
        <v>1</v>
      </c>
    </row>
    <row r="4" spans="2:11" x14ac:dyDescent="0.2">
      <c r="B4" s="10"/>
      <c r="C4" s="11"/>
      <c r="D4" s="11"/>
      <c r="E4" s="11"/>
      <c r="F4" s="11"/>
      <c r="G4" s="12"/>
      <c r="I4" t="s">
        <v>2</v>
      </c>
      <c r="J4" s="3">
        <v>985.68987100000004</v>
      </c>
      <c r="K4" s="2" t="s">
        <v>4</v>
      </c>
    </row>
    <row r="5" spans="2:11" x14ac:dyDescent="0.2">
      <c r="B5" s="4" t="s">
        <v>9</v>
      </c>
      <c r="C5" s="5" t="s">
        <v>10</v>
      </c>
      <c r="D5" s="5"/>
      <c r="E5" s="5"/>
      <c r="F5" s="5"/>
      <c r="G5" s="6"/>
      <c r="I5" t="s">
        <v>3</v>
      </c>
      <c r="J5" s="3">
        <f>+J2*J4</f>
        <v>10546.8816197</v>
      </c>
    </row>
    <row r="6" spans="2:11" x14ac:dyDescent="0.2">
      <c r="B6" s="4" t="s">
        <v>11</v>
      </c>
      <c r="C6" s="5" t="s">
        <v>12</v>
      </c>
      <c r="D6" s="5"/>
      <c r="E6" s="5"/>
      <c r="F6" s="5"/>
      <c r="G6" s="6"/>
      <c r="I6" t="s">
        <v>5</v>
      </c>
      <c r="J6" s="3">
        <f>3778.142+890.536</f>
        <v>4668.6779999999999</v>
      </c>
      <c r="K6" s="2" t="s">
        <v>4</v>
      </c>
    </row>
    <row r="7" spans="2:11" x14ac:dyDescent="0.2">
      <c r="B7" s="4" t="s">
        <v>13</v>
      </c>
      <c r="C7" s="5" t="s">
        <v>14</v>
      </c>
      <c r="D7" s="5"/>
      <c r="E7" s="5"/>
      <c r="F7" s="5"/>
      <c r="G7" s="6"/>
      <c r="I7" t="s">
        <v>6</v>
      </c>
      <c r="J7" s="3">
        <f>539.391+1195.794</f>
        <v>1735.1849999999999</v>
      </c>
      <c r="K7" s="2" t="s">
        <v>4</v>
      </c>
    </row>
    <row r="8" spans="2:11" x14ac:dyDescent="0.2">
      <c r="B8" s="4" t="s">
        <v>15</v>
      </c>
      <c r="C8" s="13" t="s">
        <v>16</v>
      </c>
      <c r="D8" s="5"/>
      <c r="E8" s="5"/>
      <c r="F8" s="5"/>
      <c r="G8" s="6"/>
      <c r="I8" t="s">
        <v>7</v>
      </c>
      <c r="J8" s="3">
        <f>+J5-J6+J7</f>
        <v>7613.3886196999993</v>
      </c>
    </row>
    <row r="9" spans="2:11" x14ac:dyDescent="0.2">
      <c r="B9" s="4" t="s">
        <v>23</v>
      </c>
      <c r="C9" s="13" t="s">
        <v>24</v>
      </c>
      <c r="D9" s="5"/>
      <c r="E9" s="5"/>
      <c r="F9" s="5"/>
      <c r="G9" s="6"/>
    </row>
    <row r="10" spans="2:11" x14ac:dyDescent="0.2">
      <c r="B10" s="4" t="s">
        <v>25</v>
      </c>
      <c r="C10" s="13" t="s">
        <v>26</v>
      </c>
      <c r="D10" s="5"/>
      <c r="E10" s="5"/>
      <c r="F10" s="5"/>
      <c r="G10" s="6"/>
    </row>
    <row r="11" spans="2:11" x14ac:dyDescent="0.2">
      <c r="B11" s="4" t="s">
        <v>30</v>
      </c>
      <c r="C11" s="13" t="s">
        <v>31</v>
      </c>
      <c r="D11" s="5"/>
      <c r="E11" s="5"/>
      <c r="F11" s="5"/>
      <c r="G11" s="6"/>
    </row>
    <row r="12" spans="2:11" x14ac:dyDescent="0.2">
      <c r="B12" s="7" t="s">
        <v>17</v>
      </c>
      <c r="C12" s="8" t="s">
        <v>18</v>
      </c>
      <c r="D12" s="8"/>
      <c r="E12" s="8"/>
      <c r="F12" s="8"/>
      <c r="G12" s="9"/>
    </row>
  </sheetData>
  <hyperlinks>
    <hyperlink ref="B3" location="Tuoyi!A1" display="Loqtorzi/Tuoyi (toripalimab)" xr:uid="{B35F42B9-C5C8-463E-B5C6-2A44D4E9AE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AF68-A1EA-4165-9556-42F28911191B}">
  <dimension ref="A1:C2"/>
  <sheetViews>
    <sheetView zoomScale="205" zoomScaleNormal="205" workbookViewId="0"/>
  </sheetViews>
  <sheetFormatPr defaultRowHeight="12.75" x14ac:dyDescent="0.2"/>
  <cols>
    <col min="1" max="1" width="5" bestFit="1" customWidth="1"/>
  </cols>
  <sheetData>
    <row r="1" spans="1:3" x14ac:dyDescent="0.2">
      <c r="A1" s="14" t="s">
        <v>20</v>
      </c>
    </row>
    <row r="2" spans="1:3" x14ac:dyDescent="0.2">
      <c r="B2" t="s">
        <v>8</v>
      </c>
      <c r="C2" t="s">
        <v>21</v>
      </c>
    </row>
  </sheetData>
  <hyperlinks>
    <hyperlink ref="A1" location="Main!A1" display="Main" xr:uid="{B05F2180-EEA6-4FBA-8085-0C534298A3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Tuoyi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2024-09-08T16:09:24Z</dcterms:created>
  <dcterms:modified xsi:type="dcterms:W3CDTF">2024-09-08T17:31:20Z</dcterms:modified>
</cp:coreProperties>
</file>