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BA1E4A3-7570-4A62-84DC-4B256E0EECF0}" xr6:coauthVersionLast="47" xr6:coauthVersionMax="47" xr10:uidLastSave="{00000000-0000-0000-0000-000000000000}"/>
  <bookViews>
    <workbookView xWindow="-50100" yWindow="2280" windowWidth="22875" windowHeight="18315" xr2:uid="{8AEC93ED-DE78-43E1-A3CC-6845D13229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E8" i="2"/>
  <c r="L6" i="1"/>
  <c r="L5" i="1"/>
  <c r="L4" i="1"/>
  <c r="L7" i="1" l="1"/>
</calcChain>
</file>

<file path=xl/sharedStrings.xml><?xml version="1.0" encoding="utf-8"?>
<sst xmlns="http://schemas.openxmlformats.org/spreadsheetml/2006/main" count="29" uniqueCount="27">
  <si>
    <t>Price JPY</t>
  </si>
  <si>
    <t>Shares</t>
  </si>
  <si>
    <t>MC JPY</t>
  </si>
  <si>
    <t>Cash JPY</t>
  </si>
  <si>
    <t>Debt JPY</t>
  </si>
  <si>
    <t>EV JPY</t>
  </si>
  <si>
    <t>Q224</t>
  </si>
  <si>
    <t>Acquires Jnana.</t>
  </si>
  <si>
    <t>Main</t>
  </si>
  <si>
    <t>Revenue</t>
  </si>
  <si>
    <t>1H23</t>
  </si>
  <si>
    <t>2H23</t>
  </si>
  <si>
    <t>1H24</t>
  </si>
  <si>
    <t>2H24</t>
  </si>
  <si>
    <t>Pharma</t>
  </si>
  <si>
    <t>Nutraceuticals</t>
  </si>
  <si>
    <t>Consumer</t>
  </si>
  <si>
    <t>Brand</t>
  </si>
  <si>
    <t>Rexulti</t>
  </si>
  <si>
    <t>Lonsurf</t>
  </si>
  <si>
    <t>Abilify Maintena</t>
  </si>
  <si>
    <t>Abilify Asimtufii</t>
  </si>
  <si>
    <t>Samsca/Jinarc/Jynarque</t>
  </si>
  <si>
    <t>COGS</t>
  </si>
  <si>
    <t>Gross Profit</t>
  </si>
  <si>
    <t>SG&amp;A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</si>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</sst>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¥-411]#,##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E5E502F-3126-4E2E-A6A9-E4A1969539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5A73-670F-4BC4-AE3C-79C8EBD781A0}">
  <dimension ref="B2:M13"/>
  <sheetViews>
    <sheetView tabSelected="1" zoomScale="145" zoomScaleNormal="145" workbookViewId="0">
      <selection activeCell="N4" sqref="N4"/>
    </sheetView>
  </sheetViews>
  <sheetFormatPr defaultRowHeight="12.75" x14ac:dyDescent="0.2"/>
  <cols>
    <col min="12" max="12" width="12.85546875" customWidth="1"/>
  </cols>
  <sheetData>
    <row r="2" spans="2:13" x14ac:dyDescent="0.2">
      <c r="B2" t="s">
        <v>17</v>
      </c>
      <c r="K2" t="s">
        <v>0</v>
      </c>
      <c r="L2" s="1">
        <v>8383</v>
      </c>
    </row>
    <row r="3" spans="2:13" x14ac:dyDescent="0.2">
      <c r="B3" t="s">
        <v>18</v>
      </c>
      <c r="K3" t="s">
        <v>1</v>
      </c>
      <c r="L3" s="3">
        <v>542.72572500000001</v>
      </c>
      <c r="M3" s="2" t="s">
        <v>6</v>
      </c>
    </row>
    <row r="4" spans="2:13" x14ac:dyDescent="0.2">
      <c r="B4" t="s">
        <v>19</v>
      </c>
      <c r="K4" t="s">
        <v>2</v>
      </c>
      <c r="L4" s="1">
        <f>+L2*L3</f>
        <v>4549669.7526749996</v>
      </c>
    </row>
    <row r="5" spans="2:13" x14ac:dyDescent="0.2">
      <c r="B5" t="s">
        <v>20</v>
      </c>
      <c r="K5" t="s">
        <v>3</v>
      </c>
      <c r="L5" s="1">
        <f>485892+220335+105160+310410</f>
        <v>1121797</v>
      </c>
      <c r="M5" s="2" t="s">
        <v>6</v>
      </c>
    </row>
    <row r="6" spans="2:13" x14ac:dyDescent="0.2">
      <c r="B6" t="s">
        <v>21</v>
      </c>
      <c r="K6" t="s">
        <v>4</v>
      </c>
      <c r="L6" s="1">
        <f>98576+67900+20322</f>
        <v>186798</v>
      </c>
      <c r="M6" s="2" t="s">
        <v>6</v>
      </c>
    </row>
    <row r="7" spans="2:13" x14ac:dyDescent="0.2">
      <c r="B7" t="s">
        <v>22</v>
      </c>
      <c r="K7" t="s">
        <v>5</v>
      </c>
      <c r="L7" s="1">
        <f>+L4-L5+L6</f>
        <v>3614670.7526749996</v>
      </c>
    </row>
    <row r="13" spans="2:13" x14ac:dyDescent="0.2">
      <c r="H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25E7-BC53-408E-80B2-CC7BAA2C4AF9}">
  <dimension ref="A1:F1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2.85546875" bestFit="1" customWidth="1"/>
    <col min="3" max="6" width="9.140625" style="2"/>
  </cols>
  <sheetData>
    <row r="1" spans="1:6" x14ac:dyDescent="0.2">
      <c r="A1" s="6" t="s">
        <v>8</v>
      </c>
    </row>
    <row r="2" spans="1:6" x14ac:dyDescent="0.2">
      <c r="C2" s="2" t="s">
        <v>10</v>
      </c>
      <c r="D2" s="2" t="s">
        <v>11</v>
      </c>
      <c r="E2" s="2" t="s">
        <v>12</v>
      </c>
      <c r="F2" s="2" t="s">
        <v>13</v>
      </c>
    </row>
    <row r="3" spans="1:6" x14ac:dyDescent="0.2">
      <c r="B3" t="s">
        <v>14</v>
      </c>
      <c r="C3" s="2">
        <v>650442</v>
      </c>
      <c r="E3" s="2">
        <v>766728</v>
      </c>
    </row>
    <row r="4" spans="1:6" x14ac:dyDescent="0.2">
      <c r="B4" t="s">
        <v>15</v>
      </c>
      <c r="C4" s="2">
        <v>226208</v>
      </c>
      <c r="E4" s="2">
        <v>271826</v>
      </c>
    </row>
    <row r="5" spans="1:6" x14ac:dyDescent="0.2">
      <c r="B5" t="s">
        <v>16</v>
      </c>
      <c r="C5" s="2">
        <v>17425</v>
      </c>
      <c r="E5" s="2">
        <v>15670</v>
      </c>
    </row>
    <row r="6" spans="1:6" s="4" customFormat="1" x14ac:dyDescent="0.2">
      <c r="B6" s="4" t="s">
        <v>9</v>
      </c>
      <c r="C6" s="5">
        <v>947537</v>
      </c>
      <c r="D6" s="5"/>
      <c r="E6" s="5">
        <v>1108930</v>
      </c>
      <c r="F6" s="5"/>
    </row>
    <row r="7" spans="1:6" x14ac:dyDescent="0.2">
      <c r="B7" t="s">
        <v>23</v>
      </c>
      <c r="C7" s="2">
        <v>287862</v>
      </c>
      <c r="E7" s="2">
        <v>316211</v>
      </c>
    </row>
    <row r="8" spans="1:6" x14ac:dyDescent="0.2">
      <c r="B8" t="s">
        <v>24</v>
      </c>
      <c r="C8" s="2">
        <f>+C6-C7</f>
        <v>659675</v>
      </c>
      <c r="E8" s="2">
        <f>+E6-E7</f>
        <v>792719</v>
      </c>
    </row>
    <row r="9" spans="1:6" x14ac:dyDescent="0.2">
      <c r="B9" t="s">
        <v>25</v>
      </c>
      <c r="C9" s="2">
        <v>372283</v>
      </c>
      <c r="E9" s="2">
        <v>453722</v>
      </c>
    </row>
    <row r="10" spans="1:6" x14ac:dyDescent="0.2">
      <c r="B10" t="s">
        <v>26</v>
      </c>
      <c r="C10" s="2">
        <v>143949</v>
      </c>
      <c r="E10" s="2">
        <v>142103</v>
      </c>
    </row>
  </sheetData>
  <hyperlinks>
    <hyperlink ref="A1" location="Main!A1" display="Main" xr:uid="{ACEB3362-4F16-499F-9E09-F9AD82CDA6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2023-01-04T22:05:09Z</dcterms:created>
  <dcterms:modified xsi:type="dcterms:W3CDTF">2024-09-05T01:06:57Z</dcterms:modified>
</cp:coreProperties>
</file>