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17FE10B-0CD9-47D0-8273-3744A01158B4}" xr6:coauthVersionLast="47" xr6:coauthVersionMax="47" xr10:uidLastSave="{00000000-0000-0000-0000-000000000000}"/>
  <bookViews>
    <workbookView xWindow="-27255" yWindow="855" windowWidth="27210" windowHeight="17880" activeTab="1" xr2:uid="{B0FB3B0A-7631-4391-8152-324ABCCD3A1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L31" i="2"/>
  <c r="L20" i="2"/>
  <c r="L24" i="2"/>
  <c r="L27" i="2" s="1"/>
  <c r="L18" i="2"/>
  <c r="M6" i="1"/>
  <c r="M4" i="1"/>
  <c r="M7" i="1" l="1"/>
</calcChain>
</file>

<file path=xl/sharedStrings.xml><?xml version="1.0" encoding="utf-8"?>
<sst xmlns="http://schemas.openxmlformats.org/spreadsheetml/2006/main" count="36" uniqueCount="34">
  <si>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</si>
  <si>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</si>
  <si>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</si>
  <si>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</si>
  <si>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</si>
  <si>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</si>
  <si>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</si>
  <si>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</si>
  <si>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</si>
  <si>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</si>
  <si>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</si>
  <si>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</si>
  <si>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</si>
  <si>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</si>
  <si>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</si>
  <si>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</si>
  <si>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</si>
  <si>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</si>
  <si>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</si>
  <si>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</si>
  <si>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Assets</t>
  </si>
  <si>
    <t>AR</t>
  </si>
  <si>
    <t>Inventories</t>
  </si>
  <si>
    <t>Prepaids</t>
  </si>
  <si>
    <t>OCA</t>
  </si>
  <si>
    <t>PP&amp;E</t>
  </si>
  <si>
    <t>Goodwill</t>
  </si>
  <si>
    <t>ROU</t>
  </si>
  <si>
    <t>OLTA</t>
  </si>
  <si>
    <t>AP</t>
  </si>
  <si>
    <t>Compensation</t>
  </si>
  <si>
    <t>DR</t>
  </si>
  <si>
    <t>Accrued</t>
  </si>
  <si>
    <t>Warrants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</si>
</sst>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EC2ED14-D4E4-40CC-A00A-21DC4C2365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1726-AA94-4D77-B0E8-F5657280B022}">
  <dimension ref="L2:M7"/>
  <sheetViews>
    <sheetView zoomScale="145" zoomScaleNormal="145" workbookViewId="0">
      <selection activeCell="M3" sqref="M3"/>
    </sheetView>
  </sheetViews>
  <sheetFormatPr defaultColWidth="8.7109375" defaultRowHeight="12.75" x14ac:dyDescent="0.2"/>
  <cols>
    <col min="1" max="16384" width="8.7109375" style="1"/>
  </cols>
  <sheetData>
    <row r="2" spans="12:13" x14ac:dyDescent="0.2">
      <c r="L2" s="1" t="s">
        <v>0</v>
      </c>
      <c r="M2" s="2">
        <v>45.71</v>
      </c>
    </row>
    <row r="3" spans="12:13" x14ac:dyDescent="0.2">
      <c r="L3" s="1" t="s">
        <v>1</v>
      </c>
      <c r="M3" s="3">
        <v>4.7926900000000003</v>
      </c>
    </row>
    <row r="4" spans="12:13" x14ac:dyDescent="0.2">
      <c r="L4" s="1" t="s">
        <v>2</v>
      </c>
      <c r="M4" s="3">
        <f>+M2*M3</f>
        <v>219.07385990000003</v>
      </c>
    </row>
    <row r="5" spans="12:13" x14ac:dyDescent="0.2">
      <c r="L5" s="1" t="s">
        <v>3</v>
      </c>
      <c r="M5" s="3">
        <v>25.574000000000002</v>
      </c>
    </row>
    <row r="6" spans="12:13" x14ac:dyDescent="0.2">
      <c r="L6" s="1" t="s">
        <v>4</v>
      </c>
      <c r="M6" s="3">
        <f>82.681+21.45</f>
        <v>104.131</v>
      </c>
    </row>
    <row r="7" spans="12:13" x14ac:dyDescent="0.2">
      <c r="L7" s="1" t="s">
        <v>5</v>
      </c>
      <c r="M7" s="3">
        <f>+M4-M5+M6</f>
        <v>297.63085990000002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6E5C-D339-40CE-AA37-E07089AD3504}">
  <dimension ref="A1:N34"/>
  <sheetViews>
    <sheetView tabSelected="1" zoomScale="145" zoomScaleNormal="14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B14" sqref="B14"/>
    </sheetView>
  </sheetViews>
  <sheetFormatPr defaultRowHeight="12.75" x14ac:dyDescent="0.2"/>
  <cols>
    <col min="1" max="1" width="9.140625" style="4"/>
    <col min="2" max="2" width="13" style="4" bestFit="1" customWidth="1"/>
    <col min="3" max="14" width="9.140625" style="5"/>
    <col min="15" max="16384" width="9.140625" style="4"/>
  </cols>
  <sheetData>
    <row r="1" spans="1:14" x14ac:dyDescent="0.2">
      <c r="A1" s="4" t="s">
        <v>6</v>
      </c>
    </row>
    <row r="2" spans="1:14" x14ac:dyDescent="0.2"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</row>
    <row r="3" spans="1:14" x14ac:dyDescent="0.2">
      <c r="B3" s="4" t="s">
        <v>7</v>
      </c>
    </row>
    <row r="18" spans="2:14" s="7" customFormat="1" x14ac:dyDescent="0.2">
      <c r="B18" s="7" t="s">
        <v>3</v>
      </c>
      <c r="C18" s="6"/>
      <c r="D18" s="6"/>
      <c r="E18" s="6"/>
      <c r="F18" s="6"/>
      <c r="G18" s="6"/>
      <c r="H18" s="6"/>
      <c r="I18" s="6"/>
      <c r="J18" s="6"/>
      <c r="K18" s="6"/>
      <c r="L18" s="6">
        <f>17.287+0.256</f>
        <v>17.542999999999999</v>
      </c>
      <c r="M18" s="6"/>
      <c r="N18" s="6"/>
    </row>
    <row r="19" spans="2:14" s="7" customFormat="1" x14ac:dyDescent="0.2">
      <c r="B19" s="7" t="s">
        <v>21</v>
      </c>
      <c r="C19" s="6"/>
      <c r="D19" s="6"/>
      <c r="E19" s="6"/>
      <c r="F19" s="6"/>
      <c r="G19" s="6"/>
      <c r="H19" s="6"/>
      <c r="I19" s="6"/>
      <c r="J19" s="6"/>
      <c r="K19" s="6"/>
      <c r="L19" s="6">
        <v>61.363999999999997</v>
      </c>
      <c r="M19" s="6"/>
      <c r="N19" s="6"/>
    </row>
    <row r="20" spans="2:14" s="7" customFormat="1" x14ac:dyDescent="0.2">
      <c r="B20" s="7" t="s">
        <v>22</v>
      </c>
      <c r="C20" s="6"/>
      <c r="D20" s="6"/>
      <c r="E20" s="6"/>
      <c r="F20" s="6"/>
      <c r="G20" s="6"/>
      <c r="H20" s="6"/>
      <c r="I20" s="6"/>
      <c r="J20" s="6"/>
      <c r="K20" s="6"/>
      <c r="L20" s="6">
        <f>18.467+8.513</f>
        <v>26.979999999999997</v>
      </c>
      <c r="M20" s="6"/>
      <c r="N20" s="6"/>
    </row>
    <row r="21" spans="2:14" s="7" customFormat="1" x14ac:dyDescent="0.2">
      <c r="B21" s="7" t="s">
        <v>23</v>
      </c>
      <c r="C21" s="6"/>
      <c r="D21" s="6"/>
      <c r="E21" s="6"/>
      <c r="F21" s="6"/>
      <c r="G21" s="6"/>
      <c r="H21" s="6"/>
      <c r="I21" s="6"/>
      <c r="J21" s="6"/>
      <c r="K21" s="6"/>
      <c r="L21" s="6">
        <v>3.88</v>
      </c>
      <c r="M21" s="6"/>
      <c r="N21" s="6"/>
    </row>
    <row r="22" spans="2:14" s="7" customFormat="1" x14ac:dyDescent="0.2">
      <c r="B22" s="7" t="s">
        <v>24</v>
      </c>
      <c r="C22" s="6"/>
      <c r="D22" s="6"/>
      <c r="E22" s="6"/>
      <c r="F22" s="6"/>
      <c r="G22" s="6"/>
      <c r="H22" s="6"/>
      <c r="I22" s="6"/>
      <c r="J22" s="6"/>
      <c r="K22" s="6"/>
      <c r="L22" s="6">
        <v>8.9649999999999999</v>
      </c>
      <c r="M22" s="6"/>
      <c r="N22" s="6"/>
    </row>
    <row r="23" spans="2:14" s="7" customFormat="1" x14ac:dyDescent="0.2">
      <c r="B23" s="7" t="s">
        <v>25</v>
      </c>
      <c r="C23" s="6"/>
      <c r="D23" s="6"/>
      <c r="E23" s="6"/>
      <c r="F23" s="6"/>
      <c r="G23" s="6"/>
      <c r="H23" s="6"/>
      <c r="I23" s="6"/>
      <c r="J23" s="6"/>
      <c r="K23" s="6"/>
      <c r="L23" s="6">
        <v>10.988</v>
      </c>
      <c r="M23" s="6"/>
      <c r="N23" s="6"/>
    </row>
    <row r="24" spans="2:14" s="7" customFormat="1" x14ac:dyDescent="0.2">
      <c r="B24" s="7" t="s">
        <v>26</v>
      </c>
      <c r="C24" s="6"/>
      <c r="D24" s="6"/>
      <c r="E24" s="6"/>
      <c r="F24" s="6"/>
      <c r="G24" s="6"/>
      <c r="H24" s="6"/>
      <c r="I24" s="6"/>
      <c r="J24" s="6"/>
      <c r="K24" s="6"/>
      <c r="L24" s="6">
        <f>1.207+12.969</f>
        <v>14.176</v>
      </c>
      <c r="M24" s="6"/>
      <c r="N24" s="6"/>
    </row>
    <row r="25" spans="2:14" s="7" customFormat="1" x14ac:dyDescent="0.2">
      <c r="B25" s="7" t="s">
        <v>27</v>
      </c>
      <c r="C25" s="6"/>
      <c r="D25" s="6"/>
      <c r="E25" s="6"/>
      <c r="F25" s="6"/>
      <c r="G25" s="6"/>
      <c r="H25" s="6"/>
      <c r="I25" s="6"/>
      <c r="J25" s="6"/>
      <c r="K25" s="6"/>
      <c r="L25" s="6">
        <v>9.3439999999999994</v>
      </c>
      <c r="M25" s="6"/>
      <c r="N25" s="6"/>
    </row>
    <row r="26" spans="2:14" s="7" customFormat="1" x14ac:dyDescent="0.2">
      <c r="B26" s="7" t="s">
        <v>28</v>
      </c>
      <c r="C26" s="6"/>
      <c r="D26" s="6"/>
      <c r="E26" s="6"/>
      <c r="F26" s="6"/>
      <c r="G26" s="6"/>
      <c r="H26" s="6"/>
      <c r="I26" s="6"/>
      <c r="J26" s="6"/>
      <c r="K26" s="6"/>
      <c r="L26" s="6">
        <v>19.849</v>
      </c>
      <c r="M26" s="6"/>
      <c r="N26" s="6"/>
    </row>
    <row r="27" spans="2:14" s="7" customFormat="1" x14ac:dyDescent="0.2">
      <c r="B27" s="7" t="s">
        <v>20</v>
      </c>
      <c r="C27" s="6"/>
      <c r="D27" s="6"/>
      <c r="E27" s="6"/>
      <c r="F27" s="6"/>
      <c r="G27" s="6"/>
      <c r="H27" s="6"/>
      <c r="I27" s="6"/>
      <c r="J27" s="6"/>
      <c r="K27" s="6"/>
      <c r="L27" s="6">
        <f>SUM(L18:L26)</f>
        <v>173.08899999999997</v>
      </c>
      <c r="M27" s="6"/>
      <c r="N27" s="6"/>
    </row>
    <row r="29" spans="2:14" s="7" customFormat="1" x14ac:dyDescent="0.2">
      <c r="B29" s="7" t="s">
        <v>29</v>
      </c>
      <c r="C29" s="6"/>
      <c r="D29" s="6"/>
      <c r="E29" s="6"/>
      <c r="F29" s="6"/>
      <c r="G29" s="6"/>
      <c r="H29" s="6"/>
      <c r="I29" s="6"/>
      <c r="J29" s="6"/>
      <c r="K29" s="6"/>
      <c r="L29" s="6">
        <v>31.509</v>
      </c>
      <c r="M29" s="6"/>
      <c r="N29" s="6"/>
    </row>
    <row r="30" spans="2:14" s="7" customFormat="1" x14ac:dyDescent="0.2">
      <c r="B30" s="7" t="s">
        <v>30</v>
      </c>
      <c r="C30" s="6"/>
      <c r="D30" s="6"/>
      <c r="E30" s="6"/>
      <c r="F30" s="6"/>
      <c r="G30" s="6"/>
      <c r="H30" s="6"/>
      <c r="I30" s="6"/>
      <c r="J30" s="6"/>
      <c r="K30" s="6"/>
      <c r="L30" s="6">
        <v>16.091000000000001</v>
      </c>
      <c r="M30" s="6"/>
      <c r="N30" s="6"/>
    </row>
    <row r="31" spans="2:14" s="7" customFormat="1" x14ac:dyDescent="0.2">
      <c r="B31" s="7" t="s">
        <v>31</v>
      </c>
      <c r="C31" s="6"/>
      <c r="D31" s="6"/>
      <c r="E31" s="6"/>
      <c r="F31" s="6"/>
      <c r="G31" s="6"/>
      <c r="H31" s="6"/>
      <c r="I31" s="6"/>
      <c r="J31" s="6"/>
      <c r="K31" s="6"/>
      <c r="L31" s="6">
        <f>74.802+36.759</f>
        <v>111.56100000000001</v>
      </c>
      <c r="M31" s="6"/>
      <c r="N31" s="6"/>
    </row>
    <row r="32" spans="2:14" s="7" customFormat="1" x14ac:dyDescent="0.2">
      <c r="B32" s="7" t="s">
        <v>4</v>
      </c>
      <c r="C32" s="6"/>
      <c r="D32" s="6"/>
      <c r="E32" s="6"/>
      <c r="F32" s="6"/>
      <c r="G32" s="6"/>
      <c r="H32" s="6"/>
      <c r="I32" s="6"/>
      <c r="J32" s="6"/>
      <c r="K32" s="6"/>
      <c r="L32" s="6">
        <f>5+65.132</f>
        <v>70.132000000000005</v>
      </c>
      <c r="M32" s="6"/>
      <c r="N32" s="6"/>
    </row>
    <row r="33" spans="2:14" s="7" customFormat="1" x14ac:dyDescent="0.2">
      <c r="B33" s="7" t="s">
        <v>33</v>
      </c>
      <c r="C33" s="6"/>
      <c r="D33" s="6"/>
      <c r="E33" s="6"/>
      <c r="F33" s="6"/>
      <c r="G33" s="6"/>
      <c r="H33" s="6"/>
      <c r="I33" s="6"/>
      <c r="J33" s="6"/>
      <c r="K33" s="6"/>
      <c r="L33" s="6">
        <v>3.1629999999999998</v>
      </c>
      <c r="M33" s="6"/>
      <c r="N33" s="6"/>
    </row>
    <row r="34" spans="2:14" s="7" customFormat="1" x14ac:dyDescent="0.2">
      <c r="B34" s="7" t="s">
        <v>32</v>
      </c>
      <c r="C34" s="6"/>
      <c r="D34" s="6"/>
      <c r="E34" s="6"/>
      <c r="F34" s="6"/>
      <c r="G34" s="6"/>
      <c r="H34" s="6"/>
      <c r="I34" s="6"/>
      <c r="J34" s="6"/>
      <c r="K34" s="6"/>
      <c r="L34" s="6">
        <v>25.042999999999999</v>
      </c>
      <c r="M34" s="6"/>
      <c r="N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2024-12-18T20:48:37Z</dcterms:created>
  <dcterms:modified xsi:type="dcterms:W3CDTF">2024-12-24T16:45:29Z</dcterms:modified>
</cp:coreProperties>
</file>