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shkre\code\models\"/>
    </mc:Choice>
  </mc:AlternateContent>
  <xr:revisionPtr revIDLastSave="0" documentId="13_ncr:1_{2DBFBC1A-EA49-4765-A435-51DFD37B88DD}" xr6:coauthVersionLast="47" xr6:coauthVersionMax="47" xr10:uidLastSave="{00000000-0000-0000-0000-000000000000}"/>
  <bookViews>
    <workbookView xWindow="-32100" yWindow="1905" windowWidth="29520" windowHeight="18420" xr2:uid="{E72B2B4C-5C13-AF4D-850F-73D2746B3A7A}"/>
  </bookViews>
  <sheets>
    <sheet name="Main" sheetId="1" r:id="rId1"/>
    <sheet name="Glossary" sheetId="11" r:id="rId2"/>
    <sheet name="Phase 2" sheetId="9" r:id="rId3"/>
    <sheet name="Alzheimer's" sheetId="7" r:id="rId4"/>
    <sheet name="Options" sheetId="3" r:id="rId5"/>
    <sheet name="simufilam" sheetId="2" r:id="rId6"/>
    <sheet name="Insiders" sheetId="10" r:id="rId7"/>
    <sheet name="Prior Successes" sheetId="8" r:id="rId8"/>
    <sheet name="Prior Failures" sheetId="6" r:id="rId9"/>
    <sheet name="AB" sheetId="4" r:id="rId10"/>
    <sheet name="FLNA" sheetId="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1" l="1"/>
  <c r="H18" i="1"/>
  <c r="F18" i="1"/>
  <c r="H44" i="2"/>
  <c r="G44" i="2"/>
  <c r="G36" i="2"/>
  <c r="H53" i="2"/>
  <c r="F53" i="2"/>
  <c r="F52" i="2"/>
  <c r="H50" i="2"/>
  <c r="F51" i="2"/>
  <c r="F50" i="2"/>
  <c r="F42" i="2"/>
  <c r="F41" i="2"/>
  <c r="F44" i="2"/>
  <c r="F43" i="2"/>
  <c r="K34" i="2"/>
  <c r="F36" i="2"/>
  <c r="F35" i="2"/>
  <c r="F34" i="2"/>
  <c r="F33" i="2"/>
  <c r="F47" i="2" l="1"/>
  <c r="F46" i="2"/>
  <c r="F38" i="2"/>
  <c r="F39" i="2"/>
  <c r="I34" i="2" l="1"/>
  <c r="P16" i="1"/>
  <c r="O16" i="1"/>
  <c r="P15" i="1"/>
  <c r="O15" i="1"/>
  <c r="P14" i="1"/>
  <c r="O14" i="1"/>
  <c r="K14" i="1"/>
  <c r="K15" i="1"/>
  <c r="H19" i="1"/>
  <c r="H20" i="1" s="1"/>
  <c r="H21" i="1" s="1"/>
  <c r="H22" i="1" s="1"/>
  <c r="H23" i="1" s="1"/>
  <c r="H24" i="1" s="1"/>
  <c r="H25" i="1" s="1"/>
  <c r="H26" i="1" s="1"/>
  <c r="H27" i="1" s="1"/>
  <c r="H28" i="1" s="1"/>
  <c r="H29" i="1" s="1"/>
  <c r="H30" i="1" s="1"/>
  <c r="H31" i="1" s="1"/>
  <c r="H32" i="1" s="1"/>
  <c r="H33" i="1" s="1"/>
  <c r="H34" i="1" s="1"/>
  <c r="H35" i="1" s="1"/>
  <c r="E17" i="1"/>
  <c r="E18" i="1" s="1"/>
  <c r="E19" i="1" s="1"/>
  <c r="E20" i="1" s="1"/>
  <c r="E21" i="1" s="1"/>
  <c r="E22" i="1" s="1"/>
  <c r="E23" i="1" s="1"/>
  <c r="E24" i="1" s="1"/>
  <c r="E25" i="1" s="1"/>
  <c r="E26" i="1" s="1"/>
  <c r="E27" i="1" s="1"/>
  <c r="E28" i="1" s="1"/>
  <c r="E29" i="1" s="1"/>
  <c r="E30" i="1" s="1"/>
  <c r="E31" i="1" s="1"/>
  <c r="E32" i="1" s="1"/>
  <c r="E33" i="1" s="1"/>
  <c r="E34" i="1" s="1"/>
  <c r="E35" i="1" s="1"/>
  <c r="J29" i="2"/>
  <c r="K29" i="2" s="1"/>
  <c r="L29" i="2" s="1"/>
  <c r="P25" i="2"/>
  <c r="P20" i="2"/>
  <c r="P21" i="2" s="1"/>
  <c r="P9" i="2"/>
  <c r="P10" i="2" s="1"/>
  <c r="P12" i="2" s="1"/>
  <c r="P14" i="2" s="1"/>
  <c r="P15" i="2" s="1"/>
  <c r="E33" i="10"/>
  <c r="H32" i="10"/>
  <c r="H31" i="10"/>
  <c r="E31" i="10"/>
  <c r="H30" i="10"/>
  <c r="H22" i="10"/>
  <c r="H21" i="10"/>
  <c r="H20" i="10"/>
  <c r="H19" i="10"/>
  <c r="F13" i="3"/>
  <c r="G13" i="3" s="1"/>
  <c r="P22" i="2" l="1"/>
  <c r="P23" i="2" s="1"/>
  <c r="P24" i="2" s="1"/>
  <c r="F17" i="1"/>
  <c r="F19" i="1" s="1"/>
  <c r="F20" i="1" s="1"/>
  <c r="F21" i="1" s="1"/>
  <c r="F22" i="1" s="1"/>
  <c r="F23" i="1" s="1"/>
  <c r="F24" i="1" s="1"/>
  <c r="F25" i="1" s="1"/>
  <c r="F26" i="1" s="1"/>
  <c r="F27" i="1" s="1"/>
  <c r="F28" i="1" s="1"/>
  <c r="F29" i="1" s="1"/>
  <c r="F30" i="1" s="1"/>
  <c r="F31" i="1" s="1"/>
  <c r="F32" i="1" s="1"/>
  <c r="F33" i="1" s="1"/>
  <c r="F34" i="1" s="1"/>
  <c r="F35" i="1" s="1"/>
  <c r="E29" i="2"/>
  <c r="G29" i="2" s="1"/>
  <c r="F20" i="3"/>
  <c r="G20" i="3" s="1"/>
  <c r="F19" i="3"/>
  <c r="G19" i="3" s="1"/>
  <c r="F18" i="3"/>
  <c r="G18" i="3" s="1"/>
  <c r="F16" i="3"/>
  <c r="G16" i="3" s="1"/>
  <c r="F15" i="3"/>
  <c r="G15" i="3" s="1"/>
  <c r="F14" i="3"/>
  <c r="G14" i="3" s="1"/>
  <c r="C7" i="2"/>
  <c r="E7" i="2" s="1"/>
  <c r="E30" i="2"/>
  <c r="F30" i="2" s="1"/>
  <c r="C7" i="3"/>
  <c r="D7" i="3" s="1"/>
  <c r="F7" i="3" s="1"/>
  <c r="D6" i="3"/>
  <c r="J4" i="1"/>
  <c r="F29" i="2" l="1"/>
  <c r="G30" i="2"/>
  <c r="J7" i="1"/>
</calcChain>
</file>

<file path=xl/sharedStrings.xml><?xml version="1.0" encoding="utf-8"?>
<sst xmlns="http://schemas.openxmlformats.org/spreadsheetml/2006/main" count="7234" uniqueCount="6313">
  <si>
    <t>Price</t>
  </si>
  <si>
    <t>Shares</t>
  </si>
  <si>
    <t>MC</t>
  </si>
  <si>
    <t>Cash</t>
  </si>
  <si>
    <t>Debt</t>
  </si>
  <si>
    <t>EV</t>
  </si>
  <si>
    <t>Brand</t>
  </si>
  <si>
    <t>simufilam</t>
  </si>
  <si>
    <t>Indication</t>
  </si>
  <si>
    <t>Alzheimer's</t>
  </si>
  <si>
    <t>Main</t>
  </si>
  <si>
    <t>Generic</t>
  </si>
  <si>
    <t>Molecule</t>
  </si>
  <si>
    <t>logP = 1.1</t>
  </si>
  <si>
    <t>PTI-125</t>
  </si>
  <si>
    <t>Clinical Trials</t>
  </si>
  <si>
    <t>Phase IIb n=60 mild-to-moderate</t>
  </si>
  <si>
    <t>50mg bid, 100mg bid, placebo</t>
  </si>
  <si>
    <t>Price after Failure</t>
  </si>
  <si>
    <t>25 PUTS</t>
  </si>
  <si>
    <t>Value of 25</t>
  </si>
  <si>
    <t>9/6/2024 25 PUTS</t>
  </si>
  <si>
    <t>9/6/2024 20 PUTS</t>
  </si>
  <si>
    <t>--&gt; 16</t>
  </si>
  <si>
    <t>--&gt; 21</t>
  </si>
  <si>
    <t>12/20/24 25 PUTS</t>
  </si>
  <si>
    <t>12/20/24 20 PUTS</t>
  </si>
  <si>
    <t>7/17/24: Remi resigns</t>
  </si>
  <si>
    <t>Phase III "REFOCUS-ALZ" n=1100 Alzheimer's 76 weeks - NCT05026177</t>
  </si>
  <si>
    <t>Phase III "RETHINK-ALZ" - n=804 Alzheimer's 52 weeks - NCT04994483</t>
  </si>
  <si>
    <t>First posted: 5/11/2020</t>
  </si>
  <si>
    <t>Phase II n=220 -  NCT04388254</t>
  </si>
  <si>
    <t>n=157?</t>
  </si>
  <si>
    <t>6 month change ADAS-Cog</t>
  </si>
  <si>
    <t>placebo (n=77) -1.5</t>
  </si>
  <si>
    <t>TRAILBLAZR - donanemab</t>
  </si>
  <si>
    <t>27.6 mean combined cohort baseline</t>
  </si>
  <si>
    <t>https://www.nejm.org/doi/full/10.1056/NEJMoa2100708</t>
  </si>
  <si>
    <t>100mg (n=78) -0.9 - NOT STATISTICALLY SIGNIFICANT</t>
  </si>
  <si>
    <t>https://www.thelancet.com/journals/lancet/article/PIIS0140-6736(08)61074-0/abstract</t>
  </si>
  <si>
    <t>Dimebon Phase II n=183</t>
  </si>
  <si>
    <t>Treatment with dimebon resulted in significant benefits in ADAS-cog compared with placebo (ITT-LOCF) at week 26</t>
  </si>
  <si>
    <t xml:space="preserve">   (mean drug-placebo difference −4·0 [95% CI −5·73 to −2·28]; p&lt;0·0001</t>
  </si>
  <si>
    <t>https://www.ncbi.nlm.nih.gov/pmc/articles/PMC6621293/pdf/zns9773.pdf</t>
  </si>
  <si>
    <t>IP</t>
  </si>
  <si>
    <t>https://cdn.clinicaltrials.gov/large-docs/03/NCT04079803/Prot_000.pdf</t>
  </si>
  <si>
    <t>Stossel T, Condeelis J, Cooley L, HartwigJ, NoegelA,SchleicherM,ShapiroS (2001) Filamins as integrators of cell mechanics and signalling. Nat Rev Mol Cell Biol 2:138–145</t>
  </si>
  <si>
    <t>2008 - High-Affinity Naloxone Binding to Filamin A Prevents Mu Opioid Receptor–Gs Coupling Underlying Opioid Tolerance and Dependence - Hoau-Yan Wang et al., retracted</t>
  </si>
  <si>
    <t>Purports that naloxone binds filamin A with 200x affinity vs. MOR</t>
  </si>
  <si>
    <t>https://www.ncbi.nlm.nih.gov/pmc/articles/PMC2212716/</t>
  </si>
  <si>
    <t>EP2488177A1, WO2010051476, US73231187</t>
  </si>
  <si>
    <t>2010 - PTI-609: a novel analgesic that binds filamin A to control opioid signaling</t>
  </si>
  <si>
    <t>2012 - First preclinical paper - Reducing Amyloid-Related Alzheimer’s Disease Pathogenesis by a Small Molecule Targeting Filamin A - Hoau-Yan Wang et al.</t>
  </si>
  <si>
    <t>2023 - Simufilam Reverses Aberrant Receptor Interactions of Filamin A in Alzheimer’s Disease</t>
  </si>
  <si>
    <t>FRET study</t>
  </si>
  <si>
    <t>https://pubmed.ncbi.nlm.nih.gov/38361142/</t>
  </si>
  <si>
    <t>https://pubmed.ncbi.nlm.nih.gov/38937296/</t>
  </si>
  <si>
    <t>alpha7</t>
  </si>
  <si>
    <t>https://pubmed.ncbi.nlm.nih.gov/38649596/</t>
  </si>
  <si>
    <t>CathD</t>
  </si>
  <si>
    <t>https://pubmed.ncbi.nlm.nih.gov/38309203/</t>
  </si>
  <si>
    <t>copper</t>
  </si>
  <si>
    <t>lipid bilayers</t>
  </si>
  <si>
    <t>https://pubmed.ncbi.nlm.nih.gov/38540718/</t>
  </si>
  <si>
    <t>https://pubmed.ncbi.nlm.nih.gov/37105231/</t>
  </si>
  <si>
    <t>ABCA1</t>
  </si>
  <si>
    <t>midkine, pleotrophin</t>
  </si>
  <si>
    <t>https://pubmed.ncbi.nlm.nih.gov/38076912/</t>
  </si>
  <si>
    <t>alpha-synuclein</t>
  </si>
  <si>
    <t>https://pubmed.ncbi.nlm.nih.gov/37964757/</t>
  </si>
  <si>
    <t>apoE</t>
  </si>
  <si>
    <t>https://pubmed.ncbi.nlm.nih.gov/38010414/</t>
  </si>
  <si>
    <t>PTI-125 binds and reverses an altered conformation of the scaffolding protein filamin A (FLNA) to prevent Aβ42's tight binding to and toxic signaling via the α7-nicotinic acetylcholine receptor (α7nAChR) as well as Aβ42's aberrant activation of toll-like receptor 4 (TLR4). Hence, by restoring FLNA's native shape and blocking these two toxic cascades, PTI-125 reduces both tau hyperphosphorylation and neuroinflammation. Downstream effects include reduced neurofibrillary lesions and amyloid deposits, suggesting disease modification, and improved synaptic plasticity and function of α7nAChR, NMDAR and insulin receptors, suggesting symptomatic improvement.</t>
  </si>
  <si>
    <t>PK</t>
  </si>
  <si>
    <t>T1/2=4 hours, Cmax 1100ng/mL, 0.6 CSF ratio</t>
  </si>
  <si>
    <t>100mL</t>
  </si>
  <si>
    <t>https://pubmed.ncbi.nlm.nih.gov/33330477/</t>
  </si>
  <si>
    <t>https://clinicaltrials.gov/study/NCT03748706</t>
  </si>
  <si>
    <t>https://reporter.nih.gov/search/CIo6aSQ6a0K-2obP5mPCyA/project-details/9828895</t>
  </si>
  <si>
    <t>https://www.sec.gov/ix?doc=/Archives/edgar/data/1069530/000117184322005276/f8k_080222.htm</t>
  </si>
  <si>
    <t>https://www.sec.gov/ix?doc=/Archives/edgar/data/1069530/000106953022000046/sava-20220922x8k.htm</t>
  </si>
  <si>
    <t>https://pubmed.ncbi.nlm.nih.gov/20460118/</t>
  </si>
  <si>
    <t>https://pubmed.ncbi.nlm.nih.gov/36506473/</t>
  </si>
  <si>
    <t>https://pubmed.ncbi.nlm.nih.gov/36399251/</t>
  </si>
  <si>
    <t>PTI-125 binds and reverses an altered conformation of filamin A to reduce Alzheimer's disease pathogenesis</t>
  </si>
  <si>
    <t>https://pubmed.ncbi.nlm.nih.gov/22815492/</t>
  </si>
  <si>
    <t>Cortexzyme</t>
  </si>
  <si>
    <t>Athira</t>
  </si>
  <si>
    <t>Name</t>
  </si>
  <si>
    <t>amyloid beta</t>
  </si>
  <si>
    <t>Discovery</t>
  </si>
  <si>
    <t>1982 - Selkoe</t>
  </si>
  <si>
    <t>Relevance</t>
  </si>
  <si>
    <t>Highly implicated in Alzheimer's and Downs. Primary component of neuritic plaques.</t>
  </si>
  <si>
    <t>Gene</t>
  </si>
  <si>
    <t>APP (beta-amyloid precursor protein), chromosome 21</t>
  </si>
  <si>
    <t xml:space="preserve">  Mutations in APP can cause hereditary cerebral hemorrhage with amyloidosis</t>
  </si>
  <si>
    <t>Metabolism</t>
  </si>
  <si>
    <t>APP cleaved by alpha-secretase, beta-secretase, gamma-secretase</t>
  </si>
  <si>
    <t>Presenilin (PS1, PS2) alter APP metabolism via gamma-secretase</t>
  </si>
  <si>
    <t>Tau mutations cause FTD with parkinsonism (no amyloid)</t>
  </si>
  <si>
    <t>Preclinical</t>
  </si>
  <si>
    <t>amyloid beta toxicity is tau dependent</t>
  </si>
  <si>
    <t>apoE genetic findings are causal with amyloid</t>
  </si>
  <si>
    <t>Clinical</t>
  </si>
  <si>
    <t>Humans without AD can have cortical AB deposits.</t>
  </si>
  <si>
    <t>Aggregation</t>
  </si>
  <si>
    <t>monomers, oligomers, fibrils (insoluble), filaments, protofibrils</t>
  </si>
  <si>
    <t>Molecules</t>
  </si>
  <si>
    <t>bapineuzumab</t>
  </si>
  <si>
    <t>PS1 metabolized by presenilinase</t>
  </si>
  <si>
    <t>Epsilon secretase is apparently a thing.</t>
  </si>
  <si>
    <t>Papers</t>
  </si>
  <si>
    <t>3D structure of Alzheimer’s amyloid-Beta(1– 42) fibrils. Luhrs et al. PNAS 2005.</t>
  </si>
  <si>
    <t xml:space="preserve">  Fibrils are noncrystalline, insoluble and mesoscopically heterogeneous.</t>
  </si>
  <si>
    <t xml:space="preserve">  AB42 is the dominant species in AD.</t>
  </si>
  <si>
    <t xml:space="preserve">  AB42 is more likely to form fibrils in vitro than AB40.</t>
  </si>
  <si>
    <t xml:space="preserve">    Fibrils form a cross-Beta structure that conaints parallel, in-register Beta sheets.</t>
  </si>
  <si>
    <t xml:space="preserve">      Amyloid beta forms beta strands (5-10 aa) which are perpendicular to the long axis of the fibril.</t>
  </si>
  <si>
    <t xml:space="preserve">      The strands are parallel to each other and in-register (adjacent strands are positioned opposite each other)</t>
  </si>
  <si>
    <t>Chemistry</t>
  </si>
  <si>
    <t>salt bridge from D23-K28</t>
  </si>
  <si>
    <t xml:space="preserve">  H/D exchange experiment showed core is highly protected.</t>
  </si>
  <si>
    <t>https://www.rcsb.org/structure/2BEG</t>
  </si>
  <si>
    <t>18-26 is Beta-strand one, 31-42 is Beta-strand two, both in core.</t>
  </si>
  <si>
    <t>1-17 is exposed.</t>
  </si>
  <si>
    <t>DAEFRHDSGYEVHHQKLVFFAEDVGSNKGAIIGLMVGGVVIA</t>
  </si>
  <si>
    <t>The toxic Aβ oligomer and Alzheimer’s disease: an emperor in need of clothes. Benilova et al. Nature Neurosci 2012.</t>
  </si>
  <si>
    <t xml:space="preserve">  Some amyloid beta is intracellular.</t>
  </si>
  <si>
    <t xml:space="preserve">  Neuronal tangles contain p-tau and amyloid plaques, they aggregate extracellularly, in cytoplasm, in the nucleus and at the cell membrane?</t>
  </si>
  <si>
    <t xml:space="preserve">  Is amyloid beta typically extracellular?</t>
  </si>
  <si>
    <t xml:space="preserve">  There is no amyloid beta dementia--tau is required.</t>
  </si>
  <si>
    <t>APOJ</t>
  </si>
  <si>
    <t>Size</t>
  </si>
  <si>
    <t>MW 4000</t>
  </si>
  <si>
    <t xml:space="preserve">  Is monomeric nontoxic? Monomeric is produced in neurons from APP by B- and gamma-secretase</t>
  </si>
  <si>
    <t xml:space="preserve">  Alpha secretase does not generate full length amyloid beta and creates non toxic products.</t>
  </si>
  <si>
    <t xml:space="preserve">  C-terminal is defined by gamma-secretase, creating AB43, AB42, AB40, AB38, AB37.</t>
  </si>
  <si>
    <t xml:space="preserve">  AB40 is continuously produced by healthy and AD brains.</t>
  </si>
  <si>
    <t xml:space="preserve">  Pyroglutamate AB is significant.</t>
  </si>
  <si>
    <t xml:space="preserve">  Insoluble, hydrophobic amyloid plaques may or may not be toxic while soluble oligomeric amyloid beta may be toxic.</t>
  </si>
  <si>
    <t xml:space="preserve">  SDS can artificially induce AB oligos.</t>
  </si>
  <si>
    <t xml:space="preserve">  All amyloid beta species show synaptotoxicity, LTP/LTD alterations, neurotransmission and cognitive impacts in rodents.</t>
  </si>
  <si>
    <t>transglutaminase TG2</t>
  </si>
  <si>
    <t xml:space="preserve">  Amylospheroids (10-15nm spherical)</t>
  </si>
  <si>
    <t xml:space="preserve">  J20 mouse model expresses human APP with two familial mutations.</t>
  </si>
  <si>
    <t>12/20/24 5 PUTS</t>
  </si>
  <si>
    <t>12/20/24 10 PUTS</t>
  </si>
  <si>
    <t>12/20/24 7.5 PUTS</t>
  </si>
  <si>
    <t>PRICE ON FAILURE</t>
  </si>
  <si>
    <t>STRIKE</t>
  </si>
  <si>
    <t>VALUE</t>
  </si>
  <si>
    <t>1/14/25 5.00 PUTS</t>
  </si>
  <si>
    <t>1/14/25 2.50 PUTS</t>
  </si>
  <si>
    <t>1/14/25 7.50 PUTS</t>
  </si>
  <si>
    <t>bapinizeumab</t>
  </si>
  <si>
    <t>Anavex</t>
  </si>
  <si>
    <t>Vivoryon</t>
  </si>
  <si>
    <t>Cognition Therapeutics</t>
  </si>
  <si>
    <t>gantenerumab</t>
  </si>
  <si>
    <t>Neurotrope</t>
  </si>
  <si>
    <t>intepirdine</t>
  </si>
  <si>
    <t>Annovis</t>
  </si>
  <si>
    <t>crenezumab</t>
  </si>
  <si>
    <t>ACIU</t>
  </si>
  <si>
    <t>BioXCel</t>
  </si>
  <si>
    <t>VTV Therapeutics</t>
  </si>
  <si>
    <t>Prana</t>
  </si>
  <si>
    <t>BioVie</t>
  </si>
  <si>
    <t>TauRx Therapeutics</t>
  </si>
  <si>
    <t>verubecestat</t>
  </si>
  <si>
    <t xml:space="preserve">semorinemab </t>
  </si>
  <si>
    <t>Axonyx - phenserine?</t>
  </si>
  <si>
    <t>troriluzole</t>
  </si>
  <si>
    <t>Neurochem tramiprosate</t>
  </si>
  <si>
    <t>statins</t>
  </si>
  <si>
    <t>solanezumab</t>
  </si>
  <si>
    <t xml:space="preserve">Medivation latrepirdine </t>
  </si>
  <si>
    <t>Victoza</t>
  </si>
  <si>
    <t>Focused Ultrasound</t>
  </si>
  <si>
    <t>Tacrine</t>
  </si>
  <si>
    <t>idalopirdine</t>
  </si>
  <si>
    <t>Alzheimer’s Disease: Key Insights from Two Decades of Clinical Trial Failures. J Alzheimer's 2022</t>
  </si>
  <si>
    <t>5.8 million Americans, 10% of people over 65.</t>
  </si>
  <si>
    <t>GV-971 oligomannate</t>
  </si>
  <si>
    <t>BACE inhibitors</t>
  </si>
  <si>
    <t>elenbecestat, umibecestat, atabecestat, lanabecestat, verubecestat</t>
  </si>
  <si>
    <t>Amyloid</t>
  </si>
  <si>
    <t>aducanumab, gantenerumab, crenezumab, solanezumab, bapineuzumab</t>
  </si>
  <si>
    <t>Simufilam</t>
  </si>
  <si>
    <t>Placebo</t>
  </si>
  <si>
    <t>Tg2576 mice - express APP variant</t>
  </si>
  <si>
    <t xml:space="preserve">  &lt;6mo have no disease, 6-14 months develop memory deficits without neuronal loss, old mice &gt;14 mo form neuritic plaques</t>
  </si>
  <si>
    <t>A speciﬁc amyloid-b protein assembly in the brain impairs memory. Lesne et al.</t>
  </si>
  <si>
    <t xml:space="preserve">  AB*56 purified from brains of mice disrupts memory when given to young rats.</t>
  </si>
  <si>
    <t>A structural model for Alzheimer’s B-amyloid fibrils based on experimental constraints from solid state NMR. Petkova et al. PNAS 2002.</t>
  </si>
  <si>
    <t>AB40 - DAEFRHDSGYEVHHQKLVFFAEDVGSNKGAIIGLMVGGVV</t>
  </si>
  <si>
    <t>Amyloid fibrils, 10nm diameter, micrometer long length, filaments. Noncrystalline solid, so hard to XRC.</t>
  </si>
  <si>
    <t>X-ray fiber diffraction shows Beta-sheet motifs with beta strands perpendicular to the long axis, along with parallel H-bonds.</t>
  </si>
  <si>
    <t>Solid state NMR implies in-register parallel alignment within cross-Beta motif in amyloid1-40 and 1-42 fibrils.</t>
  </si>
  <si>
    <t>Oncothyreon</t>
  </si>
  <si>
    <t>Telik</t>
  </si>
  <si>
    <t>Northfield</t>
  </si>
  <si>
    <t>Celladon</t>
  </si>
  <si>
    <t>Vital Therapies</t>
  </si>
  <si>
    <t>Regeneron (Axokine)</t>
  </si>
  <si>
    <t>MannKind</t>
  </si>
  <si>
    <t>Cytori</t>
  </si>
  <si>
    <t>Axovant</t>
  </si>
  <si>
    <t>Video</t>
  </si>
  <si>
    <t>Paper</t>
  </si>
  <si>
    <t>Arena</t>
  </si>
  <si>
    <t>50mg</t>
  </si>
  <si>
    <t>100mg</t>
  </si>
  <si>
    <t>Day 28 (REAL DATA)</t>
  </si>
  <si>
    <t>MOA</t>
  </si>
  <si>
    <t>None, Garbage</t>
  </si>
  <si>
    <t>Economics</t>
  </si>
  <si>
    <t>100%, no one wants it</t>
  </si>
  <si>
    <t>Phase</t>
  </si>
  <si>
    <t>III</t>
  </si>
  <si>
    <t>The many faces of filamin: A versatile molecular scaffold for cell motility and signalling</t>
  </si>
  <si>
    <t>The filamins: Organizers of cell structure and function</t>
  </si>
  <si>
    <t>https://seekingalpha.com/article/281421-oncothyreon-phase-iii-unlikely-to-show-survival-benefit</t>
  </si>
  <si>
    <t>SA</t>
  </si>
  <si>
    <t>Private</t>
  </si>
  <si>
    <t>https://www.chicagotribune.com/2006/12/20/blood-substitute-a-disaster-in-trial/</t>
  </si>
  <si>
    <t>https://pdfcoffee.com/vtl-writeup-by-martin-shkreli-pdf-free.html</t>
  </si>
  <si>
    <t>Atherogenix</t>
  </si>
  <si>
    <t>https://www.youtube.com/watch?v=H_g8xjYufHo</t>
  </si>
  <si>
    <t>filamin A</t>
  </si>
  <si>
    <t>Xq28, 47 exons, two transcripts</t>
  </si>
  <si>
    <t>Protein</t>
  </si>
  <si>
    <t>one actin-binding domain with 24 repeat Ig domains (96 AAs each)</t>
  </si>
  <si>
    <t>Rod1, Rod2, Rep. 24,</t>
  </si>
  <si>
    <t>Location</t>
  </si>
  <si>
    <t>Cytoplasm</t>
  </si>
  <si>
    <t>Sp1 promoter.</t>
  </si>
  <si>
    <t>calpain</t>
  </si>
  <si>
    <t>Homologous to filamin B/C</t>
  </si>
  <si>
    <t>Expression for filamin A &amp; B is wide, C is in skeletal &amp; myocardial tissue</t>
  </si>
  <si>
    <t>Weight</t>
  </si>
  <si>
    <t>280kda</t>
  </si>
  <si>
    <t>Function</t>
  </si>
  <si>
    <t>determines shape and movement of cells by binding actin</t>
  </si>
  <si>
    <t>It can act as a scaffold (???) for signaling molecules or as an adhesion protein???</t>
  </si>
  <si>
    <t>Gene Dosage</t>
  </si>
  <si>
    <t>periventricular nodular heterotopia (brain malformation due to cellular migration deficit). Males die after birth or soon after.</t>
  </si>
  <si>
    <t>Heart valve, bone, GI, megakaryocyte</t>
  </si>
  <si>
    <t>Cancer?</t>
  </si>
  <si>
    <t>12/20/24 2.5 PUTS</t>
  </si>
  <si>
    <t>Filamin A promotes tau aggregation</t>
  </si>
  <si>
    <t>Nagoya University Graduate School of Medicine.</t>
  </si>
  <si>
    <t>Actin-binding protein filamin-A drives tau aggregation and contributes to progressive supranuclear palsy pathology. Tsujikawa et al. Sci Adv 2022.</t>
  </si>
  <si>
    <t>Meanwhile, the findings of no increase in FLNA levels under massive tau induction in tau transgenic mice (fig. S3) suggest that the FLNA lies upstream to the tau pathology.</t>
  </si>
  <si>
    <t>F-actin binds at the N terminus and "promotes orthogonal branching of F-actin"</t>
  </si>
  <si>
    <t>Mutations</t>
  </si>
  <si>
    <t>p.Ala39Gly loses F-actin binding</t>
  </si>
  <si>
    <t>Tau also binds to F-actin.</t>
  </si>
  <si>
    <t>Ser(2523) can be phosphorylated and result in decreased binding to F-actin.</t>
  </si>
  <si>
    <t>Serine 2523 phosphorylation allows for tau solubility.</t>
  </si>
  <si>
    <t>Amyloid-beta alters protein conformation of FLNA (debunked?)</t>
  </si>
  <si>
    <t>Memantine reduced FLNA expression by nearly half in the hippocampus</t>
  </si>
  <si>
    <t>Day 28 (BURNS' VERSION)</t>
  </si>
  <si>
    <t>Eric Schoen</t>
  </si>
  <si>
    <t>Date</t>
  </si>
  <si>
    <t>Type</t>
  </si>
  <si>
    <t>Award</t>
  </si>
  <si>
    <t>Amount</t>
  </si>
  <si>
    <t>Robert Cook</t>
  </si>
  <si>
    <t>James Kupiec</t>
  </si>
  <si>
    <t>Nachtrab</t>
  </si>
  <si>
    <t>Remi Barbier</t>
  </si>
  <si>
    <t>Sanford Robertson</t>
  </si>
  <si>
    <t>Disposition</t>
  </si>
  <si>
    <t>By Spouse</t>
  </si>
  <si>
    <t>Robert Gussin</t>
  </si>
  <si>
    <t>Michael O Donnell</t>
  </si>
  <si>
    <t>Richard Barry</t>
  </si>
  <si>
    <t>Patrick Scannon</t>
  </si>
  <si>
    <t>Robert Anderson</t>
  </si>
  <si>
    <t>Pierre Gravier</t>
  </si>
  <si>
    <t>Claude Nicaise</t>
  </si>
  <si>
    <t>Purchase</t>
  </si>
  <si>
    <t>BOD</t>
  </si>
  <si>
    <t>Robert Eugene Anderson Jr</t>
  </si>
  <si>
    <t>Exercise</t>
  </si>
  <si>
    <t>Cashless</t>
  </si>
  <si>
    <t>mg</t>
  </si>
  <si>
    <t>ug</t>
  </si>
  <si>
    <t>ng</t>
  </si>
  <si>
    <t>plasma</t>
  </si>
  <si>
    <t>unbound/free concentration</t>
  </si>
  <si>
    <t>brain concentration</t>
  </si>
  <si>
    <t>ml - volume of brain</t>
  </si>
  <si>
    <t>ml - volume of brain vasculature</t>
  </si>
  <si>
    <t>affinity nM</t>
  </si>
  <si>
    <t>g/mol</t>
  </si>
  <si>
    <t>mg/mol</t>
  </si>
  <si>
    <t>ug/mol</t>
  </si>
  <si>
    <t>umol simufilam</t>
  </si>
  <si>
    <t>nmol simufilam</t>
  </si>
  <si>
    <t>T 1/2 = 4 hours</t>
  </si>
  <si>
    <t>100mg BID vs placebo. data by YE24</t>
  </si>
  <si>
    <t>Q324</t>
  </si>
  <si>
    <t>Cash/Share</t>
  </si>
  <si>
    <t>presenilin-1</t>
  </si>
  <si>
    <t>apolipoprotein E</t>
  </si>
  <si>
    <t>Also known as PSEN1 or PS-1, this chromosome 14 gene is associated with autosomal dominant early-onset Alzheimer's disease. Penetrance is close to 100%. PSEN1 is part of the gamma-secretase complex.</t>
  </si>
  <si>
    <t>gamma secretase</t>
  </si>
  <si>
    <t>amyloid precursor protein (APP)</t>
  </si>
  <si>
    <t>APP</t>
  </si>
  <si>
    <t>see amyloid precursor protein</t>
  </si>
  <si>
    <t>Alzheimer's Disease</t>
  </si>
  <si>
    <t>45m globally, 5th leading cause of death. 6m in US.</t>
  </si>
  <si>
    <t>tau</t>
  </si>
  <si>
    <t>spreads after accumulation of amyloid beta</t>
  </si>
  <si>
    <t>BACE</t>
  </si>
  <si>
    <t>beta secretase, an enzyme which cleaves APP at its ectodomain</t>
  </si>
  <si>
    <t>Enzyme which cleaves APP at intramembraneous sites.</t>
  </si>
  <si>
    <t>NFTs</t>
  </si>
  <si>
    <t>neurofibrillary tangles (tau)</t>
  </si>
  <si>
    <t>Also AB or beta-amyloid. The 4kDa fragment of APP. Deposition precedes clinical manifestations by 20-30 years. First reported in 1984, it was found to be the primary constituent of brain deposits in Down. Then, AB aggregates were discovered to be the main component of neocortical neuritic plaques. Accumulation begins in brain regions with high metabolic activity rates.</t>
  </si>
  <si>
    <t>presenilin-2</t>
  </si>
  <si>
    <t>amyloid beta 1-40</t>
  </si>
  <si>
    <t>amyloid beta 1-42</t>
  </si>
  <si>
    <t>The origin of beta-amyloid, a chromosome 21 gene producing a protein which is widely produced by brain neurons, vascular and blood cells (platelets) and some astrocytes. Cleaved by BACE1 at the ectodomain and gamma-secretase at intra-membraneous sites. Mutations in APP can cause AD Alzheimer's. Gene duplications of APP also cause ADAD. There is even a protective variant (A673T) which reduces APP cleavage.</t>
  </si>
  <si>
    <t>Mutations much more rare than PSEN1.</t>
  </si>
  <si>
    <t>AICD</t>
  </si>
  <si>
    <t>APP intracellular domain fragment</t>
  </si>
  <si>
    <t>ADAM10</t>
  </si>
  <si>
    <t>CLU</t>
  </si>
  <si>
    <t>SORL1</t>
  </si>
  <si>
    <t>CD33</t>
  </si>
  <si>
    <t>PICALM</t>
  </si>
  <si>
    <t>BIN1</t>
  </si>
  <si>
    <t>CD2AP</t>
  </si>
  <si>
    <t>ABCA7</t>
  </si>
  <si>
    <t>RIN3</t>
  </si>
  <si>
    <t>PTK2B</t>
  </si>
  <si>
    <t>Molecular chaperone. Binds amyloid beta.</t>
  </si>
  <si>
    <t>TREM2</t>
  </si>
  <si>
    <t>IG receptor, binds lipids and AB.</t>
  </si>
  <si>
    <t>Endocytic recycling and amyloid-beta production, membrane folding.</t>
  </si>
  <si>
    <t>Endocytic receptor involved in uptake of lipoproteins, APP processing and lysosomal targeting of amyloid beta.</t>
  </si>
  <si>
    <t>Transporter involved in cholesterol metabolism and phagocytic clearance of amyloid beta.</t>
  </si>
  <si>
    <t>Metalloprotease which processes APP.</t>
  </si>
  <si>
    <t>IGHG3</t>
  </si>
  <si>
    <t>IG which creates antibodies which bind amyloid beta.</t>
  </si>
  <si>
    <t>Chromosome 19 gene, 34-kDa, 299-AA ApoE protein. Expressed in astrocytes, microglia and other neurons. e4 allele causes AD, e2 protects, e3 is wildtype. Binds soluble amyloid beta and lipids. Homozygous e4 have 3-15x increase in AD.</t>
  </si>
  <si>
    <t>Full Analysis Set</t>
  </si>
  <si>
    <t>Randomized</t>
  </si>
  <si>
    <t>Completers</t>
  </si>
  <si>
    <t>Pre-CWS</t>
  </si>
  <si>
    <t>Mild</t>
  </si>
  <si>
    <t>Moderate</t>
  </si>
  <si>
    <t>n</t>
  </si>
  <si>
    <t>MMSE Mean</t>
  </si>
  <si>
    <t>MMSE Range</t>
  </si>
  <si>
    <t>21-30</t>
  </si>
  <si>
    <t>10-20</t>
  </si>
  <si>
    <t>ADAS-Cog11 Range</t>
  </si>
  <si>
    <t>ADAS-Cog11 Mean</t>
  </si>
  <si>
    <t>3-33</t>
  </si>
  <si>
    <t>5-52</t>
  </si>
  <si>
    <t>CWS</t>
  </si>
  <si>
    <t xml:space="preserve">  Range</t>
  </si>
  <si>
    <t>3-24</t>
  </si>
  <si>
    <t>1-28</t>
  </si>
  <si>
    <t>12-64</t>
  </si>
  <si>
    <t>14-56</t>
  </si>
  <si>
    <t>5-20</t>
  </si>
  <si>
    <t>4-20</t>
  </si>
  <si>
    <t>Monday</t>
  </si>
  <si>
    <t>November 18th</t>
  </si>
  <si>
    <t>Tuesday</t>
  </si>
  <si>
    <t>Wednesday</t>
  </si>
  <si>
    <t>Thursday</t>
  </si>
  <si>
    <t>Friday</t>
  </si>
  <si>
    <t>November 19th</t>
  </si>
  <si>
    <t>November 20th</t>
  </si>
  <si>
    <t>November 21st</t>
  </si>
  <si>
    <t>November 22nd</t>
  </si>
  <si>
    <t>November 25th</t>
  </si>
  <si>
    <t>November 26th</t>
  </si>
  <si>
    <t>November 27th</t>
  </si>
  <si>
    <t>November 29th</t>
  </si>
  <si>
    <t>December 2nd</t>
  </si>
  <si>
    <t>December 3rd</t>
  </si>
  <si>
    <t>December 4th</t>
  </si>
  <si>
    <t>December 5th</t>
  </si>
  <si>
    <t>December 6th</t>
  </si>
  <si>
    <t>December 9th</t>
  </si>
  <si>
    <t>December 10th</t>
  </si>
  <si>
    <t>December 11th</t>
  </si>
  <si>
    <t>December 12th</t>
  </si>
  <si>
    <t>December 13th</t>
  </si>
  <si>
    <t>December 16th</t>
  </si>
  <si>
    <t>December 17th</t>
  </si>
  <si>
    <t>December 18th</t>
  </si>
  <si>
    <t>December 19th</t>
  </si>
  <si>
    <t>December 20th</t>
  </si>
  <si>
    <t>MOD-SIMU</t>
  </si>
  <si>
    <t>MOD-PBO</t>
  </si>
  <si>
    <t>MILD-SIMU</t>
  </si>
  <si>
    <t>MILD-PBO</t>
  </si>
  <si>
    <t>SIMU</t>
  </si>
  <si>
    <t>PBO</t>
  </si>
  <si>
    <t>WORSE OVER 6 MONTHS</t>
  </si>
  <si>
    <t>AVERAGE</t>
  </si>
  <si>
    <t>Last 6MO</t>
  </si>
  <si>
    <t>1st 12MO</t>
  </si>
  <si>
    <t>10.3390/pathogens10091194</t>
  </si>
  <si>
    <t>PMC8465321</t>
  </si>
  <si>
    <t>Pathogens</t>
  </si>
  <si>
    <t>Verma S</t>
  </si>
  <si>
    <t>Pathogens. 2021 Sep 15;10(9):1194. doi: 10.3390/pathogens10091194.</t>
  </si>
  <si>
    <t>Verma S, Deep DK, Gautam P, Singh R, Salotra P.</t>
  </si>
  <si>
    <t>Proteomic Analysis of Leishmania donovani Membrane Components Reveals the Role of Activated Protein C Kinase in Host-Parasite Interaction</t>
  </si>
  <si>
    <t>GeneReviews(®)</t>
  </si>
  <si>
    <t>Chen MH</t>
  </si>
  <si>
    <t>2002 Oct 8 [updated 2021 Sep 30]. In: Adam MP, Feldman J, Mirzaa GM, Pagon RA, Wallace SE, Amemiya A, editors. GeneReviews(®) [Internet]. Seattle (WA): University of Washington, Seattle; 1993–2024.</t>
  </si>
  <si>
    <t>Chen MH, Walsh CA.</t>
  </si>
  <si>
    <t>FLNA Deficiency</t>
  </si>
  <si>
    <t>10.1007/s11010-021-04179-1</t>
  </si>
  <si>
    <t>Mol Cell Biochem</t>
  </si>
  <si>
    <t>Cheng L</t>
  </si>
  <si>
    <t>Mol Cell Biochem. 2021 Oct;476(10):3563-3575. doi: 10.1007/s11010-021-04179-1. Epub 2021 May 20.</t>
  </si>
  <si>
    <t>Cheng L, Tong Q.</t>
  </si>
  <si>
    <t>Interaction of FLNA and ANXA2 promotes gefitinib resistance by activating the Wnt pathway in non-small-cell lung cancer</t>
  </si>
  <si>
    <t>10.1186/s13256-021-03064-1</t>
  </si>
  <si>
    <t>PMC8504088</t>
  </si>
  <si>
    <t>J Med Case Rep</t>
  </si>
  <si>
    <t>Riccio MP</t>
  </si>
  <si>
    <t>J Med Case Rep. 2021 Oct 11;15(1):495. doi: 10.1186/s13256-021-03064-1.</t>
  </si>
  <si>
    <t>Riccio MP, D'Andrea G, Sarnataro E, Marino M, Bravaccio C, Albert U.</t>
  </si>
  <si>
    <t>Bipolar disorder with Melnick-Needles syndrome and periventricular nodular heterotopia: two case reports and a review of the literature</t>
  </si>
  <si>
    <t>10.23736/S2724-6507.21.03611-3</t>
  </si>
  <si>
    <t>Minerva Endocrinol (Torino)</t>
  </si>
  <si>
    <t>Akdemir AS</t>
  </si>
  <si>
    <t>Minerva Endocrinol (Torino). 2021 Oct 20. doi: 10.23736/S2724-6507.21.03611-3. Online ahead of print.</t>
  </si>
  <si>
    <t>Akdemir AS, Metin Armagan D, Polat Korkmaz O, Ozkaya HM, Kadioglu P, Gazioglu N, Tanriover N, Dirican A, Ozturk M.</t>
  </si>
  <si>
    <t>Association between β arrestin 2 and filamin A gene variations with medical treatment response in acromegaly patients</t>
  </si>
  <si>
    <t>10.1530/EJE-21-0668</t>
  </si>
  <si>
    <t>Eur J Endocrinol</t>
  </si>
  <si>
    <t>Storvall S</t>
  </si>
  <si>
    <t>Eur J Endocrinol. 2021 Oct 25;185(6):803-812. doi: 10.1530/EJE-21-0668.</t>
  </si>
  <si>
    <t>Storvall S, Leijon H, Ryhänen EM, Vesterinen T, Heiskanen I, Schalin-Jäntti C, Arola J.</t>
  </si>
  <si>
    <t>Filamin A and parafibromin expression in parathyroid carcinoma</t>
  </si>
  <si>
    <t>10.3390/cancers13215373</t>
  </si>
  <si>
    <t>PMC8582588</t>
  </si>
  <si>
    <t>Cancers (Basel)</t>
  </si>
  <si>
    <t>Schreyer L</t>
  </si>
  <si>
    <t>Cancers (Basel). 2021 Oct 26;13(21):5373. doi: 10.3390/cancers13215373.</t>
  </si>
  <si>
    <t>Schreyer L, Mittermeier C, Franz MJ, Meier MA, Martin DE, Maier KC, Huebner K, Schneider-Stock R, Singer S, Holzer K, Fischer D, Ribback S, Liebl B, Gudermann T, Aigner A, Muehlich S.</t>
  </si>
  <si>
    <t>Tetraspanin 5 (TSPAN5), a Novel Gatekeeper of the Tumor Suppressor DLC1 and Myocardin-Related Transcription Factors (MRTFs), Controls HCC Growth and Senescence</t>
  </si>
  <si>
    <t>10.1097/SCS.0000000000007707</t>
  </si>
  <si>
    <t>J Craniofac Surg</t>
  </si>
  <si>
    <t>Roland-Billecart T</t>
  </si>
  <si>
    <t>J Craniofac Surg. 2021 Nov-Dec 01;32(8):2823-2826. doi: 10.1097/SCS.0000000000007707.</t>
  </si>
  <si>
    <t>Roland-Billecart T, Schlund M, Lauwers L, Nicot R, Ferri J.</t>
  </si>
  <si>
    <t>Surgical Management of Craniomaxillofacial Features in the Otopalatodigital Spectrum Disorders</t>
  </si>
  <si>
    <t>10.1158/0008-5472.CAN-21-0897</t>
  </si>
  <si>
    <t>NIHMS1735936</t>
  </si>
  <si>
    <t>PMC8563430</t>
  </si>
  <si>
    <t>Cancer Res</t>
  </si>
  <si>
    <t>Kwon M</t>
  </si>
  <si>
    <t>Cancer Res. 2021 Nov 1;81(21):5523-5539. doi: 10.1158/0008-5472.CAN-21-0897. Epub 2021 Aug 20.</t>
  </si>
  <si>
    <t>Kwon M, Rubio G, Nolan N, Auteri P, Volmar JA, Adem A, Javidian P, Zhou Z, Verzi MP, Pine SR, Libutti SK.</t>
  </si>
  <si>
    <t>FILIP1L Loss Is a Driver of Aggressive Mucinous Colorectal Adenocarcinoma and Mediates Cytokinesis Defects through PFDN1</t>
  </si>
  <si>
    <t>10.3892/mmr.2021.12426</t>
  </si>
  <si>
    <t>PMC8441964</t>
  </si>
  <si>
    <t>Mol Med Rep</t>
  </si>
  <si>
    <t>Sun Y</t>
  </si>
  <si>
    <t>Mol Med Rep. 2021 Nov;24(5):786. doi: 10.3892/mmr.2021.12426. Epub 2021 Sep 9.</t>
  </si>
  <si>
    <t>Sun Y, Ma G, Xiang H, Wang X, Wang H, Zhang Y, Qie F, Li C.</t>
  </si>
  <si>
    <t>circFLNA promotes glioblastoma proliferation and invasion by negatively regulating miR‑199‑3p expression</t>
  </si>
  <si>
    <t>10.3390/cancers13215573</t>
  </si>
  <si>
    <t>PMC8583098</t>
  </si>
  <si>
    <t>Borszéková Pulzová L</t>
  </si>
  <si>
    <t>Cancers (Basel). 2021 Nov 8;13(21):5573. doi: 10.3390/cancers13215573.</t>
  </si>
  <si>
    <t>Borszéková Pulzová L, Roška J, Kalman M, Kliment J, Slávik P, Smolková B, Goffa E, Jurkovičová D, Kulcsár Ľ, Lešková K, Bujdák P, Mego M, Bhide MR, Plank L, Chovanec M.</t>
  </si>
  <si>
    <t>Screening for the Key Proteins Associated with Rete Testis Invasion in Clinical Stage I Seminoma via Label-Free Quantitative Mass Spectrometry</t>
  </si>
  <si>
    <t>10.3389/fcell.2021.786254</t>
  </si>
  <si>
    <t>PMC8635958</t>
  </si>
  <si>
    <t>Front Cell Dev Biol</t>
  </si>
  <si>
    <t>Zhou L</t>
  </si>
  <si>
    <t>Front Cell Dev Biol. 2021 Nov 17;9:786254. doi: 10.3389/fcell.2021.786254. eCollection 2021.</t>
  </si>
  <si>
    <t>Zhou L, Feng S, Li L, Lü S, Zhang Y, Long M.</t>
  </si>
  <si>
    <t>Two Complementary Signaling Pathways Depict Eukaryotic Chemotaxis: A Mechanochemical Coupling Model</t>
  </si>
  <si>
    <t>10.1177/25152564211052392</t>
  </si>
  <si>
    <t>PMC10243573</t>
  </si>
  <si>
    <t>Contact (Thousand Oaks)</t>
  </si>
  <si>
    <t>Sassano ML</t>
  </si>
  <si>
    <t>Contact (Thousand Oaks). 2021 Nov 29;4:25152564211052392. doi: 10.1177/25152564211052392. eCollection 2021 Jan-Dec.</t>
  </si>
  <si>
    <t>Sassano ML, Derua R, Waelkens E, Agostinis P, van Vliet AR.</t>
  </si>
  <si>
    <t>Interactome Analysis of the ER Stress Sensor Perk Uncovers Key Components of ER-Mitochondria Contact Sites and Ca(2+) Signalling</t>
  </si>
  <si>
    <t>10.1016/j.bbagen.2021.130005</t>
  </si>
  <si>
    <t>Biochim Biophys Acta Gen Subj</t>
  </si>
  <si>
    <t>Zhiping LL</t>
  </si>
  <si>
    <t>Biochim Biophys Acta Gen Subj. 2021 Dec;1865(12):130005. doi: 10.1016/j.bbagen.2021.130005. Epub 2021 Sep 9.</t>
  </si>
  <si>
    <t>Zhiping LL, Ong LT, Chatterjee D, Tan SM, Bhattacharjya S.</t>
  </si>
  <si>
    <t>Binary and ternary complexes of FLNa-Ig21 with cytosolic tails of αMß2 integrin reveal dual role of filamin mediated regulation</t>
  </si>
  <si>
    <t>10.1016/j.reprotox.2021.10.011</t>
  </si>
  <si>
    <t>Reprod Toxicol</t>
  </si>
  <si>
    <t>Chen J</t>
  </si>
  <si>
    <t>Reprod Toxicol. 2021 Dec;106:115-125. doi: 10.1016/j.reprotox.2021.10.011. Epub 2021 Oct 28.</t>
  </si>
  <si>
    <t>Chen J, Kang L, Wang J, Wu Y, Han L, Zheng X, Wei Y, Zhao T, Shen L, Long C, Wei G, Wu S.</t>
  </si>
  <si>
    <t>Weighted gene coexpression network analysis reveals ESR1, FLNA and Furin as hub genes for DEHP-induced prepubertal testicular injury</t>
  </si>
  <si>
    <t>10.1523/JNEUROSCI.2154-21.2021</t>
  </si>
  <si>
    <t>PMC8672690</t>
  </si>
  <si>
    <t>J Neurosci</t>
  </si>
  <si>
    <t>J Neurosci. 2021 Dec 15;41(50):10405. doi: 10.1523/JNEUROSCI.2154-21.2021. Epub 2021 Nov 10.</t>
  </si>
  <si>
    <t>Erratum: Wang et al., "Reducing Amyloid-Related Alzheimer's Disease Pathogenesis by a Small Molecule Targeting Filamin A"</t>
  </si>
  <si>
    <t>10.3390/biology10121335</t>
  </si>
  <si>
    <t>PMC8698651</t>
  </si>
  <si>
    <t>Biology (Basel)</t>
  </si>
  <si>
    <t>Gholam MF</t>
  </si>
  <si>
    <t>Biology (Basel). 2021 Dec 16;10(12):1335. doi: 10.3390/biology10121335.</t>
  </si>
  <si>
    <t>Gholam MF, Ko B, Ghazi ZM, Hoover RS, Alli AA.</t>
  </si>
  <si>
    <t>The Pharmacological Inhibition of CaMKII Regulates Sodium Chloride Cotransporter Activity in mDCT15 Cells</t>
  </si>
  <si>
    <t>10.1128/mBio.02939-21</t>
  </si>
  <si>
    <t>PMC8593688</t>
  </si>
  <si>
    <t>mBio</t>
  </si>
  <si>
    <t>Dhanda AS</t>
  </si>
  <si>
    <t>mBio. 2021 Dec 21;12(6):e0293921. doi: 10.1128/mBio.02939-21. Epub 2021 Nov 16.</t>
  </si>
  <si>
    <t>Dhanda AS, Vogl AW, Ness F, Innocenti M, Guttman JA.</t>
  </si>
  <si>
    <t>mDia1 Assembles a Linear F-Actin Coat at Membrane Invaginations To Drive Listeria monocytogenes Cell-to-Cell Spreading</t>
  </si>
  <si>
    <t>10.1161/CIRCULATIONAHA.121.055732</t>
  </si>
  <si>
    <t>PMC8687617</t>
  </si>
  <si>
    <t>Circulation</t>
  </si>
  <si>
    <t>Barallobre-Barreiro J</t>
  </si>
  <si>
    <t>Circulation. 2021 Dec 21;144(25):2021-2034. doi: 10.1161/CIRCULATIONAHA.121.055732. Epub 2021 Nov 22.</t>
  </si>
  <si>
    <t>Barallobre-Barreiro J, Radovits T, Fava M, Mayr U, Lin WY, Ermolaeva E, Martínez-López D, Lindberg EL, Duregotti E, Daróczi L, Hasman M, Schmidt LE, Singh B, Lu R, Baig F, Siedlar AM, Cuello F, Catibog N, Theofilatos K, Shah AM, Crespo-Leiro MG, Doménech N, Hübner N, Merkely B, Mayr M.</t>
  </si>
  <si>
    <t>Extracellular Matrix in Heart Failure: Role of ADAMTS5 in Proteoglycan Remodeling</t>
  </si>
  <si>
    <t>10.3390/cells11010014</t>
  </si>
  <si>
    <t>PMC8750472</t>
  </si>
  <si>
    <t>Cells</t>
  </si>
  <si>
    <t>Di Donato M</t>
  </si>
  <si>
    <t>Cells. 2021 Dec 22;11(1):14. doi: 10.3390/cells11010014.</t>
  </si>
  <si>
    <t>Di Donato M, Giovannelli P, Barone MV, Auricchio F, Castoria G, Migliaccio A.</t>
  </si>
  <si>
    <t>A Small Peptide Targeting the Ligand-Induced Androgen Receptor/Filamin a Interaction Inhibits the Invasive Phenotype of Prostate Cancer Cells</t>
  </si>
  <si>
    <t>10.1159/000514862</t>
  </si>
  <si>
    <t>Neuroendocrinology</t>
  </si>
  <si>
    <t>Spada A</t>
  </si>
  <si>
    <t>Neuroendocrinology. 2022;112(1):15-33. doi: 10.1159/000514862. Epub 2021 Feb 1.</t>
  </si>
  <si>
    <t>Spada A, Mantovani G, Lania AG, Treppiedi D, Mangili F, Catalano R, Carosi G, Sala E, Peverelli E.</t>
  </si>
  <si>
    <t>Pituitary Tumors: Genetic and Molecular Factors Underlying Pathogenesis and Clinical Behavior</t>
  </si>
  <si>
    <t>10.1002/jcb.30111</t>
  </si>
  <si>
    <t>J Cell Biochem</t>
  </si>
  <si>
    <t>Sherman MY</t>
  </si>
  <si>
    <t>J Cell Biochem. 2022 Jan;123(1):43-53. doi: 10.1002/jcb.30111. Epub 2021 Jul 23.</t>
  </si>
  <si>
    <t>Sherman MY, Gabai V.</t>
  </si>
  <si>
    <t>The role of Bag3 in cell signaling</t>
  </si>
  <si>
    <t>10.1007/s00056-021-00358-3</t>
  </si>
  <si>
    <t>PMC8766363</t>
  </si>
  <si>
    <t>J Orofac Orthop</t>
  </si>
  <si>
    <t>Salim C</t>
  </si>
  <si>
    <t>J Orofac Orthop. 2022 Jan;83(1):1-12. doi: 10.1007/s00056-021-00358-3. Epub 2021 Nov 4.</t>
  </si>
  <si>
    <t>Salim C, Muders H, Jäger A, Konermann A.</t>
  </si>
  <si>
    <t>Role of chaperone-assisted selective autophagy (CASA) in mechanical stress protection of periodontal ligament cells</t>
  </si>
  <si>
    <t>10.1002/ppul.25681</t>
  </si>
  <si>
    <t>Pediatr Pulmonol</t>
  </si>
  <si>
    <t>Burrage LC</t>
  </si>
  <si>
    <t>Pediatr Pulmonol. 2022 Jan;57(1):224-230. doi: 10.1002/ppul.25681. Epub 2021 Oct 4.</t>
  </si>
  <si>
    <t>Burrage LC, Heinle JS, Cerfolio RH, Guillerman RP, Patel KR, Santiago NC, Hoover WC, Mallory GB Jr.</t>
  </si>
  <si>
    <t>Application of lung volume reduction surgery for a child with filamin A (FLNA) mutations</t>
  </si>
  <si>
    <t>10.3389/fimmu.2021.792334</t>
  </si>
  <si>
    <t>PMC8764188</t>
  </si>
  <si>
    <t>Front Immunol</t>
  </si>
  <si>
    <t>Kim N</t>
  </si>
  <si>
    <t>Front Immunol. 2022 Jan 4;12:792334. doi: 10.3389/fimmu.2021.792334. eCollection 2021.</t>
  </si>
  <si>
    <t>Kim N, Yi E, Kwon SJ, Park HJ, Kwon HJ, Kim HS.</t>
  </si>
  <si>
    <t>Filamin A Is Required for NK Cell Cytotoxicity at the Expense of Cytokine Production via Synaptic Filamentous Actin Modulation</t>
  </si>
  <si>
    <t>10.3390/cancers14010255</t>
  </si>
  <si>
    <t>PMC8750349</t>
  </si>
  <si>
    <t>Kim HJ</t>
  </si>
  <si>
    <t>Cancers (Basel). 2022 Jan 5;14(1):255. doi: 10.3390/cancers14010255.</t>
  </si>
  <si>
    <t>Kim HJ, Ryu KJ, Kim M, Kim T, Kim SH, Han H, Kim H, Hong KS, Song CY, Choi Y, Hwangbo C, Kim KD, Yoo J.</t>
  </si>
  <si>
    <t>RhoGDI2-Mediated Rac1 Recruitment to Filamin A Enhances Rac1 Activity and Promotes Invasive Abilities of Gastric Cancer Cells</t>
  </si>
  <si>
    <t>10.1523/JNEUROSCI.2306-21.2021</t>
  </si>
  <si>
    <t>PMC8802929</t>
  </si>
  <si>
    <t>J Neurosci. 2022 Jan 19;42(3):529. doi: 10.1523/JNEUROSCI.2306-21.2021. Epub 2021 Dec 17.</t>
  </si>
  <si>
    <t>Expression of Concern: Wang et al., "Reducing Amyloid-Related Alzheimer's Disease Pathogenesis by a Small Molecule Targeting Filamin A"</t>
  </si>
  <si>
    <t>10.3760/cma.j.cn501113-20201230-00691</t>
  </si>
  <si>
    <t>Zhonghua Gan Zang Bing Za Zhi</t>
  </si>
  <si>
    <t>Hao LS</t>
  </si>
  <si>
    <t>Zhonghua Gan Zang Bing Za Zhi. 2022 Jan 20;30(1):38-44. doi: 10.3760/cma.j.cn501113-20201230-00691.</t>
  </si>
  <si>
    <t>Hao LS, Song J, Zhang MT, Song XJ, Jiang MY, Ji JX, Mo YB, Wang J.</t>
  </si>
  <si>
    <t>[Effects of adenovirus-mediated shRNA down-regulates PTEN expression on fibril-binding proteins vinculin, filamin A and cortactin in activated hepatic stellate cells]</t>
  </si>
  <si>
    <t>10.3760/cma.j.cn501113-20200507-00234</t>
  </si>
  <si>
    <t>Yuan L</t>
  </si>
  <si>
    <t>Zhonghua Gan Zang Bing Za Zhi. 2022 Jan 20;30(1):74-80. doi: 10.3760/cma.j.cn501113-20200507-00234.</t>
  </si>
  <si>
    <t>Yuan L, Tian F.</t>
  </si>
  <si>
    <t>[Mechanism study of the protective effects of selective cyclooxygenase-2 enzyme inhibitors on the liver of rats with type 2 diabetes mellitus combined with nonalcoholic steatohepatitis via Rho/ROCK pathway]</t>
  </si>
  <si>
    <t>10.1021/acsami.1c20585</t>
  </si>
  <si>
    <t>ACS Appl Mater Interfaces</t>
  </si>
  <si>
    <t>Woo Y</t>
  </si>
  <si>
    <t>ACS Appl Mater Interfaces. 2022 Jan 26;14(3):3773-3783. doi: 10.1021/acsami.1c20585. Epub 2022 Jan 11.</t>
  </si>
  <si>
    <t>Woo Y, Patel M, Kim H, Park JK, Jung YJ, Cha SS, Jeong B.</t>
  </si>
  <si>
    <t>Pralatrexate Sustainably Released from Polypeptide Thermogel Is Effective for Chondrogenic Differentiation of Mesenchymal Stem Cells</t>
  </si>
  <si>
    <t>10.14670/HH-18-383</t>
  </si>
  <si>
    <t>Histol Histopathol</t>
  </si>
  <si>
    <t>Ouban A</t>
  </si>
  <si>
    <t>Histol Histopathol. 2022 Feb;37(2):125-136. doi: 10.14670/HH-18-383. Epub 2021 Oct 22.</t>
  </si>
  <si>
    <t>Ouban A.</t>
  </si>
  <si>
    <t>Filamin-A expression in laryngeal squamous cell carcinoma and its clinical significance</t>
  </si>
  <si>
    <t>10.1016/j.cellsig.2021.110191</t>
  </si>
  <si>
    <t>Cell Signal</t>
  </si>
  <si>
    <t>Yang C</t>
  </si>
  <si>
    <t>Cell Signal. 2022 Feb;90:110191. doi: 10.1016/j.cellsig.2021.110191. Epub 2021 Nov 12.</t>
  </si>
  <si>
    <t>Yang C, Yang P, Liu P, Wang H, Ke E, Li K, Yan H.</t>
  </si>
  <si>
    <t>Targeting Filamin A alleviates ovariectomy-induced bone loss in mice via the WNT/β-catenin signaling pathway</t>
  </si>
  <si>
    <t>10.3390/jcm11051198</t>
  </si>
  <si>
    <t>PMC8911047</t>
  </si>
  <si>
    <t>J Clin Med</t>
  </si>
  <si>
    <t>Gawryś K</t>
  </si>
  <si>
    <t>J Clin Med. 2022 Feb 23;11(5):1198. doi: 10.3390/jcm11051198.</t>
  </si>
  <si>
    <t>Gawryś K, Turek-Jakubowska A, Gawryś J, Jakubowski M, Dębski J, Szahidewicz-Krupska E, Trocha M, Derkacz A, Doroszko A.</t>
  </si>
  <si>
    <t>Platelet-Derived Drug Targets and Biomarkers of Ischemic Stroke-The First Dynamic Human LC-MS Proteomic Study</t>
  </si>
  <si>
    <t>10.1093/noajnl/vdac028</t>
  </si>
  <si>
    <t>PMC9012446</t>
  </si>
  <si>
    <t>Neurooncol Adv</t>
  </si>
  <si>
    <t>Bandaru S</t>
  </si>
  <si>
    <t>Neurooncol Adv. 2022 Feb 28;4(1):vdac028. doi: 10.1093/noajnl/vdac028. eCollection 2022 Jan-Dec.</t>
  </si>
  <si>
    <t>Bandaru S, Prajapati B, Juvvuna PK, Dosa S, Kogner P, Johnsen JI, Kanduri C, Akyürek LM.</t>
  </si>
  <si>
    <t>Filamin A increases aggressiveness of human neuroblastoma</t>
  </si>
  <si>
    <t>10.1016/j.jbc.2022.101581</t>
  </si>
  <si>
    <t>PMC8857480</t>
  </si>
  <si>
    <t>J Biol Chem</t>
  </si>
  <si>
    <t>Zhang C</t>
  </si>
  <si>
    <t>J Biol Chem. 2022 Mar;298(3):101581. doi: 10.1016/j.jbc.2022.101581. Epub 2022 Jan 14.</t>
  </si>
  <si>
    <t>Zhang C, Zhao H, Song X, Wang J, Zhao S, Deng H, He L, Zhou X, Yin X, Zhang K, Zhang Y, Wu Z, Chen Q, Du J, Yu D, Zhang S, Deng W.</t>
  </si>
  <si>
    <t>Transcription factor GATA4 drives RNA polymerase III-directed transcription and transformed cell proliferation through a filamin A/GATA4/SP1 pathway</t>
  </si>
  <si>
    <t>10.1242/jcs.259002</t>
  </si>
  <si>
    <t>PMC8976878</t>
  </si>
  <si>
    <t>J Cell Sci</t>
  </si>
  <si>
    <t>Abu-Arish A</t>
  </si>
  <si>
    <t>J Cell Sci. 2022 Mar 1;135(5):jcs259002. doi: 10.1242/jcs.259002. Epub 2022 Mar 7.</t>
  </si>
  <si>
    <t>Abu-Arish A, Pandžić E, Luo Y, Sato Y, Turner MJ, Wiseman PW, Hanrahan JW.</t>
  </si>
  <si>
    <t>Lipid-driven CFTR clustering is impaired in cystic fibrosis and restored by corrector drugs</t>
  </si>
  <si>
    <t>10.3389/fonc.2022.836126</t>
  </si>
  <si>
    <t>PMC8962737</t>
  </si>
  <si>
    <t>Front Oncol</t>
  </si>
  <si>
    <t>Zhou J</t>
  </si>
  <si>
    <t>Front Oncol. 2022 Mar 11;12:836126. doi: 10.3389/fonc.2022.836126. eCollection 2022.</t>
  </si>
  <si>
    <t>Zhou J, Wu L, Xu P, Li Y, Ji Z, Kang X.</t>
  </si>
  <si>
    <t>Filamin A Is a Potential Driver of Breast Cancer Metastasis via Regulation of MMP-1</t>
  </si>
  <si>
    <t>10.1016/j.bbrc.2022.01.050</t>
  </si>
  <si>
    <t>Biochem Biophys Res Commun</t>
  </si>
  <si>
    <t>Tamura Y</t>
  </si>
  <si>
    <t>Biochem Biophys Res Commun. 2022 Mar 15;597:64-70. doi: 10.1016/j.bbrc.2022.01.050. Epub 2022 Jan 31.</t>
  </si>
  <si>
    <t>Tamura Y, Nakamizo Y, Watanabe Y, Kimura I, Katoh H.</t>
  </si>
  <si>
    <t>Filamin A forms a complex with EphA2 and regulates EphA2 serine 897 phosphorylation and glioblastoma cell proliferation</t>
  </si>
  <si>
    <t>10.1002/rth2.12672</t>
  </si>
  <si>
    <t>PMC8924993</t>
  </si>
  <si>
    <t>Res Pract Thromb Haemost</t>
  </si>
  <si>
    <t>Lamrani L</t>
  </si>
  <si>
    <t>Res Pract Thromb Haemost. 2022 Mar 16;6(2):e12672. doi: 10.1002/rth2.12672. eCollection 2022 Feb.</t>
  </si>
  <si>
    <t>Lamrani L, Adam F, Soukaseum C, Denis CV, Raslova H, Rosa JP, Bryckaert M.</t>
  </si>
  <si>
    <t>New insights into regulation of αIIbβ3 integrin signaling by filamin A</t>
  </si>
  <si>
    <t>10.1038/s42003-022-03210-5</t>
  </si>
  <si>
    <t>PMC8940895</t>
  </si>
  <si>
    <t>Commun Biol</t>
  </si>
  <si>
    <t>Cahuzac M</t>
  </si>
  <si>
    <t>Commun Biol. 2022 Mar 22;5(1):251. doi: 10.1038/s42003-022-03210-5.</t>
  </si>
  <si>
    <t>Cahuzac M, Langlois P, Péant B, Fleury H, Mes-Masson AM, Saad F.</t>
  </si>
  <si>
    <t>Pre-activation of autophagy impacts response to olaparib in prostate cancer cells</t>
  </si>
  <si>
    <t>10.1530/EO-22-0042</t>
  </si>
  <si>
    <t>PMC10259348</t>
  </si>
  <si>
    <t>Endocr Oncol</t>
  </si>
  <si>
    <t>Peverelli E</t>
  </si>
  <si>
    <t>Endocr Oncol. 2022 Mar 23;2(1):R24-R30. doi: 10.1530/EO-22-0042. eCollection 2022 Jan.</t>
  </si>
  <si>
    <t>Peverelli E, Treppiedi D, Mantovani G.</t>
  </si>
  <si>
    <t>Molecular mechanisms involved in somatostatin receptor regulation in corticotroph tumors: the role of cytoskeleton and USP8 mutations</t>
  </si>
  <si>
    <t>10.1371/journal.pone.0266627</t>
  </si>
  <si>
    <t>PMC8967022</t>
  </si>
  <si>
    <t>PLoS One</t>
  </si>
  <si>
    <t>PLOS ONE Editors</t>
  </si>
  <si>
    <t>PLoS One. 2022 Mar 30;17(3):e0266627. doi: 10.1371/journal.pone.0266627. eCollection 2022.</t>
  </si>
  <si>
    <t>PLOS ONE Editors.</t>
  </si>
  <si>
    <t>Retraction: High-Affinity Naloxone Binding to Filamin A Prevents Mu Opioid Receptor-Gs Coupling Underlying Opioid Tolerance and Dependence</t>
  </si>
  <si>
    <t>10.1371/journal.pone.0266629</t>
  </si>
  <si>
    <t>PMC8967007</t>
  </si>
  <si>
    <t>PLoS One. 2022 Mar 30;17(3):e0266629. doi: 10.1371/journal.pone.0266629. eCollection 2022.</t>
  </si>
  <si>
    <t>Retraction: Naloxone's Pentapeptide Binding Site on Filamin A Blocks Mu Opioid Receptor-Gs Coupling and CREB Activation of Acute Morphine</t>
  </si>
  <si>
    <t>10.1097/ANC.0000000000000878</t>
  </si>
  <si>
    <t>Adv Neonatal Care</t>
  </si>
  <si>
    <t>Meliota G</t>
  </si>
  <si>
    <t>Adv Neonatal Care. 2022 Apr 1;22(2):125-131. doi: 10.1097/ANC.0000000000000878. Epub 2021 Apr 13.</t>
  </si>
  <si>
    <t>Meliota G, Vairo U, Ficarella R, Milella L, Faienza MF, D'Amato G.</t>
  </si>
  <si>
    <t>Cardiovascular, Brain, and Lung Involvement in a Newborn With a Novel FLNA Mutation: A Case Report and Literature Review</t>
  </si>
  <si>
    <t>10.1080/09537104.2021.1922882</t>
  </si>
  <si>
    <t>Platelets</t>
  </si>
  <si>
    <t>Zhou K</t>
  </si>
  <si>
    <t>Platelets. 2022 Apr 3;33(3):381-389. doi: 10.1080/09537104.2021.1922882. Epub 2021 May 12.</t>
  </si>
  <si>
    <t>Zhou K, Xia Y, Yang M, Xiao W, Zhao L, Hu R, Shoaib KM, Yan R, Dai K.</t>
  </si>
  <si>
    <t>Actin polymerization regulates glycoprotein Ibα shedding</t>
  </si>
  <si>
    <t>10.1136/bcr-2021-247268</t>
  </si>
  <si>
    <t>PMC9006829</t>
  </si>
  <si>
    <t>BMJ Case Rep</t>
  </si>
  <si>
    <t>Loft Nagel J</t>
  </si>
  <si>
    <t>BMJ Case Rep. 2022 Apr 12;15(4):e247268. doi: 10.1136/bcr-2021-247268.</t>
  </si>
  <si>
    <t>Loft Nagel J, Jønch AE, Nguyen NTTN, Bygum A.</t>
  </si>
  <si>
    <t>Phenotypic manifestations in FLNA-related periventricular nodular heterotopia: a case report and review of the literature</t>
  </si>
  <si>
    <t>10.3390/ijms23094930</t>
  </si>
  <si>
    <t>PMC9105817</t>
  </si>
  <si>
    <t>Int J Mol Sci</t>
  </si>
  <si>
    <t>Wu Z</t>
  </si>
  <si>
    <t>Int J Mol Sci. 2022 Apr 29;23(9):4930. doi: 10.3390/ijms23094930.</t>
  </si>
  <si>
    <t>Wu Z, Huang L, Zhao S, Wang J, Zhang C, Song X, Chen Q, Du J, Yu D, Sun X, Zhang Y, Deng W, Zhang S, Deng H.</t>
  </si>
  <si>
    <t>Early Growth Response 1 Strengthens Pol-III-Directed Transcription and Transformed Cell Proliferation by Controlling PTEN/AKT Signalling Activity</t>
  </si>
  <si>
    <t>10.1016/j.athoracsur.2021.12.037</t>
  </si>
  <si>
    <t>Ann Thorac Surg</t>
  </si>
  <si>
    <t>Yamazaki K</t>
  </si>
  <si>
    <t>Ann Thorac Surg. 2022 May;113(5):e397. doi: 10.1016/j.athoracsur.2021.12.037. Epub 2022 Jan 13.</t>
  </si>
  <si>
    <t>Yamazaki K, Minatoya K, Kumagai M, Handa T, Ohsumi A, Torishima M, Kawasaki H.</t>
  </si>
  <si>
    <t>Valve-sparing Aortic Root Replacement for a Patient With Filamin A Mutation</t>
  </si>
  <si>
    <t>10.3748/wjg.v28.i17.1725</t>
  </si>
  <si>
    <t>PMC9099196</t>
  </si>
  <si>
    <t>World J Gastroenterol</t>
  </si>
  <si>
    <t>Oncel S</t>
  </si>
  <si>
    <t>World J Gastroenterol. 2022 May 7;28(17):1725-1750. doi: 10.3748/wjg.v28.i17.1725.</t>
  </si>
  <si>
    <t>Oncel S, Basson MD.</t>
  </si>
  <si>
    <t>Gut homeostasis, injury, and healing: New therapeutic targets</t>
  </si>
  <si>
    <t>10.3389/fcvm.2022.872288</t>
  </si>
  <si>
    <t>PMC9152029</t>
  </si>
  <si>
    <t>Front Cardiovasc Med</t>
  </si>
  <si>
    <t>Tang Q</t>
  </si>
  <si>
    <t>Front Cardiovasc Med. 2022 May 17;9:872288. doi: 10.3389/fcvm.2022.872288. eCollection 2022.</t>
  </si>
  <si>
    <t>Tang Q, McNair AJ, Phadwal K, Macrae VE, Corcoran BM.</t>
  </si>
  <si>
    <t>The Role of Transforming Growth Factor-β Signaling in Myxomatous Mitral Valve Degeneration</t>
  </si>
  <si>
    <t>10.3390/jcm11102925</t>
  </si>
  <si>
    <t>PMC9148038</t>
  </si>
  <si>
    <t>Leitão C</t>
  </si>
  <si>
    <t>J Clin Med. 2022 May 22;11(10):2925. doi: 10.3390/jcm11102925.</t>
  </si>
  <si>
    <t>Leitão C, Matos B, Roque F, Herdeiro MT, Fardilha M.</t>
  </si>
  <si>
    <t>The Impact of Lifestyle on Prostate Cancer: A Road to the Discovery of New Biomarkers</t>
  </si>
  <si>
    <t>10.1371/journal.pone.0265400</t>
  </si>
  <si>
    <t>PMC9132340</t>
  </si>
  <si>
    <t>Gerlevik U</t>
  </si>
  <si>
    <t>PLoS One. 2022 May 25;17(5):e0265400. doi: 10.1371/journal.pone.0265400. eCollection 2022.</t>
  </si>
  <si>
    <t>Gerlevik U, Saygı C, Cangül H, Kutlu A, Çaralan EF, Topçu Y, Özören N, Sezerman OU.</t>
  </si>
  <si>
    <t>Computational analysis of missense filamin-A variants, including the novel p.Arg484Gln variant of two brothers with periventricular nodular heterotopia</t>
  </si>
  <si>
    <t>10.1126/sciadv.abm5029</t>
  </si>
  <si>
    <t>PMC9132466</t>
  </si>
  <si>
    <t>Sci Adv</t>
  </si>
  <si>
    <t>Tsujikawa K</t>
  </si>
  <si>
    <t>Sci Adv. 2022 May 27;8(21):eabm5029. doi: 10.1126/sciadv.abm5029. Epub 2022 May 25.</t>
  </si>
  <si>
    <t>Tsujikawa K, Hamanaka K, Riku Y, Hattori Y, Hara N, Iguchi Y, Ishigaki S, Hashizume A, Miyatake S, Mitsuhashi S, Miyazaki Y, Kataoka M, Jiayi L, Yasui K, Kuru S, Koike H, Kobayashi K, Sahara N, Ozaki N, Yoshida M, Kakita A, Saito Y, Iwasaki Y, Miyashita A, Iwatsubo T; Japanese Alzheimer’s Disease Neuroimaging Initiative (J-ADNI); Ikeuchi T; Japanese Longitudinal Biomarker Study in PSP and CBD (JALPAC) Consortium; Miyata T, Sobue G, Matsumoto N, Sahashi K, Katsuno M.</t>
  </si>
  <si>
    <t>Actin-binding protein filamin-A drives tau aggregation and contributes to progressive supranuclear palsy pathology</t>
  </si>
  <si>
    <t>10.1002/ajmg.a.62690</t>
  </si>
  <si>
    <t>PMC9303863</t>
  </si>
  <si>
    <t>Am J Med Genet A</t>
  </si>
  <si>
    <t>Tanner LM</t>
  </si>
  <si>
    <t>Am J Med Genet A. 2022 Jun;188(6):1716-1722. doi: 10.1002/ajmg.a.62690. Epub 2022 Feb 14.</t>
  </si>
  <si>
    <t>Tanner LM, Kunishima S, Lehtinen E, Helin T, Volmonen K, Lassila R, Pöyhönen M.</t>
  </si>
  <si>
    <t>Platelet function and filamin A expression in two families with novel FLNA gene mutations associated with periventricular nodular heterotopia and panlobular emphysema</t>
  </si>
  <si>
    <t>10.1016/j.hal.2022.102231</t>
  </si>
  <si>
    <t>Harmful Algae</t>
  </si>
  <si>
    <t>Even Y</t>
  </si>
  <si>
    <t>Harmful Algae. 2022 Jun;115:102231. doi: 10.1016/j.hal.2022.102231. Epub 2022 Mar 30.</t>
  </si>
  <si>
    <t>Even Y, Pousse E, Chapperon C, Artigaud S, Hégaret H, Bernay B, Pichereau V, Flye-Sainte-Marie J, Jean F.</t>
  </si>
  <si>
    <t>Physiological and comparative proteomic analyzes reveal immune defense response of the king scallop Pecten maximus in presence of paralytic shellfish toxin (PST) from Alexandrium minutum</t>
  </si>
  <si>
    <t>10.1016/j.bj.2021.05.003</t>
  </si>
  <si>
    <t>PMC9421925</t>
  </si>
  <si>
    <t>Biomed J</t>
  </si>
  <si>
    <t>Lu YT</t>
  </si>
  <si>
    <t>Biomed J. 2022 Jun;45(3):542-548. doi: 10.1016/j.bj.2021.05.003. Epub 2021 May 20.</t>
  </si>
  <si>
    <t>Lu YT, Hsu CY, Liu YT, Chan CK, Chuang YC, Lin CH, Chang KP, Ho CJ, Ng CC, Lim KS, Tsai MH.</t>
  </si>
  <si>
    <t>The clinical and imaging features of FLNA positive and negative periventricular nodular heterotopia</t>
  </si>
  <si>
    <t>10.1016/j.bj.2022.06.001</t>
  </si>
  <si>
    <t>PMC9422062</t>
  </si>
  <si>
    <t>Kattner AA</t>
  </si>
  <si>
    <t>Biomed J. 2022 Jun;45(3):427-431. doi: 10.1016/j.bj.2022.06.001. Epub 2022 Jun 10.</t>
  </si>
  <si>
    <t>Kattner AA.</t>
  </si>
  <si>
    <t>A finger in every pie - The versatility of chemokines</t>
  </si>
  <si>
    <t>10.1177/15593258221100997</t>
  </si>
  <si>
    <t>PMC9168873</t>
  </si>
  <si>
    <t>Dose Response</t>
  </si>
  <si>
    <t>Wang Z</t>
  </si>
  <si>
    <t>Dose Response. 2022 Jun 2;20(2):15593258221100997. doi: 10.1177/15593258221100997. eCollection 2022 Apr-Jun.</t>
  </si>
  <si>
    <t>Wang Z, He S, Jiang M, Li X, Chen N.</t>
  </si>
  <si>
    <t>Mechanism Study on Radiosensitization Effect of Curcumin in Bladder Cancer Cells Regulated by Filamin A</t>
  </si>
  <si>
    <t>10.3390/ijms23126520</t>
  </si>
  <si>
    <t>PMC9223606</t>
  </si>
  <si>
    <t>Khoonkari M</t>
  </si>
  <si>
    <t>Int J Mol Sci. 2022 Jun 10;23(12):6520. doi: 10.3390/ijms23126520.</t>
  </si>
  <si>
    <t>Khoonkari M, Liang D, Lima MT, van der Land T, Liang Y, Sun J, Dolga A, Kamperman M, van Rijn P, Kruyt FAE.</t>
  </si>
  <si>
    <t>The Unfolded Protein Response Sensor PERK Mediates Stiffness-Dependent Adaptation in Glioblastoma Cells</t>
  </si>
  <si>
    <t>10.3389/fphys.2022.928507</t>
  </si>
  <si>
    <t>PMC9251338</t>
  </si>
  <si>
    <t>Front Physiol</t>
  </si>
  <si>
    <t>Peters CH</t>
  </si>
  <si>
    <t>Front Physiol. 2022 Jun 20;13:928507. doi: 10.3389/fphys.2022.928507. eCollection 2022.</t>
  </si>
  <si>
    <t>Peters CH, Singh RK, Bankston JR, Proenza C.</t>
  </si>
  <si>
    <t>Regulation of HCN Channels by Protein Interactions</t>
  </si>
  <si>
    <t>10.3389/fnins.2022.956545</t>
  </si>
  <si>
    <t>PMC9364927</t>
  </si>
  <si>
    <t>Front Neurosci</t>
  </si>
  <si>
    <t>Lv B</t>
  </si>
  <si>
    <t>Front Neurosci. 2022 Jul 27;16:956545. doi: 10.3389/fnins.2022.956545. eCollection 2022.</t>
  </si>
  <si>
    <t>Lv B, Zhou Y, Zeng J, Wang L, Zhao F, Chen H, Li X, Song Y, Xiao M, Ding Z, Cheng B.</t>
  </si>
  <si>
    <t>Cases report: MRI findings of asymptomatically familial subependymal heterotopia with filamin A gene abnormality</t>
  </si>
  <si>
    <t>10.1111/febs.16391</t>
  </si>
  <si>
    <t>PMC9546289</t>
  </si>
  <si>
    <t>FEBS J</t>
  </si>
  <si>
    <t>Jain M</t>
  </si>
  <si>
    <t>FEBS J. 2022 Aug;289(15):4580-4601. doi: 10.1111/febs.16391. Epub 2022 Mar 9.</t>
  </si>
  <si>
    <t>Jain M, Weber A, Maly K, Manjaly G, Deek J, Tsvyetkova O, Stulić M, Toca-Herrera JL, Jantsch MF.</t>
  </si>
  <si>
    <t>A-to-I RNA editing of Filamin A regulates cellular adhesion, migration and mechanical properties</t>
  </si>
  <si>
    <t>10.1111/febs.16408</t>
  </si>
  <si>
    <t>Külshammer E</t>
  </si>
  <si>
    <t>FEBS J. 2022 Aug;289(15):4497-4517. doi: 10.1111/febs.16408. Epub 2022 Mar 9.</t>
  </si>
  <si>
    <t>Külshammer E, Kilinc M, Csordás G, Bresser T, Nolte H, Uhlirova M.</t>
  </si>
  <si>
    <t>The mechanosensor Filamin A/Cheerio promotes tumourigenesis via specific interactions with components of the cell cortex</t>
  </si>
  <si>
    <t>10.1002/cbin.11809</t>
  </si>
  <si>
    <t>Cell Biol Int</t>
  </si>
  <si>
    <t>Xu YH</t>
  </si>
  <si>
    <t>Cell Biol Int. 2022 Aug;46(8):1249-1263. doi: 10.1002/cbin.11809. Epub 2022 Apr 27.</t>
  </si>
  <si>
    <t>Xu YH, Feng YF, Zou R, Yuan F, Yuan YZ.</t>
  </si>
  <si>
    <t>Silencing of YAP attenuates pericyte-myofibroblast transition and subretinal fibrosis in experimental model of choroidal neovascularization</t>
  </si>
  <si>
    <t>10.1016/j.mcpro.2022.100255</t>
  </si>
  <si>
    <t>PMC9294201</t>
  </si>
  <si>
    <t>Mol Cell Proteomics</t>
  </si>
  <si>
    <t>Xu J</t>
  </si>
  <si>
    <t>Mol Cell Proteomics. 2022 Aug;21(8):100255. doi: 10.1016/j.mcpro.2022.100255. Epub 2022 Jun 8.</t>
  </si>
  <si>
    <t>Xu J, Guan X, Jia X, Li H, Chen R, Lu Y.</t>
  </si>
  <si>
    <t>In-depth Profiling and Quantification of the Lysine Acetylome in Hepatocellular Carcinoma with a Trapped Ion Mobility Mass Spectrometer</t>
  </si>
  <si>
    <t>10.3892/mmr.2022.12770</t>
  </si>
  <si>
    <t>PMC9218733</t>
  </si>
  <si>
    <t>Wang K</t>
  </si>
  <si>
    <t>Mol Med Rep. 2022 Aug;26(2):254. doi: 10.3892/mmr.2022.12770. Epub 2022 Jun 15.</t>
  </si>
  <si>
    <t>Wang K, Zhu TN, Zhao RJ.</t>
  </si>
  <si>
    <t>[Retracted] Filamin A regulates EGFR/ERK/Akt signaling and affects colorectal cancer cell growth and migration</t>
  </si>
  <si>
    <t>10.3389/fendo.2022.892668</t>
  </si>
  <si>
    <t>PMC9389162</t>
  </si>
  <si>
    <t>Front Endocrinol (Lausanne)</t>
  </si>
  <si>
    <t>Treppiedi D</t>
  </si>
  <si>
    <t>Front Endocrinol (Lausanne). 2022 Aug 5;13:892668. doi: 10.3389/fendo.2022.892668. eCollection 2022.</t>
  </si>
  <si>
    <t>Treppiedi D, Marra G, Di Muro G, Catalano R, Mangili F, Esposito E, Calebiro D, Arosio M, Peverelli E, Mantovani G.</t>
  </si>
  <si>
    <t>Dimerization of GPCRs: Novel insight into the role of FLNA and SSAs regulating SST(2) and SST(5) homo- and hetero-dimer formation</t>
  </si>
  <si>
    <t>10.1080/09537104.2021.2007869</t>
  </si>
  <si>
    <t>Bertović I</t>
  </si>
  <si>
    <t>Platelets. 2022 Aug 18;33(6):887-899. doi: 10.1080/09537104.2021.2007869. Epub 2021 Dec 16.</t>
  </si>
  <si>
    <t>Bertović I, Bura A, Jurak Begonja A.</t>
  </si>
  <si>
    <t>Developmental differences of in vitro cultured murine bone marrow- and fetal liver-derived megakaryocytes</t>
  </si>
  <si>
    <t>10.1111/jocs.16765</t>
  </si>
  <si>
    <t>J Card Surg</t>
  </si>
  <si>
    <t>Martin-Suarez S</t>
  </si>
  <si>
    <t>J Card Surg. 2022 Oct;37(10):3408-3412. doi: 10.1111/jocs.16765. Epub 2022 Jul 12.</t>
  </si>
  <si>
    <t>Martin-Suarez S, Gliozzi G, Pagano V, Leone O, Foà A, Ruggiero A, Snaidero S, Cerchierini E, Pacini D.</t>
  </si>
  <si>
    <t>Asymmetrical aortic root aneurism in patient with Filamin A mutation</t>
  </si>
  <si>
    <t>10.1212/NXG.0000000000200017</t>
  </si>
  <si>
    <t>PMC9465836</t>
  </si>
  <si>
    <t>Neurol Genet</t>
  </si>
  <si>
    <t>Ikeuchi Y</t>
  </si>
  <si>
    <t>Neurol Genet. 2022 Sep 9;8(5):e200017. doi: 10.1212/NXG.0000000000200017. eCollection 2022 Oct.</t>
  </si>
  <si>
    <t>Ikeuchi Y, Kitayama J, Sahara N, Okata T, Miyake N, Matsumoto N, Kitazono T, Ago T.</t>
  </si>
  <si>
    <t>Filamin A Variant as a Possible Second-Hit Gene Promoting Moyamoya Disease-like Vascular Formation Associated With RNF213 p.R4810K Variant</t>
  </si>
  <si>
    <t>10.1155/2022/1419179</t>
  </si>
  <si>
    <t>PMC9578791</t>
  </si>
  <si>
    <t>J Oncol</t>
  </si>
  <si>
    <t>Lu W</t>
  </si>
  <si>
    <t>J Oncol. 2022 Oct 11;2022:1419179. doi: 10.1155/2022/1419179. eCollection 2022.</t>
  </si>
  <si>
    <t>Lu W, Mengxuan Z, Ming R, Zixu G, Yong Z, Simin Z, Yang Y, Leqi Q, Kangjie S, Yanlin L, Jia F, Yiteng D, Chuanyuan W, Jianying G.</t>
  </si>
  <si>
    <t>TRIP13/FLNA Complex Promotes Tumor Progression and Is Associated with Unfavorable Outcomes in Melanoma</t>
  </si>
  <si>
    <t>10.1158/2767-9764.CRC-22-0233</t>
  </si>
  <si>
    <t>PMC9973389</t>
  </si>
  <si>
    <t>Cancer Res Commun</t>
  </si>
  <si>
    <t>Cancer Res Commun. 2022 Oct 18;2(10):1197-1213. doi: 10.1158/2767-9764.CRC-22-0233. eCollection 2022 Oct.</t>
  </si>
  <si>
    <t>Kwon M, Rubio G, Wang H, Riedlinger G, Adem A, Zhong H, Slegowski D, Post-Zwicker L, Chidananda A, Schrump DS, Pine SR, Libutti SK.</t>
  </si>
  <si>
    <t>Smoking-associated Downregulation of FILIP1L Enhances Lung Adenocarcinoma Progression Through Mucin Production, Inflammation, and Fibrosis</t>
  </si>
  <si>
    <t>10.1530/EO-22-0055</t>
  </si>
  <si>
    <t>PMC10259351</t>
  </si>
  <si>
    <t>Endocr Oncol. 2022 Oct 28;2(1):R143-R152. doi: 10.1530/EO-22-0055. eCollection 2022 Jan.</t>
  </si>
  <si>
    <t>Treppiedi D, Catalano R, Mangili F, Mantovani G, Peverelli E.</t>
  </si>
  <si>
    <t>Role of filamin A in the pathogenesis of neuroendocrine tumors and adrenal cancer</t>
  </si>
  <si>
    <t>10.1177/21501351221099272</t>
  </si>
  <si>
    <t>World J Pediatr Congenit Heart Surg</t>
  </si>
  <si>
    <t>Lobbestael AJ</t>
  </si>
  <si>
    <t>World J Pediatr Congenit Heart Surg. 2022 Nov;13(6):805-807. doi: 10.1177/21501351221099272. Epub 2022 May 18.</t>
  </si>
  <si>
    <t>Lobbestael AJ, Bupp CP, Haw MP.</t>
  </si>
  <si>
    <t>Valve-Sparing Aortic Root Replacement in a Patient With an FLNA Variant</t>
  </si>
  <si>
    <t>10.1111/jth.15864</t>
  </si>
  <si>
    <t>PMC9826440</t>
  </si>
  <si>
    <t>J Thromb Haemost</t>
  </si>
  <si>
    <t>Adam F</t>
  </si>
  <si>
    <t>J Thromb Haemost. 2022 Nov;20(11):2666-2678. doi: 10.1111/jth.15864. Epub 2022 Sep 23.</t>
  </si>
  <si>
    <t>Adam F, Kauskot A, Lamrani L, Solarz J, Soukaseum C, Repérant C, Denis CV, Raslova H, Rosa JP, Bryckaert M.</t>
  </si>
  <si>
    <t>A gain-of-function filamin A mutation in mouse platelets induces thrombus instability</t>
  </si>
  <si>
    <t>10.3389/fnagi.2022.1038343</t>
  </si>
  <si>
    <t>PMC9730531</t>
  </si>
  <si>
    <t>Front Aging Neurosci</t>
  </si>
  <si>
    <t>Aumont E</t>
  </si>
  <si>
    <t>Front Aging Neurosci. 2022 Nov 24;14:1038343. doi: 10.3389/fnagi.2022.1038343. eCollection 2022.</t>
  </si>
  <si>
    <t>Aumont E, Tremblay C, Levert S, Bennett DA, Calon F, Leclerc N.</t>
  </si>
  <si>
    <t>Evidence of Filamin A loss of solubility at the prodromal stage of neuropathologically-defined Alzheimer's disease</t>
  </si>
  <si>
    <t>10.1042/BCJ20220177</t>
  </si>
  <si>
    <t>Biochem J</t>
  </si>
  <si>
    <t>De Silva E</t>
  </si>
  <si>
    <t>Biochem J. 2022 Nov 30;479(22):2351-2364. doi: 10.1042/BCJ20220177.</t>
  </si>
  <si>
    <t>De Silva E, Devine DV, Jan E, Roskelley CD, Kim H.</t>
  </si>
  <si>
    <t>Filamin A regulates caspase-3 cleavage in platelets in a protein kinase C (PKC)-dependent manner</t>
  </si>
  <si>
    <t>10.1536/ihj.22-156</t>
  </si>
  <si>
    <t>Int Heart J</t>
  </si>
  <si>
    <t>Wang Y</t>
  </si>
  <si>
    <t>Int Heart J. 2022 Nov 30;63(6):1201-1204. doi: 10.1536/ihj.22-156. Epub 2022 Nov 12.</t>
  </si>
  <si>
    <t>Wang Y, Wu B, Li J, Shu X.</t>
  </si>
  <si>
    <t>Sinus of Valsalva Aneurysm in Females</t>
  </si>
  <si>
    <t>10.1016/j.matbio.2022.05.007</t>
  </si>
  <si>
    <t>Matrix Biol</t>
  </si>
  <si>
    <t>Eckersley A</t>
  </si>
  <si>
    <t>Matrix Biol. 2022 Dec;114:108-137. doi: 10.1016/j.matbio.2022.05.007. Epub 2022 May 23.</t>
  </si>
  <si>
    <t>Eckersley A, Ozols M, Chen P, Tam V, Ward LJ, Hoyland JA, Trafford A, Yuan XM, Schiller HB, Chan D, Sherratt MJ.</t>
  </si>
  <si>
    <t>Peptide location fingerprinting identifies species- and tissue-conserved structural remodelling of proteins as a consequence of ageing and disease</t>
  </si>
  <si>
    <t>10.1513/AnnalsATS.202202-142OC</t>
  </si>
  <si>
    <t>Ann Am Thorac Soc</t>
  </si>
  <si>
    <t>Carlens J</t>
  </si>
  <si>
    <t>Ann Am Thorac Soc. 2022 Dec;19(12):2021-2030. doi: 10.1513/AnnalsATS.202202-142OC.</t>
  </si>
  <si>
    <t>Carlens J, Johnson KT, Bush A, Renz D, Hehr U, Laenger F, Hogg C, Wetzke M, Schwerk N, Rayment JH.</t>
  </si>
  <si>
    <t>Heterogenous Disease Course and Long-Term Outcome of Children's Interstitial Lung Disease Related to Filamin A Gene Variants</t>
  </si>
  <si>
    <t>10.1016/j.joen.2022.10.006</t>
  </si>
  <si>
    <t>J Endod</t>
  </si>
  <si>
    <t>Qin W</t>
  </si>
  <si>
    <t>J Endod. 2022 Dec;48(12):1526-1532. doi: 10.1016/j.joen.2022.10.006. Epub 2022 Oct 19.</t>
  </si>
  <si>
    <t>Qin W, Gao J, Ma S, Wang Y, Li DM, Jiang WK, Chen F, Tay F, Niu LN.</t>
  </si>
  <si>
    <t>Multiple Cervical Root Resorption Involving 22 Teeth: A Case with Potential Genetic Predisposition</t>
  </si>
  <si>
    <t>10.1038/s41467-022-35065-z</t>
  </si>
  <si>
    <t>PMC9729295</t>
  </si>
  <si>
    <t>Nat Commun</t>
  </si>
  <si>
    <t>Mouron S</t>
  </si>
  <si>
    <t>Nat Commun. 2022 Dec 7;13(1):7529. doi: 10.1038/s41467-022-35065-z.</t>
  </si>
  <si>
    <t>Mouron S, Bueno MJ, Lluch A, Manso L, Calvo I, Cortes J, Garcia-Saenz JA, Gil-Gil M, Martinez-Janez N, Apala JV, Caleiras E, Ximénez-Embún P, Muñoz J, Gonzalez-Cortijo L, Murillo R, Sánchez-Bayona R, Cejalvo JM, Gómez-López G, Fustero-Torre C, Sabroso-Lasa S, Malats N, Martinez M, Moreno A, Megias D, Malumbres M, Colomer R, Quintela-Fandino M.</t>
  </si>
  <si>
    <t>Phosphoproteomic analysis of neoadjuvant breast cancer suggests that increased sensitivity to paclitaxel is driven by CDK4 and filamin A</t>
  </si>
  <si>
    <t>10.1016/j.omtn.2022.11.004</t>
  </si>
  <si>
    <t>PMC9685389</t>
  </si>
  <si>
    <t>Mol Ther Nucleic Acids</t>
  </si>
  <si>
    <t>Mol Ther Nucleic Acids. 2022 Nov 9;30:522-534. doi: 10.1016/j.omtn.2022.11.004. eCollection 2022 Dec 13.</t>
  </si>
  <si>
    <t>Jain M, Manjaly G, Maly K, de Vries MR, Janisiw M, König L, Nossent AY, Jantsch MF.</t>
  </si>
  <si>
    <t>Filamin A pre-mRNA editing modulates vascularization and tumor growth</t>
  </si>
  <si>
    <t>10.1038/s41439-022-00224-7</t>
  </si>
  <si>
    <t>PMC9744731</t>
  </si>
  <si>
    <t>Hum Genome Var</t>
  </si>
  <si>
    <t>Oshina K</t>
  </si>
  <si>
    <t>Hum Genome Var. 2022 Dec 13;9(1):45. doi: 10.1038/s41439-022-00224-7.</t>
  </si>
  <si>
    <t>Oshina K, Kamei Y, Hori A, Hasegawa F, Taniguchi K, Migita O, Itakura A, Hata K.</t>
  </si>
  <si>
    <t>A novel FLNA variant in a fetus with skeletal dysplasia</t>
  </si>
  <si>
    <t>10.3389/fmolb.2022.1060361</t>
  </si>
  <si>
    <t>PMC9808056</t>
  </si>
  <si>
    <t>Front Mol Biosci</t>
  </si>
  <si>
    <t>Front Mol Biosci. 2022 Dec 20;9:1060361. doi: 10.3389/fmolb.2022.1060361. eCollection 2022.</t>
  </si>
  <si>
    <t>De Silva E, Hong F, Falet H, Kim H.</t>
  </si>
  <si>
    <t>Filamin A in platelets: Bridging the (signaling) gap between the plasma membrane and the actin cytoskeleton</t>
  </si>
  <si>
    <t>10.1038/s41389-022-00445-z</t>
  </si>
  <si>
    <t>PMC9797565</t>
  </si>
  <si>
    <t>Oncogenesis</t>
  </si>
  <si>
    <t>Konopa A</t>
  </si>
  <si>
    <t>Oncogenesis. 2022 Dec 28;11(1):69. doi: 10.1038/s41389-022-00445-z.</t>
  </si>
  <si>
    <t>Konopa A, Meier MA, Franz MJ, Bernardinelli E, Voegele AL, Atreya R, Ribback S, Roessler S, Aigner A, Singer K, Singer S, Sarikas A, Muehlich S.</t>
  </si>
  <si>
    <t>LPA receptor 1 (LPAR1) is a novel interaction partner of Filamin A that promotes Filamin A phosphorylation, MRTF-A transcriptional activity and oncogene-induced senescence</t>
  </si>
  <si>
    <t>10.1093/hmg/ddac199</t>
  </si>
  <si>
    <t>PMC9838097</t>
  </si>
  <si>
    <t>Hum Mol Genet</t>
  </si>
  <si>
    <t>Zada A</t>
  </si>
  <si>
    <t>Hum Mol Genet. 2023 Jan 1;32(1):151-160. doi: 10.1093/hmg/ddac199.</t>
  </si>
  <si>
    <t>Zada A, Zhao Y, Halim D, Windster J, van der Linde HC, Glodener J, Overkleeft S, de Graaf BM, Verdijk RM, Brooks AS, Shepherd I, Gao Y, Burns AJ, Hofstra RMW, Alves MM.</t>
  </si>
  <si>
    <t>The long Filamin-A isoform is required for intestinal development and motility: implications for chronic intestinal pseudo-obstruction</t>
  </si>
  <si>
    <t>10.1002/ppul.26156</t>
  </si>
  <si>
    <t>West T</t>
  </si>
  <si>
    <t>Pediatr Pulmonol. 2023 Jan;58(1):61-65. doi: 10.1002/ppul.26156. Epub 2022 Nov 7.</t>
  </si>
  <si>
    <t>West T, Williamson N, Akhter J.</t>
  </si>
  <si>
    <t>Case report: Filamin A mutation lung disease recognized in an 11-year-old child</t>
  </si>
  <si>
    <t>10.1159/000529947</t>
  </si>
  <si>
    <t>Urol Int</t>
  </si>
  <si>
    <t>Qian L</t>
  </si>
  <si>
    <t>Urol Int. 2023;107(5):526-538. doi: 10.1159/000529947. Epub 2023 Apr 11.</t>
  </si>
  <si>
    <t>Qian L, Wang Y, Xiong Y, Ren H, Liu S, Chen D, Liu Y.</t>
  </si>
  <si>
    <t>LINC01002 Targets miR-650/FLNA Pathway to Suppress Prostate Cancer Progression</t>
  </si>
  <si>
    <t>10.1177/17539447231168471</t>
  </si>
  <si>
    <t>PMC10134165</t>
  </si>
  <si>
    <t>Ther Adv Cardiovasc Dis</t>
  </si>
  <si>
    <t>Ganekal P</t>
  </si>
  <si>
    <t>Ther Adv Cardiovasc Dis. 2023 Jan-Dec;17:17539447231168471. doi: 10.1177/17539447231168471.</t>
  </si>
  <si>
    <t>Ganekal P, Vastrad B, Vastrad C, Kotrashetti S.</t>
  </si>
  <si>
    <t>Identification of biomarkers, pathways, and potential therapeutic targets for heart failure using next-generation sequencing data and bioinformatics analysis</t>
  </si>
  <si>
    <t>10.47162/RJME.64.1.03</t>
  </si>
  <si>
    <t>PMC10257778</t>
  </si>
  <si>
    <t>Rom J Morphol Embryol</t>
  </si>
  <si>
    <t>Gliga MC</t>
  </si>
  <si>
    <t>Rom J Morphol Embryol. 2023 Jan-Mar;64(1):25-33. doi: 10.47162/RJME.64.1.03.</t>
  </si>
  <si>
    <t>Gliga MC, Tătăranu LG, Popescu M, Chinezu L, Paşcanu MI.</t>
  </si>
  <si>
    <t>Immunohistochemical evaluation of biomarkers with predictive role in acromegaly: a literature review</t>
  </si>
  <si>
    <t>10.1387/ijdb.230054fn</t>
  </si>
  <si>
    <t>Int J Dev Biol</t>
  </si>
  <si>
    <t>Zhang H</t>
  </si>
  <si>
    <t>Int J Dev Biol. 2023;67(2):27-37. doi: 10.1387/ijdb.230054fn.</t>
  </si>
  <si>
    <t>Zhang H, Yang Z, Nakamura F.</t>
  </si>
  <si>
    <t>Importance of the filamin A-Sav1 interaction in organ size control: evidence from transgenic mice</t>
  </si>
  <si>
    <t>10.6026/97320630019099</t>
  </si>
  <si>
    <t>PMC10504497</t>
  </si>
  <si>
    <t>Bioinformation</t>
  </si>
  <si>
    <t>Satish S</t>
  </si>
  <si>
    <t>Bioinformation. 2023 Jan 1;19(1):99-104. doi: 10.6026/97320630019099. eCollection 2023.</t>
  </si>
  <si>
    <t>Satish S, Rengasamy G, Sekaran S, Sankaran K, Veeraraghavan VP, Eswaramoorthy R.</t>
  </si>
  <si>
    <t>Molecular docking analysis of protein filamin-A with thioazo compounds</t>
  </si>
  <si>
    <t>10.1038/s41467-022-35708-1</t>
  </si>
  <si>
    <t>PMC9810740</t>
  </si>
  <si>
    <t>Jobin ML</t>
  </si>
  <si>
    <t>Nat Commun. 2023 Jan 3;14(1):34. doi: 10.1038/s41467-022-35708-1.</t>
  </si>
  <si>
    <t>Jobin ML, Siddig S, Koszegi Z, Lanoiselée Y, Khayenko V, Sungkaworn T, Werner C, Seier K, Misigaiski C, Mantovani G, Sauer M, Maric HM, Calebiro D.</t>
  </si>
  <si>
    <t>Filamin A organizes γ‑aminobutyric acid type B receptors at the plasma membrane</t>
  </si>
  <si>
    <t>10.1016/j.heliyon.2022.e12736</t>
  </si>
  <si>
    <t>PMC9853305</t>
  </si>
  <si>
    <t>Heliyon</t>
  </si>
  <si>
    <t>Yang Y</t>
  </si>
  <si>
    <t>Heliyon. 2023 Jan 7;9(1):e12736. doi: 10.1016/j.heliyon.2022.e12736. eCollection 2023 Jan.</t>
  </si>
  <si>
    <t>Yang Y, Jin F, Liu W, Huo G, Zhou F, Yan J, Zhou K, Li P.</t>
  </si>
  <si>
    <t>Comparative transcriptome, digital gene expression and proteome profiling analyses provide insights into the brachyurization from the megalopa to the first juvenile in Eriocheir sinensis</t>
  </si>
  <si>
    <t>10.1182/blood.2022016995</t>
  </si>
  <si>
    <t>PMC10644051</t>
  </si>
  <si>
    <t>Blood</t>
  </si>
  <si>
    <t>Marín-Quílez A</t>
  </si>
  <si>
    <t>Blood. 2023 Jan 26;141(4):406-421. doi: 10.1182/blood.2022016995.</t>
  </si>
  <si>
    <t>Marín-Quílez A, Di Buduo CA, Díaz-Ajenjo L, Abbonante V, Vuelta E, Soprano PM, Miguel-García C, Santos-Mínguez S, Serramito-Gómez I, Ruiz-Sala P, Peñarrubia MJ, Pardal E, Hernández-Rivas JM, González-Porras JR, García-Tuñón I, Benito R, Rivera J, Balduini A, Bastida JM.</t>
  </si>
  <si>
    <t>Novel variants in GALE cause syndromic macrothrombocytopenia by disrupting glycosylation and thrombopoiesis</t>
  </si>
  <si>
    <t>10.1007/s12072-022-10428-2</t>
  </si>
  <si>
    <t>Hepatol Int</t>
  </si>
  <si>
    <t>Chung YS</t>
  </si>
  <si>
    <t>Hepatol Int. 2023 Feb;17(1):77-85. doi: 10.1007/s12072-022-10428-2. Epub 2022 Oct 17.</t>
  </si>
  <si>
    <t>Chung YS, Jeon Y, Yoo JE, Chung T, Ryu HJ, Kim H, Rhee H, Park YN.</t>
  </si>
  <si>
    <t>Albumin, filamin-A and cytokeratin 19 help distinguish intrahepatic cholangiocarcinoma from extrahepatic adenocarcinoma</t>
  </si>
  <si>
    <t>10.1007/s12035-022-03121-w</t>
  </si>
  <si>
    <t>PMC9849303</t>
  </si>
  <si>
    <t>Mol Neurobiol</t>
  </si>
  <si>
    <t>Levert S</t>
  </si>
  <si>
    <t>Mol Neurobiol. 2023 Feb;60(2):1021-1039. doi: 10.1007/s12035-022-03121-w. Epub 2022 Nov 18.</t>
  </si>
  <si>
    <t>Levert S, Pilliod J, Aumont É, Armanville S, Tremblay C, Calon F, Leclerc N.</t>
  </si>
  <si>
    <t>Direct and Indirect Effects of Filamin A on Tau Pathology in Neuronal Cells</t>
  </si>
  <si>
    <t>10.1530/REP-22-0165</t>
  </si>
  <si>
    <t>Reproduction</t>
  </si>
  <si>
    <t>Karen Nenonene E</t>
  </si>
  <si>
    <t>Reproduction. 2023 Jan 4;165(2):209-219. doi: 10.1530/REP-22-0165. Print 2023 Feb 1.</t>
  </si>
  <si>
    <t>Karen Nenonene E, Trottier-Lavoie M, Marchais M, Bastien A, Gilbert I, Macaulay AD, Khandjian EW, Maria Luciano A, Lodde V, Viger RS, Robert C.</t>
  </si>
  <si>
    <t>Roles of the cumulus-oocyte transzonal network and the Fragile X protein family in oocyte competence</t>
  </si>
  <si>
    <t>10.3390/biomedicines11020543</t>
  </si>
  <si>
    <t>PMC9953272</t>
  </si>
  <si>
    <t>Biomedicines</t>
  </si>
  <si>
    <t>Suzuki M</t>
  </si>
  <si>
    <t>Biomedicines. 2023 Feb 13;11(2):543. doi: 10.3390/biomedicines11020543.</t>
  </si>
  <si>
    <t>Suzuki M, Takeshita K, Kitamura Y, Kuribayashi M, Huang Z, Ichihara G, Oikawa S, Ichihara S.</t>
  </si>
  <si>
    <t>In Vitro Exposure to Glucose Alters the Expression of Phosphorylated Proteins in Platelets</t>
  </si>
  <si>
    <t>10.3389/fcvm.2023.1077788</t>
  </si>
  <si>
    <t>PMC9978496</t>
  </si>
  <si>
    <t>Delwarde C</t>
  </si>
  <si>
    <t>Front Cardiovasc Med. 2023 Feb 16;10:1077788. doi: 10.3389/fcvm.2023.1077788. eCollection 2023.</t>
  </si>
  <si>
    <t>Delwarde C, Capoulade R, Mérot J, Le Scouarnec S, Bouatia-Naji N, Yu M, Huttin O, Selton-Suty C, Sellal JM, Piriou N, Schott JJ, Dina C, Le Tourneau T.</t>
  </si>
  <si>
    <t>Genetics and pathophysiology of mitral valve prolapse</t>
  </si>
  <si>
    <t>10.3892/ijmm.2023.5225</t>
  </si>
  <si>
    <t>PMC9911089</t>
  </si>
  <si>
    <t>Int J Mol Med</t>
  </si>
  <si>
    <t>Zheng Y</t>
  </si>
  <si>
    <t>Int J Mol Med. 2023 Mar;51(3):22. doi: 10.3892/ijmm.2023.5225. Epub 2023 Jan 27.</t>
  </si>
  <si>
    <t>Zheng Y, Ma H, Yan Y, Ye P, Yu W, Lin S, Chen SL.</t>
  </si>
  <si>
    <t>Deficiency of filamin A in smooth muscle cells protects against hypoxia‑mediated pulmonary hypertension in mice</t>
  </si>
  <si>
    <t>10.1016/j.jbc.2023.102945</t>
  </si>
  <si>
    <t>PMC9999235</t>
  </si>
  <si>
    <t>Wang J</t>
  </si>
  <si>
    <t>J Biol Chem. 2023 Mar;299(3):102945. doi: 10.1016/j.jbc.2023.102945. Epub 2023 Jan 25.</t>
  </si>
  <si>
    <t>Wang J, Chen Q, Peng F, Zhao S, Zhang C, Song X, Yu D, Wu Z, Du J, Ni H, Deng H, Deng W.</t>
  </si>
  <si>
    <t>Transcription factor AP-2α activates RNA polymerase III-directed transcription and tumor cell proliferation by controlling expression of c-MYC and p53</t>
  </si>
  <si>
    <t>10.1242/jcs.260684</t>
  </si>
  <si>
    <t>Feng Z</t>
  </si>
  <si>
    <t>J Cell Sci. 2023 Mar 15;136(6):jcs260684. doi: 10.1242/jcs.260684. Epub 2023 Mar 20.</t>
  </si>
  <si>
    <t>Feng Z, Mao Z, Yang Z, Liu X, Nakamura F.</t>
  </si>
  <si>
    <t>The force-dependent filamin A-G3BP1 interaction regulates phase-separated stress granule formation</t>
  </si>
  <si>
    <t>10.3390/ijms24065719</t>
  </si>
  <si>
    <t>PMC10056934</t>
  </si>
  <si>
    <t>Rathjen FG</t>
  </si>
  <si>
    <t>Int J Mol Sci. 2023 Mar 16;24(6):5719. doi: 10.3390/ijms24065719.</t>
  </si>
  <si>
    <t>Rathjen FG, Jüttner R.</t>
  </si>
  <si>
    <t>The IgSF Cell Adhesion Protein CLMP and Congenital Short Bowel Syndrome (CSBS)</t>
  </si>
  <si>
    <t>10.1021/acs.biochem.2c00665</t>
  </si>
  <si>
    <t>Biochemistry</t>
  </si>
  <si>
    <t>Biochemistry. 2023 Mar 21;62(6):1197-1208. doi: 10.1021/acs.biochem.2c00665. Epub 2023 Mar 1.</t>
  </si>
  <si>
    <t>Zhang H, Mao Z, Yang Z, Nakamura F.</t>
  </si>
  <si>
    <t>Identification of Filamin A Mechanobinding Partner III: SAV1 Specifically Interacts with Filamin A Mechanosensitive Domain 21</t>
  </si>
  <si>
    <t>10.3389/fcell.2023.1163790</t>
  </si>
  <si>
    <t>PMC10086320</t>
  </si>
  <si>
    <t>Liu M</t>
  </si>
  <si>
    <t>Front Cell Dev Biol. 2023 Mar 28;11:1163790. doi: 10.3389/fcell.2023.1163790. eCollection 2023.</t>
  </si>
  <si>
    <t>Liu M, Xu Z, Zhang C, Yang C, Feng J, Lu Y, Zhang W, Chen W, Xu X, Sun X, Yang M, Liu W, Zhou T, Yang Y.</t>
  </si>
  <si>
    <t>Corrigendum: NudC L279P mutation destabilizes filamin a by inhibiting the Hsp90 chaperoning pathway and suppresses cell migration</t>
  </si>
  <si>
    <t>10.1016/j.bbrc.2023.02.048</t>
  </si>
  <si>
    <t>Lu Y</t>
  </si>
  <si>
    <t>Biochem Biophys Res Commun. 2023 Apr 23;653:93-101. doi: 10.1016/j.bbrc.2023.02.048. Epub 2023 Feb 22.</t>
  </si>
  <si>
    <t>Lu Y, Wang M, Zhao M, Zhang Q, Qian R, Hu Z, Ke Q, Yu L, Wang L, Lai Q, Liu Z, Jiang X, Zhang B, Yang J, Yao Y.</t>
  </si>
  <si>
    <t>Filamin A is overexpressed in non-alcoholic steatohepatitis and contributes to the progression of inflammation and fibrosis</t>
  </si>
  <si>
    <t>10.3389/fcell.2023.1152109</t>
  </si>
  <si>
    <t>PMC10164935</t>
  </si>
  <si>
    <t>Mao Z</t>
  </si>
  <si>
    <t>Front Cell Dev Biol. 2023 Apr 24;11:1152109. doi: 10.3389/fcell.2023.1152109. eCollection 2023.</t>
  </si>
  <si>
    <t>Mao Z, Nakamura F.</t>
  </si>
  <si>
    <t>Interaction of LARP4 to filamin A mechanosensing domain regulates cell migrations</t>
  </si>
  <si>
    <t>10.1002/mgg3.2145</t>
  </si>
  <si>
    <t>PMC10178794</t>
  </si>
  <si>
    <t>Mol Genet Genomic Med</t>
  </si>
  <si>
    <t>Luo X</t>
  </si>
  <si>
    <t>Mol Genet Genomic Med. 2023 May;11(5):e2145. doi: 10.1002/mgg3.2145. Epub 2023 Feb 3.</t>
  </si>
  <si>
    <t>Luo X, Yang Z, Zeng J, Chen J, Chen N, Jiang X, Wei Q, Yi P, Xu J.</t>
  </si>
  <si>
    <t>Mutation of FLNA attenuating the migration of abdominal muscles contributed to Melnick-Needles syndrome (MNS) in a family with recurrent miscarriage</t>
  </si>
  <si>
    <t>10.1016/j.rpth.2022.100019</t>
  </si>
  <si>
    <t>PMC10394388</t>
  </si>
  <si>
    <t>Golla K</t>
  </si>
  <si>
    <t>Res Pract Thromb Haemost. 2022 Dec 20;7(4):100019. doi: 10.1016/j.rpth.2022.100019. eCollection 2023 May.</t>
  </si>
  <si>
    <t>Golla K, Paul M, Lengyell TC, Simpson EM, Falet H, Kim H.</t>
  </si>
  <si>
    <t>A novel association between platelet filamin A and soluble N-ethylmaleimide sensitive factor attachment proteins regulates granule secretion</t>
  </si>
  <si>
    <t>10.1093/cvr/cvac136</t>
  </si>
  <si>
    <t>Cardiovasc Res</t>
  </si>
  <si>
    <t>Cardiovasc Res. 2023 May 2;119(3):759-771. doi: 10.1093/cvr/cvac136.</t>
  </si>
  <si>
    <t>Delwarde C, Toquet C, Aumond P, Kayvanjoo AH, Foucal A, Le Vely B, Baudic M, Lauzier B, Blandin S, Véziers J, Paul-Gilloteaux P, Lecointe S, Baron E, Massaiu I, Poggio P, Rémy S, Anegon I, Le Marec H, Monassier L, Schott JJ, Mass E, Barc J, Le Tourneau T, Merot J, Capoulade R.</t>
  </si>
  <si>
    <t>Multimodality imaging and transcriptomics to phenotype mitral valve dystrophy in a unique knock-in Filamin-A rat model</t>
  </si>
  <si>
    <t>Milewicz DM</t>
  </si>
  <si>
    <t>2003 Feb 13 [updated 2023 May 4]. In: Adam MP, Feldman J, Mirzaa GM, Pagon RA, Wallace SE, Amemiya A, editors. GeneReviews(®) [Internet]. Seattle (WA): University of Washington, Seattle; 1993–2024.</t>
  </si>
  <si>
    <t>Milewicz DM, Cecchi AC.</t>
  </si>
  <si>
    <t>Heritable Thoracic Aortic Disease Overview</t>
  </si>
  <si>
    <t>10.5009/gnl210494</t>
  </si>
  <si>
    <t>PMC10191790</t>
  </si>
  <si>
    <t>Gut Liver</t>
  </si>
  <si>
    <t>Zhu X</t>
  </si>
  <si>
    <t>Gut Liver. 2023 May 15;17(3):412-429. doi: 10.5009/gnl210494. Epub 2022 Jun 10.</t>
  </si>
  <si>
    <t>Zhu X, Jiang X, Zhang Q, Huang H, Shi X, Hou D, Xing C.</t>
  </si>
  <si>
    <t>TCN1 Deficiency Inhibits the Malignancy of Colorectal Cancer Cells by Regulating the ITGB4 Pathway</t>
  </si>
  <si>
    <t>10.1182/blood.2022018333</t>
  </si>
  <si>
    <t>PMC10356577</t>
  </si>
  <si>
    <t>Liu J</t>
  </si>
  <si>
    <t>Blood. 2023 May 25;141(21):2629-2641. doi: 10.1182/blood.2022018333.</t>
  </si>
  <si>
    <t>Liu J, Lu F, Ithychanda SS, Apostol M, Das M, Deshpande G, Plow EF, Qin J.</t>
  </si>
  <si>
    <t>A mechanism of platelet integrin αIIbβ3 outside-in signaling through a novel integrin αIIb subunit-filamin-actin linkage</t>
  </si>
  <si>
    <t>10.1186/s12985-023-02080-5</t>
  </si>
  <si>
    <t>PMC10233519</t>
  </si>
  <si>
    <t>Virol J</t>
  </si>
  <si>
    <t>Qian Z</t>
  </si>
  <si>
    <t>Virol J. 2023 Jun 1;20(1):111. doi: 10.1186/s12985-023-02080-5.</t>
  </si>
  <si>
    <t>Qian Z, Cong C, Li Y, Bi Y, He Q, Li T, Xia Y, Xu L, Mickael HK, Yu W, Liu J, Wei D, Huang F.</t>
  </si>
  <si>
    <t>Quantification of host proteomic responses to genotype 4 hepatitis E virus replication facilitated by pregnancy serum</t>
  </si>
  <si>
    <t>10.3390/cells12131746</t>
  </si>
  <si>
    <t>PMC10341130</t>
  </si>
  <si>
    <t>Argentati C</t>
  </si>
  <si>
    <t>Cells. 2023 Jun 29;12(13):1746. doi: 10.3390/cells12131746.</t>
  </si>
  <si>
    <t>Argentati C, Morena F, Guidotti G, Soccio M, Lotti N, Martino S.</t>
  </si>
  <si>
    <t>Tight Regulation of Mechanotransducer Proteins Distinguishes the Response of Adult Multipotent Mesenchymal Cells on PBCE-Derivative Polymer Films with Different Hydrophilicity and Stiffness</t>
  </si>
  <si>
    <t>10.3389/fragi.2023.1175601</t>
  </si>
  <si>
    <t>PMC10339288</t>
  </si>
  <si>
    <t>Front Aging</t>
  </si>
  <si>
    <t>Wang HY</t>
  </si>
  <si>
    <t>Front Aging. 2023 Jun 29;4:1175601. doi: 10.3389/fragi.2023.1175601. eCollection 2023.</t>
  </si>
  <si>
    <t>Wang HY, Pei Z, Lee KC, Nikolov B, Doehner T, Puente J, Friedmann N, Burns LH.</t>
  </si>
  <si>
    <t>Simufilam suppresses overactive mTOR and restores its sensitivity to insulin in Alzheimer's disease patient lymphocytes</t>
  </si>
  <si>
    <t>10.1007/s00441-023-03776-4</t>
  </si>
  <si>
    <t>PMC10313560</t>
  </si>
  <si>
    <t>Cell Tissue Res</t>
  </si>
  <si>
    <t>Grande V</t>
  </si>
  <si>
    <t>Cell Tissue Res. 2023 Jul;393(1):133-147. doi: 10.1007/s00441-023-03776-4. Epub 2023 May 13.</t>
  </si>
  <si>
    <t>Grande V, Schuld J, van der Ven PFM, Gruss OJ, Fürst DO.</t>
  </si>
  <si>
    <t>Filamin-A-interacting protein 1 (FILIP1) is a dual compartment protein linking myofibrils and microtubules during myogenic differentiation and upon mechanical stress</t>
  </si>
  <si>
    <t>10.1016/j.bbih.2023.100640</t>
  </si>
  <si>
    <t>PMC10220312</t>
  </si>
  <si>
    <t>Brain Behav Immun Health</t>
  </si>
  <si>
    <t>Baumer Y</t>
  </si>
  <si>
    <t>Brain Behav Immun Health. 2023 May 14;30:100640. doi: 10.1016/j.bbih.2023.100640. eCollection 2023 Jul.</t>
  </si>
  <si>
    <t>Baumer Y, Pita MA, Turner BS, Baez AS, Ortiz-Whittingham LR, Gutierrez-Huerta CA, Neally SJ, Farmer N, Mitchell VM, Collins BS, Powell-Wiley TM.</t>
  </si>
  <si>
    <t>Neighborhood socioeconomic deprivation and individual-level socioeconomic status are associated with dopamine-mediated changes to monocyte subset CCR2 expression via a cAMP-dependent pathway</t>
  </si>
  <si>
    <t>10.3390/ijms241311194</t>
  </si>
  <si>
    <t>PMC10342562</t>
  </si>
  <si>
    <t>Carrozzini T</t>
  </si>
  <si>
    <t>Int J Mol Sci. 2023 Jul 7;24(13):11194. doi: 10.3390/ijms241311194.</t>
  </si>
  <si>
    <t>Carrozzini T, Pollaci G, Gorla G, Potenza A, Rifino N, Acerbi F, Vetrano IG, Ferroli P, Bersano A, Gianazza E, Banfi C, Gatti L.</t>
  </si>
  <si>
    <t>Proteome Profiling of the Dura Mater in Patients with Moyamoya Angiopathy</t>
  </si>
  <si>
    <t>10.7150/jca.87171</t>
  </si>
  <si>
    <t>PMC10414041</t>
  </si>
  <si>
    <t>J Cancer</t>
  </si>
  <si>
    <t>Ji M</t>
  </si>
  <si>
    <t>J Cancer. 2023 Jul 26;14(12):2359-2360. doi: 10.7150/jca.87171. eCollection 2023.</t>
  </si>
  <si>
    <t>Ji M, Li W, He G, Zhu D, Lv S, Tang W, Jian M, Zheng P, Yang L, Qi Z, Mao Y, Ren L, Zhong Y, Tu Y, Wei Y, Xu J.</t>
  </si>
  <si>
    <t>Erratum: Zinc-α2-glycoprotein 1 promotes EMT in colorectal cancer by filamin A mediated focal adhesion pathway: Erratum</t>
  </si>
  <si>
    <t>10.1002/pmic.202300041</t>
  </si>
  <si>
    <t>Proteomics</t>
  </si>
  <si>
    <t>Aguilar-Valdés A</t>
  </si>
  <si>
    <t>Proteomics. 2023 Aug;23(16):e2300041. doi: 10.1002/pmic.202300041. Epub 2023 May 4.</t>
  </si>
  <si>
    <t>Aguilar-Valdés A, González-Vela F, Sánchez-Vidal H, Martínez-Aguilar J.</t>
  </si>
  <si>
    <t>A proteomic signature and potential pharmacological opportunities in the adaptive resistance to MEK and PI3K kinase inhibition in pancreatic cancer cells</t>
  </si>
  <si>
    <t>10.1111/jcmm.17817</t>
  </si>
  <si>
    <t>PMC10399536</t>
  </si>
  <si>
    <t>J Cell Mol Med</t>
  </si>
  <si>
    <t>Postic G</t>
  </si>
  <si>
    <t>J Cell Mol Med. 2023 Aug;27(15):2228-2238. doi: 10.1111/jcmm.17817. Epub 2023 Jul 6.</t>
  </si>
  <si>
    <t>Postic G, Solarz J, Loubière C, Kandiah J, Sawmynaden J, Adam F, Vilaire M, Léger T, Camadro JM, Victorino DB, Potier MC, Bun E, Moroy G, Kauskot A, Christophe O, Janel N.</t>
  </si>
  <si>
    <t>Over-expression of Dyrk1A affects bleeding by modulating plasma fibronectin and fibrinogen level in mice</t>
  </si>
  <si>
    <t>10.1371/journal.ppat.1011595</t>
  </si>
  <si>
    <t>PMC10461817</t>
  </si>
  <si>
    <t>PLoS Pathog</t>
  </si>
  <si>
    <t>Shepley-McTaggart A</t>
  </si>
  <si>
    <t>PLoS Pathog. 2023 Aug 16;19(8):e1011595. doi: 10.1371/journal.ppat.1011595. eCollection 2023 Aug.</t>
  </si>
  <si>
    <t>Shepley-McTaggart A, Liang J, Ding Y, Djurkovic MA, Kriachun V, Shtanko O, Sunyer O, Harty RN.</t>
  </si>
  <si>
    <t>Contrasting effects of filamin A and B proteins in modulating filovirus entry</t>
  </si>
  <si>
    <t>10.1002/ddr.22085</t>
  </si>
  <si>
    <t>Drug Dev Res</t>
  </si>
  <si>
    <t>Burns LH</t>
  </si>
  <si>
    <t>Drug Dev Res. 2023 Sep;84(6):1085-1095. doi: 10.1002/ddr.22085. Epub 2023 Jun 8.</t>
  </si>
  <si>
    <t>Burns LH, Pei Z, Wang HY.</t>
  </si>
  <si>
    <t>Targeting α7 nicotinic acetylcholine receptors and their protein interactions in Alzheimer's disease drug development</t>
  </si>
  <si>
    <t>10.1016/j.bbrep.2023.101493</t>
  </si>
  <si>
    <t>PMC10235674</t>
  </si>
  <si>
    <t>Biochem Biophys Rep</t>
  </si>
  <si>
    <t>Bandyopadhyay S</t>
  </si>
  <si>
    <t>Biochem Biophys Rep. 2023 Sep;35:101493. doi: 10.1016/j.bbrep.2023.101493. Epub 2023 Jun 2.</t>
  </si>
  <si>
    <t>Bandyopadhyay S, Rajan MV, Kaur P, Hariprasad G.</t>
  </si>
  <si>
    <t>Identification of potential biomarkers to predict organ morbidity in COVID-19: A repository based proteomics perspective</t>
  </si>
  <si>
    <t>10.1016/j.scr.2023.103162</t>
  </si>
  <si>
    <t>Stem Cell Res</t>
  </si>
  <si>
    <t>Lu F</t>
  </si>
  <si>
    <t>Stem Cell Res. 2023 Sep;71:103162. doi: 10.1016/j.scr.2023.103162. Epub 2023 Jul 1.</t>
  </si>
  <si>
    <t>Lu F, Gao Y, Li E.</t>
  </si>
  <si>
    <t>Generation of a FLNA knockout hESC line (WAe009-A-P) to model cardiac valvular dysplasia using CRISPR/Cas9</t>
  </si>
  <si>
    <t>10.1016/j.ijscr.2023.108658</t>
  </si>
  <si>
    <t>PMC10436170</t>
  </si>
  <si>
    <t>Int J Surg Case Rep</t>
  </si>
  <si>
    <t>Zargarbashi R</t>
  </si>
  <si>
    <t>Int J Surg Case Rep. 2023 Sep;110:108658. doi: 10.1016/j.ijscr.2023.108658. Epub 2023 Aug 11.</t>
  </si>
  <si>
    <t>Zargarbashi R, Pirasteh MN, Nami Damirchi A, Shahbazi P.</t>
  </si>
  <si>
    <t>A new case of Melnick-Needles syndrome with skeletal manifestations: A case report</t>
  </si>
  <si>
    <t>10.3390/ijms241813927</t>
  </si>
  <si>
    <t>PMC10531384</t>
  </si>
  <si>
    <t>Int J Mol Sci. 2023 Sep 11;24(18):13927. doi: 10.3390/ijms241813927.</t>
  </si>
  <si>
    <t>Wang HY, Cecon E, Dam J, Pei Z, Jockers R, Burns LH.</t>
  </si>
  <si>
    <t>Simufilam Reverses Aberrant Receptor Interactions of Filamin A in Alzheimer's Disease</t>
  </si>
  <si>
    <t>10.1186/s12953-023-00216-7</t>
  </si>
  <si>
    <t>PMC10517517</t>
  </si>
  <si>
    <t>Proteome Sci</t>
  </si>
  <si>
    <t>Gao X</t>
  </si>
  <si>
    <t>Proteome Sci. 2023 Sep 22;21(1):14. doi: 10.1186/s12953-023-00216-7.</t>
  </si>
  <si>
    <t>Gao X, Qian J, Zhang Y, Wang H, Cui J, Yang Y.</t>
  </si>
  <si>
    <t>Analysis of differential membrane proteins related to matrix stiffness-mediated metformin resistance in hepatocellular carcinoma cells</t>
  </si>
  <si>
    <t>10.7759/cureus.45858</t>
  </si>
  <si>
    <t>PMC10597397</t>
  </si>
  <si>
    <t>Cureus</t>
  </si>
  <si>
    <t>Win S</t>
  </si>
  <si>
    <t>Cureus. 2023 Sep 24;15(9):e45858. doi: 10.7759/cureus.45858. eCollection 2023 Sep.</t>
  </si>
  <si>
    <t>Win S, Tucker E, Wallace K, Gower H, Kandasamy K.</t>
  </si>
  <si>
    <t>Sinus of Valsalva Aneurysm: A Potential Case of Filamin A Mutation</t>
  </si>
  <si>
    <t>10.1007/s10735-023-10144-7</t>
  </si>
  <si>
    <t>J Mol Histol</t>
  </si>
  <si>
    <t>Pérez PA</t>
  </si>
  <si>
    <t>J Mol Histol. 2023 Oct;54(5):509-520. doi: 10.1007/s10735-023-10144-7. Epub 2023 Aug 12.</t>
  </si>
  <si>
    <t>Pérez PA, Toledo J, Vitellini F, Cuello VN, Cantarelli V, Ponzio M, Mukdsi JH, Gutiérrez S.</t>
  </si>
  <si>
    <t>Environmentally relevant DEHP exposure during gestational and lactational period inhibits filamin a testicular expression</t>
  </si>
  <si>
    <t>10.1007/s11356-023-29702-3</t>
  </si>
  <si>
    <t>Environ Sci Pollut Res Int</t>
  </si>
  <si>
    <t>Shi Y</t>
  </si>
  <si>
    <t>Environ Sci Pollut Res Int. 2023 Oct;30(49):107703-107715. doi: 10.1007/s11356-023-29702-3. Epub 2023 Sep 23.</t>
  </si>
  <si>
    <t>Shi Y, Qiu T, Wu C, Yuan W, Yao X, Jiang L, Wang N, Wang L, Han Q, Yang G, Liu X, Sun X.</t>
  </si>
  <si>
    <t>Filamin A facilitates NLRP3 inflammasome activation during arsenic-induced nonalcoholic steatohepatitis</t>
  </si>
  <si>
    <t>10.1089/dna.2023.0159</t>
  </si>
  <si>
    <t>DNA Cell Biol</t>
  </si>
  <si>
    <t>Lu YL</t>
  </si>
  <si>
    <t>DNA Cell Biol. 2023 Oct;42(10):638-644. doi: 10.1089/dna.2023.0159.</t>
  </si>
  <si>
    <t>Lu YL, Wang Q, Wang M, Chang SH, He JQ, Xiang R, Tang JY, Jin JY.</t>
  </si>
  <si>
    <t>Identification of A Novel Variant of Filamin A Destroying the Attraction Between Benzene Rings and Sulfhydryl in Developmental Dysplasia of the Hip</t>
  </si>
  <si>
    <t>10.1093/brain/awad152</t>
  </si>
  <si>
    <t>PMC10545528</t>
  </si>
  <si>
    <t>Brain</t>
  </si>
  <si>
    <t>Roos A</t>
  </si>
  <si>
    <t>Brain. 2023 Oct 3;146(10):4200-4216. doi: 10.1093/brain/awad152.</t>
  </si>
  <si>
    <t>Roos A, van der Ven PFM, Alrohaif H, Kölbel H, Heil L, Della Marina A, Weis J, Aßent M, Beck-Wödl S, Barresi R, Töpf A, O'Connor K, Sickmann A, Kohlschmidt N, El Gizouli M, Meyer N, Daya N, Grande V, Bois K, Kaiser FJ, Vorgerd M, Schröder C, Schara-Schmidt U, Gangfuss A, Evangelista T, Röbisch L, Hentschel A, Grüneboom A, Fuerst DO, Kuechler A, Tzschach A, Depienne C, Lochmüller H.</t>
  </si>
  <si>
    <t>Bi-allelic variants of FILIP1 cause congenital myopathy, dysmorphism and neurological defects</t>
  </si>
  <si>
    <t>10.1038/s41467-023-41770-0</t>
  </si>
  <si>
    <t>PMC10558580</t>
  </si>
  <si>
    <t>Pereira RS</t>
  </si>
  <si>
    <t>Nat Commun. 2023 Oct 6;14(1):6242. doi: 10.1038/s41467-023-41770-0.</t>
  </si>
  <si>
    <t>Pereira RS, Kumar R, Cais A, Paulini L, Kahler A, Bravo J, Minciacchi VR, Krack T, Kowarz E, Zanetti C, Godavarthy PS, Hoeller F, Llavona P, Stark T, Tascher G, Nowak D, Meduri E, Huntly BJP, Münch C, Pampaloni F, Marschalek R, Krause DS.</t>
  </si>
  <si>
    <t>Distinct and targetable role of calcium-sensing receptor in leukaemia</t>
  </si>
  <si>
    <t>10.7507/1001-5515.202302043</t>
  </si>
  <si>
    <t>PMC10600417</t>
  </si>
  <si>
    <t>Sheng Wu Yi Xue Gong Cheng Xue Za Zhi</t>
  </si>
  <si>
    <t>Tao R</t>
  </si>
  <si>
    <t>Sheng Wu Yi Xue Gong Cheng Xue Za Zhi. 2023 Oct 25;40(5):876-885. doi: 10.7507/1001-5515.202302043.</t>
  </si>
  <si>
    <t>Tao R, Xie X, Wu J, Fang Y.</t>
  </si>
  <si>
    <t>[Molecular dynamics simulation of force-regulated interaction between glycoprotein Ib α and filamin]</t>
  </si>
  <si>
    <t>10.1016/j.cancergen.2023.09.001</t>
  </si>
  <si>
    <t>Cancer Genet</t>
  </si>
  <si>
    <t>Zhang S</t>
  </si>
  <si>
    <t>Cancer Genet. 2023 Nov;278-279:71-78. doi: 10.1016/j.cancergen.2023.09.001. Epub 2023 Sep 9.</t>
  </si>
  <si>
    <t>Zhang S, Zhong M, Zhu H, You Q, Yuan H, Li Y.</t>
  </si>
  <si>
    <t>Hypomethylation of DRD2 promotes breast cancer through the FLNA-ERK pathway</t>
  </si>
  <si>
    <t>10.1186/s13018-023-04346-8</t>
  </si>
  <si>
    <t>PMC10636927</t>
  </si>
  <si>
    <t>J Orthop Surg Res</t>
  </si>
  <si>
    <t>Qianman B</t>
  </si>
  <si>
    <t>J Orthop Surg Res. 2023 Nov 9;18(1):852. doi: 10.1186/s13018-023-04346-8.</t>
  </si>
  <si>
    <t>Qianman B, Wupuer A, Jiasharete T, Luo B, Nihemaiti M, Jielile J.</t>
  </si>
  <si>
    <t>iTRAQ-based proteomics reveals potential markers and treatment pathways for acute Achilles tendon rupture</t>
  </si>
  <si>
    <t>10.3390/ijms242316573</t>
  </si>
  <si>
    <t>PMC10706064</t>
  </si>
  <si>
    <t>Catalano R</t>
  </si>
  <si>
    <t>Int J Mol Sci. 2023 Nov 21;24(23):16573. doi: 10.3390/ijms242316573.</t>
  </si>
  <si>
    <t>Catalano R, Altieri B, Angelousi A, Arosio M, Bravi F, Canu L, Croci GA, Detomas M, Esposito E, Ferrante E, Ferrero S, Fuss CT, Kaltsas G, Kimpel O, Landwehr LS, Luconi M, Morelli V, Nesi G, Nozza E, Sbiera S, Serban AL, Ronchi CL, Mantovani G, Peverelli E.</t>
  </si>
  <si>
    <t>High Filamin a Expression in Adrenocortical Carcinomas Is Associated with a Favourable Tumour Behaviour: A European Multicentric Study</t>
  </si>
  <si>
    <t>10.3390/jcm12237441</t>
  </si>
  <si>
    <t>PMC10707074</t>
  </si>
  <si>
    <t>Iske J</t>
  </si>
  <si>
    <t>J Clin Med. 2023 Nov 30;12(23):7441. doi: 10.3390/jcm12237441.</t>
  </si>
  <si>
    <t>Iske J, Roesel MJ, Cesarovic N, Pitts L, Steiner A, Knoedler L, Nazari-Shafti TZ, Akansel S, Jacobs S, Falk V, Kempfert J, Kofler M.</t>
  </si>
  <si>
    <t>The Potential of Intertwining Gene Diagnostics and Surgery for Mitral Valve Prolapse</t>
  </si>
  <si>
    <t>10.1111/neup.12909</t>
  </si>
  <si>
    <t>Neuropathology</t>
  </si>
  <si>
    <t>Magaki S</t>
  </si>
  <si>
    <t>Neuropathology. 2023 Dec;43(6):441-456. doi: 10.1111/neup.12909. Epub 2023 May 17.</t>
  </si>
  <si>
    <t>Magaki S, Haeri M, Szymanski LJ, Chen Z, Diaz R, Williams CK, Chang JW, Ao Y, Newell KL, Khanlou N, Yong WH, Fallah A, Salamon N, Daniel T, Cotter J, Hawes D, Sofroniew M, Vinters HV.</t>
  </si>
  <si>
    <t>Hyaline protoplasmic astrocytopathy in epilepsy</t>
  </si>
  <si>
    <t>10.1016/j.jtha.2023.08.026</t>
  </si>
  <si>
    <t>NIHMS1930837</t>
  </si>
  <si>
    <t>PMC10841284</t>
  </si>
  <si>
    <t>Biswas R</t>
  </si>
  <si>
    <t>J Thromb Haemost. 2023 Dec;21(12):3619-3632. doi: 10.1016/j.jtha.2023.08.026. Epub 2023 Sep 9.</t>
  </si>
  <si>
    <t>Biswas R, Boyd EK, Eaton N, Steenackers A, Schulte ML, Reusswig F, Yu H, Drew C, Kahr WHA, Shi Q, Plomann M, Hoffmeister KM, Falet H.</t>
  </si>
  <si>
    <t>PACSIN2 regulates platelet integrin β1 hemostatic function</t>
  </si>
  <si>
    <t>10.1161/STROKEAHA.123.044476</t>
  </si>
  <si>
    <t>Stroke</t>
  </si>
  <si>
    <t>He S</t>
  </si>
  <si>
    <t>Stroke. 2023 Dec;54(12):3153-3164. doi: 10.1161/STROKEAHA.123.044476. Epub 2023 Oct 27.</t>
  </si>
  <si>
    <t>He S, Zhang J, Liu Z, Wang Y, Hao X, Wang X, Zhou Z, Ye X, Zhao Y, Zhao Y, Wang R.</t>
  </si>
  <si>
    <t>Upregulated Cytoskeletal Proteins Promote Pathological Angiogenesis in Moyamoya Disease</t>
  </si>
  <si>
    <t>10.1038/s41420-023-01737-y</t>
  </si>
  <si>
    <t>PMC10692324</t>
  </si>
  <si>
    <t>Cell Death Discov</t>
  </si>
  <si>
    <t>Cell Death Discov. 2023 Dec 2;9(1):437. doi: 10.1038/s41420-023-01737-y.</t>
  </si>
  <si>
    <t>Di Donato M, Moretti A, Sorrentino C, Toro G, Gentile G, Iolascon G, Castoria G, Migliaccio A.</t>
  </si>
  <si>
    <t>Filamin A cooperates with the androgen receptor in preventing skeletal muscle senescence</t>
  </si>
  <si>
    <t>10.1530/JOE-23-0209</t>
  </si>
  <si>
    <t>J Endocrinol</t>
  </si>
  <si>
    <t>Toledo J</t>
  </si>
  <si>
    <t>J Endocrinol. 2023 Nov 22;260(1):e230209. doi: 10.1530/JOE-23-0209. Print 2024 Jan 1.</t>
  </si>
  <si>
    <t>Toledo J, Perez PA, Zanetti M, Díaz-Torga G, Mukdsi JH, Gutierrez S.</t>
  </si>
  <si>
    <t>FLNA expression modulates pathological markers of pituitary neuroendocrine tumours</t>
  </si>
  <si>
    <t>10.3233/CBM-230261</t>
  </si>
  <si>
    <t>PMC11002719</t>
  </si>
  <si>
    <t>Cancer Biomark</t>
  </si>
  <si>
    <t>Jiang X</t>
  </si>
  <si>
    <t>Cancer Biomark. 2024;39(2):79-94. doi: 10.3233/CBM-230261.</t>
  </si>
  <si>
    <t>Jiang X, Lin J, Zhu Z.</t>
  </si>
  <si>
    <t>Long-chain noncoding RNA LINC01569 upregulates filamin A-interacting protein 1-like to prevent metastasis of triple-negative breast cancer via sponging miR-300</t>
  </si>
  <si>
    <t>10.1016/j.radcr.2023.09.099</t>
  </si>
  <si>
    <t>PMC10652119</t>
  </si>
  <si>
    <t>Radiol Case Rep</t>
  </si>
  <si>
    <t>Shrivastava P</t>
  </si>
  <si>
    <t>Radiol Case Rep. 2023 Nov 3;19(1):281-284. doi: 10.1016/j.radcr.2023.09.099. eCollection 2024 Jan.</t>
  </si>
  <si>
    <t>Shrivastava P, Hatgaonkar A, Jobanputra M, Kashikar S, Parihar P.</t>
  </si>
  <si>
    <t>Unveiling the intriguing puzzle: Nodular heterotopia and Mega Cisterna Magna in an adult female</t>
  </si>
  <si>
    <t>10.5137/1019-5149.JTN.45863-23.2</t>
  </si>
  <si>
    <t>Turk Neurosurg</t>
  </si>
  <si>
    <t>Babaoglu B</t>
  </si>
  <si>
    <t>Turk Neurosurg. 2024;34(6):999-1008. doi: 10.5137/1019-5149.JTN.45863-23.2.</t>
  </si>
  <si>
    <t>Babaoglu B, Hanalioglu S, Varan A, Oguz KK, Bilginer B, Dolgun A, Soylemezoglu F.</t>
  </si>
  <si>
    <t>Molecular Subgrouping Based on Immunohistochemistry in Medulloblastoma: A Single-Center Experience</t>
  </si>
  <si>
    <t>10.1093/jas/skae257</t>
  </si>
  <si>
    <t>PMC11465371</t>
  </si>
  <si>
    <t>J Anim Sci</t>
  </si>
  <si>
    <t>Jiang Q</t>
  </si>
  <si>
    <t>J Anim Sci. 2024 Jan 3;102:skae257. doi: 10.1093/jas/skae257.</t>
  </si>
  <si>
    <t>Jiang Q, Galvão MC, Thanh LP, Aboragah AA, Mauck J, Gionbelli MP, Alhidary IA, McCann JC, Loor JJ.</t>
  </si>
  <si>
    <t>Short-term feed restriction induces inflammation and an antioxidant response via cystathionine-β-synthase and glutathione peroxidases in ruminal epithelium from Angus steers</t>
  </si>
  <si>
    <t>10.1136/bcr-2023-257676</t>
  </si>
  <si>
    <t>PMC10773292</t>
  </si>
  <si>
    <t>Khera S</t>
  </si>
  <si>
    <t>BMJ Case Rep. 2024 Jan 4;17(1):e257676. doi: 10.1136/bcr-2023-257676.</t>
  </si>
  <si>
    <t>Khera S, Jauhari S, Pattanayak S, Choubey M.</t>
  </si>
  <si>
    <t>Filamin A gene mutation in an infant with progressive pulmonary emphysema, periventricular nodular heterotopia and congenital heart disease</t>
  </si>
  <si>
    <t>10.1182/blood.2023021292</t>
  </si>
  <si>
    <t>Ellis ML</t>
  </si>
  <si>
    <t>Blood. 2024 Jan 25;143(4):342-356. doi: 10.1182/blood.2023021292.</t>
  </si>
  <si>
    <t>Ellis ML, Terreaux A, Alwis I, Smythe R, Perdomo J, Eckly A, Cranmer SL, Passam FH, Maclean J, Schoenwaelder SM, Ruggeri ZM, Lanza F, Taoudi S, Yuan Y, Jackson SP.</t>
  </si>
  <si>
    <t>GPIbα-filamin A interaction regulates megakaryocyte localization and budding during platelet biogenesis</t>
  </si>
  <si>
    <t>10.1186/s12920-024-01815-9</t>
  </si>
  <si>
    <t>PMC10826019</t>
  </si>
  <si>
    <t>BMC Med Genomics</t>
  </si>
  <si>
    <t>Wu C</t>
  </si>
  <si>
    <t>BMC Med Genomics. 2024 Jan 29;17(1):42. doi: 10.1186/s12920-024-01815-9.</t>
  </si>
  <si>
    <t>Wu C, Li W, Li P, Niu X.</t>
  </si>
  <si>
    <t>Identification of a hub gene VCL for atherosclerotic plaques and discovery of potential therapeutic targets by molecular docking</t>
  </si>
  <si>
    <t>10.1111/liv.15800</t>
  </si>
  <si>
    <t>Liver Int</t>
  </si>
  <si>
    <t>Vitali E</t>
  </si>
  <si>
    <t>Liver Int. 2024 Feb;44(2):518-531. doi: 10.1111/liv.15800. Epub 2023 Nov 27.</t>
  </si>
  <si>
    <t>Vitali E, Franceschini B, Milana F, Soldani C, Polidoro MA, Carriero R, Kunderfranco P, Trivellin G, Costa G, Milardi G, Di Tommaso L, Torzilli G, Lleo A, Lania AG, Donadon M.</t>
  </si>
  <si>
    <t>Filamin A is involved in human intrahepatic cholangiocarcinoma aggressiveness and progression</t>
  </si>
  <si>
    <t>10.1016/j.jphs.2023.12.008</t>
  </si>
  <si>
    <t>J Pharmacol Sci</t>
  </si>
  <si>
    <t>Nishimura A</t>
  </si>
  <si>
    <t>J Pharmacol Sci. 2024 Feb;154(2):127-135. doi: 10.1016/j.jphs.2023.12.008. Epub 2023 Dec 27.</t>
  </si>
  <si>
    <t>Nishimura A, Zhou L, Kato Y, Mi X, Ito T, Ibuki Y, Kanda Y, Nishida M.</t>
  </si>
  <si>
    <t>Supersulfide prevents cigarette smoke extract-induced mitochondria hyperfission and cardiomyocyte early senescence by inhibiting Drp1-filamin complex formation</t>
  </si>
  <si>
    <t>10.3390/cancers16040712</t>
  </si>
  <si>
    <t>PMC10887407</t>
  </si>
  <si>
    <t>Mahaveer Chand N</t>
  </si>
  <si>
    <t>Cancers (Basel). 2024 Feb 8;16(4):712. doi: 10.3390/cancers16040712.</t>
  </si>
  <si>
    <t>Mahaveer Chand N, Tekumalla PK, Rosenberg MT, Dobi A, Ali A, Miller GM, Aristizabal-Henao JJ, Granger E, Freedland SJ, Kellogg MD, Srivastava S, McLeod DG, Narain NR, Kiebish MA.</t>
  </si>
  <si>
    <t>Filamin A Is a Prognostic Serum Biomarker for Differentiating Benign Prostatic Hyperplasia from Prostate Cancer in Caucasian and African American Men</t>
  </si>
  <si>
    <t>10.3390/ijms25042135</t>
  </si>
  <si>
    <t>PMC10889191</t>
  </si>
  <si>
    <t>Nakamura F</t>
  </si>
  <si>
    <t>Int J Mol Sci. 2024 Feb 10;25(4):2135. doi: 10.3390/ijms25042135.</t>
  </si>
  <si>
    <t>Nakamura F.</t>
  </si>
  <si>
    <t>The Role of Mechanotransduction in Contact Inhibition of Locomotion and Proliferation</t>
  </si>
  <si>
    <t>10.1038/s41467-024-45750-w</t>
  </si>
  <si>
    <t>PMC10869718</t>
  </si>
  <si>
    <t>Zhou Y</t>
  </si>
  <si>
    <t>Nat Commun. 2024 Feb 15;15(1):1405. doi: 10.1038/s41467-024-45750-w.</t>
  </si>
  <si>
    <t>Zhou Y, Wang D, Zhou L, Zhou N, Wang Z, Chen J, Pang R, Fu H, Huang Q, Dong F, Cheng H, Zhang H, Tang K, Ma J, Lv J, Cheng T, Fiskesund R, Zhang X, Huang B.</t>
  </si>
  <si>
    <t>Cell softness renders cytotoxic T lymphocytes and T leukemic cells resistant to perforin-mediated killing</t>
  </si>
  <si>
    <t>10.1111/jns.12611</t>
  </si>
  <si>
    <t>J Peripher Nerv Syst</t>
  </si>
  <si>
    <t>Pernice HF</t>
  </si>
  <si>
    <t>J Peripher Nerv Syst. 2024 Mar;29(1):111-115. doi: 10.1111/jns.12611. Epub 2024 Jan 7.</t>
  </si>
  <si>
    <t>Pernice HF, O'Donnell LF, Rossor AM, Laura M, Record CJ, Skorupinska M, Blake J, Poh R, Polke J, Reilly MM.</t>
  </si>
  <si>
    <t>Digenic FLNA and UCHL1 variants resulting in a complex phenotype</t>
  </si>
  <si>
    <t>10.1002/pd.6505</t>
  </si>
  <si>
    <t>Prenat Diagn</t>
  </si>
  <si>
    <t>Desnous B</t>
  </si>
  <si>
    <t>Prenat Diagn. 2024 Mar;44(3):364-368. doi: 10.1002/pd.6505. Epub 2023 Dec 26.</t>
  </si>
  <si>
    <t>Desnous B, Carles G, Riccardi F, Stremler N, Baravalle M, El-Louali F, Testud B, Milh M.</t>
  </si>
  <si>
    <t>Diffuse interstitial lung disease in a male fetus with periventricular nodular heterotopia and filamin A mosaic variant</t>
  </si>
  <si>
    <t>10.1530/JOE-23-0298</t>
  </si>
  <si>
    <t>Campana C</t>
  </si>
  <si>
    <t>J Endocrinol. 2024 Feb 7;260(3):e230298. doi: 10.1530/JOE-23-0298. Print 2024 Mar 1.</t>
  </si>
  <si>
    <t>Campana C, Iyer AM, Ferone D, Gatto F, Hofland LJ.</t>
  </si>
  <si>
    <t>Somatostatin receptors and the associated intracellular machinery: the two sides of the coin</t>
  </si>
  <si>
    <t>10.1002/ptr.8134</t>
  </si>
  <si>
    <t>Phytother Res</t>
  </si>
  <si>
    <t>Li X</t>
  </si>
  <si>
    <t>Phytother Res. 2024 Mar;38(3):1681-1694. doi: 10.1002/ptr.8134. Epub 2024 Feb 4.</t>
  </si>
  <si>
    <t>Li X, Yu X, Yu F, Fu C, Zhao W, Liu X, Dai C, Gao H, Cheng M, Li B.</t>
  </si>
  <si>
    <t>D-pinitol alleviates diabetic cardiomyopathy by inhibiting the optineurin-mediated endoplasmic reticulum stress and glycophagy signaling pathway</t>
  </si>
  <si>
    <t>10.3892/br.2024.1752</t>
  </si>
  <si>
    <t>PMC10928474</t>
  </si>
  <si>
    <t>Biomed Rep</t>
  </si>
  <si>
    <t>Sanguansin S</t>
  </si>
  <si>
    <t>Biomed Rep. 2024 Feb 20;20(4):64. doi: 10.3892/br.2024.1752. eCollection 2024 Apr.</t>
  </si>
  <si>
    <t>Sanguansin S, Kengkarn S, Klongnoi B, Chujan S, Roytrakul S, Kitkumthorn N.</t>
  </si>
  <si>
    <t>Exploring protein profiles and hub genes in ameloblastoma</t>
  </si>
  <si>
    <t>10.1093/jpp/rgad116</t>
  </si>
  <si>
    <t>J Pharm Pharmacol</t>
  </si>
  <si>
    <t>Gong E</t>
  </si>
  <si>
    <t>J Pharm Pharmacol. 2024 Apr 3;76(4):354-367. doi: 10.1093/jpp/rgad116.</t>
  </si>
  <si>
    <t>Gong E, Pan J, Ye Z, Cai X, Zheng H, Yin Z, Jiang Y, Wang X, Cao Z.</t>
  </si>
  <si>
    <t>Ganoderic acid A suppresses autophagy by regulating the circFLNA/miR-486-3p/CYP1A1/XRCC1 axis to strengthen the sensitivity of lung cancer cells to cisplatin</t>
  </si>
  <si>
    <t>10.1136/heartjnl-2023-323491</t>
  </si>
  <si>
    <t>Heart</t>
  </si>
  <si>
    <t>Heart. 2024 Apr 15;110(9):666-674. doi: 10.1136/heartjnl-2023-323491.</t>
  </si>
  <si>
    <t>Delwarde C, Toquet C, Boureau AS, Le Ruz R, Le Scouarnec S, Mérot J, Kyndt F, Bernstein D, Bernstein JA, Aalberts JJJ, Le Marec H, Schott JJ, Roussel JC, Le Tourneau T, Capoulade R.</t>
  </si>
  <si>
    <t>Filamin A heart valve disease as a genetic cause of inherited bicuspid and tricuspid aortic valve disease</t>
  </si>
  <si>
    <t>10.3390/cimb46040214</t>
  </si>
  <si>
    <t>PMC11049233</t>
  </si>
  <si>
    <t>Curr Issues Mol Biol</t>
  </si>
  <si>
    <t>Zawadka P</t>
  </si>
  <si>
    <t>Curr Issues Mol Biol. 2024 Apr 17;46(4):3408-3423. doi: 10.3390/cimb46040214.</t>
  </si>
  <si>
    <t>Zawadka P, Zielińska W, Gagat M, Izdebska M.</t>
  </si>
  <si>
    <t>Role of Filamin A in Growth and Migration of Breast Cancer-Review</t>
  </si>
  <si>
    <t>10.1055/a-2263-8372</t>
  </si>
  <si>
    <t>Thromb Haemost</t>
  </si>
  <si>
    <t>Chen X</t>
  </si>
  <si>
    <t>Thromb Haemost. 2024 Apr 23. doi: 10.1055/a-2263-8372. Online ahead of print.</t>
  </si>
  <si>
    <t>Chen X, Li J, Liu P, Zhou Y, Zhang T, Li L, Shi J, Deng X, Sheng Y, Chen W, Wang D, Hu H.</t>
  </si>
  <si>
    <t>Inflammasome-Independent Mechanism of NLRP3 Is Critical for Platelet GPIb-IX Function and Thrombosis</t>
  </si>
  <si>
    <t>10.1096/fj.202400751</t>
  </si>
  <si>
    <t>FASEB J</t>
  </si>
  <si>
    <t>FASEB J. 2024 Apr 30;38(8):e23617. doi: 10.1096/fj.202400751.</t>
  </si>
  <si>
    <t>Erratum to "Filamin A protects cells against force-induced apoptosis by stabilizing talin- and vinculin-containing cell adhesions"</t>
  </si>
  <si>
    <t>10.1016/j.steroids.2024.109380</t>
  </si>
  <si>
    <t>Steroids</t>
  </si>
  <si>
    <t>Giovannelli P</t>
  </si>
  <si>
    <t>Steroids. 2024 May;205:109380. doi: 10.1016/j.steroids.2024.109380. Epub 2024 Feb 2.</t>
  </si>
  <si>
    <t>Giovannelli P, Di Donato M, Licitra F, Sabbatino E, Tutino V, Castoria G, Migliaccio A.</t>
  </si>
  <si>
    <t>Filamin A in triple negative breast cancer</t>
  </si>
  <si>
    <t>10.1530/EC-24-0034</t>
  </si>
  <si>
    <t>PMC11103747</t>
  </si>
  <si>
    <t>Endocr Connect</t>
  </si>
  <si>
    <t>Liang W</t>
  </si>
  <si>
    <t>Endocr Connect. 2024 May 7;13(6):e240034. doi: 10.1530/EC-24-0034. Print 2024 Jun 1.</t>
  </si>
  <si>
    <t>Liang W, Zhang Y, Guo Y, Zhang P, Jin J, Guan H, Li Y.</t>
  </si>
  <si>
    <t>FLNA overexpression promotes papillary thyroid cancer aggression via the FAK/AKT signaling pathway</t>
  </si>
  <si>
    <t>10.1007/s11011-024-01351-6</t>
  </si>
  <si>
    <t>Metab Brain Dis</t>
  </si>
  <si>
    <t>Vankwani S</t>
  </si>
  <si>
    <t>Metab Brain Dis. 2024 Jun;39(5):855-869. doi: 10.1007/s11011-024-01351-6. Epub 2024 May 11.</t>
  </si>
  <si>
    <t>Vankwani S, Mirza MR, Awan FR, Zafar M, Nawrocki A, Wasim M, Khan HN, Ayesha H, Larsen MR, Choudhary MI.</t>
  </si>
  <si>
    <t>Label free quantitative proteomic profiling of serum samples of intellectually disabled young patients revealed dysregulation of complement coagulation and cholesterol cascade systems</t>
  </si>
  <si>
    <t>10.3389/fcvm.2024.1365008</t>
  </si>
  <si>
    <t>PMC11222581</t>
  </si>
  <si>
    <t>Featherby SJ</t>
  </si>
  <si>
    <t>Front Cardiovasc Med. 2024 Jun 20;11:1365008. doi: 10.3389/fcvm.2024.1365008. eCollection 2024.</t>
  </si>
  <si>
    <t>Featherby SJ, Ettelaie C.</t>
  </si>
  <si>
    <t>Endothelial-derived microvesicles promote pro-migratory cross-talk with smooth muscle cells by a mechanism requiring tissue factor and PAR2 activation</t>
  </si>
  <si>
    <t>10.1042/BCJ20240121</t>
  </si>
  <si>
    <t>PMC11346442</t>
  </si>
  <si>
    <t>Shead KD</t>
  </si>
  <si>
    <t>Biochem J. 2024 Jul 3;481(13):865-881. doi: 10.1042/BCJ20240121.</t>
  </si>
  <si>
    <t>Shead KD, Salyahetdinova V, Baillie GS.</t>
  </si>
  <si>
    <t>Charting the importance of filamin A posttranslational modifications</t>
  </si>
  <si>
    <t>10.3389/fcell.2024.1430386</t>
  </si>
  <si>
    <t>PMC11269120</t>
  </si>
  <si>
    <t>Fu F</t>
  </si>
  <si>
    <t>Front Cell Dev Biol. 2024 Jul 11;12:1430386. doi: 10.3389/fcell.2024.1430386. eCollection 2024.</t>
  </si>
  <si>
    <t>Fu F, Yu Y, Zou B, Long Y, Wu L, Yin J, Zhou Q.</t>
  </si>
  <si>
    <t>Role of actin-binding proteins in prostate cancer</t>
  </si>
  <si>
    <t>10.1007/s12265-024-10542-6</t>
  </si>
  <si>
    <t>J Cardiovasc Transl Res</t>
  </si>
  <si>
    <t>Mares RG</t>
  </si>
  <si>
    <t>J Cardiovasc Transl Res. 2024 Jul 15. doi: 10.1007/s12265-024-10542-6. Online ahead of print.</t>
  </si>
  <si>
    <t>Mares RG, Suica VI, Uyy E, Boteanu RM, Ivan L, Cocuz IG, Sabau AH, Yadav V, Szabo IA, Cotoi OS, Tomut ME, Jakobsson G, Simionescu M, Antohe F, Schiopu A.</t>
  </si>
  <si>
    <t>Short-term S100A8/A9 Blockade Promotes Cardiac Neovascularization after Myocardial Infarction</t>
  </si>
  <si>
    <t>10.1161/JAHA.123.033232</t>
  </si>
  <si>
    <t>PMC11292778</t>
  </si>
  <si>
    <t>J Am Heart Assoc</t>
  </si>
  <si>
    <t>J Am Heart Assoc. 2024 Jul 16;13(14):e033232. doi: 10.1161/JAHA.123.033232. Epub 2024 Jul 3.</t>
  </si>
  <si>
    <t>Chen MH, Deng ES, Yamada JM, Choudhury S, Scotellaro J, Kelley L, Isselbacher E, Lindsay ME, Walsh CA, Doan RN.</t>
  </si>
  <si>
    <t>Contributions of Germline and Somatic Mosaic Genetics to Thoracic Aortic Aneurysms in Nonsyndromic Individuals</t>
  </si>
  <si>
    <t>10.31083/j.jin2307138</t>
  </si>
  <si>
    <t>J Integr Neurosci</t>
  </si>
  <si>
    <t>Lee S</t>
  </si>
  <si>
    <t>J Integr Neurosci. 2024 Jul 24;23(7):138. doi: 10.31083/j.jin2307138.</t>
  </si>
  <si>
    <t>Lee S, Lee HJ, Chun JM, Jung B, Kim J, Moon C, Kim C, Kim JS.</t>
  </si>
  <si>
    <t>Integrated Genome-Wide Analysis of DNA Methylation and Gene Expression in the Hippocampi of 5xFAD Alzheimer's Disease Mouse Model</t>
  </si>
  <si>
    <t>10.1016/j.mrfmmm.2024.111876</t>
  </si>
  <si>
    <t>Mutat Res</t>
  </si>
  <si>
    <t>Lu B</t>
  </si>
  <si>
    <t>Mutat Res. 2024 Jul 31;829:111876. doi: 10.1016/j.mrfmmm.2024.111876. Online ahead of print.</t>
  </si>
  <si>
    <t>Lu B, Zhou Y, Ma Z, Wang Z.</t>
  </si>
  <si>
    <t>CircRNA ATF6 suppresses bladder cancer cell proliferation and migration via miR-146a-5p/FLNA axis</t>
  </si>
  <si>
    <t>10.4049/jimmunol.2300498</t>
  </si>
  <si>
    <t>J Immunol</t>
  </si>
  <si>
    <t>Xu X</t>
  </si>
  <si>
    <t>J Immunol. 2024 Aug 1;213(3):394-402. doi: 10.4049/jimmunol.2300498.</t>
  </si>
  <si>
    <t>Xu X, Yang X, Tang J, Wu X, He X.</t>
  </si>
  <si>
    <t>Identification of Regulatory RNA-Binding Proteins Associated with Immune Infiltration in Laryngeal Squamous Cell Carcinoma</t>
  </si>
  <si>
    <t>10.1093/braincomms/fcae260</t>
  </si>
  <si>
    <t>PMC11317967</t>
  </si>
  <si>
    <t>Brain Commun</t>
  </si>
  <si>
    <t>Jin YY</t>
  </si>
  <si>
    <t>Brain Commun. 2024 Aug 8;6(4):fcae260. doi: 10.1093/braincomms/fcae260. eCollection 2024.</t>
  </si>
  <si>
    <t>Jin YY, Liang YP, Wei ZY, Sui WJ, Chen JH.</t>
  </si>
  <si>
    <t>Hippocampal adenosine-to-inosine RNA editing in sepsis: dynamic changes and influencing factors</t>
  </si>
  <si>
    <t>10.3390/cells13161394</t>
  </si>
  <si>
    <t>PMC11352274</t>
  </si>
  <si>
    <t>Cakici O</t>
  </si>
  <si>
    <t>Cells. 2024 Aug 21;13(16):1394. doi: 10.3390/cells13161394.</t>
  </si>
  <si>
    <t>Cakici O, Bandaru S, Lee GY, Mustafa D, Akyürek LM.</t>
  </si>
  <si>
    <t>Targeting Cleavage of C-Terminal Fragment of Cytoskeletal Filamin A in Cancers</t>
  </si>
  <si>
    <t>10.3390/ijms25179410</t>
  </si>
  <si>
    <t>PMC11394784</t>
  </si>
  <si>
    <t>Opris CE</t>
  </si>
  <si>
    <t>Int J Mol Sci. 2024 Aug 29;25(17):9410. doi: 10.3390/ijms25179410.</t>
  </si>
  <si>
    <t>Opris CE, Suciu H, Jung I, Flamand S, Harpa MM, Opris CI, Popa C, Kovacs Z, Gurzu S.</t>
  </si>
  <si>
    <t>Significance of Fibrillin-1, Filamin A, MMP2 and SOX9 in Mitral Valve Pathology</t>
  </si>
  <si>
    <t>10.1007/s00210-024-03059-x</t>
  </si>
  <si>
    <t>Naunyn Schmiedebergs Arch Pharmacol</t>
  </si>
  <si>
    <t>Xie Y</t>
  </si>
  <si>
    <t>Naunyn Schmiedebergs Arch Pharmacol. 2024 Sep;397(9):6929-6939. doi: 10.1007/s00210-024-03059-x. Epub 2024 Apr 9.</t>
  </si>
  <si>
    <t>Xie Y, Qi J, Liu J.</t>
  </si>
  <si>
    <t>Curcumin suppresses the malignant phenotype of laryngeal squamous cell carcinoma through downregulating E2F1 to inhibit FLNA</t>
  </si>
  <si>
    <t>10.1016/j.jaccas.2024.102556</t>
  </si>
  <si>
    <t>PMC11442230</t>
  </si>
  <si>
    <t>JACC Case Rep</t>
  </si>
  <si>
    <t>Frenkel A</t>
  </si>
  <si>
    <t>JACC Case Rep. 2024 Sep 18;29(18):102556. doi: 10.1016/j.jaccas.2024.102556. eCollection 2024 Sep 18.</t>
  </si>
  <si>
    <t>Frenkel A, Frenkel M, Schulte JJ, Srinivasan S, Lamers L.</t>
  </si>
  <si>
    <t>Polyvalvular Dysplasia and Vascular Abnormalities in a Neonate With an FLNA Variant</t>
  </si>
  <si>
    <t>10.1523/JNEUROSCI.1245-23.2024</t>
  </si>
  <si>
    <t>PMC11426378</t>
  </si>
  <si>
    <t>Binder MS</t>
  </si>
  <si>
    <t>J Neurosci. 2024 Sep 25;44(39):e1245232024. doi: 10.1523/JNEUROSCI.1245-23.2024.</t>
  </si>
  <si>
    <t>Binder MS, Escobar I, Xu Y, Sokolov AM, Zhang L, Bordey A.</t>
  </si>
  <si>
    <t>Reducing Filamin A Restores Cortical Synaptic Connectivity and Early Social Communication Following Cellular Mosaicism in Autism Spectrum Disorder Pathways</t>
  </si>
  <si>
    <t>10.3389/fphar.2024.1429177</t>
  </si>
  <si>
    <t>PMC11466872</t>
  </si>
  <si>
    <t>Front Pharmacol</t>
  </si>
  <si>
    <t>Xue C</t>
  </si>
  <si>
    <t>Front Pharmacol. 2024 Sep 27;15:1429177. doi: 10.3389/fphar.2024.1429177. eCollection 2024.</t>
  </si>
  <si>
    <t>Xue C, Wang Y, Peng J, Feng S, Guan Y, Hao Y.</t>
  </si>
  <si>
    <t>Unraveling the pathogenic mechanism of a novel filamin a frameshift variant in periventricular nodular heterotopia</t>
  </si>
  <si>
    <t>10.1183/23120541.00011-2024</t>
  </si>
  <si>
    <t>PMC11440369</t>
  </si>
  <si>
    <t>ERJ Open Res</t>
  </si>
  <si>
    <t>Holden S</t>
  </si>
  <si>
    <t>ERJ Open Res. 2024 Sep 30;10(5):00011-2024. doi: 10.1183/23120541.00011-2024. eCollection 2024 Sep.</t>
  </si>
  <si>
    <t>Holden S, Barker AP, Babar J, Karia S, Gupta N, Sinharay R, Marciniak SJ.</t>
  </si>
  <si>
    <t>Secondary spontaneous pneumothorax as the presenting manifestation of filamin A-associated lung disease</t>
  </si>
  <si>
    <t>10.1002/ajmg.a.63779</t>
  </si>
  <si>
    <t>Wade EM</t>
  </si>
  <si>
    <t>Am J Med Genet A. 2024 Oct;194(10):e63779. doi: 10.1002/ajmg.a.63779. Epub 2024 Jun 10.</t>
  </si>
  <si>
    <t>Wade EM, Morgan T, Gimenez G, Jenkins ZA, Titheradge H, O'Donnell M, Skidmore D, Suri M, Robertson SP.</t>
  </si>
  <si>
    <t>Pathogenic FLNA variants affecting the hinge region of filamin A are associated with male survival</t>
  </si>
  <si>
    <t>10.1016/j.ijscr.2024.110135</t>
  </si>
  <si>
    <t>PMC11388007</t>
  </si>
  <si>
    <t>Nhan VT</t>
  </si>
  <si>
    <t>Int J Surg Case Rep. 2024 Oct;123:110135. doi: 10.1016/j.ijscr.2024.110135. Epub 2024 Aug 22.</t>
  </si>
  <si>
    <t>Nhan VT, Hoang TV, Nhan PNH, Huynh QTV, Ban HT.</t>
  </si>
  <si>
    <t>Congenital short bowel syndrome: Cases series in the same family and review of literature</t>
  </si>
  <si>
    <t>10.1042/BCJ20240114</t>
  </si>
  <si>
    <t>PMC11555712</t>
  </si>
  <si>
    <t>Hong F</t>
  </si>
  <si>
    <t>Biochem J. 2024 Oct 17;481(20):1395-1410. doi: 10.1042/BCJ20240114.</t>
  </si>
  <si>
    <t>Hong F, Mollica MY, Golla K, De Silva E, Sniadecki NJ, López JA, Kim H.</t>
  </si>
  <si>
    <t>Filamin A regulates platelet shape change and contractile force generation via phosphorylation of the myosin light chain</t>
  </si>
  <si>
    <t>10.1101/2024.10.16.24315096</t>
  </si>
  <si>
    <t>PMC11527059</t>
  </si>
  <si>
    <t>medRxiv</t>
  </si>
  <si>
    <t>Rimbert A</t>
  </si>
  <si>
    <t>medRxiv [Preprint]. 2024 Oct 17:2024.10.16.24315096. doi: 10.1101/2024.10.16.24315096.</t>
  </si>
  <si>
    <t>Rimbert A, Duval D, Trujillano D, Kyndt F, Jobbe-Duval A, Lindenbaum P, Tucker N, Lecointe S, Labbé P, Toquet C, Karakachoff M, Roussel JC, Baufreton C, Bruneval P, Cueff C, Donal E, Redon R, Olaso R, Boland A, Deleuze JF; FranceGenRef Consortium; Estivill X, Slaugenhaupt S, Markwald RR, Norris RA, Verhoye JP, Probst V, Hagège A, Levine R, Jeunemaitre X, Marec HL, Capoulade R, Bouatia-Naji N, Dina C, Milan D, Ossowski S, Schott JJ, Mérot J, Scouarnec SL, Tourneau TL.</t>
  </si>
  <si>
    <t>Isolated prolapse of the posterior mitral valve leaflet: phenotypic refinement, heritability and genetic etiology</t>
  </si>
  <si>
    <t>10.1016/j.biochi.2024.03.002</t>
  </si>
  <si>
    <t>Biochimie</t>
  </si>
  <si>
    <t>Zolg S</t>
  </si>
  <si>
    <t>Biochimie. 2024 Nov;226:180-192. doi: 10.1016/j.biochi.2024.03.002. Epub 2024 Mar 9.</t>
  </si>
  <si>
    <t>Zolg S, Donzelli L, Geiss-Friedlander R.</t>
  </si>
  <si>
    <t>N-terminal processing by dipeptidyl peptidase 9: Cut and Go!</t>
  </si>
  <si>
    <t>10.1097/MOH.0000000000000832</t>
  </si>
  <si>
    <t>Curr Opin Hematol</t>
  </si>
  <si>
    <t>Huang L</t>
  </si>
  <si>
    <t>Curr Opin Hematol. 2024 Nov 1;31(6):294-301. doi: 10.1097/MOH.0000000000000832. Epub 2024 Jul 16.</t>
  </si>
  <si>
    <t>Huang L, Shao B.</t>
  </si>
  <si>
    <t>New insights of glycoprotein Ib-IX-V complex organization and glycoprotein Ibα in platelet biogenesis</t>
  </si>
  <si>
    <t>10.1016/j.radcr.2024.07.190</t>
  </si>
  <si>
    <t>PMC11402618</t>
  </si>
  <si>
    <t>Neves MT</t>
  </si>
  <si>
    <t>Radiol Case Rep. 2024 Aug 31;19(11):5393-5398. doi: 10.1016/j.radcr.2024.07.190. eCollection 2024 Nov.</t>
  </si>
  <si>
    <t>Neves MT, Borges AL, Martins G, Sá G, Loureiro T, Moldovan O.</t>
  </si>
  <si>
    <t>A familial case of diffuse periventricular nodular heterotopia identified prenatally: Filamin A defect as the probable cause</t>
  </si>
  <si>
    <t>10.1183/13993003.01132-2024</t>
  </si>
  <si>
    <t>Eur Respir J</t>
  </si>
  <si>
    <t>Stourm L</t>
  </si>
  <si>
    <t>Eur Respir J. 2024 Nov 7:2401132. doi: 10.1183/13993003.01132-2024. Online ahead of print.</t>
  </si>
  <si>
    <t>Stourm L, Grynblat J, Savale L, Lacoste-Palasset T, Jaïs X, Coulet F, Levy M, Meyrignac O, Ghigna MR, Cottin V, Sitbon O, Bonnet D, Goupil F, Humbert M, Gagnadoux F, Montani D; French PH Network PULMOTENSION Investigators.</t>
  </si>
  <si>
    <t>Pulmonary hypertension in patients carrying FLNA loss-of-function variants</t>
  </si>
  <si>
    <t>10.1002/ijc.35239</t>
  </si>
  <si>
    <t>Int J Cancer</t>
  </si>
  <si>
    <t>Esposito E</t>
  </si>
  <si>
    <t>Int J Cancer. 2024 Nov 11. doi: 10.1002/ijc.35239. Online ahead of print.</t>
  </si>
  <si>
    <t>Esposito E, Marra G, Catalano R, Maioli S, Nozza E, Barbieri AM, Hantel C, Di Dalmazi G, Sigala S, Geginat J, Cassinotti E, Baldari L, Palmieri S, Mangone A, Berruti A, Ferrante E, Mantovani G, Peverelli E.</t>
  </si>
  <si>
    <t>Therapeutic potential of targeting the FLNA-regulated Wee1 kinase in adrenocortical carcinomas</t>
  </si>
  <si>
    <t>10.1016/j.jep.2024.118527</t>
  </si>
  <si>
    <t>J Ethnopharmacol</t>
  </si>
  <si>
    <t>Huang J</t>
  </si>
  <si>
    <t>J Ethnopharmacol. 2024 Nov 15;334:118527. doi: 10.1016/j.jep.2024.118527. Epub 2024 Jul 5.</t>
  </si>
  <si>
    <t>Huang J, Zhang J, Wang F, Tang X.</t>
  </si>
  <si>
    <t>Exploring the immune landscape of disulfidptosis in ulcerative colitis and the role of modified gegen qinlian decoction in mediating disulfidptosis to alleviate colitis in mice</t>
  </si>
  <si>
    <t>10.1111/eci.14308</t>
  </si>
  <si>
    <t>Eur J Clin Invest</t>
  </si>
  <si>
    <t>Eur J Clin Invest. 2024 Dec;54(12):e14308. doi: 10.1111/eci.14308. Epub 2024 Aug 31.</t>
  </si>
  <si>
    <t>Wade EM, Goodin EA, Morgan T, Pereira S, Woolley AG, Jenkins ZA, Daniel PB, Robertson SP.</t>
  </si>
  <si>
    <t>The hinge-1 domain of Flna is not necessary for diverse physiological functions in mice</t>
  </si>
  <si>
    <t>10.1080/15384047.2024.2396694</t>
  </si>
  <si>
    <t>PMC11370900</t>
  </si>
  <si>
    <t>Cancer Biol Ther</t>
  </si>
  <si>
    <t>Shu B</t>
  </si>
  <si>
    <t>Cancer Biol Ther. 2024 Dec 31;25(1):2396694. doi: 10.1080/15384047.2024.2396694. Epub 2024 Aug 31.</t>
  </si>
  <si>
    <t>Shu B, Wen Y, Lin R, He C, Luo C, Li F.</t>
  </si>
  <si>
    <t>HSPB8-BAG3 chaperone complex modulates cell invasion in intrahepatic cholangiocarcinoma by regulating CASA-mediated Filamin A degradation</t>
  </si>
  <si>
    <t>DOI</t>
  </si>
  <si>
    <t>NIHMS ID</t>
  </si>
  <si>
    <t>PMCID</t>
  </si>
  <si>
    <t>Create Date</t>
  </si>
  <si>
    <t>Publication Year</t>
  </si>
  <si>
    <t>Journal/Book</t>
  </si>
  <si>
    <t>First Author</t>
  </si>
  <si>
    <t>Citation</t>
  </si>
  <si>
    <t>Authors</t>
  </si>
  <si>
    <t>Title</t>
  </si>
  <si>
    <t>PMID</t>
  </si>
  <si>
    <t>10.1096/fj.201700417R</t>
  </si>
  <si>
    <t>PMC5690384</t>
  </si>
  <si>
    <t>Dang VD</t>
  </si>
  <si>
    <t>FASEB J. 2017 Dec;31(12):5399-5408. doi: 10.1096/fj.201700417R. Epub 2017 Aug 16.</t>
  </si>
  <si>
    <t>Dang VD, Jella KK, Ragheb RRT, Denslow ND, Alli AA.</t>
  </si>
  <si>
    <t>Lipidomic and proteomic analysis of exosomes from mouse cortical collecting duct cells</t>
  </si>
  <si>
    <t>10.1161/CIRCGENETICS.116.001683</t>
  </si>
  <si>
    <t>Circ Cardiovasc Genet</t>
  </si>
  <si>
    <t>Mercer CL</t>
  </si>
  <si>
    <t>Circ Cardiovasc Genet. 2017 Dec;10(6):e001683. doi: 10.1161/CIRCGENETICS.116.001683.</t>
  </si>
  <si>
    <t>Mercer CL, Andreoletti G, Carroll A, Salmon AP, Temple IK, Ennis S.</t>
  </si>
  <si>
    <t>Familial Ebstein Anomaly: Whole Exome Sequencing Identifies Novel Phenotype Associated With FLNA</t>
  </si>
  <si>
    <t>10.3892/etm.2017.5233</t>
  </si>
  <si>
    <t>PMC5740604</t>
  </si>
  <si>
    <t>Exp Ther Med</t>
  </si>
  <si>
    <t>Jiao Y</t>
  </si>
  <si>
    <t>Exp Ther Med. 2017 Dec;14(6):5619-5628. doi: 10.3892/etm.2017.5233. Epub 2017 Sep 29.</t>
  </si>
  <si>
    <t>Jiao Y, Tan S, Xiong J.</t>
  </si>
  <si>
    <t>Proteomic changes of CD4(+)/CD25(+)/forkhead box p3(+) regulatory T cells in a 30-day rat model of sepsis survival</t>
  </si>
  <si>
    <t>10.1038/s41598-017-16540-w</t>
  </si>
  <si>
    <t>PMC5727099</t>
  </si>
  <si>
    <t>Sci Rep</t>
  </si>
  <si>
    <t>Li Fraine S</t>
  </si>
  <si>
    <t>Sci Rep. 2017 Dec 12;7(1):17403. doi: 10.1038/s41598-017-16540-w.</t>
  </si>
  <si>
    <t>Li Fraine S, Patel A, Duprat F, Sharif-Naeini R.</t>
  </si>
  <si>
    <t>Dynamic regulation of TREK1 gating by Polycystin 2 via a Filamin A-mediated cytoskeletal Mechanism</t>
  </si>
  <si>
    <t>10.1371/journal.pone.0189285</t>
  </si>
  <si>
    <t>PMC5730144</t>
  </si>
  <si>
    <t>Lian G</t>
  </si>
  <si>
    <t>PLoS One. 2017 Dec 14;12(12):e0189285. doi: 10.1371/journal.pone.0189285. eCollection 2017.</t>
  </si>
  <si>
    <t>Lian G, Kanaujia S, Wong T, Sheen V.</t>
  </si>
  <si>
    <t>FilaminA and Formin2 regulate skeletal, muscular, and intestinal formation through mesenchymal progenitor proliferation</t>
  </si>
  <si>
    <t>10.1002/humu.23355</t>
  </si>
  <si>
    <t>Hum Mutat</t>
  </si>
  <si>
    <t>Jenkins ZA</t>
  </si>
  <si>
    <t>Hum Mutat. 2018 Jan;39(1):103-113. doi: 10.1002/humu.23355. Epub 2017 Nov 2.</t>
  </si>
  <si>
    <t>Jenkins ZA, Macharg A, Chang CY, van Kogelenberg M, Morgan T, Frentz S, Wei W, Pilch J, Hannibal M, Foulds N, McGillivray G, Leventer RJ, García-Miñaúr S, Sugito S, Nightingale S, Markie DM, Dudding T, Kapur RP, Robertson SP.</t>
  </si>
  <si>
    <t>Differential regulation of two FLNA transcripts explains some of the phenotypic heterogeneity in the loss-of-function filaminopathies</t>
  </si>
  <si>
    <t>10.1016/j.nicl.2017.10.002</t>
  </si>
  <si>
    <t>PMC5647519</t>
  </si>
  <si>
    <t>Neuroimage Clin</t>
  </si>
  <si>
    <t>Liu W</t>
  </si>
  <si>
    <t>Neuroimage Clin. 2017 Oct 13;17:109-114. doi: 10.1016/j.nicl.2017.10.002. eCollection 2018.</t>
  </si>
  <si>
    <t>Liu W, An D, Niu R, Gong Q, Zhou D.</t>
  </si>
  <si>
    <t>Integrity of the corpus callosum in patients with periventricular nodular heterotopia related epilepsy by FLNA mutation</t>
  </si>
  <si>
    <t>10.1080/15476286.2018.1480252</t>
  </si>
  <si>
    <t>PMC6161736</t>
  </si>
  <si>
    <t>RNA Biol</t>
  </si>
  <si>
    <t>Czermak P</t>
  </si>
  <si>
    <t>RNA Biol. 2018;15(7):877-885. doi: 10.1080/15476286.2018.1480252. Epub 2018 Jul 31.</t>
  </si>
  <si>
    <t>Czermak P, Amman F, Jantsch MF, Cimatti L.</t>
  </si>
  <si>
    <t>Organ-wide profiling in mouse reveals high editing levels of Filamin B mRNA in the musculoskeletal system</t>
  </si>
  <si>
    <t>10.1111/liv.13522</t>
  </si>
  <si>
    <t>Donadon M</t>
  </si>
  <si>
    <t>Liver Int. 2018 Feb;38(2):303-311. doi: 10.1111/liv.13522. Epub 2017 Aug 20.</t>
  </si>
  <si>
    <t>Donadon M, Di Tommaso L, Soldani C, Franceschini B, Terrone A, Mimmo A, Vitali E, Roncalli M, Lania A, Torzilli G.</t>
  </si>
  <si>
    <t>Filamin A expression predicts early recurrence of hepatocellular carcinoma after hepatectomy</t>
  </si>
  <si>
    <t>10.1002/ejhf.1101</t>
  </si>
  <si>
    <t>Eur J Heart Fail</t>
  </si>
  <si>
    <t>Emmens JE</t>
  </si>
  <si>
    <t>Eur J Heart Fail. 2018 Feb;20(2):260-267. doi: 10.1002/ejhf.1101. Epub 2017 Dec 18.</t>
  </si>
  <si>
    <t>Emmens JE, Jones DJL, Cao TH, Chan DCS, Romaine SPR, Quinn PA, Anker SD, Cleland JG, Dickstein K, Filippatos G, Hillege HL, Lang CC, Ponikowski P, Samani NJ, van Veldhuisen DJ, Zannad F, Zwinderman AH, Metra M, de Boer RA, Voors AA, Ng LL.</t>
  </si>
  <si>
    <t>Proteomic diversity of high-density lipoprotein explains its association with clinical outcome in patients with heart failure</t>
  </si>
  <si>
    <t>10.1093/abbs/gmx135</t>
  </si>
  <si>
    <t>Acta Biochim Biophys Sin (Shanghai)</t>
  </si>
  <si>
    <t>Zhang Y</t>
  </si>
  <si>
    <t>Acta Biochim Biophys Sin (Shanghai). 2018 Feb 1;50(2):164-170. doi: 10.1093/abbs/gmx135.</t>
  </si>
  <si>
    <t>Zhang Y, Zhu T, Liu J, Liu J, Gao D, Su T, Zhao R.</t>
  </si>
  <si>
    <t>FLNa negatively regulated proliferation and metastasis in lung adenocarcinoma A549 cells via suppression of EGFR</t>
  </si>
  <si>
    <t>10.1161/ATVBAHA.117.310139</t>
  </si>
  <si>
    <t>Arterioscler Thromb Vasc Biol</t>
  </si>
  <si>
    <t>Lopez JJ</t>
  </si>
  <si>
    <t>Arterioscler Thromb Vasc Biol. 2018 Feb;38(2):386-397. doi: 10.1161/ATVBAHA.117.310139. Epub 2017 Dec 28.</t>
  </si>
  <si>
    <t>Lopez JJ, Albarrán L, Jardín I, Sanchez-Collado J, Redondo PC, Bermejo N, Bobe R, Smani T, Rosado JA.</t>
  </si>
  <si>
    <t>Filamin A Modulates Store-Operated Ca(2+) Entry by Regulating STIM1 (Stromal Interaction Molecule 1)-Orai1 Association in Human Platelets</t>
  </si>
  <si>
    <t>10.1007/s11255-017-1772-y</t>
  </si>
  <si>
    <t>Int Urol Nephrol</t>
  </si>
  <si>
    <t>Int Urol Nephrol. 2018 Feb;50(2):263-273. doi: 10.1007/s11255-017-1772-y. Epub 2017 Dec 29.</t>
  </si>
  <si>
    <t>Wang Z, Li C, Jiang M, Chen J, Yang M, Pu J.</t>
  </si>
  <si>
    <t>Filamin A (FLNA) regulates autophagy of bladder carcinoma cell and affects its proliferation, invasion and metastasis</t>
  </si>
  <si>
    <t>10.1002/ajmg.a.38580</t>
  </si>
  <si>
    <t>NIHMS946882</t>
  </si>
  <si>
    <t>PMC7534149</t>
  </si>
  <si>
    <t>Am J Med Genet A. 2018 Feb;176(2):337-350. doi: 10.1002/ajmg.a.38580.</t>
  </si>
  <si>
    <t>Chen MH, Choudhury S, Hirata M, Khalsa S, Chang B, Walsh CA.</t>
  </si>
  <si>
    <t>Thoracic aortic aneurysm in patients with loss of function Filamin A mutations: Clinical characterization, genetics, and recommendations</t>
  </si>
  <si>
    <t>10.3389/fncel.2018.00057</t>
  </si>
  <si>
    <t>PMC5857600</t>
  </si>
  <si>
    <t>Front Cell Neurosci</t>
  </si>
  <si>
    <t>O'Neill AC</t>
  </si>
  <si>
    <t>Front Cell Neurosci. 2018 Mar 12;12:57. doi: 10.3389/fncel.2018.00057. eCollection 2018.</t>
  </si>
  <si>
    <t>O'Neill AC, Kyrousi C, Einsiedler M, Burtscher I, Drukker M, Markie DM, Kirk EP, Götz M, Robertson SP, Cappello S.</t>
  </si>
  <si>
    <t>Mob2 Insufficiency Disrupts Neuronal Migration in the Developing Cortex</t>
  </si>
  <si>
    <t>10.1161/CIRCRESAHA.117.312015</t>
  </si>
  <si>
    <t>Circ Res</t>
  </si>
  <si>
    <t>Métais A</t>
  </si>
  <si>
    <t>Circ Res. 2018 Mar 16;122(6):e34-e48. doi: 10.1161/CIRCRESAHA.117.312015. Epub 2018 Jan 26.</t>
  </si>
  <si>
    <t>Métais A, Lamsoul I, Melet A, Uttenweiler-Joseph S, Poincloux R, Stefanovic S, Valière A, Gonzalez de Peredo A, Stella A, Burlet-Schiltz O, Zaffran S, Lutz PG, Moog-Lutz C.</t>
  </si>
  <si>
    <t>Asb2α-Filamin A Axis Is Essential for Actin Cytoskeleton Remodeling During Heart Development</t>
  </si>
  <si>
    <t>10.3389/fendo.2018.00105</t>
  </si>
  <si>
    <t>PMC5870203</t>
  </si>
  <si>
    <t>Aizen D</t>
  </si>
  <si>
    <t>Front Endocrinol (Lausanne). 2018 Mar 20;9:105. doi: 10.3389/fendo.2018.00105. eCollection 2018.</t>
  </si>
  <si>
    <t>Aizen D, Pasmanik-Chor M, Sarfstein R, Laron Z, Bruchim I, Werner H.</t>
  </si>
  <si>
    <t>Genome-Wide Analyses Identify Filamin-A As a Novel Downstream Target for Insulin and IGF1 Action</t>
  </si>
  <si>
    <t>10.1371/journal.pone.0194164</t>
  </si>
  <si>
    <t>PMC5875748</t>
  </si>
  <si>
    <t>Aryal B</t>
  </si>
  <si>
    <t>PLoS One. 2018 Mar 29;13(3):e0194164. doi: 10.1371/journal.pone.0194164. eCollection 2018.</t>
  </si>
  <si>
    <t>Aryal B, Rao VA.</t>
  </si>
  <si>
    <t>Specific protein carbonylation in human breast cancer tissue compared to adjacent healthy epithelial tissue</t>
  </si>
  <si>
    <t>10.1177/2045893218755987</t>
  </si>
  <si>
    <t>PMC5865461</t>
  </si>
  <si>
    <t>Pulm Circ</t>
  </si>
  <si>
    <t>Pulm Circ. 2018 Apr-Jun;8(2):2045893218755987. doi: 10.1177/2045893218755987. Epub 2018 Feb 26.</t>
  </si>
  <si>
    <t>Huang L, Li L, Hu E, Chen G, Meng X, Xiong C, He J.</t>
  </si>
  <si>
    <t>Potential biomarkers and targets in reversibility of pulmonary arterial hypertension secondary to congenital heart disease: an explorative study</t>
  </si>
  <si>
    <t>10.21873/anticanres.12447</t>
  </si>
  <si>
    <t>Anticancer Res</t>
  </si>
  <si>
    <t>Salimi R</t>
  </si>
  <si>
    <t>Anticancer Res. 2018 Apr;38(4):2079-2085. doi: 10.21873/anticanres.12447.</t>
  </si>
  <si>
    <t>Salimi R, Bandaru S, Devarakonda S, Gökalp S, Ala C, Alvandian A, Yener N, Akyürek LM.</t>
  </si>
  <si>
    <t>Blocking the Cleavage of Filamin A by Calpain Inhibitor Decreases Tumor Cell Growth</t>
  </si>
  <si>
    <t>10.1038/s41598-018-23866-6</t>
  </si>
  <si>
    <t>PMC5882645</t>
  </si>
  <si>
    <t>Chatterjee D</t>
  </si>
  <si>
    <t>Sci Rep. 2018 Apr 3;8(1):5490. doi: 10.1038/s41598-018-23866-6.</t>
  </si>
  <si>
    <t>Chatterjee D, Zhiping LL, Tan SM, Bhattacharjya S.</t>
  </si>
  <si>
    <t>NMR Structure, Dynamics and Interactions of the Integrin β2 Cytoplasmic Tail with Filamin Domain IgFLNa21</t>
  </si>
  <si>
    <t>10.1093/eurheartj/ehx505</t>
  </si>
  <si>
    <t>PMC5905589</t>
  </si>
  <si>
    <t>Eur Heart J</t>
  </si>
  <si>
    <t>Le Tourneau T</t>
  </si>
  <si>
    <t>Eur Heart J. 2018 Apr 14;39(15):1269-1277. doi: 10.1093/eurheartj/ehx505.</t>
  </si>
  <si>
    <t>Le Tourneau T, Le Scouarnec S, Cueff C, Bernstein D, Aalberts JJJ, Lecointe S, Mérot J, Bernstein JA, Oomen T, Dina C, Karakachoff M, Desal H, Al Habash O, Delling FN, Capoulade R, Suurmeijer AJH, Milan D, Norris RA, Markwald R, Aikawa E, Slaugenhaupt SA, Jeunemaitre X, Hagège A, Roussel JC, Trochu JN, Levine RA, Kyndt F, Probst V, Le Marec H, Schott JJ.</t>
  </si>
  <si>
    <t>New insights into mitral valve dystrophy: a Filamin-A genotype-phenotype and outcome study</t>
  </si>
  <si>
    <t>10.1093/eurheartj/ehx578</t>
  </si>
  <si>
    <t>Thiene G</t>
  </si>
  <si>
    <t>Eur Heart J. 2018 Apr 14;39(15):1278-1280. doi: 10.1093/eurheartj/ehx578.</t>
  </si>
  <si>
    <t>Thiene G, Basso C.</t>
  </si>
  <si>
    <t>Filamin A mitral valve disease: prolapse, dystrophy, or dysplasia?</t>
  </si>
  <si>
    <t>10.1002/ijc.31205</t>
  </si>
  <si>
    <t>Int J Cancer. 2018 May 1;142(9):1842-1852. doi: 10.1002/ijc.31205. Epub 2017 Dec 20.</t>
  </si>
  <si>
    <t>Peverelli E, Giardino E, Treppiedi D, Catalano R, Mangili F, Locatelli M, Lania AG, Arosio M, Spada A, Mantovani G.</t>
  </si>
  <si>
    <t>A novel pathway activated by somatostatin receptor type 2 (SST2): Inhibition of pituitary tumor cell migration and invasion through cytoskeleton protein recruitment</t>
  </si>
  <si>
    <t>10.4049/jimmunol.1700913</t>
  </si>
  <si>
    <t>Savinko T</t>
  </si>
  <si>
    <t>J Immunol. 2018 May 1;200(9):3109-3116. doi: 10.4049/jimmunol.1700913. Epub 2018 Mar 26.</t>
  </si>
  <si>
    <t>Savinko T, Guenther C, Uotila LM, Llort Asens M, Yao S, Tojkander S, Fagerholm SC.</t>
  </si>
  <si>
    <t>Filamin A Is Required for Optimal T Cell Integrin-Mediated Force Transmission, Flow Adhesion, and T Cell Trafficking</t>
  </si>
  <si>
    <t>10.1136/heartjnl-2017-312420</t>
  </si>
  <si>
    <t>NIHMS988352</t>
  </si>
  <si>
    <t>PMC6168077</t>
  </si>
  <si>
    <t>Heart. 2018 Jun;104(12):978-984. doi: 10.1136/heartjnl-2017-312420. Epub 2018 Jan 19.</t>
  </si>
  <si>
    <t>Le Tourneau T, Mérot J, Rimbert A, Le Scouarnec S, Probst V, Le Marec H, Levine RA, Schott JJ.</t>
  </si>
  <si>
    <t>Genetics of syndromic and non-syndromic mitral valve prolapse</t>
  </si>
  <si>
    <t>10.1016/j.braindev.2018.01.010</t>
  </si>
  <si>
    <t>Brain Dev</t>
  </si>
  <si>
    <t>Ieda D</t>
  </si>
  <si>
    <t>Brain Dev. 2018 Jun;40(6):489-492. doi: 10.1016/j.braindev.2018.01.010. Epub 2018 Feb 12.</t>
  </si>
  <si>
    <t>Ieda D, Hori I, Nakamura Y, Ohshita H, Negishi Y, Shinohara T, Hattori A, Kato T, Inukai S, Kitamura K, Kawai T, Ohara O, Kunishima S, Saitoh S.</t>
  </si>
  <si>
    <t>A novel truncating mutation in FLNA causes periventricular nodular heterotopia, Ehlers-Danlos-like collagenopathy and macrothrombocytopenia</t>
  </si>
  <si>
    <t>10.1007/s11596-018-1901-6</t>
  </si>
  <si>
    <t>Curr Med Sci</t>
  </si>
  <si>
    <t>Ji ZM</t>
  </si>
  <si>
    <t>Curr Med Sci. 2018 Jun;38(3):461-466. doi: 10.1007/s11596-018-1901-6. Epub 2018 Jun 22.</t>
  </si>
  <si>
    <t>Ji ZM, Yang LL, Ni J, Xu SP, Yang C, Duan P, Lou LP, Ruan QR.</t>
  </si>
  <si>
    <t>Silencing Filamin A Inhibits the Invasion and Migration of Breast Cancer Cells by Up-regulating 14-3-3σ</t>
  </si>
  <si>
    <t>10.1016/j.rmcr.2018.06.010</t>
  </si>
  <si>
    <t>PMC6039757</t>
  </si>
  <si>
    <t>Respir Med Case Rep</t>
  </si>
  <si>
    <t>Demirel N</t>
  </si>
  <si>
    <t>Respir Med Case Rep. 2018 Jun 19;25:61-65. doi: 10.1016/j.rmcr.2018.06.010. eCollection 2018.</t>
  </si>
  <si>
    <t>Demirel N, Ochoa R, Dishop MK, Holm T, Gershan W, Brottman G.</t>
  </si>
  <si>
    <t>Respiratory distress in a 2-month-old infant: Is the primary cause cardiac, pulmonary or both?</t>
  </si>
  <si>
    <t>10.1038/s41598-018-27469-z</t>
  </si>
  <si>
    <t>PMC6018119</t>
  </si>
  <si>
    <t>Yako Y</t>
  </si>
  <si>
    <t>Sci Rep. 2018 Jun 25;8(1):9639. doi: 10.1038/s41598-018-27469-z.</t>
  </si>
  <si>
    <t>Yako Y, Hayashi T, Takeuchi Y, Ishibashi K, Kasai N, Sato N, Kuromiya K, Ishikawa S, Fujita Y.</t>
  </si>
  <si>
    <t>ADAM-like Decysin-1 (ADAMDEC1) is a positive regulator of Epithelial Defense Against Cancer (EDAC) that promotes apical extrusion of RasV12-transformed cells</t>
  </si>
  <si>
    <t>10.1016/j.rec.2017.10.013</t>
  </si>
  <si>
    <t>Rev Esp Cardiol (Engl Ed)</t>
  </si>
  <si>
    <t>Fernández L</t>
  </si>
  <si>
    <t>Rev Esp Cardiol (Engl Ed). 2018 Jul;71(7):545-552. doi: 10.1016/j.rec.2017.10.013. Epub 2017 Nov 14.</t>
  </si>
  <si>
    <t>Fernández L, Tenorio J, Polo-Vaquero C, Vallespín E, Palomares-Bralo M, García-Miñaúr S, Santos-Simarro F, Arias P, Carnicer H, Giannivelli S, Medina J, Pérez-Piaya R, Solís J, Rodríguez M, Villagrá A, Rodríguez L, Nevado J, Martínez-Glez V, Heath KE, Lapunzina P.</t>
  </si>
  <si>
    <t>In-frame Variants in FLNA Proximal Rod 1 Domain Associate With a Predominant Cardiac Valvular Phenotype</t>
  </si>
  <si>
    <t>10.1002/cam4.1583</t>
  </si>
  <si>
    <t>PMC6051145</t>
  </si>
  <si>
    <t>Cancer Med</t>
  </si>
  <si>
    <t>Zhao Y</t>
  </si>
  <si>
    <t>Cancer Med. 2018 Jul;7(7):3373-3384. doi: 10.1002/cam4.1583. Epub 2018 Jun 4.</t>
  </si>
  <si>
    <t>Zhao Y, Fang X, Fang H, Feng Y, Chen F, Xia Q.</t>
  </si>
  <si>
    <t>ATPR-induced G(0) /G(1) phase arrest in gastric cancer cells by regulating the binding of 14-3-3ε and filamin A</t>
  </si>
  <si>
    <t>10.4103/JPN.JPN_178_17</t>
  </si>
  <si>
    <t>PMC6144599</t>
  </si>
  <si>
    <t>J Pediatr Neurosci</t>
  </si>
  <si>
    <t>Direk MC</t>
  </si>
  <si>
    <t>J Pediatr Neurosci. 2018 Jul-Sep;13(3):340-342. doi: 10.4103/JPN.JPN_178_17.</t>
  </si>
  <si>
    <t>Direk MC, Komur M, Ozgur A, Okuyaz C.</t>
  </si>
  <si>
    <t>A Rare Cause of Refractory Epilepsy: Posterior Periventricular Nodular Heterotopia</t>
  </si>
  <si>
    <t>10.1167/iovs.18-23831</t>
  </si>
  <si>
    <t>Invest Ophthalmol Vis Sci</t>
  </si>
  <si>
    <t>Vähätupa M</t>
  </si>
  <si>
    <t>Invest Ophthalmol Vis Sci. 2018 Jul 2;59(8):3294-3306. doi: 10.1167/iovs.18-23831.</t>
  </si>
  <si>
    <t>Vähätupa M, Nättinen J, Jylhä A, Aapola U, Kataja M, Kööbi P, Järvinen TAH, Uusitalo H, Uusitalo-Järvinen H.</t>
  </si>
  <si>
    <t>SWATH-MS Proteomic Analysis of Oxygen-Induced Retinopathy Reveals Novel Potential Therapeutic Targets</t>
  </si>
  <si>
    <t>10.1210/en.2018-00368</t>
  </si>
  <si>
    <t>Endocrinology</t>
  </si>
  <si>
    <t>Endocrinology. 2018 Aug 1;159(8):2953-2965. doi: 10.1210/en.2018-00368.</t>
  </si>
  <si>
    <t>Treppiedi D, Jobin ML, Peverelli E, Giardino E, Sungkaworn T, Zabel U, Arosio M, Spada A, Mantovani G, Calebiro D.</t>
  </si>
  <si>
    <t>Single-Molecule Microscopy Reveals Dynamic FLNA Interactions Governing SSTR2 Clustering and Internalization</t>
  </si>
  <si>
    <t>10.1038/s41556-018-0141-0</t>
  </si>
  <si>
    <t>Nat Cell Biol</t>
  </si>
  <si>
    <t>Urra H</t>
  </si>
  <si>
    <t>Nat Cell Biol. 2018 Aug;20(8):942-953. doi: 10.1038/s41556-018-0141-0. Epub 2018 Jul 16.</t>
  </si>
  <si>
    <t>Urra H, Henriquez DR, Cánovas J, Villarroel-Campos D, Carreras-Sureda A, Pulgar E, Molina E, Hazari YM, Limia CM, Alvarez-Rojas S, Figueroa R, Vidal RL, Rodriguez DA, Rivera CA, Court FA, Couve A, Qi L, Chevet E, Akai R, Iwawaki T, Concha ML, Glavic Á, Gonzalez-Billault C, Hetz C.</t>
  </si>
  <si>
    <t>IRE1α governs cytoskeleton remodelling and cell migration through a direct interaction with filamin A</t>
  </si>
  <si>
    <t>10.1186/s12881-018-0655-0</t>
  </si>
  <si>
    <t>PMC6083619</t>
  </si>
  <si>
    <t>BMC Med Genet</t>
  </si>
  <si>
    <t>Cannaerts E</t>
  </si>
  <si>
    <t>BMC Med Genet. 2018 Aug 8;19(1):140. doi: 10.1186/s12881-018-0655-0.</t>
  </si>
  <si>
    <t>Cannaerts E, Shukla A, Hasanhodzic M, Alaerts M, Schepers D, Van Laer L, Girisha KM, Hojsak I, Loeys B, Verstraeten A.</t>
  </si>
  <si>
    <t>FLNA mutations in surviving males presenting with connective tissue findings: two new case reports and review of the literature</t>
  </si>
  <si>
    <t>10.7717/peerj.5433</t>
  </si>
  <si>
    <t>PMC6108311</t>
  </si>
  <si>
    <t>PeerJ</t>
  </si>
  <si>
    <t>Wei H</t>
  </si>
  <si>
    <t>PeerJ. 2018 Aug 21;6:e5433. doi: 10.7717/peerj.5433. eCollection 2018.</t>
  </si>
  <si>
    <t>Wei H, Li J, Xie M, Lei R, Hu B.</t>
  </si>
  <si>
    <t>Comprehensive analysis of metastasis-related genes reveals a gene signature predicting the survival of colon cancer patients</t>
  </si>
  <si>
    <t>10.1242/dev.162529</t>
  </si>
  <si>
    <t>Development</t>
  </si>
  <si>
    <t>Kurabayashi N</t>
  </si>
  <si>
    <t>Development. 2018 Sep 14;145(17):dev162529. doi: 10.1242/dev.162529.</t>
  </si>
  <si>
    <t>Kurabayashi N, Tanaka A, Nguyen MD, Sanada K.</t>
  </si>
  <si>
    <t>The LPA-LPA4 axis is required for establishment of bipolar morphology and radial migration of newborn cortical neurons</t>
  </si>
  <si>
    <t>10.3389/fphys.2018.01318</t>
  </si>
  <si>
    <t>PMC6157402</t>
  </si>
  <si>
    <t>Chen A</t>
  </si>
  <si>
    <t>Front Physiol. 2018 Sep 19;9:1318. doi: 10.3389/fphys.2018.01318. eCollection 2018.</t>
  </si>
  <si>
    <t>Chen A, Chen Z, Xia Y, Lu D, Jia J, Hu K, Sun A, Zou Y, Qian J, Ge J.</t>
  </si>
  <si>
    <t>Proteomics Analysis of Myocardial Tissues in a Mouse Model of Coronary Microembolization</t>
  </si>
  <si>
    <t>10.3390/medsci6040082</t>
  </si>
  <si>
    <t>PMC6313374</t>
  </si>
  <si>
    <t>Med Sci (Basel)</t>
  </si>
  <si>
    <t>Toljan K</t>
  </si>
  <si>
    <t>Med Sci (Basel). 2018 Sep 21;6(4):82. doi: 10.3390/medsci6040082.</t>
  </si>
  <si>
    <t>Toljan K, Vrooman B.</t>
  </si>
  <si>
    <t>Low-Dose Naltrexone (LDN)-Review of Therapeutic Utilization</t>
  </si>
  <si>
    <t>10.15252/embj.201694813</t>
  </si>
  <si>
    <t>PMC6166124</t>
  </si>
  <si>
    <t>EMBO J</t>
  </si>
  <si>
    <t>EMBO J. 2018 Oct 1;37(19):e94813. doi: 10.15252/embj.201694813. Epub 2018 Aug 7.</t>
  </si>
  <si>
    <t>Jain M, Mann TD, Stulić M, Rao SP, Kirsch A, Pullirsch D, Strobl X, Rath C, Reissig L, Moreth K, Klein-Rodewald T, Bekeredjian R, Gailus-Durner V, Fuchs H, Hrabě de Angelis M, Pablik E, Cimatti L, Martin D, Zinnanti J, Graier WF, Sibilia M, Frank S, Levanon EY, Jantsch MF.</t>
  </si>
  <si>
    <t>RNA editing of Filamin A pre-mRNA regulates vascular contraction and diastolic blood pressure</t>
  </si>
  <si>
    <t>10.1038/s41556-018-0186-0</t>
  </si>
  <si>
    <t>Nat Cell Biol. 2018 Oct;20(10):1228. doi: 10.1038/s41556-018-0186-0.</t>
  </si>
  <si>
    <t>Publisher Correction: IRE1α governs cytoskeleton remodelling and cell migration through a direct interaction with filamin A</t>
  </si>
  <si>
    <t>10.1038/s41594-018-0128-3</t>
  </si>
  <si>
    <t>NIHMS1502931</t>
  </si>
  <si>
    <t>PMC6173970</t>
  </si>
  <si>
    <t>Nat Struct Mol Biol</t>
  </si>
  <si>
    <t>Iwamoto DV</t>
  </si>
  <si>
    <t>Nat Struct Mol Biol. 2018 Oct;25(10):918-927. doi: 10.1038/s41594-018-0128-3. Epub 2018 Sep 17.</t>
  </si>
  <si>
    <t>Iwamoto DV, Huehn A, Simon B, Huet-Calderwood C, Baldassarre M, Sindelar CV, Calderwood DA.</t>
  </si>
  <si>
    <t>Structural basis of the filamin A actin-binding domain interaction with F-actin</t>
  </si>
  <si>
    <t>10.1016/j.canlet.2018.08.002</t>
  </si>
  <si>
    <t>Cancer Lett</t>
  </si>
  <si>
    <t>Cancer Lett. 2018 Oct 28;435:101-109. doi: 10.1016/j.canlet.2018.08.002. Epub 2018 Aug 8.</t>
  </si>
  <si>
    <t>Peverelli E, Giardino E, Mangili F, Treppiedi D, Catalano R, Ferrante E, Sala E, Locatelli M, Lania AG, Arosio M, Spada A, Mantovani G.</t>
  </si>
  <si>
    <t>cAMP/PKA-induced filamin A (FLNA) phosphorylation inhibits SST2 signal transduction in GH-secreting pituitary tumor cells</t>
  </si>
  <si>
    <t>10.1002/uog.18991</t>
  </si>
  <si>
    <t>Ultrasound Obstet Gynecol</t>
  </si>
  <si>
    <t>Stoecklein S</t>
  </si>
  <si>
    <t>Ultrasound Obstet Gynecol. 2018 Nov;52(5):678-680. doi: 10.1002/uog.18991.</t>
  </si>
  <si>
    <t>Stoecklein S, Haberler C, Gruber G, Diogo M, Ulm B, Laccone FA, Prayer D.</t>
  </si>
  <si>
    <t>Bilateral periventricular nodular heterotopia detected on fetal and maternal MRI attributable to novel filamin A gene mutation</t>
  </si>
  <si>
    <t>10.1016/j.jsb.2018.08.014</t>
  </si>
  <si>
    <t>J Struct Biol</t>
  </si>
  <si>
    <t>Matsuura A</t>
  </si>
  <si>
    <t>J Struct Biol. 2018 Nov;204(2):240-249. doi: 10.1016/j.jsb.2018.08.014. Epub 2018 Aug 17.</t>
  </si>
  <si>
    <t>Matsuura A, Yoshimura K, Kintsu H, Atsumi T, Tsuchihashi Y, Takeuchi T, Satoh N, Negishi L, Sakuda S, Asakura T, Imura Y, Yoshimura E, Suzuki M.</t>
  </si>
  <si>
    <t>Structural and functional analyses of calcium ion response factors in the mantle of Pinctada fucata</t>
  </si>
  <si>
    <t>10.1111/pde.13656</t>
  </si>
  <si>
    <t>Pediatr Dermatol</t>
  </si>
  <si>
    <t>Gontijo JRV</t>
  </si>
  <si>
    <t>Pediatr Dermatol. 2018 Nov;35(6):e353-e356. doi: 10.1111/pde.13656. Epub 2018 Aug 31.</t>
  </si>
  <si>
    <t>Gontijo JRV, Dos Santos WF, Gontijo B, Happle R.</t>
  </si>
  <si>
    <t>Terminal osseous dysplasia presenting with intracytoplasmic inclusion bodies in digital fibromas</t>
  </si>
  <si>
    <t>10.3892/ol.2018.9473</t>
  </si>
  <si>
    <t>PMC6202495</t>
  </si>
  <si>
    <t>Oncol Lett</t>
  </si>
  <si>
    <t>Guo Y</t>
  </si>
  <si>
    <t>Oncol Lett. 2018 Nov;16(5):6261-6266. doi: 10.3892/ol.2018.9473. Epub 2018 Sep 20.</t>
  </si>
  <si>
    <t>Guo Y, Li M, Bai G, Li X, Sun Z, Yang J, Wang L, Sun J.</t>
  </si>
  <si>
    <t>Filamin A inhibits tumor progression through regulating BRCA1 expression in human breast cancer</t>
  </si>
  <si>
    <t>10.18632/aging.101635</t>
  </si>
  <si>
    <t>PMC6286847</t>
  </si>
  <si>
    <t>Aging (Albany NY)</t>
  </si>
  <si>
    <t>Aging (Albany NY). 2018 Nov 6;10(11):3052-3053. doi: 10.18632/aging.101635.</t>
  </si>
  <si>
    <t>Lopez JJ, Jardin I, Rosado JA.</t>
  </si>
  <si>
    <t>Filamin A modulates platelet function</t>
  </si>
  <si>
    <t>10.1126/scisignal.aav3267</t>
  </si>
  <si>
    <t>Sci Signal</t>
  </si>
  <si>
    <t>Boyer MJ</t>
  </si>
  <si>
    <t>Sci Signal. 2018 Nov 13;11(556):eaav3267. doi: 10.1126/scisignal.aav3267.</t>
  </si>
  <si>
    <t>Boyer MJ, Eguchi S.</t>
  </si>
  <si>
    <t>A cytoskeletal anchor connects ischemic mitochondrial fission to myocardial senescence</t>
  </si>
  <si>
    <t>10.1126/scisignal.aat5185</t>
  </si>
  <si>
    <t>Sci Signal. 2018 Nov 13;11(556):eaat5185. doi: 10.1126/scisignal.aat5185.</t>
  </si>
  <si>
    <t>Nishimura A, Shimauchi T, Tanaka T, Shimoda K, Toyama T, Kitajima N, Ishikawa T, Shindo N, Numaga-Tomita T, Yasuda S, Sato Y, Kuwahara K, Kumagai Y, Akaike T, Ide T, Ojida A, Mori Y, Nishida M.</t>
  </si>
  <si>
    <t>Hypoxia-induced interaction of filamin with Drp1 causes mitochondrial hyperfission-associated myocardial senescence</t>
  </si>
  <si>
    <t>10.1536/ihj.17-446</t>
  </si>
  <si>
    <t>Int Heart J. 2018 Nov 28;59(6):1389-1397. doi: 10.1536/ihj.17-446. Epub 2018 Oct 10.</t>
  </si>
  <si>
    <t>Li X, Sun M, Men S, Shi Y, Ma L, An Y, Gao Y, Jin H, Liu W, Du Z.</t>
  </si>
  <si>
    <t>The Inflammatory Transcription Factor C/EBPβ Plays a Critical Role in Cardiac Fibroblast Differentiation and a Rat Model of Cardiac Fibrosis Induced by Autoimmune Myocarditis</t>
  </si>
  <si>
    <t>10.1097/MD.0000000000013033</t>
  </si>
  <si>
    <t>PMC6319781</t>
  </si>
  <si>
    <t>Medicine (Baltimore)</t>
  </si>
  <si>
    <t>Calcaterra V</t>
  </si>
  <si>
    <t>Medicine (Baltimore). 2018 Dec;97(50):e13033. doi: 10.1097/MD.0000000000013033.</t>
  </si>
  <si>
    <t>Calcaterra V, Avanzini MA, Mantelli M, Agolini E, Croce S, De Silvestri A, Re G, Collura M, Maltese A, Novelli A, Pelizzo G.</t>
  </si>
  <si>
    <t>A case report on filamin A gene mutation and progressive pulmonary disease in an infant: A lung tissued derived mesenchymal stem cell study</t>
  </si>
  <si>
    <t>10.3389/fimmu.2018.02852</t>
  </si>
  <si>
    <t>PMC6290345</t>
  </si>
  <si>
    <t>Waldt N</t>
  </si>
  <si>
    <t>Front Immunol. 2018 Dec 4;9:2852. doi: 10.3389/fimmu.2018.02852. eCollection 2018.</t>
  </si>
  <si>
    <t>Waldt N, Seifert A, Demiray YE, Devroe E, Turk BE, Reichardt P, Mix C, Reinhold A, Freund C, Müller AJ, Schraven B, Stork O, Kliche S.</t>
  </si>
  <si>
    <t>Filamin A Phosphorylation at Serine 2152 by the Serine/Threonine Kinase Ndr2 Controls TCR-Induced LFA-1 Activation in T Cells</t>
  </si>
  <si>
    <t>10.1002/ar.23911</t>
  </si>
  <si>
    <t>NIHMS982162</t>
  </si>
  <si>
    <t>PMC6312478</t>
  </si>
  <si>
    <t>Anat Rec (Hoboken)</t>
  </si>
  <si>
    <t>Toomer K</t>
  </si>
  <si>
    <t>Anat Rec (Hoboken). 2019 Jan;302(1):117-124. doi: 10.1002/ar.23911. Epub 2018 Oct 5.</t>
  </si>
  <si>
    <t>Toomer K, Sauls K, Fulmer D, Guo L, Moore K, Glover J, Stairley R, Bischoff J, Levine RA, Norris RA.</t>
  </si>
  <si>
    <t>Filamin-A as a Balance between Erk/Smad Activities During Cardiac Valve Development</t>
  </si>
  <si>
    <t>10.1128/IAI.00689-18</t>
  </si>
  <si>
    <t>PMC6300635</t>
  </si>
  <si>
    <t>Infect Immun</t>
  </si>
  <si>
    <t>Bhalla M</t>
  </si>
  <si>
    <t>Infect Immun. 2018 Dec 19;87(1):e00689-18. doi: 10.1128/IAI.00689-18. Print 2019 Jan.</t>
  </si>
  <si>
    <t>Bhalla M, Van Ngo H, Gyanwali GC, Ireton K.</t>
  </si>
  <si>
    <t>The Host Scaffolding Protein Filamin A and the Exocyst Complex Control Exocytosis during InlB-Mediated Entry of Listeria monocytogenes</t>
  </si>
  <si>
    <t>10.1002/ajmg.a.60686</t>
  </si>
  <si>
    <t>Azakli H</t>
  </si>
  <si>
    <t>Am J Med Genet A. 2019 Jan;179(1):123-129. doi: 10.1002/ajmg.a.60686. Epub 2018 Dec 18.</t>
  </si>
  <si>
    <t>Azakli H, Akkaya AD, Aygün MS, Demirkesen C, Eraslan S, Kayserili H.</t>
  </si>
  <si>
    <t>Terminal osseous dysplasia with pigmentary defects (TODPD) in a Turkish girl with new skin findings</t>
  </si>
  <si>
    <t>10.1007/978-981-13-6657-4_17</t>
  </si>
  <si>
    <t>Adv Exp Med Biol</t>
  </si>
  <si>
    <t>Markwald RR</t>
  </si>
  <si>
    <t>Adv Exp Med Biol. 2019;1132:177-191. doi: 10.1007/978-981-13-6657-4_17.</t>
  </si>
  <si>
    <t>Markwald RR, Moreno-Rodriguez RA, Ghatak S, Misra S, Norris RA, Sugi Y.</t>
  </si>
  <si>
    <t>Role of Periostin in Cardiac Valve Development</t>
  </si>
  <si>
    <t>10.1080/22221751.2019.1632153</t>
  </si>
  <si>
    <t>PMC6598492</t>
  </si>
  <si>
    <t>Emerg Microbes Infect</t>
  </si>
  <si>
    <t>Guo RH</t>
  </si>
  <si>
    <t>Emerg Microbes Infect. 2019;8(1):934-945. doi: 10.1080/22221751.2019.1632153.</t>
  </si>
  <si>
    <t>Guo RH, Im YJ, Shin SI, Jeong K, Rhee JH, Kim YR.</t>
  </si>
  <si>
    <t>Vibrio vulnificus RtxA1 cytotoxin targets filamin A to regulate PAK1- and MAPK-dependent cytoskeleton reorganization and cell death</t>
  </si>
  <si>
    <t>10.1016/j.str.2018.09.007</t>
  </si>
  <si>
    <t>NIHMS1036030</t>
  </si>
  <si>
    <t>PMC6984350</t>
  </si>
  <si>
    <t>Structure</t>
  </si>
  <si>
    <t>Haataja TJK</t>
  </si>
  <si>
    <t>Structure. 2019 Jan 2;27(1):102-112.e4. doi: 10.1016/j.str.2018.09.007. Epub 2018 Oct 18.</t>
  </si>
  <si>
    <t>Haataja TJK, Bernardi RC, Lecointe S, Capoulade R, Merot J, Pentikäinen U.</t>
  </si>
  <si>
    <t>Non-syndromic Mitral Valve Dysplasia Mutation Changes the Force Resilience and Interaction of Human Filamin A</t>
  </si>
  <si>
    <t>10.1038/s41398-019-0388-7</t>
  </si>
  <si>
    <t>PMC6351542</t>
  </si>
  <si>
    <t>Transl Psychiatry</t>
  </si>
  <si>
    <t>Amal H</t>
  </si>
  <si>
    <t>Transl Psychiatry. 2019 Jan 29;9(1):44. doi: 10.1038/s41398-019-0388-7.</t>
  </si>
  <si>
    <t>Amal H, Gong G, Gjoneska E, Lewis SM, Wishnok JS, Tsai LH, Tannenbaum SR.</t>
  </si>
  <si>
    <t>S-nitrosylation of E3 ubiquitin-protein ligase RNF213 alters non-canonical Wnt/Ca+2 signaling in the P301S mouse model of tauopathy</t>
  </si>
  <si>
    <t>10.1016/j.phrs.2018.09.009</t>
  </si>
  <si>
    <t>Pharmacol Res</t>
  </si>
  <si>
    <t>Ayme-Dietrich E</t>
  </si>
  <si>
    <t>Pharmacol Res. 2019 Feb;140:33-42. doi: 10.1016/j.phrs.2018.09.009. Epub 2018 Sep 9.</t>
  </si>
  <si>
    <t>Ayme-Dietrich E, Lawson R, Da-Silva S, Mazzucotelli JP, Monassier L.</t>
  </si>
  <si>
    <t>Serotonin contribution to cardiac valve degeneration: new insights for novel therapies?</t>
  </si>
  <si>
    <t>10.1007/s00431-018-3301-0</t>
  </si>
  <si>
    <t>Eur J Pediatr</t>
  </si>
  <si>
    <t>Sasaki E</t>
  </si>
  <si>
    <t>Eur J Pediatr. 2019 Feb;178(2):121-129. doi: 10.1007/s00431-018-3301-0. Epub 2018 Dec 13.</t>
  </si>
  <si>
    <t>Sasaki E, Byrne AT, Phelan E, Cox DW, Reardon W.</t>
  </si>
  <si>
    <t>A review of filamin A mutations and associated interstitial lung disease</t>
  </si>
  <si>
    <t>10.1530/ERC-18-0442</t>
  </si>
  <si>
    <t>Endocr Relat Cancer</t>
  </si>
  <si>
    <t>Mantovani G</t>
  </si>
  <si>
    <t>Endocr Relat Cancer. 2019 Feb 1;26(2):R95-R108. doi: 10.1530/ERC-18-0442.</t>
  </si>
  <si>
    <t>Mantovani G, Treppiedi D, Giardino E, Catalano R, Mangili F, Vercesi P, Arosio M, Spada A, Peverelli E.</t>
  </si>
  <si>
    <t>Cytoskeleton actin-binding proteins in clinical behavior of pituitary tumors</t>
  </si>
  <si>
    <t>10.1007/s11596-019-1994-6</t>
  </si>
  <si>
    <t>Cai JY</t>
  </si>
  <si>
    <t>Curr Med Sci. 2019 Feb;39(1):16-20. doi: 10.1007/s11596-019-1994-6. Epub 2019 Mar 13.</t>
  </si>
  <si>
    <t>Cai JY, Zhang L, Chen J, Chen SY.</t>
  </si>
  <si>
    <t>Kartogenin and Its Application in Regenerative Medicine</t>
  </si>
  <si>
    <t>10.1038/s41598-018-37692-3</t>
  </si>
  <si>
    <t>PMC6361919</t>
  </si>
  <si>
    <t>Coelho MCA</t>
  </si>
  <si>
    <t>Sci Rep. 2019 Feb 4;9(1):1122. doi: 10.1038/s41598-018-37692-3.</t>
  </si>
  <si>
    <t>Coelho MCA, Vasquez ML, Wildemberg LE, Vázquez-Borrego MC, Bitana L, Camacho AHDS, Silva D, Ogino LL, Ventura N, Sánchez-Sánchez R, Chimelli L, Kasuki L, Luque RM, Gadelha MR.</t>
  </si>
  <si>
    <t>Clinical significance of filamin A in patients with acromegaly and its association with somatostatin and dopamine receptor profiles</t>
  </si>
  <si>
    <t>10.1093/cercor/bhy033</t>
  </si>
  <si>
    <t>PMC6499011</t>
  </si>
  <si>
    <t>Cereb Cortex</t>
  </si>
  <si>
    <t>Cereb Cortex. 2019 Mar 1;29(3):1280-1290. doi: 10.1093/cercor/bhy033.</t>
  </si>
  <si>
    <t>Lian G, Wong T, Lu J, Hu J, Zhang J, Sheen V.</t>
  </si>
  <si>
    <t>Cytoskeletal Associated Filamin A and RhoA Affect Neural Progenitor Specification During Mitosis</t>
  </si>
  <si>
    <t>10.1002/cam4.1885</t>
  </si>
  <si>
    <t>PMC6434210</t>
  </si>
  <si>
    <t>Panigrahi GK</t>
  </si>
  <si>
    <t>Cancer Med. 2019 Mar;8(3):1110-1123. doi: 10.1002/cam4.1885. Epub 2019 Jan 8.</t>
  </si>
  <si>
    <t>Panigrahi GK, Praharaj PP, Kittaka H, Mridha AR, Black OM, Singh R, Mercer R, van Bokhoven A, Torkko KC, Agarwal C, Agarwal R, Abd Elmageed ZY, Yadav H, Mishra SK, Deep G.</t>
  </si>
  <si>
    <t>Exosome proteomic analyses identify inflammatory phenotype and novel biomarkers in African American prostate cancer patients</t>
  </si>
  <si>
    <t>10.1523/JNEUROSCI.1631-18.2018</t>
  </si>
  <si>
    <t>PMC6507086</t>
  </si>
  <si>
    <t>Pan Z</t>
  </si>
  <si>
    <t>J Neurosci. 2019 Mar 13;39(11):2125-2143. doi: 10.1523/JNEUROSCI.1631-18.2018. Epub 2019 Jan 16.</t>
  </si>
  <si>
    <t>Pan Z, Li GF, Sun ML, Xie L, Liu D, Zhang Q, Yang XX, Xia S, Liu X, Zhou H, Xue ZY, Zhang M, Hao LY, Zhu LJ, Cao JL.</t>
  </si>
  <si>
    <t>MicroRNA-1224 Splicing CircularRNA-Filip1l in an Ago2-Dependent Manner Regulates Chronic Inflammatory Pain via Targeting Ubr5</t>
  </si>
  <si>
    <t>10.1186/s12887-019-1460-4</t>
  </si>
  <si>
    <t>PMC6440113</t>
  </si>
  <si>
    <t>BMC Pediatr</t>
  </si>
  <si>
    <t>Pelizzo G</t>
  </si>
  <si>
    <t>BMC Pediatr. 2019 Mar 29;19(1):86. doi: 10.1186/s12887-019-1460-4.</t>
  </si>
  <si>
    <t>Pelizzo G, Collura M, Puglisi A, Pappalardo MP, Agolini E, Novelli A, Piccione M, Cacace C, Bussani R, Corsello G, Calcaterra V.</t>
  </si>
  <si>
    <t>Congenital emphysematous lung disease associated with a novel Filamin A mutation. Case report and literature review</t>
  </si>
  <si>
    <t>10.1007/s11102-019-00947-x</t>
  </si>
  <si>
    <t>Pituitary</t>
  </si>
  <si>
    <t>Sickler T</t>
  </si>
  <si>
    <t>Pituitary. 2019 Apr;22(2):163-169. doi: 10.1007/s11102-019-00947-x.</t>
  </si>
  <si>
    <t>Sickler T, Trarbach EB, Frassetto FP, Dettoni JB, Alves VAF, Fragoso MCBV, Machado MC, Cardoso EF, Bronstein MD, Glezer A.</t>
  </si>
  <si>
    <t>Filamin A and DRD2 expression in corticotrophinomas</t>
  </si>
  <si>
    <t>10.1002/uog.20240</t>
  </si>
  <si>
    <t>Garel C</t>
  </si>
  <si>
    <t>Ultrasound Obstet Gynecol. 2019 Apr;53(4):555-556. doi: 10.1002/uog.20240.</t>
  </si>
  <si>
    <t>Garel C, Jouannic JM, Blondiaux E.</t>
  </si>
  <si>
    <t>Re: Bilateral periventricular nodular heterotopia detected on fetal and maternal MRI attributable to novel filamin A gene mutation</t>
  </si>
  <si>
    <t>10.1182/blood-2018-07-861427</t>
  </si>
  <si>
    <t>PMC6484462</t>
  </si>
  <si>
    <t>Donada A</t>
  </si>
  <si>
    <t>Blood. 2019 Apr 18;133(16):1778-1788. doi: 10.1182/blood-2018-07-861427. Epub 2019 Jan 2.</t>
  </si>
  <si>
    <t>Donada A, Balayn N, Sliwa D, Lordier L, Ceglia V, Baschieri F, Goizet C, Favier R, Tosca L, Tachdjian G, Denis CV, Plo I, Vainchenker W, Debili N, Rosa JP, Bryckaert M, Raslova H.</t>
  </si>
  <si>
    <t>Disrupted filamin A/α(IIb)β(3) interaction induces macrothrombocytopenia by increasing RhoA activity</t>
  </si>
  <si>
    <t>10.1093/cercor/bhy073</t>
  </si>
  <si>
    <t>PMC6458913</t>
  </si>
  <si>
    <t>Cereb Cortex. 2019 May 1;29(5):1938-1952. doi: 10.1093/cercor/bhy073.</t>
  </si>
  <si>
    <t>Lian G, Chenn A, Ekuta V, Kanaujia S, Sheen V.</t>
  </si>
  <si>
    <t>Formin 2 Regulates Lysosomal Degradation of Wnt-Associated β-Catenin in Neural Progenitors</t>
  </si>
  <si>
    <t>10.1007/s00441-018-02983-8</t>
  </si>
  <si>
    <t>Gordon J</t>
  </si>
  <si>
    <t>Cell Tissue Res. 2019 Jun;376(3):443-456. doi: 10.1007/s00441-018-02983-8. Epub 2019 Jan 22.</t>
  </si>
  <si>
    <t>Gordon J, Mowa CN.</t>
  </si>
  <si>
    <t>Mechanobiology of mice cervix: expression profile of mechano-related molecules during pregnancy</t>
  </si>
  <si>
    <t>10.3892/or.2019.7121</t>
  </si>
  <si>
    <t>Oncol Rep</t>
  </si>
  <si>
    <t>Xu C</t>
  </si>
  <si>
    <t>Oncol Rep. 2019 Jun;41(6):3424-3434. doi: 10.3892/or.2019.7121. Epub 2019 Apr 16.</t>
  </si>
  <si>
    <t>Xu C, Yu X, Zhu Y, Cai Z, Yu L, Lin Y, Yu H, Xue Z, Zhou L.</t>
  </si>
  <si>
    <t>Overexpression of calpain‑1 predicts poor outcome in patients with colorectal cancer and promotes tumor cell progression associated with downregulation of FLNA</t>
  </si>
  <si>
    <t>10.1055/s-0038-1675339</t>
  </si>
  <si>
    <t>PMC6499612</t>
  </si>
  <si>
    <t>J Pediatr Genet</t>
  </si>
  <si>
    <t>Gharesouran J</t>
  </si>
  <si>
    <t>J Pediatr Genet. 2019 Jun;8(2):73-80. doi: 10.1055/s-0038-1675339. Epub 2018 Oct 26.</t>
  </si>
  <si>
    <t>Gharesouran J, Esfahani BS, Valilou SF, Moradi M, Mousavi MH, Rezazadeh M.</t>
  </si>
  <si>
    <t>First Report of Congenital Short Bowel Syndrome in an Iranian Patient Caused by a Mutation in the CLMP Gene</t>
  </si>
  <si>
    <t>10.1126/scisignal.aaw1920</t>
  </si>
  <si>
    <t>Sci Signal. 2019 Jun 25;12(587):eaaw1920. doi: 10.1126/scisignal.aaw1920.</t>
  </si>
  <si>
    <t>Nishimura A, Shimoda K, Tanaka T, Toyama T, Nishiyama K, Shinkai Y, Numaga-Tomita T, Yamazaki D, Kanda Y, Akaike T, Kumagai Y, Nishida M.</t>
  </si>
  <si>
    <t>Depolysulfidation of Drp1 induced by low-dose methylmercury exposure increases cardiac vulnerability to hemodynamic overload</t>
  </si>
  <si>
    <t>10.1016/j.eplepsyres.2019.04.004</t>
  </si>
  <si>
    <t>Epilepsy Res</t>
  </si>
  <si>
    <t>DiFrancesco JC</t>
  </si>
  <si>
    <t>Epilepsy Res. 2019 Jul;153:49-58. doi: 10.1016/j.eplepsyres.2019.04.004. Epub 2019 Apr 8.</t>
  </si>
  <si>
    <t>DiFrancesco JC, Castellotti B, Milanesi R, Ragona F, Freri E, Canafoglia L, Franceschetti S, Ferrarese C, Magri S, Taroni F, Costa C, Labate A, Gambardella A, Solazzi R, Binda A, Rivolta I, Di Gennaro G, Casciato S, D'Incerti L, Barbuti A, DiFrancesco D, Granata T, Gellera C.</t>
  </si>
  <si>
    <t>HCN ion channels and accessory proteins in epilepsy: genetic analysis of a large cohort of patients and review of the literature</t>
  </si>
  <si>
    <t>10.1016/j.resinv.2019.02.008</t>
  </si>
  <si>
    <t>Respir Investig</t>
  </si>
  <si>
    <t>Yoshii K</t>
  </si>
  <si>
    <t>Respir Investig. 2019 Jul;57(4):395-398. doi: 10.1016/j.resinv.2019.02.008. Epub 2019 Apr 12.</t>
  </si>
  <si>
    <t>Yoshii K, Matsumoto H, Hirasawa K, Sakauchi M, Hara H, Ito S, Osawa M, Fukami M, Horikawa R, Nagata S.</t>
  </si>
  <si>
    <t>Microdeletion in Xq28 with a polymorphic inversion in a patient with FLNA-associated progressive lung disease</t>
  </si>
  <si>
    <t>10.1002/elps.201900130</t>
  </si>
  <si>
    <t>Electrophoresis</t>
  </si>
  <si>
    <t>Huo C</t>
  </si>
  <si>
    <t>Electrophoresis. 2019 Jul;40(14):1839-1847. doi: 10.1002/elps.201900130. Epub 2019 May 21.</t>
  </si>
  <si>
    <t>Huo C, Li Y, Qiao Z, Shang Z, Cao C, Hong Y, Xiao H.</t>
  </si>
  <si>
    <t>Comparative proteomics analysis of microvesicles in human serum for the evaluation of osteoporosis</t>
  </si>
  <si>
    <t>10.1161/CIRCULATIONAHA.119.039697</t>
  </si>
  <si>
    <t>Circulation. 2019 Jul 2;140(1):67-79. doi: 10.1161/CIRCULATIONAHA.119.039697. Epub 2019 Apr 24.</t>
  </si>
  <si>
    <t>Bandaru S, Ala C, Salimi R, Akula MK, Ekstrand M, Devarakonda S, Karlsson J, Van den Eynden J, Bergström G, Larsson E, Levin M, Borén J, Bergo MO, Akyürek LM.</t>
  </si>
  <si>
    <t>Targeting Filamin A Reduces Macrophage Activity and Atherosclerosis</t>
  </si>
  <si>
    <t>10.1186/s12935-019-0924-9</t>
  </si>
  <si>
    <t>PMC6664525</t>
  </si>
  <si>
    <t>Cancer Cell Int</t>
  </si>
  <si>
    <t>Wang JX</t>
  </si>
  <si>
    <t>Cancer Cell Int. 2019 Jul 29;19:196. doi: 10.1186/s12935-019-0924-9. eCollection 2019.</t>
  </si>
  <si>
    <t>Wang JX, Liu Y, Jia XJ, Liu SX, Dong JH, Ren XM, Xu O, Zhang HZ, Duan HJ, Shan CG.</t>
  </si>
  <si>
    <t>Upregulation of circFLNA contributes to laryngeal squamous cell carcinoma migration by circFLNA-miR-486-3p-FLNA axis</t>
  </si>
  <si>
    <t>10.1038/s41418-018-0223-3</t>
  </si>
  <si>
    <t>PMC6748091</t>
  </si>
  <si>
    <t>Cell Death Differ</t>
  </si>
  <si>
    <t>Hong D</t>
  </si>
  <si>
    <t>Cell Death Differ. 2019 Aug;26(8):1453-1466. doi: 10.1038/s41418-018-0223-3. Epub 2018 Oct 25.</t>
  </si>
  <si>
    <t>Hong D, Zhang X, Li R, Yu J, Lou Y, He Q, Li X, Xu D, Lv P, Lin J, Chen Y.</t>
  </si>
  <si>
    <t>Deletion of TMEM268 inhibits growth of gastric cancer cells by downregulating the ITGB4 signaling pathway</t>
  </si>
  <si>
    <t>10.1083/jcb.201901086</t>
  </si>
  <si>
    <t>PMC6683746</t>
  </si>
  <si>
    <t>J Cell Biol</t>
  </si>
  <si>
    <t>Kumar A</t>
  </si>
  <si>
    <t>J Cell Biol. 2019 Aug 5;218(8):2481-2491. doi: 10.1083/jcb.201901086. Epub 2019 Jul 17.</t>
  </si>
  <si>
    <t>Kumar A, Shutova MS, Tanaka K, Iwamoto DV, Calderwood DA, Svitkina TM, Schwartz MA.</t>
  </si>
  <si>
    <t>Filamin A mediates isotropic distribution of applied force across the actin network</t>
  </si>
  <si>
    <t>10.7150/jca.35380</t>
  </si>
  <si>
    <t>PMC6775688</t>
  </si>
  <si>
    <t>J Cancer. 2019 Aug 29;10(22):5557-5566. doi: 10.7150/jca.35380. eCollection 2019.</t>
  </si>
  <si>
    <t>Zinc-α2-glycoprotein 1 promotes EMT in colorectal cancer by filamin A mediated focal adhesion pathway</t>
  </si>
  <si>
    <t>10.1590/S1677-5538.IBJU.2018.0535</t>
  </si>
  <si>
    <t>PMC6844337</t>
  </si>
  <si>
    <t>Int Braz J Urol</t>
  </si>
  <si>
    <t>Li XC</t>
  </si>
  <si>
    <t>Int Braz J Urol. 2019 Sep-Oct;45(5):916-924. doi: 10.1590/S1677-5538.IBJU.2018.0535.</t>
  </si>
  <si>
    <t>Li XC, Huang CX, Wu SK, Yu L, Zhou GJ, Chen LJ.</t>
  </si>
  <si>
    <t>Biological roles of filamin a in prostate cancer cells</t>
  </si>
  <si>
    <t>10.1016/j.exer.2019.107722</t>
  </si>
  <si>
    <t>Exp Eye Res</t>
  </si>
  <si>
    <t>Christakopoulos C</t>
  </si>
  <si>
    <t>Exp Eye Res. 2019 Sep;186:107722. doi: 10.1016/j.exer.2019.107722. Epub 2019 Jul 11.</t>
  </si>
  <si>
    <t>Christakopoulos C, Cehofski LJ, Christensen SR, Vorum H, Honoré B.</t>
  </si>
  <si>
    <t>Proteomics reveals a set of highly enriched proteins in epiretinal membrane compared with inner limiting membrane</t>
  </si>
  <si>
    <t>10.1016/j.exer.2019.107744</t>
  </si>
  <si>
    <t>Murugesan N</t>
  </si>
  <si>
    <t>Exp Eye Res. 2019 Sep;186:107744. doi: 10.1016/j.exer.2019.107744. Epub 2019 Jul 24.</t>
  </si>
  <si>
    <t>Murugesan N, Fickweiler W, Clermont AC, Zhou Q, Feener EP.</t>
  </si>
  <si>
    <t>Retinal proteome associated with bradykinin-induced edema</t>
  </si>
  <si>
    <t>10.1158/0008-5472.CAN-18-3131</t>
  </si>
  <si>
    <t>NIHMS1535969</t>
  </si>
  <si>
    <t>PMC6744980</t>
  </si>
  <si>
    <t>Surcel A</t>
  </si>
  <si>
    <t>Cancer Res. 2019 Sep 15;79(18):4665-4678. doi: 10.1158/0008-5472.CAN-18-3131. Epub 2019 Jul 29.</t>
  </si>
  <si>
    <t>Surcel A, Schiffhauer ES, Thomas DG, Zhu Q, DiNapoli KT, Herbig M, Otto O, West-Foyle H, Jacobi A, Kräter M, Plak K, Guck J, Jaffee EM, Iglesias PA, Anders RA, Robinson DN.</t>
  </si>
  <si>
    <t>Targeting Mechanoresponsive Proteins in Pancreatic Cancer: 4-Hydroxyacetophenone Blocks Dissemination and Invasion by Activating MYH14</t>
  </si>
  <si>
    <t>10.3892/mmr.2019.10622</t>
  </si>
  <si>
    <t>PMC6755168</t>
  </si>
  <si>
    <t>Mol Med Rep. 2019 Oct;20(4):3671-3678. doi: 10.3892/mmr.2019.10622. Epub 2019 Aug 27.</t>
  </si>
  <si>
    <t>Filamin A regulates EGFR/ERK/Akt signaling and affects colorectal cancer cell growth and migration</t>
  </si>
  <si>
    <t>10.1111/epi.16328</t>
  </si>
  <si>
    <t>PMC6852559</t>
  </si>
  <si>
    <t>Epilepsia</t>
  </si>
  <si>
    <t>Montier L</t>
  </si>
  <si>
    <t>Epilepsia. 2019 Oct;60(10):e104-e109. doi: 10.1111/epi.16328. Epub 2019 Sep 6.</t>
  </si>
  <si>
    <t>Montier L, Haneef Z, Gavvala J, Yoshor D, North R, Verla T, Van Ness PC, Drabek J, Goldman AM.</t>
  </si>
  <si>
    <t>A somatic mutation in MEN1 gene detected in periventricular nodular heterotopia tissue obtained from depth electrodes</t>
  </si>
  <si>
    <t>Robertson S</t>
  </si>
  <si>
    <t>2005 Nov 30 [updated 2019 Oct 3]. In: Adam MP, Feldman J, Mirzaa GM, Pagon RA, Wallace SE, Amemiya A, editors. GeneReviews(®) [Internet]. Seattle (WA): University of Washington, Seattle; 1993–2024.</t>
  </si>
  <si>
    <t>Robertson S.</t>
  </si>
  <si>
    <t>X-Linked Otopalatodigital Spectrum Disorders</t>
  </si>
  <si>
    <t>10.1016/j.bpj.2019.08.032</t>
  </si>
  <si>
    <t>PMC6817519</t>
  </si>
  <si>
    <t>Biophys J</t>
  </si>
  <si>
    <t>Biophys J. 2019 Oct 15;117(8):1467-1475. doi: 10.1016/j.bpj.2019.08.032. Epub 2019 Aug 31.</t>
  </si>
  <si>
    <t>Haataja TJK, Capoulade R, Lecointe S, Hellman M, Merot J, Permi P, Pentikäinen U.</t>
  </si>
  <si>
    <t>Critical Structural Defects Explain Filamin A Mutations Causing Mitral Valve Dysplasia</t>
  </si>
  <si>
    <t>10.1182/blood.2019000014</t>
  </si>
  <si>
    <t>Rosa JP</t>
  </si>
  <si>
    <t>Blood. 2019 Oct 17;134(16):1279-1288. doi: 10.1182/blood.2019000014.</t>
  </si>
  <si>
    <t>Rosa JP, Raslova H, Bryckaert M.</t>
  </si>
  <si>
    <t>Filamin A: key actor in platelet biology</t>
  </si>
  <si>
    <t>10.3389/fonc.2019.01072</t>
  </si>
  <si>
    <t>PMC6813569</t>
  </si>
  <si>
    <t>Zeng L</t>
  </si>
  <si>
    <t>Front Oncol. 2019 Oct 18;9:1072. doi: 10.3389/fonc.2019.01072. eCollection 2019.</t>
  </si>
  <si>
    <t>Zeng L, Wang Q, Gu C, Yuan L, Xie X, He L, Chen K, Tan P, Xue L, Huang S, Shi K.</t>
  </si>
  <si>
    <t>Asparagine Synthetase and Filamin A Have Different Roles in Ovarian Cancer</t>
  </si>
  <si>
    <t>10.1371/journal.pone.0224314</t>
  </si>
  <si>
    <t>PMC6867627</t>
  </si>
  <si>
    <t>Ljepoja B</t>
  </si>
  <si>
    <t>PLoS One. 2019 Nov 20;14(11):e0224314. doi: 10.1371/journal.pone.0224314. eCollection 2019.</t>
  </si>
  <si>
    <t>Ljepoja B, Schreiber C, Gegenfurtner FA, García-Roman J, Köhler B, Zahler S, Rädler JO, Wagner E, Roidl A.</t>
  </si>
  <si>
    <t>Inducible microRNA-200c decreases motility of breast cancer cells and reduces filamin A</t>
  </si>
  <si>
    <t>10.1021/acs.biochem.9b00101</t>
  </si>
  <si>
    <t>Biochemistry. 2019 Nov 26;58(47):4737-4743. doi: 10.1021/acs.biochem.9b00101. Epub 2019 Apr 24.</t>
  </si>
  <si>
    <t>Wang J, Nakamura F.</t>
  </si>
  <si>
    <t>Identification of Filamin A Mechanobinding Partner II: Fimbacin Is a Novel Actin Cross-Linking and Filamin A Binding Protein</t>
  </si>
  <si>
    <t>10.1021/acs.biochem.9b00100</t>
  </si>
  <si>
    <t>Wang L</t>
  </si>
  <si>
    <t>Biochemistry. 2019 Nov 26;58(47):4726-4736. doi: 10.1021/acs.biochem.9b00100. Epub 2019 Apr 24.</t>
  </si>
  <si>
    <t>Wang L, Nakamura F.</t>
  </si>
  <si>
    <t>Identification of Filamin A Mechanobinding Partner I: Smoothelin Specifically Interacts with the Filamin A Mechanosensitive Domain 21</t>
  </si>
  <si>
    <t>10.1161/CIRCULATIONAHA.119.043075</t>
  </si>
  <si>
    <t>Wang D</t>
  </si>
  <si>
    <t>Circulation. 2019 Nov 26;140(22):e812-e813. doi: 10.1161/CIRCULATIONAHA.119.043075. Epub 2019 Nov 25.</t>
  </si>
  <si>
    <t>Wang D, Yang X, Chen T.</t>
  </si>
  <si>
    <t>Letter by Wang et al Regarding Article, "Targeting Filamin A Reduces Macrophage Activity and Atherosclerosis"</t>
  </si>
  <si>
    <t>10.1161/CIRCULATIONAHA.119.043865</t>
  </si>
  <si>
    <t>Akyürek LM</t>
  </si>
  <si>
    <t>Circulation. 2019 Nov 26;140(22):e814-e815. doi: 10.1161/CIRCULATIONAHA.119.043865. Epub 2019 Nov 25.</t>
  </si>
  <si>
    <t>Akyürek LM, Bergo MO, Bandaru S.</t>
  </si>
  <si>
    <t>Response by Akyürek et al to Letter Regarding Article, "Targeting Filamin A Reduces Macrophage Activity and Atherosclerosis"</t>
  </si>
  <si>
    <t>10.1016/j.yjmcc.2019.10.003</t>
  </si>
  <si>
    <t>NIHMS1542326</t>
  </si>
  <si>
    <t>PMC6889069</t>
  </si>
  <si>
    <t>J Mol Cell Cardiol</t>
  </si>
  <si>
    <t>Han S</t>
  </si>
  <si>
    <t>J Mol Cell Cardiol. 2019 Dec;137:82-92. doi: 10.1016/j.yjmcc.2019.10.003. Epub 2019 Oct 19.</t>
  </si>
  <si>
    <t>Han S, Xu S, Zhou J, Qiao A, Boriboun C, Ma W, Li H, Biyashev D, Yang L, Zhang E, Liu Q, Jiang S, Zhao TC, Krishnamurthy P, Zhang C, Richard S, Qiu H, Zhang J, Qin G.</t>
  </si>
  <si>
    <t>Sam68 impedes the recovery of arterial injury by augmenting inflammatory response</t>
  </si>
  <si>
    <t>10.2478/bjmg-2019-0024</t>
  </si>
  <si>
    <t>PMC6956634</t>
  </si>
  <si>
    <t>Balkan J Med Genet</t>
  </si>
  <si>
    <t>Joksic I</t>
  </si>
  <si>
    <t>Balkan J Med Genet. 2019 Dec 21;22(2):83-88. doi: 10.2478/bjmg-2019-0024. eCollection 2019 Dec.</t>
  </si>
  <si>
    <t>Joksic I, Cuturilo G, Jurisic A, Djuricic S, Peterlin B, Mijovic M, Karadzov ON, Egic A, Milovanovic Z.</t>
  </si>
  <si>
    <t>Otopalatodigital Syndrome Type I: Novel Characteristics and Prenatal Manifestations in two Siblings</t>
  </si>
  <si>
    <t>10.1002/ppul.24497</t>
  </si>
  <si>
    <t>Pediatr Pulmonol. 2020 Jan;55(1):190-197. doi: 10.1002/ppul.24497. Epub 2019 Aug 29.</t>
  </si>
  <si>
    <t>Pelizzo G, Avanzini MA, Lenta E, Mantelli M, Croce S, Catenacci L, Acquafredda G, Ferraro AL, Giambanco C, D'Amelio L, Giordano S, Re G, Zennaro F, Calcaterra V.</t>
  </si>
  <si>
    <t>Allogeneic mesenchymal stromal cells: Novel therapeutic option for mutated FLNA-associated respiratory failure in the pediatric setting</t>
  </si>
  <si>
    <t>10.1159/000503791</t>
  </si>
  <si>
    <t>Neuroendocrinology. 2020;110(7-8):642-652. doi: 10.1159/000503791. Epub 2019 Oct 1.</t>
  </si>
  <si>
    <t>Treppiedi D, Mangili F, Giardino E, Catalano R, Locatelli M, Lania AG, Spada A, Arosio M, Calebiro D, Mantovani G, Peverelli E.</t>
  </si>
  <si>
    <t>Cytoskeleton Protein Filamin A Is Required for Efficient Somatostatin Receptor Type 2 Internalization and Recycling through Rab5 and Rab4 Sorting Endosomes in Tumor Somatotroph Cells</t>
  </si>
  <si>
    <t>10.14744/nci.2019.26780</t>
  </si>
  <si>
    <t>PMC7103745</t>
  </si>
  <si>
    <t>North Clin Istanb</t>
  </si>
  <si>
    <t>Yesilkaya F</t>
  </si>
  <si>
    <t>North Clin Istanb. 2019 Nov 21;7(1):1-5. doi: 10.14744/nci.2019.26780. eCollection 2020.</t>
  </si>
  <si>
    <t>Yesilkaya F, Tastekin D, Saadoni HA, Ergen A, Pence S.</t>
  </si>
  <si>
    <t>Examination of the expression levels of MACC1, Filamin A and FBXW7 genes in colorectal cancer patients</t>
  </si>
  <si>
    <t>10.14283/jpad.2020.6</t>
  </si>
  <si>
    <t>J Prev Alzheimers Dis</t>
  </si>
  <si>
    <t>J Prev Alzheimers Dis. 2020;7(4):256-264. doi: 10.14283/jpad.2020.6.</t>
  </si>
  <si>
    <t>Wang HY, Pei Z, Lee KC, Lopez-Brignoni E, Nikolov B, Crowley CA, Marsman MR, Barbier R, Friedmann N, Burns LH.</t>
  </si>
  <si>
    <t>PTI-125 Reduces Biomarkers of Alzheimer's Disease in Patients</t>
  </si>
  <si>
    <t>10.1159/000511084</t>
  </si>
  <si>
    <t>NIHMS1633331</t>
  </si>
  <si>
    <t>PMC7878286</t>
  </si>
  <si>
    <t>Neonatology</t>
  </si>
  <si>
    <t>Higano NS</t>
  </si>
  <si>
    <t>Neonatology. 2020;117(6):704-712. doi: 10.1159/000511084. Epub 2020 Nov 11.</t>
  </si>
  <si>
    <t>Higano NS, Thomen RP, Quirk JD, Huyck HL, Hahn AD, Fain SB, Pryhuber GS, Woods JC.</t>
  </si>
  <si>
    <t>Alveolar Airspace Size in Healthy and Diseased Infant Lungs Measured via Hyperpolarized 3He Gas Diffusion Magnetic Resonance Imaging</t>
  </si>
  <si>
    <t>10.1128/IAI.00578-19</t>
  </si>
  <si>
    <t>PMC6977119</t>
  </si>
  <si>
    <t>Saila S</t>
  </si>
  <si>
    <t>Infect Immun. 2020 Jan 22;88(2):e00578-19. doi: 10.1128/IAI.00578-19. Print 2020 Jan 22.</t>
  </si>
  <si>
    <t>Saila S, Gyanwali GC, Hussain M, Gianfelice A, Ireton K.</t>
  </si>
  <si>
    <t>The Host GTPase Arf1 and Its Effectors AP1 and PICK1 Stimulate Actin Polymerization and Exocytosis To Promote Entry of Listeria monocytogenes</t>
  </si>
  <si>
    <t>10.1186/s12882-020-1696-0</t>
  </si>
  <si>
    <t>PMC6988214</t>
  </si>
  <si>
    <t>BMC Nephrol</t>
  </si>
  <si>
    <t>Ibuki E</t>
  </si>
  <si>
    <t>BMC Nephrol. 2020 Jan 29;21(1):27. doi: 10.1186/s12882-020-1696-0.</t>
  </si>
  <si>
    <t>Ibuki E, Shiraishi A, Sofue T, Kushida Y, Kadota K, Honda K, Kang D, Joh K, Minamino T, Haba R.</t>
  </si>
  <si>
    <t>Characteristic electron-microscopic features of cryofibrinogen-associated glomerulonephritis: a case report</t>
  </si>
  <si>
    <t>10.1111/nyas.14190</t>
  </si>
  <si>
    <t>Ann N Y Acad Sci</t>
  </si>
  <si>
    <t>Zhang N</t>
  </si>
  <si>
    <t>Ann N Y Acad Sci. 2020 Feb;1462(1):65-78. doi: 10.1111/nyas.14190. Epub 2019 Sep 8.</t>
  </si>
  <si>
    <t>Zhang N, Gao L, Ren W, Li S, Zhang D, Song X, Zhao C, Zhi K.</t>
  </si>
  <si>
    <t>Fucoidan affects oral squamous cell carcinoma cell functions in vitro by regulating FLNA-derived circular RNA</t>
  </si>
  <si>
    <t>10.1016/j.bbi.2019.11.015</t>
  </si>
  <si>
    <t>NIHMS1544728</t>
  </si>
  <si>
    <t>PMC7010541</t>
  </si>
  <si>
    <t>Brain Behav Immun</t>
  </si>
  <si>
    <t>Eguchi A</t>
  </si>
  <si>
    <t>Brain Behav Immun. 2020 Feb;84:106-114. doi: 10.1016/j.bbi.2019.11.015. Epub 2019 Nov 20.</t>
  </si>
  <si>
    <t>Eguchi A, Fukuda S, Kuratsune H, Nojima J, Nakatomi Y, Watanabe Y, Feldstein AE.</t>
  </si>
  <si>
    <t>Identification of actin network proteins, talin-1 and filamin-A, in circulating extracellular vesicles as blood biomarkers for human myalgic encephalomyelitis/chronic fatigue syndrome</t>
  </si>
  <si>
    <t>10.1016/j.yexcr.2019.111756</t>
  </si>
  <si>
    <t>Exp Cell Res</t>
  </si>
  <si>
    <t>Li Q</t>
  </si>
  <si>
    <t>Exp Cell Res. 2020 Feb 1;387(1):111756. doi: 10.1016/j.yexcr.2019.111756. Epub 2019 Dec 4.</t>
  </si>
  <si>
    <t>Li Q, Cao J, He Y, Liu X, Mao G, Wei B, Liao S, Zhang Q, Li J, Zheng L, Wang L, Qi C.</t>
  </si>
  <si>
    <t>R5, a neutralizing antibody to Robo1, suppresses breast cancer growth and metastasis by inhibiting angiogenesis via down-regulating filamin A</t>
  </si>
  <si>
    <t>10.1126/scitranslmed.aay0289</t>
  </si>
  <si>
    <t>Sci Transl Med</t>
  </si>
  <si>
    <t>Zhang L</t>
  </si>
  <si>
    <t>Sci Transl Med. 2020 Feb 19;12(531):eaay0289. doi: 10.1126/scitranslmed.aay0289.</t>
  </si>
  <si>
    <t>Zhang L, Huang T, Teaw S, Nguyen LH, Hsieh LS, Gong X, Burns LH, Bordey A.</t>
  </si>
  <si>
    <t>Filamin A inhibition reduces seizure activity in a mouse model of focal cortical malformations</t>
  </si>
  <si>
    <t>10.1186/s12881-020-0973-x</t>
  </si>
  <si>
    <t>PMC7035669</t>
  </si>
  <si>
    <t>Iqbal NS</t>
  </si>
  <si>
    <t>BMC Med Genet. 2020 Feb 21;21(1):38. doi: 10.1186/s12881-020-0973-x.</t>
  </si>
  <si>
    <t>Iqbal NS, Jascur TA, Harrison SM, Edwards AB, Smith LT, Choi ES, Arevalo MK, Chen C, Zhang S, Kern AJ, Scheuerle AE, Sanchez EJ, Xing C, Baker LA.</t>
  </si>
  <si>
    <t>Prune belly syndrome in surviving males can be caused by Hemizygous missense mutations in the X-linked Filamin A gene</t>
  </si>
  <si>
    <t>10.3390/cells9020515</t>
  </si>
  <si>
    <t>PMC7072772</t>
  </si>
  <si>
    <t>Dilruba S</t>
  </si>
  <si>
    <t>Cells. 2020 Feb 24;9(2):515. doi: 10.3390/cells9020515.</t>
  </si>
  <si>
    <t>Dilruba S, Grondana A, Schiedel AC, Ueno NT, Bartholomeusz C, Cinatl J Jr, McLaughlin KM, Wass MN, Michaelis M, Kalayda GV.</t>
  </si>
  <si>
    <t>Non-Phosphorylatable PEA-15 Sensitises SKOV-3 Ovarian Cancer Cells to Cisplatin</t>
  </si>
  <si>
    <t>10.1038/s41388-019-1140-8</t>
  </si>
  <si>
    <t>Oncogene</t>
  </si>
  <si>
    <t>Voringer S</t>
  </si>
  <si>
    <t>Oncogene. 2020 Mar;39(11):2328-2344. doi: 10.1038/s41388-019-1140-8. Epub 2019 Dec 16.</t>
  </si>
  <si>
    <t>Voringer S, Schreyer L, Nadolni W, Meier MA, Woerther K, Mittermeier C, Ferioli S, Singer S, Holzer K, Zierler S, Chubanov V, Liebl B, Gudermann T, Muehlich S.</t>
  </si>
  <si>
    <t>Inhibition of TRPM7 blocks MRTF/SRF-dependent transcriptional and tumorigenic activity</t>
  </si>
  <si>
    <t>10.4132/jptm.2020.02.04</t>
  </si>
  <si>
    <t>PMC7093289</t>
  </si>
  <si>
    <t>J Pathol Transl Med</t>
  </si>
  <si>
    <t>Cha YJ</t>
  </si>
  <si>
    <t>J Pathol Transl Med. 2020 Mar;54(2):165-170. doi: 10.4132/jptm.2020.02.04. Epub 2020 Feb 20.</t>
  </si>
  <si>
    <t>Cha YJ, Kim SH, Kim NR.</t>
  </si>
  <si>
    <t>Adjunctive markers for classification and diagnosis of central nervous system tumors: results of a multi-center neuropathological survey in Korea</t>
  </si>
  <si>
    <t>10.23812/19-390-L-40</t>
  </si>
  <si>
    <t>J Biol Regul Homeost Agents</t>
  </si>
  <si>
    <t>Zheng LL</t>
  </si>
  <si>
    <t>J Biol Regul Homeost Agents. 2020 Mar-Apr;34(2):599-604. doi: 10.23812/19-390-L-40.</t>
  </si>
  <si>
    <t>Zheng LL, Zhang XY, Zhang H, Wang Y, Zhou Y.</t>
  </si>
  <si>
    <t>Expression levels of filamin A in preeclampsia placenta</t>
  </si>
  <si>
    <t>10.1016/j.bbrc.2019.12.042</t>
  </si>
  <si>
    <t>Ke J</t>
  </si>
  <si>
    <t>Biochem Biophys Res Commun. 2020 Mar 5;523(2):375-381. doi: 10.1016/j.bbrc.2019.12.042. Epub 2019 Dec 20.</t>
  </si>
  <si>
    <t>Ke J, Wu G, Zhang J, Li H, Gao S, Shao M, Gao Z, Sy MS, Cao Y, Yang X, Xu J, Li C.</t>
  </si>
  <si>
    <t>Melanoma migration is promoted by prion protein via Akt-hsp27 signaling axis</t>
  </si>
  <si>
    <t>10.1016/j.isci.2020.100959</t>
  </si>
  <si>
    <t>PMC7078385</t>
  </si>
  <si>
    <t>iScience</t>
  </si>
  <si>
    <t>Yamak A</t>
  </si>
  <si>
    <t>iScience. 2020 Mar 27;23(3):100959. doi: 10.1016/j.isci.2020.100959. Epub 2020 Mar 4.</t>
  </si>
  <si>
    <t>Yamak A, Hu D, Mittal N, Buikema JW, Ditta S, Lutz PG, Moog-Lutz C, Ellinor PT, Domian IJ.</t>
  </si>
  <si>
    <t>Loss of Asb2 Impairs Cardiomyocyte Differentiation and Leads to Congenital Double Outlet Right Ventricle</t>
  </si>
  <si>
    <t>10.1093/jnen/nlaa005</t>
  </si>
  <si>
    <t>J Neuropathol Exp Neurol</t>
  </si>
  <si>
    <t>D'Arcy CE</t>
  </si>
  <si>
    <t>J Neuropathol Exp Neurol. 2020 Apr 1;79(4):437-447. doi: 10.1093/jnen/nlaa005.</t>
  </si>
  <si>
    <t>D'Arcy CE, Nobre LF, Arnaldo A, Ramaswamy V, Taylor MD, Naz-Hazrati L, Hawkins CE.</t>
  </si>
  <si>
    <t>Immunohistochemical and nanoString-Based Subgrouping of Clinical Medulloblastoma Samples</t>
  </si>
  <si>
    <t>10.1074/jbc.RA119.011555</t>
  </si>
  <si>
    <t>PMC7135974</t>
  </si>
  <si>
    <t>Peng F</t>
  </si>
  <si>
    <t>J Biol Chem. 2020 Apr 3;295(14):4617-4630. doi: 10.1074/jbc.RA119.011555. Epub 2020 Mar 1.</t>
  </si>
  <si>
    <t>Peng F, Zhou Y, Wang J, Guo B, Wei Y, Deng H, Wu Z, Zhang C, Shi K, Li Y, Wang X, Shore P, Zhao S, Deng W.</t>
  </si>
  <si>
    <t>The transcription factor Sp1 modulates RNA polymerase III gene transcription by controlling BRF1 and GTF3C2 expression in human cells</t>
  </si>
  <si>
    <t>10.3390/ijms21082696</t>
  </si>
  <si>
    <t>PMC7216277</t>
  </si>
  <si>
    <t>Int J Mol Sci. 2020 Apr 13;21(8):2696. doi: 10.3390/ijms21082696.</t>
  </si>
  <si>
    <t>Structure and Function of Filamin C in the Muscle Z-Disc</t>
  </si>
  <si>
    <t>10.1002/humu.24002</t>
  </si>
  <si>
    <t>Hum Mutat. 2020 May;41(5):865-883. doi: 10.1002/humu.24002. Epub 2020 Mar 11.</t>
  </si>
  <si>
    <t>Wade EM, Halliday BJ, Jenkins ZA, O'Neill AC, Robertson SP.</t>
  </si>
  <si>
    <t>The X-linked filaminopathies: Synergistic insights from clinical and molecular analysis</t>
  </si>
  <si>
    <t>10.1016/j.yexcr.2020.111952</t>
  </si>
  <si>
    <t>Qie Y</t>
  </si>
  <si>
    <t>Exp Cell Res. 2020 May 15;390(2):111952. doi: 10.1016/j.yexcr.2020.111952. Epub 2020 Mar 7.</t>
  </si>
  <si>
    <t>Qie Y, Wang L, Du E, Chen S, Lu C, Ding N, Yang K, Xu Y.</t>
  </si>
  <si>
    <t>TACC3 promotes prostate cancer cell proliferation and restrains primary cilium formation</t>
  </si>
  <si>
    <t>10.1038/s42003-020-0982-5</t>
  </si>
  <si>
    <t>PMC7244511</t>
  </si>
  <si>
    <t>Reimann L</t>
  </si>
  <si>
    <t>Commun Biol. 2020 May 22;3(1):253. doi: 10.1038/s42003-020-0982-5.</t>
  </si>
  <si>
    <t>Reimann L, Schwäble AN, Fricke AL, Mühlhäuser WWD, Leber Y, Lohanadan K, Puchinger MG, Schäuble S, Faessler E, Wiese H, Reichenbach C, Knapp B, Peikert CD, Drepper F, Hahn U, Kreutz C, van der Ven PFM, Radziwill G, Djinović-Carugo K, Fürst DO, Warscheid B.</t>
  </si>
  <si>
    <t>Phosphoproteomics identifies dual-site phosphorylation in an extended basophilic motif regulating FILIP1-mediated degradation of filamin-C</t>
  </si>
  <si>
    <t>10.1007/s10147-020-01636-7</t>
  </si>
  <si>
    <t>Int J Clin Oncol</t>
  </si>
  <si>
    <t>Cai L</t>
  </si>
  <si>
    <t>Int J Clin Oncol. 2020 Jun;25(6):1055-1066. doi: 10.1007/s10147-020-01636-7. Epub 2020 Feb 27.</t>
  </si>
  <si>
    <t>Cai L, Li Q, Li W, Wang C, Tu M, Zhu Z, Su Z, Lu X.</t>
  </si>
  <si>
    <t>Calpain suppresses cell growth and invasion of glioblastoma multiforme by producing the cleavage of filamin A</t>
  </si>
  <si>
    <t>10.3389/fphar.2020.00873</t>
  </si>
  <si>
    <t>PMC7300227</t>
  </si>
  <si>
    <t>Front Pharmacol. 2020 Jun 11;11:873. doi: 10.3389/fphar.2020.00873. eCollection 2020.</t>
  </si>
  <si>
    <t>Vähätupa M, Järvinen TAH, Uusitalo-Järvinen H.</t>
  </si>
  <si>
    <t>Exploration of Oxygen-Induced Retinopathy Model to Discover New Therapeutic Drug Targets in Retinopathies</t>
  </si>
  <si>
    <t>10.1016/j.scr.2020.101882</t>
  </si>
  <si>
    <t>Stem Cell Res. 2020 Jun 22;47:101882. doi: 10.1016/j.scr.2020.101882. Online ahead of print.</t>
  </si>
  <si>
    <t>Li X, Lu Y, Wang J, Liu M, Wang M, Hu L, Du W, Wang L, Jiang Z, Gu X, Ding Z, Feng D, Li L, Dong J, Zhao X.</t>
  </si>
  <si>
    <t>An integration-free iPSC line ZZUNEUi008-A derived from dermal fibroblasts of a child with cardiac valvular dysplasia carrying a mutation in FLNA gene</t>
  </si>
  <si>
    <t>10.3171/2020.1.PEDS19706</t>
  </si>
  <si>
    <t>J Neurosurg Pediatr</t>
  </si>
  <si>
    <t>Fischer GM</t>
  </si>
  <si>
    <t>J Neurosurg Pediatr. 2020 Mar 27;26(1):38-44. doi: 10.3171/2020.1.PEDS19706. Print 2020 Jul 1.</t>
  </si>
  <si>
    <t>Fischer GM, Vaziri Fard E, Shah MN, Patel RP, Von Allmen G, Ballester LY, Bhattacharjee MB.</t>
  </si>
  <si>
    <t>Filamin A-negative hyaline astrocytic inclusions in pediatric patients with intractable epilepsy: report of 2 cases</t>
  </si>
  <si>
    <t>10.1128/mBio.00915-20</t>
  </si>
  <si>
    <t>PMC7343987</t>
  </si>
  <si>
    <t>Augusto L</t>
  </si>
  <si>
    <t>mBio. 2020 Jul 7;11(4):e00915-20. doi: 10.1128/mBio.00915-20.</t>
  </si>
  <si>
    <t>Augusto L, Martynowicz J, Amin PH, Alakhras NS, Kaplan MH, Wek RC, Sullivan WJ Jr.</t>
  </si>
  <si>
    <t>Toxoplasma gondii Co-opts the Unfolded Protein Response To Enhance Migration and Dissemination of Infected Host Cells</t>
  </si>
  <si>
    <t>10.1371/journal.pone.0235838</t>
  </si>
  <si>
    <t>PMC7367458</t>
  </si>
  <si>
    <t>Jeon HS</t>
  </si>
  <si>
    <t>PLoS One. 2020 Jul 17;15(7):e0235838. doi: 10.1371/journal.pone.0235838. eCollection 2020.</t>
  </si>
  <si>
    <t>Jeon HS, Lee SM, Jung YM, Oh S, Park JK, Lee EB, Park CW, Park JS, Han D, Jun JK.</t>
  </si>
  <si>
    <t>Proteomic biomarkers in mid-trimester amniotic fluid associated with adverse pregnancy outcomes in patients with systemic lupus erythematosus</t>
  </si>
  <si>
    <t>10.1186/s12887-020-02288-2</t>
  </si>
  <si>
    <t>PMC7436951</t>
  </si>
  <si>
    <t>Oh CH</t>
  </si>
  <si>
    <t>BMC Pediatr. 2020 Aug 19;20(1):391. doi: 10.1186/s12887-020-02288-2.</t>
  </si>
  <si>
    <t>Oh CH, Lee CH, Kim SY, Lee SY, Jun HH, Lee S.</t>
  </si>
  <si>
    <t>A family of Melnick-Needles syndrome: a case report</t>
  </si>
  <si>
    <t>10.1016/j.bbamcr.2020.118739</t>
  </si>
  <si>
    <t>Biochim Biophys Acta Mol Cell Res</t>
  </si>
  <si>
    <t>Ding I</t>
  </si>
  <si>
    <t>Biochim Biophys Acta Mol Cell Res. 2020 Sep;1867(9):118739. doi: 10.1016/j.bbamcr.2020.118739. Epub 2020 May 7.</t>
  </si>
  <si>
    <t>Ding I, Ostrowska-Podhorodecka Z, Lee W, Liu RSC, Carneiro K, Janmey PA, McCulloch CA.</t>
  </si>
  <si>
    <t>Cooperative roles of PAK1 and filamin A in regulation of vimentin assembly and cell extension formation</t>
  </si>
  <si>
    <t>10.1038/s41366-020-0595-6</t>
  </si>
  <si>
    <t>PMC7445115</t>
  </si>
  <si>
    <t>Int J Obes (Lond)</t>
  </si>
  <si>
    <t>Jarvis S</t>
  </si>
  <si>
    <t>Int J Obes (Lond). 2020 Sep;44(9):1958-1969. doi: 10.1038/s41366-020-0595-6. Epub 2020 Jul 16.</t>
  </si>
  <si>
    <t>Jarvis S, Gethings LA, Samanta L, Pedroni SMA, Withers DJ, Gray N, Plumb RS, Winston RML, Williamson C, Bevan CL.</t>
  </si>
  <si>
    <t>High fat diet causes distinct aberrations in the testicular proteome</t>
  </si>
  <si>
    <t>10.1371/journal.pone.0239284</t>
  </si>
  <si>
    <t>PMC7498073</t>
  </si>
  <si>
    <t>PLoS One. 2020 Sep 17;15(9):e0239284. doi: 10.1371/journal.pone.0239284. eCollection 2020.</t>
  </si>
  <si>
    <t>Bandaru S, Ala C, Ekstrand M, Akula MK, Pedrelli M, Liu X, Bergström G, Håversen L, Borén J, Bergo MO, Akyürek LM.</t>
  </si>
  <si>
    <t>Lack of RAC1 in macrophages protects against atherosclerosis</t>
  </si>
  <si>
    <t>10.1097/MD.0000000000022257</t>
  </si>
  <si>
    <t>PMC7523824</t>
  </si>
  <si>
    <t>Medicine (Baltimore). 2020 Sep 25;99(39):e22257. doi: 10.1097/MD.0000000000022257.</t>
  </si>
  <si>
    <t>Zheng Y, Chi S, Li C.</t>
  </si>
  <si>
    <t>Identification of potential gene drivers of cutaneous squamous cell carcinoma: Analysis of microarray data</t>
  </si>
  <si>
    <t>10.3389/fmicb.2020.581867</t>
  </si>
  <si>
    <t>PMC7546217</t>
  </si>
  <si>
    <t>Front Microbiol</t>
  </si>
  <si>
    <t>Sharma A</t>
  </si>
  <si>
    <t>Front Microbiol. 2020 Sep 25;11:581867. doi: 10.3389/fmicb.2020.581867. eCollection 2020.</t>
  </si>
  <si>
    <t>Sharma A, Batra J, Stuchlik O, Reed MS, Pohl J, Chow VTK, Sambhara S, Lal SK.</t>
  </si>
  <si>
    <t>Influenza A Virus Nucleoprotein Activates the JNK Stress-Signaling Pathway for Viral Replication by Sequestering Host Filamin A Protein</t>
  </si>
  <si>
    <t>10.1016/j.crwh.2020.e00261</t>
  </si>
  <si>
    <t>PMC7554023</t>
  </si>
  <si>
    <t>Case Rep Womens Health</t>
  </si>
  <si>
    <t>Chin JM</t>
  </si>
  <si>
    <t>Case Rep Womens Health. 2020 Oct 2;28:e00261. doi: 10.1016/j.crwh.2020.e00261. eCollection 2020 Oct.</t>
  </si>
  <si>
    <t>Chin JM, Bartholomew ML.</t>
  </si>
  <si>
    <t>Aortic aneurysm and dissection in pregnancy: A case report</t>
  </si>
  <si>
    <t>10.3390/cells9102245</t>
  </si>
  <si>
    <t>PMC7600575</t>
  </si>
  <si>
    <t>Izdebska M</t>
  </si>
  <si>
    <t>Cells. 2020 Oct 6;9(10):2245. doi: 10.3390/cells9102245.</t>
  </si>
  <si>
    <t>Izdebska M, Zielińska W, Hałas-Wiśniewska M, Grzanka A.</t>
  </si>
  <si>
    <t>Involvement of Actin and Actin-Binding Proteins in Carcinogenesis</t>
  </si>
  <si>
    <t>10.3390/ijms21207479</t>
  </si>
  <si>
    <t>PMC7589188</t>
  </si>
  <si>
    <t>Wu L</t>
  </si>
  <si>
    <t>Int J Mol Sci. 2020 Oct 10;21(20):7479. doi: 10.3390/ijms21207479.</t>
  </si>
  <si>
    <t>Wu L, Wang Q, Gu J, Zhang H, Gu Y.</t>
  </si>
  <si>
    <t>Modulation of Actin Filament Dynamics by Inward Rectifying of Potassium Channel Kir2.1</t>
  </si>
  <si>
    <t>10.3390/ijms21218155</t>
  </si>
  <si>
    <t>PMC7672557</t>
  </si>
  <si>
    <t>Kraemer BF</t>
  </si>
  <si>
    <t>Int J Mol Sci. 2020 Oct 31;21(21):8155. doi: 10.3390/ijms21218155.</t>
  </si>
  <si>
    <t>Kraemer BF, Geimer M, Franz-Wachtel M, Lamkemeyer T, Mannell H, Lindemann S.</t>
  </si>
  <si>
    <t>Extracellular Matrix-Specific Platelet Activation Leads to a Differential Translational Response and Protein De Novo Synthesis in Human Platelets</t>
  </si>
  <si>
    <t>10.3390/nano10112176</t>
  </si>
  <si>
    <t>PMC7692172</t>
  </si>
  <si>
    <t>Nanomaterials (Basel)</t>
  </si>
  <si>
    <t>Luzi F</t>
  </si>
  <si>
    <t>Nanomaterials (Basel). 2020 Oct 31;10(11):2176. doi: 10.3390/nano10112176.</t>
  </si>
  <si>
    <t>Luzi F, Tortorella I, Di Michele A, Dominici F, Argentati C, Morena F, Torre L, Puglia D, Martino S.</t>
  </si>
  <si>
    <t>Novel Nanocomposite PLA Films with Lignin/Zinc Oxide Hybrids: Design, Characterization, Interaction with Mesenchymal Stem Cells</t>
  </si>
  <si>
    <t>10.3324/haematol.2019.232488</t>
  </si>
  <si>
    <t>PMC7604612</t>
  </si>
  <si>
    <t>Haematologica</t>
  </si>
  <si>
    <t>Haematologica. 2020 Nov 1;105(11):2608-2618. doi: 10.3324/haematol.2019.232488.</t>
  </si>
  <si>
    <t>Zhou Y, Hu M, Chen X, Wang S, Li J, Sa L, Li L, Huang J, Cheng H, Hu H.</t>
  </si>
  <si>
    <t>Migfilin supports hemostasis and thrombosis through regulating platelet αIIbβ3 outside-in signaling</t>
  </si>
  <si>
    <t>10.1186/s12887-020-02393-2</t>
  </si>
  <si>
    <t>PMC7607646</t>
  </si>
  <si>
    <t>Deng X</t>
  </si>
  <si>
    <t>BMC Pediatr. 2020 Nov 3;20(1):504. doi: 10.1186/s12887-020-02393-2.</t>
  </si>
  <si>
    <t>Deng X, Li S, Qiu Q, Jin B, Yan M, Hu Y, Wu Y, Zhou H, Zhang G, Zheng X.</t>
  </si>
  <si>
    <t>Where the congenital heart disease meets the pulmonary arterial hypertension, FLNA matters: a case report and literature review</t>
  </si>
  <si>
    <t>10.3389/fcell.2020.593659</t>
  </si>
  <si>
    <t>PMC7717986</t>
  </si>
  <si>
    <t>Dai Y</t>
  </si>
  <si>
    <t>Front Cell Dev Biol. 2020 Nov 19;8:593659. doi: 10.3389/fcell.2020.593659. eCollection 2020.</t>
  </si>
  <si>
    <t>Dai Y, Han G, Xu S, Yuan Y, Zhao C, Ma T.</t>
  </si>
  <si>
    <t>Echinacoside Suppresses Amyloidogenesis and Modulates F-actin Remodeling by Targeting the ER Stress Sensor PERK in a Mouse Model of Alzheimer's Disease</t>
  </si>
  <si>
    <t>10.3389/fcell.2020.591323</t>
  </si>
  <si>
    <t>PMC7714767</t>
  </si>
  <si>
    <t>Lamsoul I</t>
  </si>
  <si>
    <t>Front Cell Dev Biol. 2020 Nov 20;8:591323. doi: 10.3389/fcell.2020.591323. eCollection 2020.</t>
  </si>
  <si>
    <t>Lamsoul I, Dupré L, Lutz PG.</t>
  </si>
  <si>
    <t>Molecular Tuning of Filamin A Activities in the Context of Adhesion and Migration</t>
  </si>
  <si>
    <t>10.3390/cells9122563</t>
  </si>
  <si>
    <t>PMC7761120</t>
  </si>
  <si>
    <t>Welter H</t>
  </si>
  <si>
    <t>Cells. 2020 Nov 30;9(12):2563. doi: 10.3390/cells9122563.</t>
  </si>
  <si>
    <t>Welter H, Herrmann C, Fröhlich T, Flenkenthaler F, Eubler K, Schorle H, Nettersheim D, Mayerhofer A, Müller-Taubenberger A.</t>
  </si>
  <si>
    <t>Filamin A Orchestrates Cytoskeletal Structure, Cell Migration and Stem Cell Characteristics in Human Seminoma TCam-2 Cells</t>
  </si>
  <si>
    <t>10.1016/j.jmbbm.2020.104075</t>
  </si>
  <si>
    <t>J Mech Behav Biomed Mater</t>
  </si>
  <si>
    <t>Wang X</t>
  </si>
  <si>
    <t>J Mech Behav Biomed Mater. 2020 Dec;112:104075. doi: 10.1016/j.jmbbm.2020.104075. Epub 2020 Sep 6.</t>
  </si>
  <si>
    <t>Wang X, Zhu H, Lu Y, Wang Z, Kennedy D.</t>
  </si>
  <si>
    <t>The elastic properties and deformation mechanisms of actin filament networks crosslinked by filamins</t>
  </si>
  <si>
    <t>10.3892/or.2020.7819</t>
  </si>
  <si>
    <t>PMC7640370</t>
  </si>
  <si>
    <t>Wang A</t>
  </si>
  <si>
    <t>Oncol Rep. 2020 Dec;44(6):2656-2668. doi: 10.3892/or.2020.7819. Epub 2020 Oct 21.</t>
  </si>
  <si>
    <t>Wang A, Liu L, Yuan M, Han S, You X, Zhang H, Lei F, Zhang Y.</t>
  </si>
  <si>
    <t>Role and mechanism of FLNa and UCP2 in the development of cervical cancer</t>
  </si>
  <si>
    <t>10.1186/s13058-020-01373-9</t>
  </si>
  <si>
    <t>PMC7709252</t>
  </si>
  <si>
    <t>Breast Cancer Res</t>
  </si>
  <si>
    <t>Fredolini C</t>
  </si>
  <si>
    <t>Breast Cancer Res. 2020 Dec 2;22(1):135. doi: 10.1186/s13058-020-01373-9.</t>
  </si>
  <si>
    <t>Fredolini C, Pathak KV, Paris L, Chapple KM, Tsantilas KA, Rosenow M, Tegeler TJ, Garcia-Mansfield K, Tamburro D, Zhou W, Russo P, Massarut S, Facchiano F, Belluco C, De Maria R, Garaci E, Liotta L, Petricoin EF, Pirrotte P.</t>
  </si>
  <si>
    <t>Shotgun proteomics coupled to nanoparticle-based biomarker enrichment reveals a novel panel of extracellular matrix proteins as candidate serum protein biomarkers for early-stage breast cancer detection</t>
  </si>
  <si>
    <t>10.4103/jcar.JCar_9_20</t>
  </si>
  <si>
    <t>PMC7921776</t>
  </si>
  <si>
    <t>J Carcinog</t>
  </si>
  <si>
    <t>Joshua LM</t>
  </si>
  <si>
    <t>J Carcinog. 2020 Dec 5;19:13. doi: 10.4103/jcar.JCar_9_20. eCollection 2020.</t>
  </si>
  <si>
    <t>Joshua LM, Huda F, Rao S, Ravi B.</t>
  </si>
  <si>
    <t>Clinicopathological significance of immunohistochemical expression of Filamin A in breast cancer</t>
  </si>
  <si>
    <t>10.3389/fgene.2020.574943</t>
  </si>
  <si>
    <t>PMC7770137</t>
  </si>
  <si>
    <t>Front Genet</t>
  </si>
  <si>
    <t>Chuang YH</t>
  </si>
  <si>
    <t>Front Genet. 2020 Dec 15;11:574943. doi: 10.3389/fgene.2020.574943. eCollection 2020.</t>
  </si>
  <si>
    <t>Chuang YH, Fan WL, Chu YD, Liang KH, Yeh YM, Chen CC, Chiu CH, Lai MW.</t>
  </si>
  <si>
    <t>Whole-Exome Sequencing Identified Novel CLMP Mutations in a Family With Congenital Short Bowel Syndrome Presenting Differently in Two Probands</t>
  </si>
  <si>
    <t>10.1007/978-3-030-78787-5_38</t>
  </si>
  <si>
    <t>Yapijakis C</t>
  </si>
  <si>
    <t>Adv Exp Med Biol. 2021;1339:319-323. doi: 10.1007/978-3-030-78787-5_38.</t>
  </si>
  <si>
    <t>Yapijakis C, Vylliotis A, Angelopoulou A, Adamopoulou M, Chrousos GP, Voumvourakis C.</t>
  </si>
  <si>
    <t>Phenotype and Genotype Study in a Case of Frontometaphyseal Dysplasia 1</t>
  </si>
  <si>
    <t>10.1038/s41419-021-03402-7</t>
  </si>
  <si>
    <t>PMC7838283</t>
  </si>
  <si>
    <t>Cell Death Dis</t>
  </si>
  <si>
    <t>Cell Death Dis. 2021 Jan 26;12(1):127. doi: 10.1038/s41419-021-03402-7.</t>
  </si>
  <si>
    <t>Di Donato M, Zamagni A, Galasso G, Di Zazzo E, Giovannelli P, Barone MV, Zanoni M, Gunelli R, Costantini M, Auricchio F, Migliaccio A, Tesei A, Castoria G.</t>
  </si>
  <si>
    <t>The androgen receptor/filamin A complex as a target in prostate cancer microenvironment</t>
  </si>
  <si>
    <t>10.1016/j.canlet.2020.10.022</t>
  </si>
  <si>
    <t>Cancer Lett. 2021 Jan 28;497:77-88. doi: 10.1016/j.canlet.2020.10.022. Epub 2020 Oct 16.</t>
  </si>
  <si>
    <t>Catalano R, Giardino E, Treppiedi D, Mangili F, Morelli V, Elli FM, Serban AL, Luconi M, Mannelli M, Spada A, Arosio M, Mantovani G, Peverelli E.</t>
  </si>
  <si>
    <t>The cytoskeleton actin binding protein filamin A impairs both IGF2 mitogenic effects and the efficacy of IGF1R inhibitors in adrenocortical cancer cells</t>
  </si>
  <si>
    <t>10.1016/j.envres.2020.110467</t>
  </si>
  <si>
    <t>Environ Res</t>
  </si>
  <si>
    <t>Xia H</t>
  </si>
  <si>
    <t>Environ Res. 2021 Feb;193:110467. doi: 10.1016/j.envres.2020.110467. Epub 2020 Nov 13.</t>
  </si>
  <si>
    <t>Xia H, Feng L, Lin L, Jiang Z, Chen J, Shi W, Ying S, Yu M, Ju L, Zhu L, Shi L, Zhang X, Lou J.</t>
  </si>
  <si>
    <t>Exploration of identifying novel serum biomarkers for malignant mesothelioma using iTRAQ combined with 2D-LC-MS/MS</t>
  </si>
  <si>
    <t>10.3390/medicines8020009</t>
  </si>
  <si>
    <t>PMC7912763</t>
  </si>
  <si>
    <t>Medicines (Basel)</t>
  </si>
  <si>
    <t>Hattori K</t>
  </si>
  <si>
    <t>Medicines (Basel). 2021 Feb 1;8(2):9. doi: 10.3390/medicines8020009.</t>
  </si>
  <si>
    <t>Hattori K, Tago K, Memezawa S, Ochiai A, Sawaguchi S, Kato Y, Sato T, Tomizuka K, Ooizumi H, Ohbuchi K, Mizoguchi K, Miyamoto Y, Yamauchi J.</t>
  </si>
  <si>
    <t>The Infantile Leukoencephalopathy-Associated Mutation of C11ORF73/HIKESHI Proteins Generates de novo Interactive Activity with Filamin A, Inhibiting Oligodendroglial Cell Morphological Differentiation</t>
  </si>
  <si>
    <t>10.3892/ol.2020.12405</t>
  </si>
  <si>
    <t>PMC7798100</t>
  </si>
  <si>
    <t>Zhang Q</t>
  </si>
  <si>
    <t>Oncol Lett. 2021 Feb;21(2):144. doi: 10.3892/ol.2020.12405. Epub 2020 Dec 21.</t>
  </si>
  <si>
    <t>Zhang Q, Feng Z, Shi S, Zhang Y, Ren S.</t>
  </si>
  <si>
    <t>Comprehensive analysis of lncRNA-associated ceRNA network reveals the novel potential of lncRNA, miRNA and mRNA biomarkers in human rectosigmoid junction cancer</t>
  </si>
  <si>
    <t>10.1016/j.ekir.2020.10.040</t>
  </si>
  <si>
    <t>PMC7879128</t>
  </si>
  <si>
    <t>Kidney Int Rep</t>
  </si>
  <si>
    <t>Mao Y</t>
  </si>
  <si>
    <t>Kidney Int Rep. 2020 Nov 10;6(2):472-483. doi: 10.1016/j.ekir.2020.10.040. eCollection 2021 Feb.</t>
  </si>
  <si>
    <t>Mao Y, Schneider R, van der Ven PFM, Assent M, Lohanadan K, Klämbt V, Buerger F, Kitzler TM, Deutsch K, Nakayama M, Majmundar AJ, Mann N, Hermle T, Onuchic-Whitford AC, Zhou W, Margam NN, Duncan R, Marquez J, Khokha M, Fathy HM, Kari JA, El Desoky S, Eid LA, Awad HS, Al-Saffar M, Mane S, Lifton RP, Fürst DO, Shril S, Hildebrandt F.</t>
  </si>
  <si>
    <t>Recessive Mutations in SYNPO2 as a Candidate of Monogenic Nephrotic Syndrome</t>
  </si>
  <si>
    <t>10.1016/j.jprot.2020.104049</t>
  </si>
  <si>
    <t>J Proteomics</t>
  </si>
  <si>
    <t>Zheng WB</t>
  </si>
  <si>
    <t>J Proteomics. 2021 Feb 10;232:104049. doi: 10.1016/j.jprot.2020.104049. Epub 2020 Nov 17.</t>
  </si>
  <si>
    <t>Zheng WB, Zou Y, He JJ, Liu GH, Hu MH, Zhu XQ.</t>
  </si>
  <si>
    <t>Proteomic alterations in the plasma of Beagle dogs induced by Toxocara canis infection</t>
  </si>
  <si>
    <t>10.1038/s41419-021-03439-8</t>
  </si>
  <si>
    <t>PMC7876134</t>
  </si>
  <si>
    <t>Lou Y</t>
  </si>
  <si>
    <t>Cell Death Dis. 2021 Feb 10;12(2):170. doi: 10.1038/s41419-021-03439-8.</t>
  </si>
  <si>
    <t>Lou Y, Xu J, Zhang Y, Zhang W, Zhang X, Gu P, Zhong H, Wang H, Lu J, Han B.</t>
  </si>
  <si>
    <t>Akt kinase LANCL2 functions as a key driver in EGFR-mutant lung adenocarcinoma tumorigenesis</t>
  </si>
  <si>
    <t>10.3389/fendo.2020.611752</t>
  </si>
  <si>
    <t>PMC7921166</t>
  </si>
  <si>
    <t>Mangili F</t>
  </si>
  <si>
    <t>Front Endocrinol (Lausanne). 2021 Feb 16;11:611752. doi: 10.3389/fendo.2020.611752. eCollection 2020.</t>
  </si>
  <si>
    <t>Mangili F, Treppiedi D, Catalano R, Marra G, Di Muro G, Spada A, Arosio M, Peverelli E, Mantovani G.</t>
  </si>
  <si>
    <t>A Novel Mechanism Regulating Dopamine Receptor Type 2 Signal Transduction in Pituitary Tumoral Cells: The Role of cAMP/PKA-Induced Filamin A Phosphorylation</t>
  </si>
  <si>
    <t>10.3389/fimmu.2021.624284</t>
  </si>
  <si>
    <t>PMC7943850</t>
  </si>
  <si>
    <t>Shin JH</t>
  </si>
  <si>
    <t>Front Immunol. 2021 Feb 24;12:624284. doi: 10.3389/fimmu.2021.624284. eCollection 2021.</t>
  </si>
  <si>
    <t>Shin JH, Moreno-Nieves UY, Zhang LH, Chen C, Dixon AL, Linde MH, Mace EM, Sunwoo JB.</t>
  </si>
  <si>
    <t>AHR Regulates NK Cell Migration via ASB2-Mediated Ubiquitination of Filamin A</t>
  </si>
  <si>
    <t>10.1002/ppul.24998</t>
  </si>
  <si>
    <t>Mallory GB Jr</t>
  </si>
  <si>
    <t>Pediatr Pulmonol. 2021 Mar;56(3):678-685. doi: 10.1002/ppul.24998.</t>
  </si>
  <si>
    <t>Mallory GB Jr, Spielberg DR, Silva-Carmona M.</t>
  </si>
  <si>
    <t>Pulmonary growth abnormalities as etiologies for pediatric pulmonary hypertension</t>
  </si>
  <si>
    <t>10.1007/s00018-020-03659-9</t>
  </si>
  <si>
    <t>PMC11072509</t>
  </si>
  <si>
    <t>Cell Mol Life Sci</t>
  </si>
  <si>
    <t>Zhang P</t>
  </si>
  <si>
    <t>Cell Mol Life Sci. 2021 Mar;78(5):2387-2404. doi: 10.1007/s00018-020-03659-9. Epub 2020 Oct 22.</t>
  </si>
  <si>
    <t>Zhang P, Yu C, Yu J, Li Z, Lan HY, Zhou Q.</t>
  </si>
  <si>
    <t>Arid2-IR promotes NF-κB-mediated renal inflammation by targeting NLRC5 transcription</t>
  </si>
  <si>
    <t>10.1111/wrr.12887</t>
  </si>
  <si>
    <t>Wound Repair Regen</t>
  </si>
  <si>
    <t>Frear CC</t>
  </si>
  <si>
    <t>Wound Repair Regen. 2021 Mar;29(2):288-297. doi: 10.1111/wrr.12887. Epub 2020 Dec 29.</t>
  </si>
  <si>
    <t>Frear CC, Zang T, Griffin BR, McPhail SM, Parker TJ, Kimble RM, Cuttle L.</t>
  </si>
  <si>
    <t>The modulation of the burn wound environment by negative pressure wound therapy: Insights from the proteome</t>
  </si>
  <si>
    <t>10.1016/j.chest.2020.10.003</t>
  </si>
  <si>
    <t>Chest</t>
  </si>
  <si>
    <t>Valentin V</t>
  </si>
  <si>
    <t>Chest. 2021 Mar;159(3):e131-e135. doi: 10.1016/j.chest.2020.10.003.</t>
  </si>
  <si>
    <t>Valentin V, Bervar JF, Vincent-Delorme C, Smol T, Wemeau L, Remy M, Le Rouzic O, Chenivesse C.</t>
  </si>
  <si>
    <t>Filamin A Mutations: A New Cause of Unexplained Emphysema in Adults?</t>
  </si>
  <si>
    <t>10.1089/ped.2020.1280</t>
  </si>
  <si>
    <t>PMC8082031</t>
  </si>
  <si>
    <t>Pediatr Allergy Immunol Pulmonol</t>
  </si>
  <si>
    <t>Shah AS</t>
  </si>
  <si>
    <t>Pediatr Allergy Immunol Pulmonol. 2021 Mar;34(1):7-14. doi: 10.1089/ped.2020.1280.</t>
  </si>
  <si>
    <t>Shah AS, Black ED, Simon DM, Gambello MJ, Garber KB, Iannucci GJ, Riedesel EL, Kasi AS.</t>
  </si>
  <si>
    <t>Heterogeneous Pulmonary Phenotypes in Filamin A Mutation-Related Lung Disease</t>
  </si>
  <si>
    <t>10.3390/cancers13061199</t>
  </si>
  <si>
    <t>PMC8000111</t>
  </si>
  <si>
    <t>Kim J</t>
  </si>
  <si>
    <t>Cancers (Basel). 2021 Mar 10;13(6):1199. doi: 10.3390/cancers13061199.</t>
  </si>
  <si>
    <t>Kim J, Park JY, Shin SJ, Lim BJ, Go H.</t>
  </si>
  <si>
    <t>Neo-Fs Index: A Novel Immunohistochemical Biomarker Panel Predicts Survival and Response to Anti-Angiogenetic Agents in Clear Cell Renal Cell Carcinoma</t>
  </si>
  <si>
    <t>10.1016/j.mce.2021.111159</t>
  </si>
  <si>
    <t>Mol Cell Endocrinol</t>
  </si>
  <si>
    <t>Mol Cell Endocrinol. 2021 Mar 15;524:111159. doi: 10.1016/j.mce.2021.111159. Epub 2021 Jan 9.</t>
  </si>
  <si>
    <t>Treppiedi D, Di Muro G, Mangili F, Catalano R, Giardino E, Barbieri AM, Locatelli M, Arosio M, Spada A, Peverelli E, Mantovani G.</t>
  </si>
  <si>
    <t>Filamin A is required for somatostatin receptor type 5 expression and pasireotide-mediated signaling in pituitary corticotroph tumor cells</t>
  </si>
  <si>
    <t>10.1038/s41419-021-03483-4</t>
  </si>
  <si>
    <t>PMC7961034</t>
  </si>
  <si>
    <t>Cell Death Dis. 2021 Mar 15;12(3):272. doi: 10.1038/s41419-021-03483-4.</t>
  </si>
  <si>
    <t>Correction to: The androgen receptor/filamin A complex as a target in prostate cancer microenvironment</t>
  </si>
  <si>
    <t>10.1016/j.gene.2020.145364</t>
  </si>
  <si>
    <t>Gao Y</t>
  </si>
  <si>
    <t>Gene. 2021 Mar 20;773:145364. doi: 10.1016/j.gene.2020.145364. Epub 2021 Jan 5.</t>
  </si>
  <si>
    <t>Gao Y, Jian L, Lu W, Xue Y, Machaty Z, Luo H.</t>
  </si>
  <si>
    <t>Vitamin E can promote spermatogenesis by regulating the expression of proteins associated with the plasma membranes and protamine biosynthesis</t>
  </si>
  <si>
    <t>10.1002/ajmg.a.62058</t>
  </si>
  <si>
    <t>Dissanayake R</t>
  </si>
  <si>
    <t>Am J Med Genet A. 2021 Apr;185(4):1317-1320. doi: 10.1002/ajmg.a.62058. Epub 2020 Dec 29.</t>
  </si>
  <si>
    <t>Dissanayake R, Senanayake MP, Fernando J, Robertson SP, Dissanayake VHW, Sirisena ND.</t>
  </si>
  <si>
    <t>Frontometaphyseal dysplasia 1 in a patient from Sri Lanka</t>
  </si>
  <si>
    <t>10.1039/d0mo00125b</t>
  </si>
  <si>
    <t>Mol Omics</t>
  </si>
  <si>
    <t>Tao L</t>
  </si>
  <si>
    <t>Mol Omics. 2021 Apr 19;17(2):230-240. doi: 10.1039/d0mo00125b.</t>
  </si>
  <si>
    <t>Tao L, Zhong L, Li Y, Li D, Xiu D, Zhou J.</t>
  </si>
  <si>
    <t>Integrated proteomics and phosphoproteomics reveal perturbed regulative pathways in pancreatic ductal adenocarcinoma</t>
  </si>
  <si>
    <t>10.1016/j.jtcvs.2020.04.177</t>
  </si>
  <si>
    <t>J Thorac Cardiovasc Surg</t>
  </si>
  <si>
    <t>Fukunaga N</t>
  </si>
  <si>
    <t>J Thorac Cardiovasc Surg. 2021 May;161(5):e353-e355. doi: 10.1016/j.jtcvs.2020.04.177. Epub 2020 Jun 5.</t>
  </si>
  <si>
    <t>Fukunaga N, Seidman MA, David TE.</t>
  </si>
  <si>
    <t>Valve-sparing root replacement in a patient with a filamin A variant</t>
  </si>
  <si>
    <t>10.1016/j.mce.2021.111226</t>
  </si>
  <si>
    <t>Mol Cell Endocrinol. 2021 May 1;527:111226. doi: 10.1016/j.mce.2021.111226. Epub 2021 Mar 3.</t>
  </si>
  <si>
    <t>Vitali E, Piccini S, Trivellin G, Smiroldo V, Lavezzi E, Zerbi A, Pepe G, Lania AG.</t>
  </si>
  <si>
    <t>The impact of SST2 trafficking and signaling in the treatment of pancreatic neuroendocrine tumors</t>
  </si>
  <si>
    <t>10.1096/fj.202001179RR</t>
  </si>
  <si>
    <t>Greiten JK</t>
  </si>
  <si>
    <t>FASEB J. 2021 May;35(5):e21560. doi: 10.1096/fj.202001179RR.</t>
  </si>
  <si>
    <t>Greiten JK, Kliewe F, Schnarre A, Artelt N, Schröder S, Rogge H, Amann K, Daniel C, Lindenmeyer MT, Cohen CD, Endlich K, Endlich N.</t>
  </si>
  <si>
    <t>The role of filamins in mechanically stressed podocytes</t>
  </si>
  <si>
    <t>10.1038/s41556-021-00673-2</t>
  </si>
  <si>
    <t>Nat Cell Biol. 2021 May;23(5):577. doi: 10.1038/s41556-021-00673-2.</t>
  </si>
  <si>
    <t>Author Correction: IRE1α governs cytoskeleton remodeling and cell migration through a direct interaction with filamin A</t>
  </si>
  <si>
    <t>10.1161/ATVBAHA.120.315546</t>
  </si>
  <si>
    <t>NIHMS1684147</t>
  </si>
  <si>
    <t>PMC8062307</t>
  </si>
  <si>
    <t>Muniappan L</t>
  </si>
  <si>
    <t>Arterioscler Thromb Vasc Biol. 2021 May 5;41(5):1694-1709. doi: 10.1161/ATVBAHA.120.315546. Epub 2021 Mar 25.</t>
  </si>
  <si>
    <t>Muniappan L, Okuyama M, Javidan A, Thiagarajan D, Jiang W, Moorleghen JJ, Yang L, Balakrishnan A, Howatt DA, Uchida HA, Saido TC, Subramanian V.</t>
  </si>
  <si>
    <t>Inducible Depletion of Calpain-2 Mitigates Abdominal Aortic Aneurysm in Mice</t>
  </si>
  <si>
    <t>10.1038/s41598-021-89884-z</t>
  </si>
  <si>
    <t>PMC8129136</t>
  </si>
  <si>
    <t>Zhang K</t>
  </si>
  <si>
    <t>Sci Rep. 2021 May 17;11(1):10454. doi: 10.1038/s41598-021-89884-z.</t>
  </si>
  <si>
    <t>Zhang K, Yin X, Shi K, Zhang S, Wang J, Zhao S, Deng H, Zhang C, Wu Z, Li Y, Zhou X, Deng W.</t>
  </si>
  <si>
    <t>A high-efficiency method for site-directed mutagenesis of large plasmids based on large DNA fragment amplification and recombinational ligation</t>
  </si>
  <si>
    <t>10.19746/j.cnki.issn.1009-2137.2021.03.035</t>
  </si>
  <si>
    <t>Zhongguo Shi Yan Xue Ye Xue Za Zhi</t>
  </si>
  <si>
    <t>Cheng B</t>
  </si>
  <si>
    <t>Zhongguo Shi Yan Xue Ye Xue Za Zhi. 2021 Jun;29(3):876-880. doi: 10.19746/j.cnki.issn.1009-2137.2021.03.035.</t>
  </si>
  <si>
    <t>Cheng B, Yan R, Zhang SQ, Yang MN, Dai KS.</t>
  </si>
  <si>
    <t>[The Role of Zyxin in Regulating Platelet Cytoskeleton Distribution]</t>
  </si>
  <si>
    <t>10.3389/fcell.2021.649862</t>
  </si>
  <si>
    <t>PMC8209548</t>
  </si>
  <si>
    <t>Misra S</t>
  </si>
  <si>
    <t>Front Cell Dev Biol. 2021 Jun 3;9:649862. doi: 10.3389/fcell.2021.649862. eCollection 2021.</t>
  </si>
  <si>
    <t>Misra S, Ghatak S, Moreno-Rodriguez RA, Norris RA, Hascall VC, Markwald RR.</t>
  </si>
  <si>
    <t>Periostin/Filamin-A: A Candidate Central Regulatory Axis for Valve Fibrogenesis and Matrix Compaction</t>
  </si>
  <si>
    <t>10.1016/j.omtn.2021.03.021</t>
  </si>
  <si>
    <t>PMC8094593</t>
  </si>
  <si>
    <t>Ouyang X</t>
  </si>
  <si>
    <t>Mol Ther Nucleic Acids. 2021 Apr 2;24:755-767. doi: 10.1016/j.omtn.2021.03.021. eCollection 2021 Jun 4.</t>
  </si>
  <si>
    <t>Ouyang X, Feng L, Yao L, Xiao Y, Hu X, Zhang G, Liu G, Wang Z.</t>
  </si>
  <si>
    <t>Testicular orphan receptor 4 (TR4) promotes papillary thyroid cancer invasion via activating circ-FNLA/miR-149-5p/MMP9 signaling</t>
  </si>
  <si>
    <t>10.1016/j.gene.2021.145575</t>
  </si>
  <si>
    <t>Gene. 2021 Jun 5;784:145575. doi: 10.1016/j.gene.2021.145575. Epub 2021 Mar 16.</t>
  </si>
  <si>
    <t>Zhou J, Kang X, An H, Lv Y, Liu X.</t>
  </si>
  <si>
    <t>The function and pathogenic mechanism of filamin A</t>
  </si>
  <si>
    <t>10.3390/ijms22126555</t>
  </si>
  <si>
    <t>PMC8235345</t>
  </si>
  <si>
    <t>Int J Mol Sci. 2021 Jun 18;22(12):6555. doi: 10.3390/ijms22126555.</t>
  </si>
  <si>
    <t>Bandaru S, Ala C, Zhou AX, Akyürek LM.</t>
  </si>
  <si>
    <t>Filamin A Regulates Cardiovascular Remodeling</t>
  </si>
  <si>
    <t>10.3389/fcell.2021.671233</t>
  </si>
  <si>
    <t>PMC8273881</t>
  </si>
  <si>
    <t>Front Cell Dev Biol. 2021 Jun 18;9:671233. doi: 10.3389/fcell.2021.671233. eCollection 2021.</t>
  </si>
  <si>
    <t>NudC L279P Mutation Destabilizes Filamin A by Inhibiting the Hsp90 Chaperoning Pathway and Suppresses Cell Migration</t>
  </si>
  <si>
    <t>10.1002/jpen.1974</t>
  </si>
  <si>
    <t>JPEN J Parenter Enteral Nutr</t>
  </si>
  <si>
    <t>JPEN J Parenter Enteral Nutr. 2021 Jul;45(5):1009-1015. doi: 10.1002/jpen.1974. Epub 2020 Aug 20.</t>
  </si>
  <si>
    <t>Wang Y, Chen S, Yan W, Lu L, Tao Y, Xiao Y, Cai W.</t>
  </si>
  <si>
    <t>Congenital Short-Bowel Syndrome: Clinical and Genetic Presentation in China</t>
  </si>
  <si>
    <t>10.1111/jcmm.16685</t>
  </si>
  <si>
    <t>PMC8278077</t>
  </si>
  <si>
    <t>He G</t>
  </si>
  <si>
    <t>J Cell Mol Med. 2021 Jul;25(14):6815-6827. doi: 10.1111/jcmm.16685. Epub 2021 Jun 3.</t>
  </si>
  <si>
    <t>He G, Kan S, Xu S, Sun X, Li R, Shu W, Chen M.</t>
  </si>
  <si>
    <t>LXN deficiency regulates cytoskeleton remodelling by promoting proteolytic cleavage of Filamin A in vascular endothelial cells</t>
  </si>
  <si>
    <t>10.1186/s40580-021-00267-6</t>
  </si>
  <si>
    <t>PMC8253861</t>
  </si>
  <si>
    <t>Nano Converg</t>
  </si>
  <si>
    <t>Ketebo AA</t>
  </si>
  <si>
    <t>Nano Converg. 2021 Jul 2;8(1):19. doi: 10.1186/s40580-021-00267-6.</t>
  </si>
  <si>
    <t>Ketebo AA, Park C, Kim J, Jun M, Park S.</t>
  </si>
  <si>
    <t>Probing mechanobiological role of filamin A in migration and invasion of human U87 glioblastoma cells using submicron soft pillars</t>
  </si>
  <si>
    <t>10.3389/fneur.2021.625017</t>
  </si>
  <si>
    <t>PMC8312573</t>
  </si>
  <si>
    <t>Front Neurol</t>
  </si>
  <si>
    <t>Tse K</t>
  </si>
  <si>
    <t>Front Neurol. 2021 Jul 12;12:625017. doi: 10.3389/fneur.2021.625017. eCollection 2021.</t>
  </si>
  <si>
    <t>Tse K, Beamer E, Simpson D, Beynon RJ, Sills GJ, Thippeswamy T.</t>
  </si>
  <si>
    <t>The Impacts of Surgery and Intracerebral Electrodes in C57BL/6J Mouse Kainate Model of Epileptogenesis: Seizure Threshold, Proteomics, and Cytokine Profiles</t>
  </si>
  <si>
    <t>10.1038/s41397-021-00222-y</t>
  </si>
  <si>
    <t>Pharmacogenomics J</t>
  </si>
  <si>
    <t>Liu C</t>
  </si>
  <si>
    <t>Pharmacogenomics J. 2021 Aug;21(4):458-466. doi: 10.1038/s41397-021-00222-y. Epub 2021 Mar 1.</t>
  </si>
  <si>
    <t>Liu C, Tang W, Zhao H, Yang S, Ren Z, Li J, Chen Y, Zhao X, Xu D, Zhao Y, Shen C.</t>
  </si>
  <si>
    <t>The variants at FLNA and FLNB contribute to the susceptibility of hypertension and stroke with differentially expressed mRNA</t>
  </si>
  <si>
    <t>10.1002/tox.23165</t>
  </si>
  <si>
    <t>Environ Toxicol</t>
  </si>
  <si>
    <t>Sheng F</t>
  </si>
  <si>
    <t>Environ Toxicol. 2021 Aug;36(8):1694-1701. doi: 10.1002/tox.23165. Epub 2021 May 12.</t>
  </si>
  <si>
    <t>Sheng F, Chen KX, Liu J, Li JX, Liang GH, Xu Y, Du E, Zhang ZH.</t>
  </si>
  <si>
    <t>Chromium (VI) promotes EMT by regulating FLNA in BLCA</t>
  </si>
  <si>
    <t>10.1021/acs.jpcb.1c03648</t>
  </si>
  <si>
    <t>J Phys Chem B</t>
  </si>
  <si>
    <t>Sengupta A</t>
  </si>
  <si>
    <t>J Phys Chem B. 2021 Aug 12;125(31):8712-8721. doi: 10.1021/acs.jpcb.1c03648. Epub 2021 Jul 19.</t>
  </si>
  <si>
    <t>Sengupta A, Rognoni LE, Merkel U, Žoldák G, Rief M.</t>
  </si>
  <si>
    <t>SlyD Accelerates trans-to-cis Prolyl Isomerization in a Mechanosignaling Protein under Load</t>
  </si>
  <si>
    <t>10.3389/fcvm.2021.690846</t>
  </si>
  <si>
    <t>PMC8414519</t>
  </si>
  <si>
    <t>Chen Y</t>
  </si>
  <si>
    <t>Front Cardiovasc Med. 2021 Aug 13;8:690846. doi: 10.3389/fcvm.2021.690846. eCollection 2021.</t>
  </si>
  <si>
    <t>Chen Y, Wei X, Zhang Z, He Y, Huo B, Guo X, Feng X, Fang ZM, Jiang DS, Zhu XH.</t>
  </si>
  <si>
    <t>Downregulation of Filamin a Expression in the Aorta Is Correlated With Aortic Dissection</t>
  </si>
  <si>
    <t>10.1091/mbc.E21-04-0174</t>
  </si>
  <si>
    <t>PMC8684732</t>
  </si>
  <si>
    <t>Mol Biol Cell</t>
  </si>
  <si>
    <t>Adams G Jr</t>
  </si>
  <si>
    <t>Mol Biol Cell. 2021 Aug 19;32(18):1772-1791. doi: 10.1091/mbc.E21-04-0174. Epub 2021 Jul 14.</t>
  </si>
  <si>
    <t>Adams G Jr, López MP, Cartagena-Rivera AX, Waterman CM.</t>
  </si>
  <si>
    <t>Survey of cancer cell anatomy in nonadhesive confinement reveals a role for filamin-A and fascin-1 in leader bleb-based migration</t>
  </si>
  <si>
    <t>10.26508/lsa.202101135</t>
  </si>
  <si>
    <t>PMC8321651</t>
  </si>
  <si>
    <t>Life Sci Alliance</t>
  </si>
  <si>
    <t>Bowman RL</t>
  </si>
  <si>
    <t>Life Sci Alliance. 2021 Jul 1;4(9):e202101135. doi: 10.26508/lsa.202101135. Print 2021 Sep.</t>
  </si>
  <si>
    <t>Bowman RL, Hennessey RC, Weiss TJ, Tallman DA, Crawford ER, Murphy BM, Webb A, Zhang S, La Perle KM, Burd CJ, Levine RL, Shain AH, Burd CE.</t>
  </si>
  <si>
    <t>UVB mutagenesis differs in Nras- and Braf-mutant mouse models of melanoma</t>
  </si>
  <si>
    <t>10.1016/j.bbrc.2021.06.055</t>
  </si>
  <si>
    <t>Kao YC</t>
  </si>
  <si>
    <t>Biochem Biophys Res Commun. 2021 Sep 3;568:15-22. doi: 10.1016/j.bbrc.2021.06.055. Epub 2021 Jun 24.</t>
  </si>
  <si>
    <t>Kao YC, Chen ZH, Wang WY, Lee CH, Kuo PL.</t>
  </si>
  <si>
    <t>Hydrostatic pressure promotes migration and filamin-A activation in fibroblasts with increased p38 phosphorylation and TGF-β production</t>
  </si>
  <si>
    <t>J Theor Biol</t>
  </si>
  <si>
    <t>Fallqvist B</t>
  </si>
  <si>
    <t>J Theor Biol. 2014 Jun 7;350:57-69. doi: 10.1016/j.jtbi.2014.01.032. Epub 2014 Jan 31.</t>
  </si>
  <si>
    <t>Fallqvist B, Kulachenko A, Kroon M.</t>
  </si>
  <si>
    <t>Modelling of cross-linked actin networks - Influence of geometrical parameters and cross-link compliance</t>
  </si>
  <si>
    <t>PMC4057563</t>
  </si>
  <si>
    <t>BMC Neurol</t>
  </si>
  <si>
    <t>LaPointe MM</t>
  </si>
  <si>
    <t>BMC Neurol. 2014 Jun 7;14:125. doi: 10.1186/1471-2377-14-125.</t>
  </si>
  <si>
    <t>LaPointe MM, Spriggs EL, Mhanni AA.</t>
  </si>
  <si>
    <t>Germline mosaicism in X-linked periventricular nodular heterotopia</t>
  </si>
  <si>
    <t>PMC4080931</t>
  </si>
  <si>
    <t>J Physiol</t>
  </si>
  <si>
    <t>Retailleau K</t>
  </si>
  <si>
    <t>J Physiol. 2014 Jun 15;592(12):2453-71. doi: 10.1113/jphysiol.2014.271346. Epub 2014 Mar 31.</t>
  </si>
  <si>
    <t>Retailleau K, Duprat F.</t>
  </si>
  <si>
    <t>Polycystins and partners: proposed role in mechanosensitivity</t>
  </si>
  <si>
    <t>PMC4059726</t>
  </si>
  <si>
    <t>Mori M</t>
  </si>
  <si>
    <t>PLoS One. 2014 Jun 16;9(6):e100271. doi: 10.1371/journal.pone.0100271. eCollection 2014.</t>
  </si>
  <si>
    <t>Mori M, Saito K, Ohta Y.</t>
  </si>
  <si>
    <t>ARHGAP22 localizes at endosomes and regulates actin cytoskeleton</t>
  </si>
  <si>
    <t>PMC4117685</t>
  </si>
  <si>
    <t>Tissue Barriers</t>
  </si>
  <si>
    <t>Sheen VL</t>
  </si>
  <si>
    <t>Tissue Barriers. 2014 Jun 16;2:e29431. doi: 10.4161/tisb.29431. eCollection 2014.</t>
  </si>
  <si>
    <t>Sheen VL.</t>
  </si>
  <si>
    <t>Filamin A mediated Big2 dependent endocytosis: From apical abscission to periventricular heterotopia</t>
  </si>
  <si>
    <t>PMC4140270</t>
  </si>
  <si>
    <t>Steenblock C</t>
  </si>
  <si>
    <t>J Biol Chem. 2014 Jun 27;289(26):18347-59. doi: 10.1074/jbc.M113.504894. Epub 2014 May 12.</t>
  </si>
  <si>
    <t>Steenblock C, Heckel T, Czupalla C, Espírito Santo AI, Niehage C, Sztacho M, Hoflack B.</t>
  </si>
  <si>
    <t>The Cdc42 guanine nucleotide exchange factor FGD6 coordinates cell polarity and endosomal membrane recycling in osteoclasts</t>
  </si>
  <si>
    <t>PMC3991758</t>
  </si>
  <si>
    <t>Int J Cancer. 2014 Jul 1;135(1):48-60. doi: 10.1002/ijc.28662. Epub 2014 Feb 20.</t>
  </si>
  <si>
    <t>Kwon M, Lee SJ, Wang Y, Rybak Y, Luna A, Reddy S, Adem A, Beaty BT, Condeelis JS, Libutti SK.</t>
  </si>
  <si>
    <t>Filamin A interacting protein 1-like inhibits WNT signaling and MMP expression to suppress cancer cell invasion and metastasis</t>
  </si>
  <si>
    <t>PMC4103345</t>
  </si>
  <si>
    <t>Proc Natl Acad Sci U S A</t>
  </si>
  <si>
    <t>Rafizadeh S</t>
  </si>
  <si>
    <t>Proc Natl Acad Sci U S A. 2014 Jul 8;111(27):9989-94. doi: 10.1073/pnas.1323541111. Epub 2014 Jun 20.</t>
  </si>
  <si>
    <t>Rafizadeh S, Zhang Z, Woltz RL, Kim HJ, Myers RE, Lu L, Tuteja D, Singapuri A, Bigdeli AA, Harchache SB, Knowlton AA, Yarov-Yarovoy V, Yamoah EN, Chiamvimonvat N.</t>
  </si>
  <si>
    <t>Functional interaction with filamin A and intracellular Ca2+ enhance the surface membrane expression of a small-conductance Ca2+-activated K+ (SK2) channel</t>
  </si>
  <si>
    <t>Nguyen le XT</t>
  </si>
  <si>
    <t>Blood. 2014 Jul 24;124(4):579-89. doi: 10.1182/blood-2013-12-544726. Epub 2014 May 21.</t>
  </si>
  <si>
    <t>Nguyen le XT, Chan SM, Ngo TD, Raval A, Kim KK, Majeti R, Mitchell BS.</t>
  </si>
  <si>
    <t>Interaction of TIF-90 and filamin A in the regulation of rRNA synthesis in leukemic cells</t>
  </si>
  <si>
    <t>Kajita M</t>
  </si>
  <si>
    <t>Nat Commun. 2014 Jul 31;5:4428. doi: 10.1038/ncomms5428.</t>
  </si>
  <si>
    <t>Kajita M, Sugimura K, Ohoka A, Burden J, Suganuma H, Ikegawa M, Shimada T, Kitamura T, Shindoh M, Ishikawa S, Yamamoto S, Saitoh S, Yako Y, Takahashi R, Okajima T, Kikuta J, Maijima Y, Ishii M, Tada M, Fujita Y.</t>
  </si>
  <si>
    <t>Filamin acts as a key regulator in epithelial defence against transformed cells</t>
  </si>
  <si>
    <t>Endocrinology. 2014 Aug;155(8):2932-41. doi: 10.1210/en.2014-1063. Epub 2014 May 14.</t>
  </si>
  <si>
    <t>Peverelli E, Giardino E, Treppiedi D, Vitali E, Cambiaghi V, Locatelli M, Lasio GB, Spada A, Lania AG, Mantovani G.</t>
  </si>
  <si>
    <t>Filamin A (FLNA) plays an essential role in somatostatin receptor 2 (SST2) signaling and stabilization after agonist stimulation in human and rat somatotroph tumor cells</t>
  </si>
  <si>
    <t>PMC4126662</t>
  </si>
  <si>
    <t>Santos G</t>
  </si>
  <si>
    <t>PLoS One. 2014 Aug 8;9(8):e103845. doi: 10.1371/journal.pone.0103845. eCollection 2014.</t>
  </si>
  <si>
    <t>Santos G, Valenzuela-Fernández A, Torres NV.</t>
  </si>
  <si>
    <t>Quantitative analysis of the processes and signaling events involved in early HIV-1 infection of T cells</t>
  </si>
  <si>
    <t>PMC4139033</t>
  </si>
  <si>
    <t>Nat Commun. 2014 Aug 14;5:4656. doi: 10.1038/ncomms5656.</t>
  </si>
  <si>
    <t>Nakamura F, Song M, Hartwig JH, Stossel TP.</t>
  </si>
  <si>
    <t>Documentation and localization of force-mediated filamin A domain perturbations in moving cells</t>
  </si>
  <si>
    <t>J Exp Biol</t>
  </si>
  <si>
    <t>Jemaà M</t>
  </si>
  <si>
    <t>J Exp Biol. 2014 Sep 1;217(Pt 17):3067-77. doi: 10.1242/jeb.106575. Epub 2014 Jun 19.</t>
  </si>
  <si>
    <t>Jemaà M, Morin N, Cavelier P, Cau J, Strub JM, Delsert C.</t>
  </si>
  <si>
    <t>Adult somatic progenitor cells and hematopoiesis in oysters</t>
  </si>
  <si>
    <t>PMC4177430</t>
  </si>
  <si>
    <t>Rocchetti MT</t>
  </si>
  <si>
    <t>Proteome Sci. 2014 Sep 9;12(1):46. doi: 10.1186/s12953-014-0046-1. eCollection 2014.</t>
  </si>
  <si>
    <t>Rocchetti MT, Alfarano M, Varraso L, Di Paolo S, Papale M, Ranieri E, Grandaliano G, Gesualdo L.</t>
  </si>
  <si>
    <t>Two dimensional gel phosphoproteome of peripheral blood mononuclear cells: comparison between two enrichment methods</t>
  </si>
  <si>
    <t>PMC4163676</t>
  </si>
  <si>
    <t>Yagi H</t>
  </si>
  <si>
    <t>Sci Rep. 2014 Sep 15;4:6353. doi: 10.1038/srep06353.</t>
  </si>
  <si>
    <t>Yagi H, Nagano T, Xie MJ, Ikeda H, Kuroda K, Komada M, Iguchi T, Tariqur RM, Morikubo S, Noguchi K, Murase K, Okabe M, Sato M.</t>
  </si>
  <si>
    <t>Filamin A-interacting protein (FILIP) is a region-specific modulator of myosin 2b and controls spine morphology and NMDA receptor accumulation</t>
  </si>
  <si>
    <t>PMC4183982</t>
  </si>
  <si>
    <t>Oncogenesis. 2014 Sep 22;3(9):e119. doi: 10.1038/oncsis.2014.33.</t>
  </si>
  <si>
    <t>Bandaru S, Zhou AX, Rouhi P, Zhang Y, Bergo MO, Cao Y, Akyürek LM.</t>
  </si>
  <si>
    <t>Targeting filamin B induces tumor growth and metastasis via enhanced activity of matrix metalloproteinase-9 and secretion of VEGF-A</t>
  </si>
  <si>
    <t>Cell Rep</t>
  </si>
  <si>
    <t>Wiener Z</t>
  </si>
  <si>
    <t>Cell Rep. 2014 Sep 25;8(6):1943-1956. doi: 10.1016/j.celrep.2014.08.034. Epub 2014 Sep 18.</t>
  </si>
  <si>
    <t>Wiener Z, Högström J, Hyvönen V, Band AM, Kallio P, Holopainen T, Dufva O, Haglund C, Kruuna O, Oliver G, Ben-Neriah Y, Alitalo K.</t>
  </si>
  <si>
    <t>Prox1 promotes expansion of the colorectal cancer stem cell population to fuel tumor growth and ischemia resistance</t>
  </si>
  <si>
    <t>PMC4185153</t>
  </si>
  <si>
    <t>Neuron</t>
  </si>
  <si>
    <t>Neuron. 2014 Oct 1;84(1):78-91. doi: 10.1016/j.neuron.2014.09.009.</t>
  </si>
  <si>
    <t>Zhang L, Bartley CM, Gong X, Hsieh LS, Lin TV, Feliciano DM, Bordey A.</t>
  </si>
  <si>
    <t>MEK-ERK1/2-dependent FLNA overexpression promotes abnormal dendritic patterning in tuberous sclerosis independent of mTOR</t>
  </si>
  <si>
    <t>PMC4199957</t>
  </si>
  <si>
    <t>Manchev VT</t>
  </si>
  <si>
    <t>Blood. 2014 Oct 16;124(16):2554-63. doi: 10.1182/blood-2014-01-551820. Epub 2014 Jul 24.</t>
  </si>
  <si>
    <t>Manchev VT, Hilpert M, Berrou E, Elaib Z, Aouba A, Boukour S, Souquere S, Pierron G, Rameau P, Andrews R, Lanza F, Bobe R, Vainchenker W, Rosa JP, Bryckaert M, Debili N, Favier R, Raslova H.</t>
  </si>
  <si>
    <t>A new form of macrothrombocytopenia induced by a germ-line mutation in the PRKACG gene</t>
  </si>
  <si>
    <t>PMC4232766</t>
  </si>
  <si>
    <t>Biol Open</t>
  </si>
  <si>
    <t>Mukherjee J</t>
  </si>
  <si>
    <t>Biol Open. 2014 Oct 17;3(11):1083-91. doi: 10.1242/bio.20149076.</t>
  </si>
  <si>
    <t>Mukherjee J, Mahato B, Adhya S.</t>
  </si>
  <si>
    <t>Vesicular transport of a ribonucleoprotein to mitochondria</t>
  </si>
  <si>
    <t>PMC4217177</t>
  </si>
  <si>
    <t>Malathi K</t>
  </si>
  <si>
    <t>mBio. 2014 Oct 28;5(6):e02012. doi: 10.1128/mBio.02012-14.</t>
  </si>
  <si>
    <t>Malathi K, Siddiqui MA, Dayal S, Naji M, Ezelle HJ, Zeng C, Zhou A, Hassel BA.</t>
  </si>
  <si>
    <t>RNase L interacts with Filamin A to regulate actin dynamics and barrier function for viral entry</t>
  </si>
  <si>
    <t>PMC4212241</t>
  </si>
  <si>
    <t>Tahara N</t>
  </si>
  <si>
    <t>Sci Rep. 2014 Oct 29;4:6826. doi: 10.1038/srep06826.</t>
  </si>
  <si>
    <t>Tahara N, Zandbergen HR, de Haas HJ, Petrov A, Pandurangi R, Yamaki T, Zhou J, Imaizumi T, Slart RH, Dyszlewski M, Scarabelli T, Kini A, Reutelingsperger C, Narula N, Fuster V, Narula J.</t>
  </si>
  <si>
    <t>Noninvasive molecular imaging of cell death in myocardial infarction using 111In-GSAO</t>
  </si>
  <si>
    <t>Nat Commun. 2014 Oct 31;5:5325. doi: 10.1038/ncomms6325.</t>
  </si>
  <si>
    <t>Nakamura F, Kumeta K, Hida T, Isono T, Nakayama Y, Kuramata-Matsuoka E, Yamashita N, Uchida Y, Ogura K, Gengyo-Ando K, Mitani S, Ogino T, Goshima Y.</t>
  </si>
  <si>
    <t>Amino- and carboxyl-terminal domains of Filamin-A interact with CRMP1 to mediate Sema3A signalling</t>
  </si>
  <si>
    <t>PMC8504314</t>
  </si>
  <si>
    <t>J Cancer Res Clin Oncol</t>
  </si>
  <si>
    <t>J Cancer Res Clin Oncol. 2014 Nov;140(11):1913-26. doi: 10.1007/s00432-014-1722-3. Epub 2014 Jun 8.</t>
  </si>
  <si>
    <t>Zhang K, Zhu T, Gao D, Zhang Y, Zhao Q, Liu S, Su T, Bernier M, Zhao R.</t>
  </si>
  <si>
    <t>Filamin A expression correlates with proliferation and invasive properties of human metastatic melanoma tumors: implications for survival in patients</t>
  </si>
  <si>
    <t>Respir Care</t>
  </si>
  <si>
    <t>Lord A</t>
  </si>
  <si>
    <t>Respir Care. 2014 Nov;59(11):e171-7. doi: 10.4187/respcare.02847. Epub 2014 Jul 22.</t>
  </si>
  <si>
    <t>Lord A, Shapiro AJ, Saint-Martin C, Claveau M, Melançon S, Wintermark P.</t>
  </si>
  <si>
    <t>Filamin A mutation may be associated with diffuse lung disease mimicking bronchopulmonary dysplasia in premature newborns</t>
  </si>
  <si>
    <t>Horm Metab Res</t>
  </si>
  <si>
    <t>Horm Metab Res. 2014 Nov;46(12):845-53. doi: 10.1055/s-0034-1384520. Epub 2014 Jul 28.</t>
  </si>
  <si>
    <t>Peverelli E, Giardino E, Vitali E, Treppiedi D, Lania AG, Mantovani G.</t>
  </si>
  <si>
    <t>Filamin A in somatostatin and dopamine receptor regulation in pituitary and the role of cAMP/PKA dependent phosphorylation</t>
  </si>
  <si>
    <t>Reinstein E</t>
  </si>
  <si>
    <t>Am J Med Genet A. 2014 Nov;164A(11):2961-3. doi: 10.1002/ajmg.a.36717. Epub 2014 Aug 14.</t>
  </si>
  <si>
    <t>Reinstein E, Morris SA, Rimoin DL, Robertson SP, Lacro RV.</t>
  </si>
  <si>
    <t>Arterial tortuosity in patients with Filamin A- associated vascular aneurysms</t>
  </si>
  <si>
    <t>PMC4303216</t>
  </si>
  <si>
    <t>Brunetti-Pierri N</t>
  </si>
  <si>
    <t>Mol Genet Genomic Med. 2014 Nov;2(6):467-71. doi: 10.1002/mgg3.90. Epub 2014 Aug 8.</t>
  </si>
  <si>
    <t>Brunetti-Pierri N, Torrado M, Fernandez Mdel C, Tello AM, Arberas CL, Cardinale A, Piccolo P, Bacino CA.</t>
  </si>
  <si>
    <t>Terminal osseous dysplasia with pigmentary defects (TODPD) due to a recurrent filamin A (FLNA) mutation</t>
  </si>
  <si>
    <t>PMC4253021</t>
  </si>
  <si>
    <t>Dev Biol</t>
  </si>
  <si>
    <t>Decker RS</t>
  </si>
  <si>
    <t>Dev Biol. 2014 Nov 15;395(2):255-67. doi: 10.1016/j.ydbio.2014.09.011. Epub 2014 Sep 18.</t>
  </si>
  <si>
    <t>Decker RS, Koyama E, Enomoto-Iwamoto M, Maye P, Rowe D, Zhu S, Schultz PG, Pacifici M.</t>
  </si>
  <si>
    <t>Mouse limb skeletal growth and synovial joint development are coordinately enhanced by Kartogenin</t>
  </si>
  <si>
    <t>Expert Opin Ther Targets</t>
  </si>
  <si>
    <t>Expert Opin Ther Targets. 2014 Dec;18(12):1435-47. doi: 10.1517/14728222.2014.957181. Epub 2014 Sep 9.</t>
  </si>
  <si>
    <t>Kwon M, Libutti SK.</t>
  </si>
  <si>
    <t>Filamin A interacting protein 1-like as a therapeutic target in cancer</t>
  </si>
  <si>
    <t>PMC4268338</t>
  </si>
  <si>
    <t>Khatlani T</t>
  </si>
  <si>
    <t>J Thromb Haemost. 2014 Dec;12(12):2089-101. doi: 10.1111/jth.12761. Epub 2014 Nov 15.</t>
  </si>
  <si>
    <t>Khatlani T, Pradhan S, Da Q, Gushiken FC, Bergeron AL, Langlois KW, Molkentin JD, Rumbaut RE, Vijayan KV.</t>
  </si>
  <si>
    <t>The β isoform of the catalytic subunit of protein phosphatase 2B restrains platelet function by suppressing outside-in αII b β3 integrin signaling</t>
  </si>
  <si>
    <t>PMC4649827</t>
  </si>
  <si>
    <t>Castoria G</t>
  </si>
  <si>
    <t>Cell Death Dis. 2014 Dec 4;5(12):e1548. doi: 10.1038/cddis.2014.497.</t>
  </si>
  <si>
    <t>Castoria G, Giovannelli P, Di Donato M, Ciociola A, Hayashi R, Bernal F, Appella E, Auricchio F, Migliaccio A.</t>
  </si>
  <si>
    <t>Role of non-genomic androgen signalling in suppressing proliferation of fibroblasts and fibrosarcoma cells</t>
  </si>
  <si>
    <t>PMC4576997</t>
  </si>
  <si>
    <t>Hammer A</t>
  </si>
  <si>
    <t>Adv Exp Med Biol. 2015;846:97-137. doi: 10.1007/978-3-319-12114-7_5.</t>
  </si>
  <si>
    <t>Hammer A, Diakonova M.</t>
  </si>
  <si>
    <t>Tyrosyl phosphorylated serine-threonine kinase PAK1 is a novel regulator of prolactin-dependent breast cancer cell motility and invasion</t>
  </si>
  <si>
    <t>PMC4502659</t>
  </si>
  <si>
    <t>Autophagy</t>
  </si>
  <si>
    <t>Zhang SF</t>
  </si>
  <si>
    <t>Autophagy. 2015;11(2):225-38. doi: 10.1080/15548627.2014.998931.</t>
  </si>
  <si>
    <t>Zhang SF, Wang XY, Fu ZQ, Peng QH, Zhang JY, Ye F, Fu YF, Zhou CY, Lu WG, Cheng XD, Xie X.</t>
  </si>
  <si>
    <t>TXNDC17 promotes paclitaxel resistance via inducing autophagy in ovarian cancer</t>
  </si>
  <si>
    <t>PMC4654777</t>
  </si>
  <si>
    <t>ACS Nano</t>
  </si>
  <si>
    <t>Hofmeister LH</t>
  </si>
  <si>
    <t>ACS Nano. 2015;9(4):4435-46. doi: 10.1021/acsnano.5b01048. Epub 2015 Mar 23.</t>
  </si>
  <si>
    <t>Hofmeister LH, Lee SH, Norlander AE, Montaniel KR, Chen W, Harrison DG, Sung HJ.</t>
  </si>
  <si>
    <t>Phage-display-guided nanocarrier targeting to atheroprone vasculature</t>
  </si>
  <si>
    <t>Prog Mol Biol Transl Sci</t>
  </si>
  <si>
    <t>Ray K</t>
  </si>
  <si>
    <t>Prog Mol Biol Transl Sci. 2015;132:127-50. doi: 10.1016/bs.pmbts.2015.02.006. Epub 2015 Apr 25.</t>
  </si>
  <si>
    <t>Ray K.</t>
  </si>
  <si>
    <t>Calcium-Sensing Receptor: Trafficking, Endocytosis, Recycling, and Importance of Interacting Proteins</t>
  </si>
  <si>
    <t>PMC4720229</t>
  </si>
  <si>
    <t>Virulence</t>
  </si>
  <si>
    <t>Babrak L</t>
  </si>
  <si>
    <t>Virulence. 2015;6(7):694-703. doi: 10.1080/21505594.2015.1072676.</t>
  </si>
  <si>
    <t>Babrak L, Danelishvili L, Rose SJ, Bermudez LE.</t>
  </si>
  <si>
    <t>Microaggregate-associated protein involved in invasion of epithelial cells by Mycobacterium avium subsp. Hominissuis</t>
  </si>
  <si>
    <t>Szeto SGY</t>
  </si>
  <si>
    <t>Exp Cell Res. 2015 Jan 15;330(2):248-266. doi: 10.1016/j.yexcr.2014.10.024. Epub 2014 Nov 13.</t>
  </si>
  <si>
    <t>Szeto SGY, Williams EC, Rudner AD, Lee JM.</t>
  </si>
  <si>
    <t>Phosphorylation of filamin A by Cdk1 regulates filamin A localization and daughter cell separation</t>
  </si>
  <si>
    <t>PMC4298220</t>
  </si>
  <si>
    <t>Front Endocrinol (Lausanne). 2015 Jan 19;5:225. doi: 10.3389/fendo.2014.00225. eCollection 2014.</t>
  </si>
  <si>
    <t>Di Donato M, Giovannelli P, Cernera G, Di Santi A, Marino I, Bilancio A, Galasso G, Auricchio F, Migliaccio A, Castoria G.</t>
  </si>
  <si>
    <t>Non-genomic androgen action regulates proliferative/migratory signaling in stromal cells</t>
  </si>
  <si>
    <t>Cardiol Young</t>
  </si>
  <si>
    <t>Hoashi T</t>
  </si>
  <si>
    <t>Cardiol Young. 2015 Feb;25(2):365-7. doi: 10.1017/S1047951114000122. Epub 2014 Feb 13.</t>
  </si>
  <si>
    <t>Hoashi T, Shiraishi I, Ichikawa H.</t>
  </si>
  <si>
    <t>Surgical experience for prolapse of both atrioventricular valves in a patient with filamin A mutation</t>
  </si>
  <si>
    <t>Cardiovasc Res. 2015 Feb 1;105(2):151-9. doi: 10.1093/cvr/cvu226. Epub 2014 Oct 24.</t>
  </si>
  <si>
    <t>Bandaru S, Grönros J, Redfors B, Çil Ç, Pazooki D, Salimi R, Larsson E, Zhou AX, Ömerovic E, Akyürek LM.</t>
  </si>
  <si>
    <t>Deficiency of filamin A in endothelial cells impairs left ventricular remodelling after myocardial infarction</t>
  </si>
  <si>
    <t>PMC4347305</t>
  </si>
  <si>
    <t>Gómez-Moutón C</t>
  </si>
  <si>
    <t>Blood. 2015 Feb 12;125(7):1116-25. doi: 10.1182/blood-2014-09-601807. Epub 2014 Oct 29.</t>
  </si>
  <si>
    <t>Gómez-Moutón C, Fischer T, Peregil RM, Jiménez-Baranda S, Stossel TP, Nakamura F, Mañes S.</t>
  </si>
  <si>
    <t>Filamin A interaction with the CXCR4 third intracellular loop regulates endocytosis and signaling of WT and WHIM-like receptors</t>
  </si>
  <si>
    <t>Ohoka A</t>
  </si>
  <si>
    <t>J Cell Sci. 2015 Feb 15;128(4):781-9. doi: 10.1242/jcs.163113. Epub 2015 Jan 20.</t>
  </si>
  <si>
    <t>Ohoka A, Kajita M, Ikenouchi J, Yako Y, Kitamoto S, Kon S, Ikegawa M, Shimada T, Ishikawa S, Fujita Y.</t>
  </si>
  <si>
    <t>EPLIN is a crucial regulator for extrusion of RasV12-transformed cells</t>
  </si>
  <si>
    <t>PMC4326159</t>
  </si>
  <si>
    <t>Tian ZQ</t>
  </si>
  <si>
    <t>World J Gastroenterol. 2015 Feb 21;21(7):2199-205. doi: 10.3748/wjg.v21.i7.2199.</t>
  </si>
  <si>
    <t>Tian ZQ, Shi JW, Wang XR, Li Z, Wang GY.</t>
  </si>
  <si>
    <t>New cancer suppressor gene for colorectal adenocarcinoma: filamin A</t>
  </si>
  <si>
    <t>PMC4467152</t>
  </si>
  <si>
    <t>Oncotarget</t>
  </si>
  <si>
    <t>Milone MR</t>
  </si>
  <si>
    <t>Oncotarget. 2015 Mar 10;6(7):5324-41. doi: 10.18632/oncotarget.2694.</t>
  </si>
  <si>
    <t>Milone MR, Pucci B, Bifulco K, Iannelli F, Lombardi R, Ciardiello C, Bruzzese F, Carriero MV, Budillon A.</t>
  </si>
  <si>
    <t>Proteomic analysis of zoledronic-acid resistant prostate cancer cells unveils novel pathways characterizing an invasive phenotype</t>
  </si>
  <si>
    <t>PMC4375502</t>
  </si>
  <si>
    <t>Ithychanda SS</t>
  </si>
  <si>
    <t>J Biol Chem. 2015 Mar 27;290(13):8527-38. doi: 10.1074/jbc.M114.633446. Epub 2015 Feb 9.</t>
  </si>
  <si>
    <t>Ithychanda SS, Fang X, Mohan ML, Zhu L, Tirupula KC, Naga Prasad SV, Wang YX, Karnik SS, Qin J.</t>
  </si>
  <si>
    <t>A mechanism of global shape-dependent recognition and phosphorylation of filamin by protein kinase A</t>
  </si>
  <si>
    <t>Biomol NMR Assign</t>
  </si>
  <si>
    <t>Tossavainen H</t>
  </si>
  <si>
    <t>Biomol NMR Assign. 2015 Apr;9(1):47-50. doi: 10.1007/s12104-014-9542-6. Epub 2014 Jan 11.</t>
  </si>
  <si>
    <t>Tossavainen H, Seppälä J, Sethi R, Pihlajamaa T, Permi P.</t>
  </si>
  <si>
    <t>H(N), N(H), C (α), C (β), and methyl group assignments of filamin multidomain fragments IgFLNc4-5 and IgFLNa3-5</t>
  </si>
  <si>
    <t>Teixeira SR</t>
  </si>
  <si>
    <t>Prenat Diagn. 2015 Apr;35(4):337-41. doi: 10.1002/pd.4543. Epub 2015 Jan 5.</t>
  </si>
  <si>
    <t>Teixeira SR, Blondiaux E, Cassart M, Couture A, Moutard ML, Whalen S, Gelot A, Ducou le Pointe H, Garel C; GRRIF (Groupe de Recherche Radiopédiatrique en Imagerie Fœtale)-SFIPP (Société Francophone d'Imagerie Pédiatrique et Prénatale).</t>
  </si>
  <si>
    <t>Association of periventricular nodular heterotopia with posterior fossa cyst: a prenatal case series</t>
  </si>
  <si>
    <t>PMC4396601</t>
  </si>
  <si>
    <t>Henkels KM</t>
  </si>
  <si>
    <t>FASEB J. 2015 Apr;29(4):1299-313. doi: 10.1096/fj.14-260992. Epub 2014 Dec 15.</t>
  </si>
  <si>
    <t>Henkels KM, Mallets ER, Dennis PB, Gomez-Cambronero J.</t>
  </si>
  <si>
    <t>S6K is a morphogenic protein with a mechanism involving Filamin-A phosphorylation and phosphatidic acid binding</t>
  </si>
  <si>
    <t>PMC4393133</t>
  </si>
  <si>
    <t>Wang Q</t>
  </si>
  <si>
    <t>PLoS One. 2015 Apr 10;10(4):e0123018. doi: 10.1371/journal.pone.0123018. eCollection 2015.</t>
  </si>
  <si>
    <t>Wang Q, Zheng W, Wang Z, Yang J, Hussein S, Tang J, Chen XZ.</t>
  </si>
  <si>
    <t>Filamin-a increases the stability and plasma membrane expression of polycystin-2</t>
  </si>
  <si>
    <t>PMC7114463</t>
  </si>
  <si>
    <t>Virus Res</t>
  </si>
  <si>
    <t>Trincone A</t>
  </si>
  <si>
    <t>Virus Res. 2015 Apr 16;202:3-11. doi: 10.1016/j.virusres.2014.11.029. Epub 2014 Dec 4.</t>
  </si>
  <si>
    <t>Trincone A, Schwegmann-Weßels C.</t>
  </si>
  <si>
    <t>Looking for a needle in a haystack: Cellular proteins that may interact with the tyrosine-based sorting signal of the TGEV S protein</t>
  </si>
  <si>
    <t>Jurado J</t>
  </si>
  <si>
    <t>J Proteomics. 2015 Apr 29;120:21-34. doi: 10.1016/j.jprot.2015.02.019. Epub 2015 Mar 6.</t>
  </si>
  <si>
    <t>Jurado J, Fuentes-Almagro CA, Guardiola FA, Cuesta A, Esteban MÁ, Prieto-Álamo MJ.</t>
  </si>
  <si>
    <t>Proteomic profile of the skin mucus of farmed gilthead seabream (Sparus aurata)</t>
  </si>
  <si>
    <t>PMC4424056</t>
  </si>
  <si>
    <t>Nat Struct Mol Biol. 2015 May;22(5):383-9. doi: 10.1038/nsmb.2999. Epub 2015 Apr 6.</t>
  </si>
  <si>
    <t>Liu J, Das M, Yang J, Ithychanda SS, Yakubenko VP, Plow EF, Qin J.</t>
  </si>
  <si>
    <t>Structural mechanism of integrin inactivation by filamin</t>
  </si>
  <si>
    <t>PMC4494919</t>
  </si>
  <si>
    <t>Li L</t>
  </si>
  <si>
    <t>Oncotarget. 2015 May 20;6(14):12009-19. doi: 10.18632/oncotarget.3617.</t>
  </si>
  <si>
    <t>Li L, Lu Y, Stemmer PM, Chen F.</t>
  </si>
  <si>
    <t>Filamin A phosphorylation by Akt promotes cell migration in response to arsenic</t>
  </si>
  <si>
    <t>PMC4433410</t>
  </si>
  <si>
    <t>Savoy RM</t>
  </si>
  <si>
    <t>Endocr Relat Cancer. 2015 Jun;22(3):369-86. doi: 10.1530/ERC-15-0021. Epub 2015 Mar 10.</t>
  </si>
  <si>
    <t>Savoy RM, Chen L, Siddiqui S, Melgoza FU, Durbin-Johnson B, Drake C, Jathal MK, Bose S, Steele TM, Mooso BA, D'Abronzo LS, Fry WH, Carraway KL 3rd, Mudryj M, Ghosh PM.</t>
  </si>
  <si>
    <t>Transcription of Nrdp1 by the androgen receptor is regulated by nuclear filamin A in prostate cancer</t>
  </si>
  <si>
    <t>Basart H</t>
  </si>
  <si>
    <t>Am J Med Genet A. 2015 Jun;167(6):1215-22. doi: 10.1002/ajmg.a.37044. Epub 2015 Apr 21.</t>
  </si>
  <si>
    <t>Basart H, van de Kar A, Adès L, Cho TJ, Carter E, Maas SM, Wilson LC, van der Horst CM, Wade EM, Robertson SP, Hennekam RC.</t>
  </si>
  <si>
    <t>Frontometaphyseal dysplasia and keloid formation without FLNA mutations</t>
  </si>
  <si>
    <t>J Mol Med (Berl)</t>
  </si>
  <si>
    <t>van Kogelenberg M</t>
  </si>
  <si>
    <t>J Mol Med (Berl). 2015 Jul;93(7):773-82. doi: 10.1007/s00109-015-1261-7. Epub 2015 Feb 18.</t>
  </si>
  <si>
    <t>van Kogelenberg M, Clark AR, Jenkins Z, Morgan T, Anandan A, Sawyer GM, Edwards M, Dudding T, Homfray T, Castle B, Tolmie J, Stewart F, Kivuva E, Pilz DT, Gabbett M, Sutherland-Smith AJ, Robertson SP.</t>
  </si>
  <si>
    <t>Diverse phenotypic consequences of mutations affecting the C-terminus of FLNA</t>
  </si>
  <si>
    <t>PMC4438949</t>
  </si>
  <si>
    <t>Liu L</t>
  </si>
  <si>
    <t>Mol Med Rep. 2015 Jul;12(1):981-7. doi: 10.3892/mmr.2015.3514. Epub 2015 Mar 19.</t>
  </si>
  <si>
    <t>Liu L, Zhu Q, Wang J, Xi Q, Zhu H, Gu M.</t>
  </si>
  <si>
    <t>Gene expression changes in human mesenchymal stem cells from patients with osteoporosis</t>
  </si>
  <si>
    <t>PMC4492198</t>
  </si>
  <si>
    <t>Begonja AJ</t>
  </si>
  <si>
    <t>Blood. 2015 Jul 2;126(1):80-8. doi: 10.1182/blood-2014-07-587600. Epub 2015 Apr 2.</t>
  </si>
  <si>
    <t>Begonja AJ, Pluthero FG, Suphamungmee W, Giannini S, Christensen H, Leung R, Lo RW, Nakamura F, Lehman W, Plomann M, Hoffmeister KM, Kahr WH, Hartwig JH, Falet H.</t>
  </si>
  <si>
    <t>FlnA binding to PACSIN2 F-BAR domain regulates membrane tubulation in megakaryocytes and platelets</t>
  </si>
  <si>
    <t>PMC4496858</t>
  </si>
  <si>
    <t>J Hematol Oncol</t>
  </si>
  <si>
    <t>Li J</t>
  </si>
  <si>
    <t>J Hematol Oncol. 2015 Jul 2;8:79. doi: 10.1186/s13045-015-0171-z.</t>
  </si>
  <si>
    <t>Li J, Dai K, Wang Z, Cao L, Bai X, Ruan C.</t>
  </si>
  <si>
    <t>Platelet functional alterations in a Bernard-Soulier syndrome patient with filamin A mutation</t>
  </si>
  <si>
    <t>PMC4489161</t>
  </si>
  <si>
    <t>Mol Cancer</t>
  </si>
  <si>
    <t>Chantaravisoot N</t>
  </si>
  <si>
    <t>Mol Cancer. 2015 Jul 2;14:127. doi: 10.1186/s12943-015-0396-z.</t>
  </si>
  <si>
    <t>Chantaravisoot N, Wongkongkathep P, Loo JA, Mischel PS, Tamanoi F.</t>
  </si>
  <si>
    <t>Significance of filamin A in mTORC2 function in glioblastoma</t>
  </si>
  <si>
    <t>PMC4506086</t>
  </si>
  <si>
    <t>Bargagna-Mohan P</t>
  </si>
  <si>
    <t>PLoS One. 2015 Jul 17;10(7):e0133399. doi: 10.1371/journal.pone.0133399. eCollection 2015.</t>
  </si>
  <si>
    <t>Bargagna-Mohan P, Lei L, Thompson A, Shaw C, Kasahara K, Inagaki M, Mohan R.</t>
  </si>
  <si>
    <t>Vimentin Phosphorylation Underlies Myofibroblast Sensitivity to Withaferin A In Vitro and during Corneal Fibrosis</t>
  </si>
  <si>
    <t>Calcif Tissue Int</t>
  </si>
  <si>
    <t>Goldberg S</t>
  </si>
  <si>
    <t>Calcif Tissue Int. 2015 Aug;97(2):113-24. doi: 10.1007/s00223-015-9994-4. Epub 2015 Apr 17.</t>
  </si>
  <si>
    <t>Goldberg S, Glogauer J, Grynpas MD, Glogauer M.</t>
  </si>
  <si>
    <t>Deletion of filamin A in monocytes protects cortical and trabecular bone from post-menopausal changes in bone microarchitecture</t>
  </si>
  <si>
    <t>PMC4571344</t>
  </si>
  <si>
    <t>Mol Biol Cell. 2015 Aug 1;26(15):2858-72. doi: 10.1091/mbc.E14-09-1352. Epub 2015 Jun 10.</t>
  </si>
  <si>
    <t>Di Donato M, Bilancio A, D'Amato L, Claudiani P, Oliviero MA, Barone MV, Auricchio A, Appella E, Migliaccio A, Auricchio F, Castoria G.</t>
  </si>
  <si>
    <t>Cross-talk between androgen receptor/filamin A and TrkA regulates neurite outgrowth in PC12 cells</t>
  </si>
  <si>
    <t>PMC4552171</t>
  </si>
  <si>
    <t>Neurosci Lett</t>
  </si>
  <si>
    <t>Vizard TN</t>
  </si>
  <si>
    <t>Neurosci Lett. 2015 Aug 31;603:77-83. doi: 10.1016/j.neulet.2015.07.019. Epub 2015 Jul 19.</t>
  </si>
  <si>
    <t>Vizard TN, Newton M, Howard L, Wyatt S, Davies AM.</t>
  </si>
  <si>
    <t>ERK signaling mediates CaSR-promoted axon growth</t>
  </si>
  <si>
    <t>PMC4554727</t>
  </si>
  <si>
    <t>Seppälä J</t>
  </si>
  <si>
    <t>PLoS One. 2015 Aug 31;10(8):e0136969. doi: 10.1371/journal.pone.0136969. eCollection 2015.</t>
  </si>
  <si>
    <t>Seppälä J, Tossavainen H, Rodic N, Permi P, Pentikäinen U, Ylänne J.</t>
  </si>
  <si>
    <t>Flexible Structure of Peptide-Bound Filamin A Mechanosensor Domain Pair 20-21</t>
  </si>
  <si>
    <t>Dev Neurobiol</t>
  </si>
  <si>
    <t>Oliva C</t>
  </si>
  <si>
    <t>Dev Neurobiol. 2015 Sep;75(9):1018-32. doi: 10.1002/dneu.22271. Epub 2015 Feb 18.</t>
  </si>
  <si>
    <t>Oliva C, Molina-Fernandez C, Maureira M, Candia N, López E, Hassan B, Aerts S, Cánovas J, Olguín P, Sierralta J.</t>
  </si>
  <si>
    <t>Hindsight regulates photoreceptor axon targeting through transcriptional control of jitterbug/Filamin and multiple genes involved in axon guidance in Drosophila</t>
  </si>
  <si>
    <t>PMC4603574</t>
  </si>
  <si>
    <t>J Cardiovasc Dev Dis</t>
  </si>
  <si>
    <t>Sauls K</t>
  </si>
  <si>
    <t>J Cardiovasc Dev Dis. 2015 Sep;2(3):200-213. doi: 10.3390/jcdd2030200. Epub 2015 Jul 24.</t>
  </si>
  <si>
    <t>Sauls K, Toomer K, Williams K, Johnson AJ, Markwald RR, Hajdu Z, Norris RA.</t>
  </si>
  <si>
    <t>Increased Infiltration of Extra-Cardiac Cells in Myxomatous Valve Disease</t>
  </si>
  <si>
    <t>PMC4783520</t>
  </si>
  <si>
    <t>Data Brief</t>
  </si>
  <si>
    <t>Datta A</t>
  </si>
  <si>
    <t>Data Brief. 2015 Jul 26;4:510-7. doi: 10.1016/j.dib.2015.07.021. eCollection 2015 Sep.</t>
  </si>
  <si>
    <t>Datta A, Sze SK.</t>
  </si>
  <si>
    <t>Data for iTRAQ profiling of micro-vesicular plasma specimens: In search of potential prognostic circulatory biomarkers for Lacunar infarction</t>
  </si>
  <si>
    <t>PMC4654411</t>
  </si>
  <si>
    <t>Duval D</t>
  </si>
  <si>
    <t>J Cardiovasc Dev Dis. 2015 Sep 8;2(3):233-247. doi: 10.3390/jcdd2030233.</t>
  </si>
  <si>
    <t>Duval D, Labbé P, Bureau L, Le Tourneau T, Norris RA, Markwald RR, Levine R, Schott JJ, Mérot J.</t>
  </si>
  <si>
    <t>MVP-Associated Filamin A Mutations Affect FlnA-PTPN12 (PTP-PEST) Interactions</t>
  </si>
  <si>
    <t>PMC4566247</t>
  </si>
  <si>
    <t>Cho Y</t>
  </si>
  <si>
    <t>J Biol Chem. 2015 Sep 11;290(37):22759-70. doi: 10.1074/jbc.M115.638445. Epub 2015 Jul 8.</t>
  </si>
  <si>
    <t>Cho Y, Park D, Cavalli V.</t>
  </si>
  <si>
    <t>Filamin A is required in injured axons for HDAC5 activity and axon regeneration</t>
  </si>
  <si>
    <t>PMC4595761</t>
  </si>
  <si>
    <t>Chevalier B</t>
  </si>
  <si>
    <t>Nat Commun. 2015 Sep 18;6:8386. doi: 10.1038/ncomms9386.</t>
  </si>
  <si>
    <t>Chevalier B, Adamiok A, Mercey O, Revinski DR, Zaragosi LE, Pasini A, Kodjabachian L, Barbry P, Marcet B.</t>
  </si>
  <si>
    <t>miR-34/449 control apical actin network formation during multiciliogenesis through small GTPase pathways</t>
  </si>
  <si>
    <t>Biomech Model Mechanobiol</t>
  </si>
  <si>
    <t>Bidone TC</t>
  </si>
  <si>
    <t>Biomech Model Mechanobiol. 2015 Oct;14(5):1143-55. doi: 10.1007/s10237-015-0660-6. Epub 2015 Feb 24.</t>
  </si>
  <si>
    <t>Bidone TC, Kim T, Deriu MA, Morbiducci U, Kamm RD.</t>
  </si>
  <si>
    <t>Multiscale impact of nucleotides and cations on the conformational equilibrium, elasticity and rheology of actin filaments and crosslinked networks</t>
  </si>
  <si>
    <t>Connor CJ</t>
  </si>
  <si>
    <t>Am J Med Genet A. 2015 Oct;167A(10):2459-62. doi: 10.1002/ajmg.a.37176. Epub 2015 Jun 8.</t>
  </si>
  <si>
    <t>Connor CJ, Shchelochkov OA, Ciliberto H.</t>
  </si>
  <si>
    <t>Anetoderma in a patient with terminal osseous dysplasia with pigmentary defects</t>
  </si>
  <si>
    <t>Integr Biol (Camb)</t>
  </si>
  <si>
    <t>Truong T</t>
  </si>
  <si>
    <t>Integr Biol (Camb). 2015 Oct;7(10):1285-96. doi: 10.1039/c5ib00133a. Epub 2015 Jul 9.</t>
  </si>
  <si>
    <t>Truong T, Shams H, Mofrad MR.</t>
  </si>
  <si>
    <t>Mechanisms of integrin and filamin binding and their interplay with talin during early focal adhesion formation</t>
  </si>
  <si>
    <t>PMC4608144</t>
  </si>
  <si>
    <t>Orphanet J Rare Dis</t>
  </si>
  <si>
    <t>Lange M</t>
  </si>
  <si>
    <t>Orphanet J Rare Dis. 2015 Oct 15;10:134. doi: 10.1186/s13023-015-0331-9.</t>
  </si>
  <si>
    <t>Lange M, Kasper B, Bohring A, Rutsch F, Kluger G, Hoffjan S, Spranger S, Behnecke A, Ferbert A, Hahn A, Oehl-Jaschkowitz B, Graul-Neumann L, Diepold K, Schreyer I, Bernhard MK, Mueller F, Siebers-Renelt U, Beleza-Meireles A, Uyanik G, Janssens S, Boltshauser E, Winkler J, Schuierer G, Hehr U.</t>
  </si>
  <si>
    <t>47 patients with FLNA associated periventricular nodular heterotopia</t>
  </si>
  <si>
    <t>PMC4890573</t>
  </si>
  <si>
    <t>J Invest Dermatol</t>
  </si>
  <si>
    <t>Mohammadi H</t>
  </si>
  <si>
    <t>J Invest Dermatol. 2015 Nov;135(11):2852-2861. doi: 10.1038/jid.2015.251. Epub 2015 Jul 2.</t>
  </si>
  <si>
    <t>Mohammadi H, Pinto VI, Wang Y, Hinz B, Janmey PA, McCulloch CA.</t>
  </si>
  <si>
    <t>Filamin A Mediates Wound Closure by Promoting Elastic Deformation and Maintenance of Tension in the Collagen Matrix</t>
  </si>
  <si>
    <t>Cardiovasc Pathol</t>
  </si>
  <si>
    <t>Rizzo S</t>
  </si>
  <si>
    <t>Cardiovasc Pathol. 2015 Nov-Dec;24(6):359-67. doi: 10.1016/j.carpath.2015.07.009. Epub 2015 Aug 1.</t>
  </si>
  <si>
    <t>Rizzo S, Basso C, Lazzarini E, Celeghin R, Paolin A, Gerosa G, Valente M, Thiene G, Pilichou K.</t>
  </si>
  <si>
    <t>TGF-beta1 pathway activation and adherens junction molecular pattern in nonsyndromic mitral valve prolapse</t>
  </si>
  <si>
    <t>Nat Immunol</t>
  </si>
  <si>
    <t>Wang XD</t>
  </si>
  <si>
    <t>Nat Immunol. 2015 Nov;16(11):1195-203. doi: 10.1038/ni.3259. Epub 2015 Sep 21.</t>
  </si>
  <si>
    <t>Wang XD, Gong Y, Chen ZL, Gong BN, Xie JJ, Zhong CQ, Wang QL, Diao LH, Xu A, Han J, Altman A, Li Y.</t>
  </si>
  <si>
    <t>TCR-induced sumoylation of the kinase PKC-θ controls T cell synapse organization and T cell activation</t>
  </si>
  <si>
    <t>Gurtner GC</t>
  </si>
  <si>
    <t>J Invest Dermatol. 2015 Nov;135(11):2569-2571. doi: 10.1038/jid.2015.327.</t>
  </si>
  <si>
    <t>Gurtner GC, Wong VW.</t>
  </si>
  <si>
    <t>PMC4633680</t>
  </si>
  <si>
    <t>Spinner CA</t>
  </si>
  <si>
    <t>Sci Rep. 2015 Nov 5;5:16269. doi: 10.1038/srep16269.</t>
  </si>
  <si>
    <t>Spinner CA, Uttenweiler-Joseph S, Metais A, Stella A, Burlet-Schiltz O, Moog-Lutz C, Lamsoul I, Lutz PG.</t>
  </si>
  <si>
    <t>Substrates of the ASB2α E3 ubiquitin ligase in dendritic cells</t>
  </si>
  <si>
    <t>PMC4642222</t>
  </si>
  <si>
    <t>Tirupula KC</t>
  </si>
  <si>
    <t>Biochemistry. 2015 Nov 10;54(44):6673-83. doi: 10.1021/acs.biochem.5b00975. Epub 2015 Nov 2.</t>
  </si>
  <si>
    <t>Tirupula KC, Ithychanda SS, Mohan ML, Naga Prasad SV, Qin J, Karnik SS.</t>
  </si>
  <si>
    <t>G protein-coupled receptors directly bind filamin A with high affinity and promote filamin phosphorylation</t>
  </si>
  <si>
    <t>Kircher P</t>
  </si>
  <si>
    <t>Sci Signal. 2015 Nov 10;8(402):ra112. doi: 10.1126/scisignal.aad2959.</t>
  </si>
  <si>
    <t>Kircher P, Hermanns C, Nossek M, Drexler MK, Grosse R, Fischer M, Sarikas A, Penkava J, Lewis T, Prywes R, Gudermann T, Muehlich S.</t>
  </si>
  <si>
    <t>Filamin A interacts with the coactivator MKL1 to promote the activity of the transcription factor SRF and cell migration</t>
  </si>
  <si>
    <t>PMC4519681</t>
  </si>
  <si>
    <t>Eur J Hum Genet</t>
  </si>
  <si>
    <t>Fennell N</t>
  </si>
  <si>
    <t>Eur J Hum Genet. 2015 Dec;23(12):1684-8. doi: 10.1038/ejhg.2015.31. Epub 2015 Apr 15.</t>
  </si>
  <si>
    <t>Fennell N, Foulds N, Johnson DS, Wilson LC, Wyatt M, Robertson SP, Johnson D, Wall SA, Wilkie AO.</t>
  </si>
  <si>
    <t>Association of mutations in FLNA with craniosynostosis</t>
  </si>
  <si>
    <t>Eur J Cell Biol</t>
  </si>
  <si>
    <t>Krebs K</t>
  </si>
  <si>
    <t>Eur J Cell Biol. 2015 Dec;94(12):564-75. doi: 10.1016/j.ejcb.2015.10.006. Epub 2015 Oct 31.</t>
  </si>
  <si>
    <t>Krebs K, Ruusmann A, Simonlatser G, Velling T.</t>
  </si>
  <si>
    <t>Expression of FLNa in human melanoma cells regulates the function of integrin α1β1 and phosphorylation and localisation of PKB/AKT/ERK1/2 kinases</t>
  </si>
  <si>
    <t>PMC4682232</t>
  </si>
  <si>
    <t>BMC Med Genet. 2015 Dec 16;16:112. doi: 10.1186/s12881-015-0264-0.</t>
  </si>
  <si>
    <t>Zhang Q, Zhao Y, Yang Y, Bao X.</t>
  </si>
  <si>
    <t>MECP2 duplication syndrome in a Chinese family</t>
  </si>
  <si>
    <t>PMC4686608</t>
  </si>
  <si>
    <t>Front Endocrinol (Lausanne). 2015 Dec 22;6:187. doi: 10.3389/fendo.2015.00187. eCollection 2015.</t>
  </si>
  <si>
    <t>Peverelli E, Treppiedi D, Giardino E, Vitali E, Lania AG, Mantovani G.</t>
  </si>
  <si>
    <t>Dopamine and Somatostatin Analogues Resistance of Pituitary Tumors: Focus on Cytoskeleton Involvement</t>
  </si>
  <si>
    <t>Koizume S</t>
  </si>
  <si>
    <t>Thromb Haemost. 2016 Jan;115(2):299-310. doi: 10.1160/TH15-03-0213. Epub 2015 Oct 8.</t>
  </si>
  <si>
    <t>Koizume S, Ito S, Yoshioka Y, Kanayama T, Nakamura Y, Yoshihara M, Yamada R, Ochiya T, Ruf W, Miyagi E, Hirahara F, Miyagi Y.</t>
  </si>
  <si>
    <t>High-level secretion of tissue factor-rich extracellular vesicles from ovarian cancer cells mediated by filamin-A and protease-activated receptors</t>
  </si>
  <si>
    <t>Neoplasma</t>
  </si>
  <si>
    <t>Gachechiladze M</t>
  </si>
  <si>
    <t>Neoplasma. 2016;63(2):274-81. doi: 10.4149/214_150224N108.</t>
  </si>
  <si>
    <t>Gachechiladze M, Skarda J, Janikova M, Mgebrishvili G, Kharaishvili G, Kolek V, Grygarkova I, Klein J, Poprachova A, Arabuli M, Kolar Z.</t>
  </si>
  <si>
    <t>Overexpression of filamin-A protein is associated with aggressive phenotype and poor survival outcomes in NSCLC patients treated with platinum-based combination chemotherapy</t>
  </si>
  <si>
    <t>Zhonghua Bing Li Xue Za Zhi</t>
  </si>
  <si>
    <t>Zhonghua Bing Li Xue Za Zhi. 2016 Jan;45(1):31-6. doi: 10.3760/cma.j.issn.0529-5807.2016.01.008.</t>
  </si>
  <si>
    <t>Li L, Huang L, Chen G, Huang S, Liu C, Wang H, Duan X, Wang Q, Zhao R, He J.</t>
  </si>
  <si>
    <t>[Pathologic markers for evaluation of reversibility in pulmonary hypertension related to congenital heart disease]</t>
  </si>
  <si>
    <t>PMC4960323</t>
  </si>
  <si>
    <t>Case Rep Dent</t>
  </si>
  <si>
    <t>Albuquerque do Nascimento LL</t>
  </si>
  <si>
    <t>Case Rep Dent. 2016;2016:9685429. doi: 10.1155/2016/9685429. Epub 2016 Jul 12.</t>
  </si>
  <si>
    <t>Albuquerque do Nascimento LL, Salgueiro Mda C, Quintela M, Teixeira VP, Mota AC, de Godoy CH, Bussadori SK.</t>
  </si>
  <si>
    <t>Maxillofacial Changes in Melnick-Needles Syndrome</t>
  </si>
  <si>
    <t>PMC4730318</t>
  </si>
  <si>
    <t>Ezelle HJ</t>
  </si>
  <si>
    <t>Int J Mol Sci. 2016 Jan 8;17(1):74. doi: 10.3390/ijms17010074.</t>
  </si>
  <si>
    <t>Ezelle HJ, Malathi K, Hassel BA.</t>
  </si>
  <si>
    <t>The Roles of RNase-L in Antimicrobial Immunity and the Cytoskeleton-Associated Innate Response</t>
  </si>
  <si>
    <t>PMC4905748</t>
  </si>
  <si>
    <t>Curr Biol</t>
  </si>
  <si>
    <t>Gould RA</t>
  </si>
  <si>
    <t>Curr Biol. 2016 Jan 11;26(1):27-37. doi: 10.1016/j.cub.2015.11.033. Epub 2015 Dec 24.</t>
  </si>
  <si>
    <t>Gould RA, Yalcin HC, MacKay JL, Sauls K, Norris R, Kumar S, Butcher JT.</t>
  </si>
  <si>
    <t>Cyclic Mechanical Loading Is Essential for Rac1-Mediated Elongation and Remodeling of the Embryonic Mitral Valve</t>
  </si>
  <si>
    <t>Dev Cell</t>
  </si>
  <si>
    <t>Scholz B</t>
  </si>
  <si>
    <t>Dev Cell. 2016 Jan 11;36(1):79-93. doi: 10.1016/j.devcel.2015.12.015.</t>
  </si>
  <si>
    <t>Scholz B, Korn C, Wojtarowicz J, Mogler C, Augustin I, Boutros M, Niehrs C, Augustin HG.</t>
  </si>
  <si>
    <t>Endothelial RSPO3 Controls Vascular Stability and Pruning through Non-canonical WNT/Ca(2+)/NFAT Signaling</t>
  </si>
  <si>
    <t>PMC4719300</t>
  </si>
  <si>
    <t>Mol Cell Biol</t>
  </si>
  <si>
    <t>Campos LS</t>
  </si>
  <si>
    <t>Mol Cell Biol. 2015 Nov 9;36(2):320-9. doi: 10.1128/MCB.00554-15. Print 2016 Jan 15.</t>
  </si>
  <si>
    <t>Campos LS, Rodriguez YI, Leopoldino AM, Hait NC, Lopez Bergami P, Castro MG, Sanchez ES, Maceyka M, Spiegel S, Alvarez SE.</t>
  </si>
  <si>
    <t>Filamin A Expression Negatively Regulates Sphingosine-1-Phosphate-Induced NF-κB Activation in Melanoma Cells by Inhibition of Akt Signaling</t>
  </si>
  <si>
    <t>PMC4715983</t>
  </si>
  <si>
    <t>Song M</t>
  </si>
  <si>
    <t>Biochem Biophys Res Commun. 2016 Jan 15;469(3):659-64. doi: 10.1016/j.bbrc.2015.12.044. Epub 2015 Dec 17.</t>
  </si>
  <si>
    <t>Song M, He Q, Berk BA, Hartwig JH, Stossel TP, Nakamura F.</t>
  </si>
  <si>
    <t>An adventitious interaction of filamin A with RhoGDI2(Tyr153Glu)</t>
  </si>
  <si>
    <t>Neurosci Lett. 2016 Jan 26;612:18-24. doi: 10.1016/j.neulet.2015.11.049. Epub 2015 Dec 2.</t>
  </si>
  <si>
    <t>Yagi H, Oka Y, Komada M, Xie MJ, Noguchi K, Sato M.</t>
  </si>
  <si>
    <t>Filamin A interacting protein plays a role in proper positioning of callosal projection neurons in the cortex</t>
  </si>
  <si>
    <t>PMC4751600</t>
  </si>
  <si>
    <t>Yamamoto S</t>
  </si>
  <si>
    <t>Mol Biol Cell. 2016 Feb 1;27(3):491-9. doi: 10.1091/mbc.E15-03-0161. Epub 2015 Dec 2.</t>
  </si>
  <si>
    <t>Yamamoto S, Yako Y, Fujioka Y, Kajita M, Kameyama T, Kon S, Ishikawa S, Ohba Y, Ohno Y, Kihara A, Fujita Y.</t>
  </si>
  <si>
    <t>A role of the sphingosine-1-phosphate (S1P)-S1P receptor 2 pathway in epithelial defense against cancer (EDAC)</t>
  </si>
  <si>
    <t>Kallikourdis M</t>
  </si>
  <si>
    <t>J Immunol. 2016 Feb 15;196(4):1955-63. doi: 10.4049/jimmunol.1501788. Epub 2016 Jan 15.</t>
  </si>
  <si>
    <t>Kallikourdis M, Trovato AE, Roselli G, Muscolini M, Porciello N, Tuosto L, Viola A.</t>
  </si>
  <si>
    <t>Phosphatidylinositol 4-Phosphate 5-Kinase β Controls Recruitment of Lipid Rafts into the Immunological Synapse</t>
  </si>
  <si>
    <t>PMC4759170</t>
  </si>
  <si>
    <t>Yang L</t>
  </si>
  <si>
    <t>J Biol Chem. 2016 Feb 19;291(8):3905-17. doi: 10.1074/jbc.M115.705830. Epub 2015 Dec 18.</t>
  </si>
  <si>
    <t>Yang L, Gao Z, Hu L, Wu G, Yang X, Zhang L, Zhu Y, Wong BS, Xin W, Sy MS, Li C.</t>
  </si>
  <si>
    <t>Glycosylphosphatidylinositol Anchor Modification Machinery Deficiency Is Responsible for the Formation of Pro-Prion Protein (PrP) in BxPC-3 Protein and Increases Cancer Cell Motility</t>
  </si>
  <si>
    <t>PMC4759197</t>
  </si>
  <si>
    <t>Dotson D</t>
  </si>
  <si>
    <t>J Biol Chem. 2016 Feb 19;291(8):4236-46. doi: 10.1074/jbc.M115.708123. Epub 2016 Jan 7.</t>
  </si>
  <si>
    <t>Dotson D, Woodruff EA, Villalta F, Dong X.</t>
  </si>
  <si>
    <t>Filamin A Is Involved in HIV-1 Vpu-mediated Evasion of Host Restriction by Modulating Tetherin Expression</t>
  </si>
  <si>
    <t>PMC4755370</t>
  </si>
  <si>
    <t>Oda H</t>
  </si>
  <si>
    <t>Eur J Hum Genet. 2016 Mar;24(3):408-14. doi: 10.1038/ejhg.2015.119. Epub 2015 Jun 10.</t>
  </si>
  <si>
    <t>Oda H, Sato T, Kunishima S, Nakagawa K, Izawa K, Hiejima E, Kawai T, Yasumi T, Doi H, Katamura K, Numabe H, Okamoto S, Nakase H, Hijikata A, Ohara O, Suzuki H, Morisaki H, Morisaki T, Nunoi H, Hattori S, Nishikomori R, Heike T.</t>
  </si>
  <si>
    <t>Exon skipping causes atypical phenotypes associated with a loss-of-function mutation in FLNA by restoring its protein function</t>
  </si>
  <si>
    <t>Clin Genet</t>
  </si>
  <si>
    <t>Naudion S</t>
  </si>
  <si>
    <t>Clin Genet. 2016 Mar;89(3):371-7. doi: 10.1111/cge.12679. Epub 2015 Oct 29.</t>
  </si>
  <si>
    <t>Naudion S, Moutton S, Coupry I, Sole G, Deforges J, Guerineau E, Hubert C, Deves S, Pilliod J, Rooryck C, Abel C, Le Breton F, Collardeau-Frachon S, Cordier MP, Delezoide AL, Goldenberg A, Loget P, Melki J, Odent S, Patrier S, Verloes A, Viot G, Blesson S, Bessières B, Lacombe D, Arveiler B, Goizet C, Fergelot P.</t>
  </si>
  <si>
    <t>Fetal phenotypes in otopalatodigital spectrum disorders</t>
  </si>
  <si>
    <t>Endocr Relat Cancer. 2016 Mar;23(3):181-90. doi: 10.1530/ERC-15-0358. Epub 2016 Jan 5.</t>
  </si>
  <si>
    <t>Vitali E, Cambiaghi V, Zerbi A, Carnaghi C, Colombo P, Peverelli E, Spada A, Mantovani G, Lania AG.</t>
  </si>
  <si>
    <t>Filamin-A is required to mediate SST2 effects in pancreatic neuroendocrine tumours</t>
  </si>
  <si>
    <t>Cell Rep. 2016 Mar 8;14(9):2050-2058. doi: 10.1016/j.celrep.2016.02.019. Epub 2016 Feb 25.</t>
  </si>
  <si>
    <t>Retailleau K, Arhatte M, Demolombe S, Peyronnet R, Baudrie V, Jodar M, Bourreau J, Henrion D, Offermanns S, Nakamura F, Feng Y, Patel A, Duprat F, Honoré E.</t>
  </si>
  <si>
    <t>Arterial Myogenic Activation through Smooth Muscle Filamin A</t>
  </si>
  <si>
    <t>PMC4805856</t>
  </si>
  <si>
    <t>Segura I</t>
  </si>
  <si>
    <t>Cell Rep. 2016 Mar 22;14(11):2653-67. doi: 10.1016/j.celrep.2016.02.047. Epub 2016 Mar 10.</t>
  </si>
  <si>
    <t>Segura I, Lange C, Knevels E, Moskalyuk A, Pulizzi R, Eelen G, Chaze T, Tudor C, Boulegue C, Holt M, Daelemans D, Matondo M, Ghesquière B, Giugliano M, Ruiz de Almodovar C, Dewerchin M, Carmeliet P.</t>
  </si>
  <si>
    <t>The Oxygen Sensor PHD2 Controls Dendritic Spines and Synapses via Modification of Filamin A</t>
  </si>
  <si>
    <t>Pathol Oncol Res</t>
  </si>
  <si>
    <t>Shao QQ</t>
  </si>
  <si>
    <t>Pathol Oncol Res. 2016 Apr;22(2):245-52. doi: 10.1007/s12253-015-9980-1. Epub 2015 Sep 5.</t>
  </si>
  <si>
    <t>Shao QQ, Zhang TP, Zhao WJ, Liu ZW, You L, Zhou L, Guo JC, Zhao YP.</t>
  </si>
  <si>
    <t>Filamin A: Insights into its Exact Role in Cancers</t>
  </si>
  <si>
    <t>Tumour Biol</t>
  </si>
  <si>
    <t>Zhao P</t>
  </si>
  <si>
    <t>Tumour Biol. 2016 Apr;37(4):5107-15. doi: 10.1007/s13277-015-4357-3. Epub 2015 Nov 7.</t>
  </si>
  <si>
    <t>Zhao P, Ma W, Hu Z, Zang L, Tian Z, Zhang K.</t>
  </si>
  <si>
    <t>Filamin A (FLNA) modulates chemosensitivity to docetaxel in triple-negative breast cancer through the MAPK/ERK pathway</t>
  </si>
  <si>
    <t>Atwal PS</t>
  </si>
  <si>
    <t>Am J Med Genet A. 2016 Apr;170A(4):891-5. doi: 10.1002/ajmg.a.37491. Epub 2015 Dec 21.</t>
  </si>
  <si>
    <t>Atwal PS, Blease S, Braxton A, Graves J, He W, Person R, Slattery L, Bernstein JA, Hudgins L.</t>
  </si>
  <si>
    <t>Novel X-linked syndrome of cardiac valvulopathy, keloid scarring, and reduced joint mobility due to filamin A substitution G1576R</t>
  </si>
  <si>
    <t>PMC5549633</t>
  </si>
  <si>
    <t>Lah M</t>
  </si>
  <si>
    <t>Am J Med Genet A. 2016 Apr;170A(4):881-90. doi: 10.1002/ajmg.a.37567. Epub 2016 Jan 24.</t>
  </si>
  <si>
    <t>Lah M, Niranjan T, Srikanth S, Holloway L, Schwartz CE, Wang T, Weaver DD.</t>
  </si>
  <si>
    <t>A distinct X-linked syndrome involving joint contractures, keloids, large optic cup-to-disc ratio, and renal stones results from a filamin A (FLNA) mutation</t>
  </si>
  <si>
    <t>PMC4905265</t>
  </si>
  <si>
    <t>Small GTPases</t>
  </si>
  <si>
    <t>Mercey O</t>
  </si>
  <si>
    <t>Small GTPases. 2016 Apr 2;7(2):54-8. doi: 10.1080/21541248.2016.1151099. Epub 2016 May 4.</t>
  </si>
  <si>
    <t>Mercey O, Kodjabachian L, Barbry P, Marcet B.</t>
  </si>
  <si>
    <t>MicroRNAs as key regulators of GTPase-mediated apical actin reorganization in multiciliated epithelia</t>
  </si>
  <si>
    <t>PMC4836084</t>
  </si>
  <si>
    <t>Eltahir S</t>
  </si>
  <si>
    <t>J Med Case Rep. 2016 Apr 18;10:97. doi: 10.1186/s13256-016-0871-1.</t>
  </si>
  <si>
    <t>Eltahir S, Ahmad KS, Al-Balawi MM, Bukhamsien H, Al-Mobaireek K, Alotaibi W, Al-Shamrani A.</t>
  </si>
  <si>
    <t>Lung disease associated with filamin A gene mutation: a case report</t>
  </si>
  <si>
    <t>PMC4916864</t>
  </si>
  <si>
    <t>Nucleus</t>
  </si>
  <si>
    <t>Muehlich S</t>
  </si>
  <si>
    <t>Nucleus. 2016 Apr 25;7(2):121-5. doi: 10.1080/19491034.2016.1171433. Epub 2016 Apr 22.</t>
  </si>
  <si>
    <t>Muehlich S, Hermanns C, Meier MA, Kircher P, Gudermann T.</t>
  </si>
  <si>
    <t>Unravelling a new mechanism linking actin polymerization and gene transcription</t>
  </si>
  <si>
    <t>Histopathology</t>
  </si>
  <si>
    <t>Zen Y</t>
  </si>
  <si>
    <t>Histopathology. 2016 May;68(6):796-809. doi: 10.1111/his.12813. Epub 2015 Nov 2.</t>
  </si>
  <si>
    <t>Zen Y, Britton D, Mitra V, Pike I, Heaton N, Quaglia A.</t>
  </si>
  <si>
    <t>A global proteomic study identifies distinct pathological features of IgG4-related and primary sclerosing cholangitis</t>
  </si>
  <si>
    <t>Radiol Med</t>
  </si>
  <si>
    <t>Semple T</t>
  </si>
  <si>
    <t>Radiol Med. 2016 May;121(5):352-61. doi: 10.1007/s11547-015-0599-9. Epub 2015 Nov 20.</t>
  </si>
  <si>
    <t>Semple T, Owens CM.</t>
  </si>
  <si>
    <t>The radiology of diffuse interstitial pulmonary disease in children: pearls, pitfalls and new kids on the block in 2015</t>
  </si>
  <si>
    <t>Reprod Fertil Dev</t>
  </si>
  <si>
    <t>Madawala RJ</t>
  </si>
  <si>
    <t>Reprod Fertil Dev. 2016 Jun;28(7):960-968. doi: 10.1071/RD14240.</t>
  </si>
  <si>
    <t>Madawala RJ, Poon CE, Dowland SN, Murphy CR.</t>
  </si>
  <si>
    <t>Actin crosslinking protein filamin A during early pregnancy in the rat uterus</t>
  </si>
  <si>
    <t>PMC4670293</t>
  </si>
  <si>
    <t>Mol Carcinog</t>
  </si>
  <si>
    <t>Vial D</t>
  </si>
  <si>
    <t>Mol Carcinog. 2016 Jun;55(6):1118-23. doi: 10.1002/mc.22346. Epub 2015 Jun 4.</t>
  </si>
  <si>
    <t>Vial D, McKeown-Longo PJ.</t>
  </si>
  <si>
    <t>Role of EGFR expression levels in the regulation of integrin function by EGF</t>
  </si>
  <si>
    <t>Genes Cells</t>
  </si>
  <si>
    <t>Sato T</t>
  </si>
  <si>
    <t>Genes Cells. 2016 Jun;21(6):579-93. doi: 10.1111/gtc.12366. Epub 2016 Apr 5.</t>
  </si>
  <si>
    <t>Sato T, Ishii J, Ota Y, Sasaki E, Shibagaki Y, Hattori S.</t>
  </si>
  <si>
    <t>Mammalian target of rapamycin (mTOR) complex 2 regulates filamin A-dependent focal adhesion dynamics and cell migration</t>
  </si>
  <si>
    <t>Etiology and Morphogenesis of Congenital Heart Disease: From Gene Function and Cellular Interaction to Morphology</t>
  </si>
  <si>
    <t>2016 Jun 25. In: Nakanishi T, Markwald RR, Baldwin HS, Keller BB, Srivastava D, Yamagishi H, editors. Etiology and Morphogenesis of Congenital Heart Disease: From Gene Function and Cellular Interaction to Morphology [Internet]. Tokyo: Springer; 2016. Chapter 5.</t>
  </si>
  <si>
    <t>Markwald RR, Ghatak S, Misra S, Moreno-Rodríguez RA, Sugi Y, Norris RA.</t>
  </si>
  <si>
    <t>Congenital Heart Disease: In Search of Remedial Etiologies</t>
  </si>
  <si>
    <t>Pflugers Arch</t>
  </si>
  <si>
    <t>Pflugers Arch. 2016 Jul;468(7):1151-1160. doi: 10.1007/s00424-016-1813-x. Epub 2016 Mar 29.</t>
  </si>
  <si>
    <t>Retailleau K, Arhatte M, Demolombe S, Jodar M, Baudrie V, Offermanns S, Feng Y, Patel A, Honoré E, Duprat F.</t>
  </si>
  <si>
    <t>Smooth muscle filamin A is a major determinant of conduit artery structure and function at the adult stage</t>
  </si>
  <si>
    <t>Biochim Biophys Acta</t>
  </si>
  <si>
    <t>Zheng M</t>
  </si>
  <si>
    <t>Biochim Biophys Acta. 2016 Aug;1863(8):2072-83. doi: 10.1016/j.bbamcr.2016.05.010. Epub 2016 May 14.</t>
  </si>
  <si>
    <t>Zheng M, Zhang X, Sun N, Min C, Zhang X, Kim KM.</t>
  </si>
  <si>
    <t>RalA employs GRK2 and β-arrestins for the filamin A-mediated regulation of trafficking and signaling of dopamine D2 and D3 receptor</t>
  </si>
  <si>
    <t>J Hum Genet</t>
  </si>
  <si>
    <t>Moutton S</t>
  </si>
  <si>
    <t>J Hum Genet. 2016 Aug;61(8):693-9. doi: 10.1038/jhg.2016.37. Epub 2016 May 19.</t>
  </si>
  <si>
    <t>Moutton S, Fergelot P, Naudion S, Cordier MP, Solé G, Guerineau E, Hubert C, Rooryck C, Vuillaume ML, Houcinat N, Deforges J, Bouron J, Devès S, Le Merrer M, David A, Geneviève D, Giuliano F, Journel H, Megarbane A, Faivre L, Chassaing N, Francannet C, Sarrazin E, Stattin EL, Vigneron J, Leclair D, Abadie C, Sarda P, Baumann C, Delrue MA, Arveiler B, Lacombe D, Goizet C, Coupry I.</t>
  </si>
  <si>
    <t>Otopalatodigital spectrum disorders: refinement of the phenotypic and mutational spectrum</t>
  </si>
  <si>
    <t>PMC4971621</t>
  </si>
  <si>
    <t>BMC Cancer</t>
  </si>
  <si>
    <t>BMC Cancer. 2016 Aug 2;16:584. doi: 10.1186/s12885-016-2650-1.</t>
  </si>
  <si>
    <t>Liu W, Zeng L, Li N, Wang F, Jiang C, Guo F, Chen X, Su T, Xu C, Zhang S, Fang C.</t>
  </si>
  <si>
    <t>Quantitative proteomic analysis for novel biomarkers of buccal squamous cell carcinoma arising in background of oral submucous fibrosis</t>
  </si>
  <si>
    <t>Edimo WE</t>
  </si>
  <si>
    <t>Biochem Biophys Res Commun. 2016 Aug 5;476(4):508-514. doi: 10.1016/j.bbrc.2016.05.154. Epub 2016 May 28.</t>
  </si>
  <si>
    <t>Edimo WE, Ramos AR, Ghosh S, Vanderwinden JM, Erneux C.</t>
  </si>
  <si>
    <t>The SHIP2 interactor Myo1c is required for cell migration in 1321 N1 glioblastoma cells</t>
  </si>
  <si>
    <t>PMC5270646</t>
  </si>
  <si>
    <t>J Proteome Res</t>
  </si>
  <si>
    <t>Geer Wallace MA</t>
  </si>
  <si>
    <t>J Proteome Res. 2016 Aug 5;15(8):2688-96. doi: 10.1021/acs.jproteome.6b00237. Epub 2016 Jul 8.</t>
  </si>
  <si>
    <t>Geer Wallace MA, Kwon DY, Weitzel DH, Lee CT, Stephenson TN, Chi JT, Mook RA Jr, Dewhirst MW, Hong J, Fitzgerald MC.</t>
  </si>
  <si>
    <t>Discovery of Manassantin A Protein Targets Using Large-Scale Protein Folding and Stability Measurements</t>
  </si>
  <si>
    <t>PMC4982925</t>
  </si>
  <si>
    <t>Feghhi S</t>
  </si>
  <si>
    <t>Biophys J. 2016 Aug 9;111(3):601-608. doi: 10.1016/j.bpj.2016.06.023.</t>
  </si>
  <si>
    <t>Feghhi S, Munday AD, Tooley WW, Rajsekar S, Fura AM, Kulman JD, López JA, Sniadecki NJ.</t>
  </si>
  <si>
    <t>Glycoprotein Ib-IX-V Complex Transmits Cytoskeletal Forces That Enhance Platelet Adhesion</t>
  </si>
  <si>
    <t>PMC5248659</t>
  </si>
  <si>
    <t>Cell</t>
  </si>
  <si>
    <t>Zhang X</t>
  </si>
  <si>
    <t>Cell. 2016 Aug 25;166(5):1147-1162.e15. doi: 10.1016/j.cell.2016.07.025.</t>
  </si>
  <si>
    <t>Zhang X, Chen MH, Wu X, Kodani A, Fan J, Doan R, Ozawa M, Ma J, Yoshida N, Reiter JF, Black DL, Kharchenko PV, Sharp PA, Walsh CA.</t>
  </si>
  <si>
    <t>Cell-Type-Specific Alternative Splicing Governs Cell Fate in the Developing Cerebral Cortex</t>
  </si>
  <si>
    <t>PMC4983256</t>
  </si>
  <si>
    <t>Neurosci Lett. 2016 Aug 26;629:15-18. doi: 10.1016/j.neulet.2016.06.037. Epub 2016 Jun 21.</t>
  </si>
  <si>
    <t>Zhang L, Huang T, Bordey A.</t>
  </si>
  <si>
    <t>Tsc1 haploinsufficiency is sufficient to increase dendritic patterning and Filamin A levels</t>
  </si>
  <si>
    <t>Semin Cardiothorac Vasc Anesth</t>
  </si>
  <si>
    <t>Ma PH</t>
  </si>
  <si>
    <t>Semin Cardiothorac Vasc Anesth. 2016 Sep;20(3):240-5. doi: 10.1177/1089253216640088. Epub 2016 Mar 22.</t>
  </si>
  <si>
    <t>Ma PH, Sachdeva R, Wilson EC, Guzzetta NA.</t>
  </si>
  <si>
    <t>Longitudinal Echocardiographic Evaluation of an Unusual Presentation of X-Linked Myxomatous Valvular Dystrophy Caused by Filamin A Mutation</t>
  </si>
  <si>
    <t>PMC5060008</t>
  </si>
  <si>
    <t>Atherosclerosis</t>
  </si>
  <si>
    <t>Dissmore T</t>
  </si>
  <si>
    <t>Atherosclerosis. 2016 Sep;252:128-135. doi: 10.1016/j.atherosclerosis.2016.07.927. Epub 2016 Jul 29.</t>
  </si>
  <si>
    <t>Dissmore T, Seye CI, Medeiros DM, Weisman GA, Bradford B, Mamedova L.</t>
  </si>
  <si>
    <t>The P2Y2 receptor mediates uptake of matrix-retained and aggregated low density lipoprotein in primary vascular smooth muscle cells</t>
  </si>
  <si>
    <t>PMC5039030</t>
  </si>
  <si>
    <t>Elife</t>
  </si>
  <si>
    <t>Justa-Schuch D</t>
  </si>
  <si>
    <t>Elife. 2016 Sep 10;5:e16370. doi: 10.7554/eLife.16370.</t>
  </si>
  <si>
    <t>Justa-Schuch D, Silva-Garcia M, Pilla E, Engelke M, Kilisch M, Lenz C, Möller U, Nakamura F, Urlaub H, Geiss-Friedlander R.</t>
  </si>
  <si>
    <t>DPP9 is a novel component of the N-end rule pathway targeting the tyrosine kinase Syk</t>
  </si>
  <si>
    <t>PMC5330949</t>
  </si>
  <si>
    <t>Nano Lett</t>
  </si>
  <si>
    <t>Yang B</t>
  </si>
  <si>
    <t>Nano Lett. 2016 Sep 14;16(9):5951-61. doi: 10.1021/acs.nanolett.6b02995. Epub 2016 Aug 25.</t>
  </si>
  <si>
    <t>Yang B, Lieu ZZ, Wolfenson H, Hameed FM, Bershadsky AD, Sheetz MP.</t>
  </si>
  <si>
    <t>Mechanosensing Controlled Directly by Tyrosine Kinases</t>
  </si>
  <si>
    <t>PMC5022354</t>
  </si>
  <si>
    <t>Chin Med J (Engl)</t>
  </si>
  <si>
    <t>Zhou WD</t>
  </si>
  <si>
    <t>Chin Med J (Engl). 2016 Sep 20;129(18):2262-3. doi: 10.4103/0366-6999.189902.</t>
  </si>
  <si>
    <t>Zhou WD, Liu CH, Yin XM, Zeng QY.</t>
  </si>
  <si>
    <t>A Novel Mutation of Filamin A Gene in a Chinese Family with Periventricular Nodular Heterotopia</t>
  </si>
  <si>
    <t>PMC5034062</t>
  </si>
  <si>
    <t>Jiang Y</t>
  </si>
  <si>
    <t>J Biol Chem. 2016 Sep 23;291(39):20729-38. doi: 10.1074/jbc.M116.752485. Epub 2016 Aug 10.</t>
  </si>
  <si>
    <t>Jiang Y, Sverdlov MS, Toth PT, Huang LS, Du G, Liu Y, Natarajan V, Minshall RD.</t>
  </si>
  <si>
    <t>Phosphatidic Acid Produced by RalA-activated PLD2 Stimulates Caveolae-mediated Endocytosis and Trafficking in Endothelial Cells</t>
  </si>
  <si>
    <t>Muscle Nerve</t>
  </si>
  <si>
    <t>Hommel AL</t>
  </si>
  <si>
    <t>Muscle Nerve. 2016 Oct;54(4):794-7. doi: 10.1002/mus.25175. Epub 2016 May 27.</t>
  </si>
  <si>
    <t>Hommel AL, Jewett T, Mortenson M, Caress JB.</t>
  </si>
  <si>
    <t>Juvenile muscular atrophy of the distal upper extremities associated with x-linked periventricular heterotopia with features of Ehlers-Danlos syndrome</t>
  </si>
  <si>
    <t>Mezawa M</t>
  </si>
  <si>
    <t>FASEB J. 2016 Oct;30(10):3613-3627. doi: 10.1096/fj.201600354RR. Epub 2016 Jul 12.</t>
  </si>
  <si>
    <t>Mezawa M, Pinto VI, Kazembe MP, Lee WS, McCulloch CA.</t>
  </si>
  <si>
    <t>Filamin A regulates the organization and remodeling of the pericellular collagen matrix</t>
  </si>
  <si>
    <t>PMC5038604</t>
  </si>
  <si>
    <t>Jin GH</t>
  </si>
  <si>
    <t>Oncol Lett. 2016 Oct;12(4):2345-2350. doi: 10.3892/ol.2016.4976. Epub 2016 Aug 8.</t>
  </si>
  <si>
    <t>Jin GH, Xu W, Shi Y, Wang LB.</t>
  </si>
  <si>
    <t>Celecoxib exhibits an anti-gastric cancer effect by targeting focal adhesion and leukocyte transendothelial migration-associated genes</t>
  </si>
  <si>
    <t>PMC5038499</t>
  </si>
  <si>
    <t>Biomed Rep. 2016 Oct;5(4):421-427. doi: 10.3892/br.2016.740. Epub 2016 Aug 9.</t>
  </si>
  <si>
    <t>Zhang L, Yu C, Chang Q, Luo X, Qiu J, Liu S.</t>
  </si>
  <si>
    <t>Comparison of gene expression profiles in aortic dissection and normal human aortic tissues</t>
  </si>
  <si>
    <t>PMC5391493</t>
  </si>
  <si>
    <t>Hewitt G</t>
  </si>
  <si>
    <t>Autophagy. 2016 Oct 2;12(10):1917-1930. doi: 10.1080/15548627.2016.1210368. Epub 2016 Jul 8.</t>
  </si>
  <si>
    <t>Hewitt G, Carroll B, Sarallah R, Correia-Melo C, Ogrodnik M, Nelson G, Otten EG, Manni D, Antrobus R, Morgan BA, von Zglinicki T, Jurk D, Seluanov A, Gorbunova V, Johansen T, Passos JF, Korolchuk VI.</t>
  </si>
  <si>
    <t>SQSTM1/p62 mediates crosstalk between autophagy and the UPS in DNA repair</t>
  </si>
  <si>
    <t>Australas J Dermatol</t>
  </si>
  <si>
    <t>Bhabha FK</t>
  </si>
  <si>
    <t>Australas J Dermatol. 2016 Nov;57(4):312-315. doi: 10.1111/ajd.12367. Epub 2015 Jun 9.</t>
  </si>
  <si>
    <t>Bhabha FK, Walsh M, Orchard D, Savarirayan R.</t>
  </si>
  <si>
    <t>Terminal osseous dysplasia with pigmentary defects; Case and brief review of filamin A-related disorders</t>
  </si>
  <si>
    <t>Clin Neuropathol</t>
  </si>
  <si>
    <t>Prayson RA</t>
  </si>
  <si>
    <t>Clin Neuropathol. 2016 Nov/Dec;35(6):381-384. doi: 10.5414/NP300950.</t>
  </si>
  <si>
    <t>Prayson RA.</t>
  </si>
  <si>
    <t>Hyaline protoplasmic astrocytopathy with associated focal cortical dysplasia and hippocampal sclerosis</t>
  </si>
  <si>
    <t>PMC6667968</t>
  </si>
  <si>
    <t>Am J Pathol</t>
  </si>
  <si>
    <t>Am J Pathol. 2016 Nov;186(11):2945-2956. doi: 10.1016/j.ajpath.2016.07.010. Epub 2016 Sep 14.</t>
  </si>
  <si>
    <t>Wang Y, Yu S, Huang D, Cui M, Hu H, Zhang L, Wang W, Parameswaran N, Jackson M, Osborne B, Bedogni B, Li C, Sy MS, Xin W, Zhou L.</t>
  </si>
  <si>
    <t>Cellular Prion Protein Mediates Pancreatic Cancer Cell Survival and Invasion through Association with and Enhanced Signaling of Notch1</t>
  </si>
  <si>
    <t>PMC5342157</t>
  </si>
  <si>
    <t>Park YL</t>
  </si>
  <si>
    <t>Oncotarget. 2016 Nov 1;7(44):72229-72241. doi: 10.18632/oncotarget.12664.</t>
  </si>
  <si>
    <t>Park YL, Park SY, Lee SH, Kim RB, Kim JK, Rew SY, Myung DS, Cho SB, Lee WS, Kim HS, Joo YE.</t>
  </si>
  <si>
    <t>Filamin A interacting protein 1-like expression inhibits progression in colorectal cancer</t>
  </si>
  <si>
    <t>PMC5342045</t>
  </si>
  <si>
    <t>Perico ME</t>
  </si>
  <si>
    <t>Oncotarget. 2016 Nov 8;7(45):74189-74202. doi: 10.18632/oncotarget.12404.</t>
  </si>
  <si>
    <t>Perico ME, Grasso S, Brunelli M, Martignoni G, Munari E, Moiso E, Fracasso G, Cestari T, Naim HY, Bronte V, Colombatti M, Ramarli D.</t>
  </si>
  <si>
    <t>Prostate-specific membrane antigen (PSMA) assembles a macromolecular complex regulating growth and survival of prostate cancer cells "in vitro" and correlating with progression "in vivo"</t>
  </si>
  <si>
    <t>PMC5340232</t>
  </si>
  <si>
    <t>Oncotarget. 2016 Nov 22;7(47):77052-77070. doi: 10.18632/oncotarget.12784.</t>
  </si>
  <si>
    <t>Kwon M, Kim JH, Rybak Y, Luna A, Choi CH, Chung JY, Hewitt SM, Adem A, Tubridy E, Lin J, Libutti SK.</t>
  </si>
  <si>
    <t>Reduced expression of FILIP1L, a novel WNT pathway inhibitor, is associated with poor survival, progression and chemoresistance in ovarian cancer</t>
  </si>
  <si>
    <t>PMC5122789</t>
  </si>
  <si>
    <t>J Biol Chem. 2016 Nov 25;291(48):25239-25246. doi: 10.1074/jbc.M116.735886. Epub 2016 Oct 13.</t>
  </si>
  <si>
    <t>Wang J, Zhao S, Wei Y, Zhou Y, Shore P, Deng W.</t>
  </si>
  <si>
    <t>Cytoskeletal Filamin A Differentially Modulates RNA Polymerase III Gene Transcription in Transformed Cell Lines</t>
  </si>
  <si>
    <t>PMC5346757</t>
  </si>
  <si>
    <t>Sulzmaier FJ</t>
  </si>
  <si>
    <t>Oncotarget. 2016 Nov 29;7(48):79869-79884. doi: 10.18632/oncotarget.13084.</t>
  </si>
  <si>
    <t>Sulzmaier FJ, Young-Robbins S, Jiang P, Geerts D, Prechtl AM, Matter ML, Kesari S, Ramos JW.</t>
  </si>
  <si>
    <t>RSK2 activity mediates glioblastoma invasiveness and is a potential target for new therapeutics</t>
  </si>
  <si>
    <t>PMC5112600</t>
  </si>
  <si>
    <t>Tsui JC</t>
  </si>
  <si>
    <t>Oncol Rep. 2016 Dec;36(6):3181-3187. doi: 10.3892/or.2016.5197. Epub 2016 Oct 24.</t>
  </si>
  <si>
    <t>Tsui JC, Lau CP, Cheung AC, Wong KC, Huang L, Tsui SK, Kumta SM.</t>
  </si>
  <si>
    <t>Differential expression of filamin B splice variants in giant cell tumor cells</t>
  </si>
  <si>
    <t>PMC5201043</t>
  </si>
  <si>
    <t>Development. 2016 Dec 1;143(23):4509-4520. doi: 10.1242/dev.139295. Epub 2016 Oct 27.</t>
  </si>
  <si>
    <t>Lian G, Dettenhofer M, Lu J, Downing M, Chenn A, Wong T, Sheen V.</t>
  </si>
  <si>
    <t>Filamin A- and formin 2-dependent endocytosis regulates proliferation via the canonical Wnt pathway</t>
  </si>
  <si>
    <t>PMC5173320</t>
  </si>
  <si>
    <t>Lee G</t>
  </si>
  <si>
    <t>Elife. 2016 Dec 3;5:e19991. doi: 10.7554/eLife.19991.</t>
  </si>
  <si>
    <t>Lee G, Schwarz TL.</t>
  </si>
  <si>
    <t>Filamin, a synaptic organizer in Drosophila, determines glutamate receptor composition and membrane growth</t>
  </si>
  <si>
    <t>PMC5167174</t>
  </si>
  <si>
    <t>Han J</t>
  </si>
  <si>
    <t>Proc Natl Acad Sci U S A. 2016 Dec 13;113(50):14283-14288. doi: 10.1073/pnas.1614898113. Epub 2016 Nov 22.</t>
  </si>
  <si>
    <t>Han J, Jun Y, Kim SH, Hoang HH, Jung Y, Kim S, Kim J, Austin RH, Lee S, Park S.</t>
  </si>
  <si>
    <t>Rapid emergence and mechanisms of resistance by U87 glioblastoma cells to doxorubicin in an in vitro tumor microfluidic ecology</t>
  </si>
  <si>
    <t>Ritelli M</t>
  </si>
  <si>
    <t>Am J Med Genet A. 2017 Jan;173(1):169-176. doi: 10.1002/ajmg.a.38004. Epub 2016 Oct 14.</t>
  </si>
  <si>
    <t>Ritelli M, Morlino S, Giacopuzzi E, Carini G, Cinquina V, Chiarelli N, Majore S, Colombi M, Castori M.</t>
  </si>
  <si>
    <t>Ehlers-Danlos syndrome with lethal cardiac valvular dystrophy in males carrying a novel splice mutation in FLNA</t>
  </si>
  <si>
    <t>Xiong N</t>
  </si>
  <si>
    <t>Biochim Biophys Acta Mol Cell Res. 2017 Jan;1864(1):12-22. doi: 10.1016/j.bbamcr.2016.10.013. Epub 2016 Oct 20.</t>
  </si>
  <si>
    <t>Xiong N, Li S, Tang K, Bai H, Peng Y, Yang H, Wu C, Liu Y.</t>
  </si>
  <si>
    <t>Involvement of caveolin-1 in low shear stress-induced breast cancer cell motility and adhesion: Roles of FAK/Src and ROCK/p-MLC pathways</t>
  </si>
  <si>
    <t>Yang X</t>
  </si>
  <si>
    <t>Adv Exp Med Biol. 2017;1018:207-224. doi: 10.1007/978-981-10-5765-6_13.</t>
  </si>
  <si>
    <t>Yang X, Cheng Z, Zhang L, Wu G, Shi R, Gao Z, Li C.</t>
  </si>
  <si>
    <t>Prion Protein Family Contributes to Tumorigenesis via Multiple Pathways</t>
  </si>
  <si>
    <t>PMC5909981</t>
  </si>
  <si>
    <t>J Mol Biomark Diagn</t>
  </si>
  <si>
    <t>Ravipaty S</t>
  </si>
  <si>
    <t>J Mol Biomark Diagn. 2017;8(2):323. doi: 10.4172/2155-9929.1000323. Epub 2017 Feb 8.</t>
  </si>
  <si>
    <t>Ravipaty S, Wu W, Dalvi A, Tanna N, Andreazi J, Friss T, Klotz A, Liao C, Garren J, Schofield S, Diamandis EP, Klein EA, Dobi A, Srivastava S, Tekumalla P, Kiebish MA, Vishnudas V, Sarangarajan RP, Narain NR, Akmaev VR.</t>
  </si>
  <si>
    <t>Clinical Validation of a Serum Protein Panel (FLNA, FLNB and KRT19) for Diagnosis of Prostate Cancer</t>
  </si>
  <si>
    <t>PMC8294116</t>
  </si>
  <si>
    <t>Neuroimmunol Neuroinflamm</t>
  </si>
  <si>
    <t>Neuroimmunol Neuroinflamm. 2017;4(12):263-271. doi: 10.20517/2347-8659.2017.50. Epub 2017 Dec 8.</t>
  </si>
  <si>
    <t>Burns LH, Wang HY.</t>
  </si>
  <si>
    <t>Altered filamin A enables amyloid beta-induced tau hyperphosphorylation and neuroinflammation in Alzheimer's disease</t>
  </si>
  <si>
    <t>Pons M</t>
  </si>
  <si>
    <t>J Cell Sci. 2017 Jan 15;130(2):490-501. doi: 10.1242/jcs.193821. Epub 2016 Dec 1.</t>
  </si>
  <si>
    <t>Pons M, Izquierdo I, Andreu-Carbó M, Garrido G, Planagumà J, Muriel O, Del Pozo MA, Geli MI, Aragay AM.</t>
  </si>
  <si>
    <t>Phosphorylation of filamin A regulates chemokine receptor CCR2 recycling</t>
  </si>
  <si>
    <t>PMC5354799</t>
  </si>
  <si>
    <t>Huang C</t>
  </si>
  <si>
    <t>Oncotarget. 2017 Jan 17;8(3):3840-3853. doi: 10.18632/oncotarget.9472.</t>
  </si>
  <si>
    <t>Huang C, Miller RT, Freter CE.</t>
  </si>
  <si>
    <t>Signaling regulation and role of filamin A cleavage in Ca2+-stimulated migration of androgen receptor-deficient prostate cancer cells</t>
  </si>
  <si>
    <t>J Mol Endocrinol</t>
  </si>
  <si>
    <t>Mingione A</t>
  </si>
  <si>
    <t>J Mol Endocrinol. 2017 Feb;58(2):91-103. doi: 10.1530/JME-16-0184. Epub 2016 Nov 21.</t>
  </si>
  <si>
    <t>Mingione A, Verdelli C, Ferrero S, Vaira V, Guarnieri V, Scillitani A, Vicentini L, Balza G, Beretta E, Terranegra A, Vezzoli G, Soldati L, Corbetta S.</t>
  </si>
  <si>
    <t>Filamin A is reduced and contributes to the CASR sensitivity in human parathyroid tumors</t>
  </si>
  <si>
    <t>Gadelha MR</t>
  </si>
  <si>
    <t>Pituitary. 2017 Feb;20(1):100-108. doi: 10.1007/s11102-017-0791-0.</t>
  </si>
  <si>
    <t>Gadelha MR, Wildemberg LE, Bronstein MD, Gatto F, Ferone D.</t>
  </si>
  <si>
    <t>Somatostatin receptor ligands in the treatment of acromegaly</t>
  </si>
  <si>
    <t>Chowdhury SK</t>
  </si>
  <si>
    <t>Circulation. 2017 Feb 14;135(7):683-699. doi: 10.1161/CIRCULATIONAHA.116.022941. Epub 2016 Nov 29.</t>
  </si>
  <si>
    <t>Chowdhury SK, Liu W, Zi M, Li Y, Wang S, Tsui H, Prehar S, Castro S, Zhang H, Ji Y, Zhang X, Xiao R, Zhang R, Lei M, Cyganek L, Guan K, Millar CB, Liao X, Jain MK, Boyett MR, Cartwright EJ, Shiels HA, Wang X.</t>
  </si>
  <si>
    <t>Stress-Activated Kinase Mitogen-Activated Kinase Kinase-7 Governs Epigenetics of Cardiac Repolarization for Arrhythmia Prevention</t>
  </si>
  <si>
    <t>PMC5322931</t>
  </si>
  <si>
    <t>Chlapek P</t>
  </si>
  <si>
    <t>PLoS One. 2017 Feb 23;12(2):e0172552. doi: 10.1371/journal.pone.0172552. eCollection 2017.</t>
  </si>
  <si>
    <t>Chlapek P, Zitterbart K, Kren L, Filipova L, Sterba J, Veselska R.</t>
  </si>
  <si>
    <t>Uniformity under in vitro conditions: Changes in the phenotype of cancer cell lines derived from different medulloblastoma subgroups</t>
  </si>
  <si>
    <t>PMC5325215</t>
  </si>
  <si>
    <t>PLoS One. 2017 Feb 24;12(2):e0172257. doi: 10.1371/journal.pone.0172257. eCollection 2017.</t>
  </si>
  <si>
    <t>Yagi H, Takabayashi T, Xie MJ, Kuroda K, Sato M.</t>
  </si>
  <si>
    <t>Subcellular distribution of non-muscle myosin IIb is controlled by FILIP through Hsc70</t>
  </si>
  <si>
    <t>Proteomics Clin Appl</t>
  </si>
  <si>
    <t>Yang HH</t>
  </si>
  <si>
    <t>Proteomics Clin Appl. 2017 Mar;11(3-4). doi: 10.1002/prca.201600085. Epub 2016 Dec 21.</t>
  </si>
  <si>
    <t>Yang HH, Zhai WJ, Kuo HC.</t>
  </si>
  <si>
    <t>The putative involvement of actin-binding proteins and cytoskeleton proteins in pathological mechanisms of ketamine cystitis-Revealed by a prospective pilot study using proteomic approaches</t>
  </si>
  <si>
    <t>PMC5372545</t>
  </si>
  <si>
    <t>Dayal S</t>
  </si>
  <si>
    <t>Int J Mol Sci. 2017 Mar 1;18(3):529. doi: 10.3390/ijms18030529.</t>
  </si>
  <si>
    <t>Dayal S, Zhou J, Manivannan P, Siddiqui MA, Ahmad OF, Clark M, Awadia S, Garcia-Mata R, Shemshedini L, Malathi K.</t>
  </si>
  <si>
    <t>RNase L Suppresses Androgen Receptor Signaling, Cell Migration and Matrix Metalloproteinase Activity in Prostate Cancer Cells</t>
  </si>
  <si>
    <t>PMC5351499</t>
  </si>
  <si>
    <t>Future Sci OA</t>
  </si>
  <si>
    <t>Narain NR</t>
  </si>
  <si>
    <t>Future Sci OA. 2016 Dec 22;3(1):FSO161. doi: 10.4155/fsoa-2016-0065. eCollection 2017 Mar.</t>
  </si>
  <si>
    <t>Narain NR, Diers AR, Lee A, Lao S, Chan JY, Schofield S, Andreazi J, Ouro-Djobo R, Jimenez JJ, Friss T, Tanna N, Dalvi A, Wang S, Bunch D, Sun Y, Wu W, Thapa K, Gesta S, Rodrigues LO, Akmaev VR, Vishnudas VK, Sarangarajan R.</t>
  </si>
  <si>
    <t>Identification of Filamin-A and -B as potential biomarkers for prostate cancer</t>
  </si>
  <si>
    <t>Mol Cell</t>
  </si>
  <si>
    <t>van Vliet AR</t>
  </si>
  <si>
    <t>Mol Cell. 2017 Mar 2;65(5):885-899.e6. doi: 10.1016/j.molcel.2017.01.020. Epub 2017 Feb 23.</t>
  </si>
  <si>
    <t>van Vliet AR, Giordano F, Gerlo S, Segura I, Van Eygen S, Molenberghs G, Rocha S, Houcine A, Derua R, Verfaillie T, Vangindertael J, De Keersmaecker H, Waelkens E, Tavernier J, Hofkens J, Annaert W, Carmeliet P, Samali A, Mizuno H, Agostinis P.</t>
  </si>
  <si>
    <t>The ER Stress Sensor PERK Coordinates ER-Plasma Membrane Contact Site Formation through Interaction with Filamin-A and F-Actin Remodeling</t>
  </si>
  <si>
    <t>Kamhieh-Milz J</t>
  </si>
  <si>
    <t>J Proteomics. 2017 Mar 22;157:59-70. doi: 10.1016/j.jprot.2017.01.012. Epub 2017 Jan 27.</t>
  </si>
  <si>
    <t>Kamhieh-Milz J, Sterzer V, Celik H, Khorramshahi O, Fadl Hassan Moftah R, Salama A.</t>
  </si>
  <si>
    <t>Identification of novel autoantigens via mass spectroscopy-based antibody-mediated identification of autoantigens (MS-AMIDA) using immune thrombocytopenic purpura (ITP) as a model disease</t>
  </si>
  <si>
    <t>PMC5374114</t>
  </si>
  <si>
    <t>Zhang Z</t>
  </si>
  <si>
    <t>J Physiol. 2017 Apr 1;595(7):2271-2284. doi: 10.1113/JP272942. Epub 2016 Dec 7.</t>
  </si>
  <si>
    <t>Zhang Z, Ledford HA, Park S, Wang W, Rafizadeh S, Kim HJ, Xu W, Lu L, Lau VC, Knowlton AA, Zhang XD, Yamoah EN, Chiamvimonvat N.</t>
  </si>
  <si>
    <t>Distinct subcellular mechanisms for the enhancement of the surface membrane expression of SK2 channel by its interacting proteins, α-actinin2 and filamin A</t>
  </si>
  <si>
    <t>FASEB J. 2017 Apr;31(4):1289-1300. doi: 10.1096/fj.201601047R. Epub 2016 Dec 28.</t>
  </si>
  <si>
    <t>Castoria G, Auricchio F, Migliaccio A.</t>
  </si>
  <si>
    <t>Extranuclear partners of androgen receptor: at the crossroads of proliferation, migration, and neuritogenesis</t>
  </si>
  <si>
    <t>Taiwan J Obstet Gynecol</t>
  </si>
  <si>
    <t>Ma M</t>
  </si>
  <si>
    <t>Taiwan J Obstet Gynecol. 2017 Apr;56(2):165-170. doi: 10.1016/j.tjog.2016.04.038.</t>
  </si>
  <si>
    <t>Ma M, Luo S, Zhou W, Lu L, Cai J, Yuan F, Yin F.</t>
  </si>
  <si>
    <t>Bioinformatics analysis of gene expression profiles in B cells of postmenopausal osteoporosis patients</t>
  </si>
  <si>
    <t>PMC5399103</t>
  </si>
  <si>
    <t>Groves JA</t>
  </si>
  <si>
    <t>J Biol Chem. 2017 Apr 21;292(16):6493-6511. doi: 10.1074/jbc.M116.760785. Epub 2017 Feb 23.</t>
  </si>
  <si>
    <t>Groves JA, Maduka AO, O'Meally RN, Cole RN, Zachara NE.</t>
  </si>
  <si>
    <t>Fatty acid synthase inhibits the O-GlcNAcase during oxidative stress</t>
  </si>
  <si>
    <t>PMC5437244</t>
  </si>
  <si>
    <t>J Biol Chem. 2017 May 19;292(20):8390-8400. doi: 10.1074/jbc.M117.776740. Epub 2017 Mar 27.</t>
  </si>
  <si>
    <t>Ithychanda SS, Dou K, Robertson SP, Qin J.</t>
  </si>
  <si>
    <t>Structural and thermodynamic basis of a frontometaphyseal dysplasia mutation in filamin A</t>
  </si>
  <si>
    <t>Berrou E</t>
  </si>
  <si>
    <t>Arterioscler Thromb Vasc Biol. 2017 Jun;37(6):1087-1097. doi: 10.1161/ATVBAHA.117.309337. Epub 2017 Apr 20.</t>
  </si>
  <si>
    <t>Berrou E, Adam F, Lebret M, Planche V, Fergelot P, Issertial O, Coupry I, Bordet JC, Nurden P, Bonneau D, Colin E, Goizet C, Rosa JP, Bryckaert M.</t>
  </si>
  <si>
    <t>Gain-of-Function Mutation in Filamin A Potentiates Platelet Integrin α(IIb)β(3) Activation</t>
  </si>
  <si>
    <t>Carrera-García L</t>
  </si>
  <si>
    <t>Am J Med Genet A. 2017 Jun;173(6):1710-1713. doi: 10.1002/ajmg.a.38230. Epub 2017 Apr 21.</t>
  </si>
  <si>
    <t>Carrera-García L, Rivas-Crespo MF, Fernández García MS.</t>
  </si>
  <si>
    <t>Androgen receptor dysfunction as a prevalent manifestation in young male carriers of a FLNA gene mutation</t>
  </si>
  <si>
    <t>PMC5493791</t>
  </si>
  <si>
    <t>J R Soc Interface</t>
  </si>
  <si>
    <t>Kandel J</t>
  </si>
  <si>
    <t>J R Soc Interface. 2017 Jun;14(131):20170071. doi: 10.1098/rsif.2017.0071.</t>
  </si>
  <si>
    <t>Kandel J, Picard M, Wallace DC, Eckmann DM.</t>
  </si>
  <si>
    <t>Mitochondrial DNA 3243A&gt;G heteroplasmy is associated with changes in cytoskeletal protein expression and cell mechanics</t>
  </si>
  <si>
    <t>Epilepsy Res. 2017 Jul;133:33-40. doi: 10.1016/j.eplepsyres.2017.03.005. Epub 2017 Apr 4.</t>
  </si>
  <si>
    <t>Liu W, Yan B, An D, Xiao J, Hu F, Zhou D.</t>
  </si>
  <si>
    <t>Sporadic periventricular nodular heterotopia: Classification, phenotype and correlation with Filamin A mutations</t>
  </si>
  <si>
    <t>PMC5529001</t>
  </si>
  <si>
    <t>Exp Biol Med (Maywood)</t>
  </si>
  <si>
    <t>Reichert M</t>
  </si>
  <si>
    <t>Exp Biol Med (Maywood). 2017 Jul;242(13):1363-1375. doi: 10.1177/1535370217705864. Epub 2017 Apr 24.</t>
  </si>
  <si>
    <t>Reichert M.</t>
  </si>
  <si>
    <t>Proteome analysis of sheep B lymphocytes in the course of bovine leukemia virus-induced leukemia</t>
  </si>
  <si>
    <t>Neurobiol Aging</t>
  </si>
  <si>
    <t>Neurobiol Aging. 2017 Jul;55:99-114. doi: 10.1016/j.neurobiolaging.2017.03.016. Epub 2017 Mar 31.</t>
  </si>
  <si>
    <t>Wang HY, Lee KC, Pei Z, Khan A, Bakshi K, Burns LH.</t>
  </si>
  <si>
    <t>Greinacher A</t>
  </si>
  <si>
    <t>J Thromb Haemost. 2017 Jul;15(7):1511-1521. doi: 10.1111/jth.13729. Epub 2017 Jun 4.</t>
  </si>
  <si>
    <t>Greinacher A, Pecci A, Kunishima S, Althaus K, Nurden P, Balduini CL, Bakchoul T.</t>
  </si>
  <si>
    <t>Diagnosis of inherited platelet disorders on a blood smear: a tool to facilitate worldwide diagnosis of platelet disorders</t>
  </si>
  <si>
    <t>PMC5841897</t>
  </si>
  <si>
    <t>Hirashiki A</t>
  </si>
  <si>
    <t>Pulm Circ. 2017 Jul-Sep;7(3):734-740. doi: 10.1177/2045893217716107. Epub 2017 Jun 29.</t>
  </si>
  <si>
    <t>Hirashiki A, Adachi S, Nakano Y, Kamimura Y, Ogo T, Nakanishi N, Morisaki T, Morisaki H, Shimizu A, Toba K, Murohara T, Kondo T.</t>
  </si>
  <si>
    <t>Left main coronary artery compression by a dilated main pulmonary artery and left coronary sinus of Valsalva aneurysm in a patient with heritable pulmonary arterial hypertension and FLNA mutation</t>
  </si>
  <si>
    <t>PMC5504803</t>
  </si>
  <si>
    <t>Myers JS</t>
  </si>
  <si>
    <t>BMC Cancer. 2017 Jul 11;17(1):480. doi: 10.1186/s12885-017-3462-7.</t>
  </si>
  <si>
    <t>Myers JS, Vallega KA, White J, Yu K, Yates CC, Sang QA.</t>
  </si>
  <si>
    <t>Proteomic characterization of paired non-malignant and malignant African-American prostate epithelial cell lines distinguishes them by structural proteins</t>
  </si>
  <si>
    <t>PMC5644482</t>
  </si>
  <si>
    <t>Mol Cell Oncol</t>
  </si>
  <si>
    <t>Mol Cell Oncol. 2017 Jul 13;4(5):e1340105. doi: 10.1080/23723556.2017.1340105. eCollection 2017.</t>
  </si>
  <si>
    <t>van Vliet AR, Agostinis P.</t>
  </si>
  <si>
    <t>PERK and filamin A in actin cytoskeleton remodeling at ER-plasma membrane contact sites</t>
  </si>
  <si>
    <t>PMC5519615</t>
  </si>
  <si>
    <t>Czikora I</t>
  </si>
  <si>
    <t>Front Immunol. 2017 Jul 21;8:842. doi: 10.3389/fimmu.2017.00842. eCollection 2017.</t>
  </si>
  <si>
    <t>Czikora I, Alli AA, Sridhar S, Matthay MA, Pillich H, Hudel M, Berisha B, Gorshkov B, Romero MJ, Gonzales J, Wu G, Huo Y, Su Y, Verin AD, Fulton D, Chakraborty T, Eaton DC, Lucas R.</t>
  </si>
  <si>
    <t>Epithelial Sodium Channel-α Mediates the Protective Effect of the TNF-Derived TIP Peptide in Pneumolysin-Induced Endothelial Barrier Dysfunction</t>
  </si>
  <si>
    <t>Wang H</t>
  </si>
  <si>
    <t>FASEB J. 2017 Aug;31(8):3677-3688. doi: 10.1096/fj.201700056R. Epub 2017 May 9.</t>
  </si>
  <si>
    <t>Wang H, Guo J, Lin Z, Namgoong S, Oh JS, Kim NH.</t>
  </si>
  <si>
    <t>Filamin A is required for spindle migration and asymmetric division in mouse oocytes</t>
  </si>
  <si>
    <t>PMC5531397</t>
  </si>
  <si>
    <t>J Clin Invest</t>
  </si>
  <si>
    <t>Pianta A</t>
  </si>
  <si>
    <t>J Clin Invest. 2017 Aug 1;127(8):2946-2956. doi: 10.1172/JCI93450. Epub 2017 Jun 26.</t>
  </si>
  <si>
    <t>Pianta A, Arvikar SL, Strle K, Drouin EE, Wang Q, Costello CE, Steere AC.</t>
  </si>
  <si>
    <t>Two rheumatoid arthritis-specific autoantigens correlate microbial immunity with autoimmune responses in joints</t>
  </si>
  <si>
    <t>Roth H</t>
  </si>
  <si>
    <t>Eur J Cell Biol. 2017 Sep;96(6):553-566. doi: 10.1016/j.ejcb.2017.05.004. Epub 2017 May 27.</t>
  </si>
  <si>
    <t>Roth H, Samereier M, Begandt D, Pick R, Salvermoser M, Brechtefeld D, Schleicher M, Walzog B, Müller-Taubenberger A.</t>
  </si>
  <si>
    <t>Filamin A promotes efficient migration and phagocytosis of neutrophil-like HL-60 cells</t>
  </si>
  <si>
    <t>PMC5652717</t>
  </si>
  <si>
    <t>Xie C</t>
  </si>
  <si>
    <t>Oncotarget. 2017 Jul 22;8(44):76432-76442. doi: 10.18632/oncotarget.19464. eCollection 2017 Sep 29.</t>
  </si>
  <si>
    <t>Xie C, Gou M, Yi T, Qi X, Liu P, Wei Y, Zhao X.</t>
  </si>
  <si>
    <t>Enhanced antitumor effect of biodegradable cationic heparin-polyethyleneimine nanogels delivering FILIP1LΔC103 gene combined with low-dose cisplatin on ovarian cancer</t>
  </si>
  <si>
    <t>PMC5652783</t>
  </si>
  <si>
    <t>Oncotarget. 2017 Aug 24;8(44):77330-77340. doi: 10.18632/oncotarget.20473. eCollection 2017 Sep 29.</t>
  </si>
  <si>
    <t>Vitali E, Boemi I, Rosso L, Cambiaghi V, Novellis P, Mantovani G, Spada A, Alloisio M, Veronesi G, Ferrero S, Lania AG.</t>
  </si>
  <si>
    <t>FLNA is implicated in pulmonary neuroendocrine tumors aggressiveness and progression</t>
  </si>
  <si>
    <t>Wieczorek K</t>
  </si>
  <si>
    <t>Exp Cell Res. 2017 Oct 1;359(1):163-170. doi: 10.1016/j.yexcr.2017.07.035. Epub 2017 Aug 1.</t>
  </si>
  <si>
    <t>Wieczorek K, Wiktorska M, Sacewicz-Hofman I, Boncela J, Lewiński A, Kowalska MA, Niewiarowska J.</t>
  </si>
  <si>
    <t>Filamin A upregulation correlates with Snail-induced epithelial to mesenchymal transition (EMT) and cell adhesion but its inhibition increases the migration of colon adenocarcinoma HT29 cells</t>
  </si>
  <si>
    <t>Shelmerdine SC</t>
  </si>
  <si>
    <t>Pediatr Pulmonol. 2017 Oct;52(10):1306-1315. doi: 10.1002/ppul.23695. Epub 2017 Sep 12.</t>
  </si>
  <si>
    <t>Shelmerdine SC, Semple T, Wallis C, Aurora P, Moledina S, Ashworth MT, Owens CM.</t>
  </si>
  <si>
    <t>Filamin A (FLNA) mutation-A newcomer to the childhood interstitial lung disease (ChILD) classification</t>
  </si>
  <si>
    <t>PMC5684623</t>
  </si>
  <si>
    <t>Liu WY</t>
  </si>
  <si>
    <t>Chin Med J (Engl). 2017 Oct 20;130(20):2506-2507. doi: 10.4103/0366-6999.216397.</t>
  </si>
  <si>
    <t>Liu WY, Zhou D.</t>
  </si>
  <si>
    <t>Filamin A Gene Associated Periventricular Nodular Heterotopia and Epilepsy in a Cohort of Chinese Patients</t>
  </si>
  <si>
    <t>PMC5655893</t>
  </si>
  <si>
    <t>Krawczyk KM</t>
  </si>
  <si>
    <t>BMC Nephrol. 2017 Oct 24;18(1):320. doi: 10.1186/s12882-017-0738-8.</t>
  </si>
  <si>
    <t>Krawczyk KM, Hansson J, Nilsson H, Krawczyk KK, Swärd K, Johansson ME.</t>
  </si>
  <si>
    <t>Injury induced expression of caveolar proteins in human kidney tubules - role of megakaryoblastic leukemia 1</t>
  </si>
  <si>
    <t>Biomaterials</t>
  </si>
  <si>
    <t>Morena F</t>
  </si>
  <si>
    <t>Biomaterials. 2017 Nov;144:211-229. doi: 10.1016/j.biomaterials.2017.08.015. Epub 2017 Aug 16.</t>
  </si>
  <si>
    <t>Morena F, Armentano I, Montanucci P, Argentati C, Fortunati E, Montesano S, Bicchi I, Pescara T, Pennoni I, Mattioli S, Torre L, Latterini L, Emiliani C, Basta G, Calafiore R, Kenny JM, Martino S.</t>
  </si>
  <si>
    <t>Design of a nanocomposite substrate inducing adult stem cell assembly and progression toward an Epiblast-like or Primitive Endoderm-like phenotype via mechanotransduction</t>
  </si>
  <si>
    <t>PMC5662259</t>
  </si>
  <si>
    <t>Chiang TS</t>
  </si>
  <si>
    <t>Mol Biol Cell. 2017 Nov 1;28(22):3013-3028. doi: 10.1091/mbc.E17-01-0059. Epub 2017 Aug 30.</t>
  </si>
  <si>
    <t>Chiang TS, Wu HF, Lee FS.</t>
  </si>
  <si>
    <t>ADP-ribosylation factor-like 4C binding to filamin-A modulates filopodium formation and cell migration</t>
  </si>
  <si>
    <t>Wills ES</t>
  </si>
  <si>
    <t>Hum Mol Genet. 2017 Nov 1;26(21):4190-4202. doi: 10.1093/hmg/ddx308.</t>
  </si>
  <si>
    <t>Wills ES, Te Morsche RHM, van Reeuwijk J, Horn N, Geomini I, van de Laarschot LFM, Mans DA, Ueffing M, Boldt K, Drenth JPH, Roepman R.</t>
  </si>
  <si>
    <t>Liver cyst gene knockout in cholangiocytes inhibits cilium formation and Wnt signaling</t>
  </si>
  <si>
    <t>Collier MEW</t>
  </si>
  <si>
    <t>Thromb Haemost. 2017 Nov;117(11):2034-2044. doi: 10.1160/TH17-01-0009. Epub 2017 Nov 30.</t>
  </si>
  <si>
    <t>Collier MEW, Ettelaie C, Goult BT, Maraveyas A, Goodall AH.</t>
  </si>
  <si>
    <t>Investigation of the Filamin A-Dependent Mechanisms of Tissue Factor Incorporation into Microvesicles</t>
  </si>
  <si>
    <t>Uotila LM</t>
  </si>
  <si>
    <t>J Immunol. 2017 Nov 15;199(10):3644-3653. doi: 10.4049/jimmunol.1700087. Epub 2017 Oct 6.</t>
  </si>
  <si>
    <t>Uotila LM, Guenther C, Savinko T, Lehti TA, Fagerholm SC.</t>
  </si>
  <si>
    <t>Filamin A Regulates Neutrophil Adhesion, Production of Reactive Oxygen Species, and Neutrophil Extracellular Trap Release</t>
  </si>
  <si>
    <t>PMC5708734</t>
  </si>
  <si>
    <t>Shirai YM</t>
  </si>
  <si>
    <t>PLoS One. 2017 Nov 30;12(11):e0188778. doi: 10.1371/journal.pone.0188778. eCollection 2017.</t>
  </si>
  <si>
    <t>Shirai YM, Tsunoyama TA, Hiramoto-Yamaki N, Hirosawa KM, Shibata ACE, Kondo K, Tsurumune A, Ishidate F, Kusumi A, Fujiwara TK.</t>
  </si>
  <si>
    <t>Cortical actin nodes: Their dynamics and recruitment of podosomal proteins as revealed by super-resolution and single-molecule microscopy</t>
  </si>
  <si>
    <t>Mechanical perturbation of filamin A immunoglobulin repeats 20-21 reveals potential non-equilibrium mechanochemical partner binding function</t>
  </si>
  <si>
    <t>Diffuse malformations of cortical development</t>
  </si>
  <si>
    <t>Filamin interacts with epithelial sodium channel and inhibits its channel function</t>
  </si>
  <si>
    <t>Bronchial balloon occlusion in children with complex pulmonary air leaks</t>
  </si>
  <si>
    <t>Selective involvement of serum response factor in pressure-induced myogenic tone in resistance arteries</t>
  </si>
  <si>
    <t>Complex roles of filamin-A mediated cytoskeleton network in cancer progression</t>
  </si>
  <si>
    <t>Tyrosyl phosphorylated PAK1 regulates breast cancer cell motility in response to prolactin through filamin A</t>
  </si>
  <si>
    <t>Otopalatodigital syndrome type 2 in a male infant: A case report with a novel sequence variation</t>
  </si>
  <si>
    <t>Congenital short bowel syndrome as the presenting symptom in male patients with FLNA mutations</t>
  </si>
  <si>
    <t>Tubulin beta chain, filamin A alpha isoform 1, and cytochrome b-c1 complex subunit 1 as serological diagnostic biomarkers of esophageal squamous cell carcinoma: a proteomics study</t>
  </si>
  <si>
    <t>Gelsolin activity controls efficient early HIV-1 infection</t>
  </si>
  <si>
    <t>Deregulation of smooth muscle cell cytoskeleton within the human atherosclerotic coronary media layer</t>
  </si>
  <si>
    <t>Vascular and connective tissue anomalies associated with X-linked periventricular heterotopia due to mutations in Filamin A</t>
  </si>
  <si>
    <t>A colorectal cancer classification system that associates cellular phenotype and responses to therapy</t>
  </si>
  <si>
    <t>Mitogen-inducible Gene-2 (MIG2) and migfilin expression is reduced in samples of human breast cancer</t>
  </si>
  <si>
    <t>Filamin and phospholipase C-ε are required for calcium signaling in the Caenorhabditis elegans spermatheca</t>
  </si>
  <si>
    <t>Domain-domain interactions in filamin A (16-23) impose a hierarchy of unfolding forces</t>
  </si>
  <si>
    <t>Paternal inheritance of classic X-linked bilateral periventricular nodular heterotopia</t>
  </si>
  <si>
    <t>The calcium sensing receptor life cycle: trafficking, cell surface expression, and degradation</t>
  </si>
  <si>
    <t>Genome wide proteomics of ERBB2 and EGFR and other oncogenic pathways in inflammatory breast cancer</t>
  </si>
  <si>
    <t>Insufficient versican cleavage and Smad2 phosphorylation results in bicuspid aortic and pulmonary valves</t>
  </si>
  <si>
    <t>RACK1 interacts with filamin-A to regulate plasma membrane levels of the cystic fibrosis transmembrane conductance regulator</t>
  </si>
  <si>
    <t>FilGAP and its close relatives: a mediator of Rho-Rac antagonism that regulates cell morphology and migration</t>
  </si>
  <si>
    <t>Filamin and Phospholipase C-ε are required for calcium signaling in the Caenorhabditis elegans Spermatheca</t>
  </si>
  <si>
    <t>Regulation of the transcriptional coactivator FHL2 licenses activation of the androgen receptor in castrate-resistant prostate cancer</t>
  </si>
  <si>
    <t>Calpain-2 compensation promotes angiotensin II-induced ascending and abdominal aortic aneurysms in calpain-1 deficient mice</t>
  </si>
  <si>
    <t>Novel no-stop FLNA mutation causes multi-organ involvement in males</t>
  </si>
  <si>
    <t>Bernard-Soulier syndrome: an update</t>
  </si>
  <si>
    <t>Differential expression of filamin A and its clinical significance in breast cancer</t>
  </si>
  <si>
    <t>Integrated analysis of global mRNA and protein expression data in HEK293 cells overexpressing PRL-1</t>
  </si>
  <si>
    <t>Rac1 is deactivated at integrin activation sites through an IQGAP1-filamin-A-RacGAP1 pathway</t>
  </si>
  <si>
    <t>Structure and function of palladin's actin binding domain</t>
  </si>
  <si>
    <t>Analysis of the local organization and dynamics of cellular actin networks</t>
  </si>
  <si>
    <t>Spatio-temporal profiling of Filamin A RNA-editing reveals ADAR preferences and high editing levels outside neuronal tissues</t>
  </si>
  <si>
    <t>Filamin A regulates neuronal migration through brefeldin A-inhibited guanine exchange factor 2-dependent Arf1 activation</t>
  </si>
  <si>
    <t>Filamin-A regulates neutrophil uropod retraction through RhoA during chemotaxis</t>
  </si>
  <si>
    <t>MMGBSA as a tool to understand the binding affinities of filamin-peptide interactions</t>
  </si>
  <si>
    <t>The cytoplasmic domain of neuropilin-1 regulates focal adhesion turnover</t>
  </si>
  <si>
    <t>ASB2α, an E3 ubiquitin ligase specificity subunit, regulates cell spreading and triggers proteasomal degradation of filamins by targeting the filamin calponin homology 1 domain</t>
  </si>
  <si>
    <t>Periventricular heterotopia in 6q terminal deletion syndrome: role of the C6orf70 gene</t>
  </si>
  <si>
    <t>Grb7 and Filamin-a associate and are colocalized to cell membrane ruffles upon EGF stimulation</t>
  </si>
  <si>
    <t>Phosphorylation of serine 323 of ASB2α is pivotal for the targeting of filamin A to degradation</t>
  </si>
  <si>
    <t>The dual role of filamin A in cancer: can't live with (too much of) it, can't live without it</t>
  </si>
  <si>
    <t>Down-regulation of Filamin A interacting protein 1-like Is associated with promoter methylation and an invasive phenotype in breast, colon, lung and pancreatic cancers [corrected]</t>
  </si>
  <si>
    <t>Filamin A protects cells against force-induced apoptosis by stabilizing talin- and vinculin-containing cell adhesions</t>
  </si>
  <si>
    <t>Proteasome proteolysis supports stimulated platelet function and thrombosis</t>
  </si>
  <si>
    <t>Screening of TGFBR1, TGFBR2, and FLNA in familial mitral valve prolapse</t>
  </si>
  <si>
    <t>Interactions between filamin A and MMP-9 regulate proliferation and invasion in renal cell carcinoma</t>
  </si>
  <si>
    <t>[Filamin A as a mediator of alterations in cancer cells]</t>
  </si>
  <si>
    <t>Analysis of the androgen receptor/filamin a complex in stromal cells</t>
  </si>
  <si>
    <t>Differential expression of the alternatively spliced OPRM1 isoform μ-opioid receptor-1K in HIV-infected individuals</t>
  </si>
  <si>
    <t>Obligatory roles of filamin A in E-cadherin-mediated cell-cell adhesion in epidermal keratinocytes</t>
  </si>
  <si>
    <t>Valvular dystrophy associated filamin A mutations reveal a new role of its first repeats in small-GTPase regulation</t>
  </si>
  <si>
    <t>Prolonged androgen deprivation leads to overexpression of calpain 2: implications for prostate cancer progression</t>
  </si>
  <si>
    <t>Hypoxia-induced and calpain-dependent cleavage of filamin A regulates the hypoxic response</t>
  </si>
  <si>
    <t>Filamin A promotes dynamin-dependent internalization of hyperpolarization-activated cyclic nucleotide-gated type 1 (HCN1) channels and restricts Ih in hippocampal neurons</t>
  </si>
  <si>
    <t>An antiproliferative gene FLNA regulates migration and invasion of gastric carcinoma cell in vitro and its clinical significance</t>
  </si>
  <si>
    <t>Filamin A and Big2: a shared endocytic pathway</t>
  </si>
  <si>
    <t>Filamin: a structural and functional biomolecule with important roles in cell biology, signaling and mechanics</t>
  </si>
  <si>
    <t>Absent expression of FLNA is correlated with poor prognosis of nasopharyngeal cancer</t>
  </si>
  <si>
    <t>Filamin-A is required for the incorporation of tissue factor into cell-derived microvesicles</t>
  </si>
  <si>
    <t>Filamin A regulates MMP-9 expression and suppresses prostate cancer cell migration and invasion</t>
  </si>
  <si>
    <t>Discovery of prognostic biomarker candidates of lacunar infarction by quantitative proteomics of microvesicles enriched plasma</t>
  </si>
  <si>
    <t>Molecular cloning and characterization of rhesus monkey platelet glycoprotein Ibα, a major ligand-binding subunit of GPIb-IX-V complex</t>
  </si>
  <si>
    <t>Distinct c-Met activation mechanisms induce cell rounding or invasion through pathways involving integrins, RhoA and HIP1</t>
  </si>
  <si>
    <t>10.7150/ijbs.5577</t>
  </si>
  <si>
    <t>PMC3535535</t>
  </si>
  <si>
    <t>Int J Biol Sci</t>
  </si>
  <si>
    <t>Int J Biol Sci. 2013;9(1):67-77. doi: 10.7150/ijbs.5577. Epub 2012 Dec 21.</t>
  </si>
  <si>
    <t>Jiang X, Yue J, Lu H, Campbell N, Yang Q, Lan S, Haffty BG, Yuan C, Shen Z.</t>
  </si>
  <si>
    <t>10.1038/srep01642</t>
  </si>
  <si>
    <t>PMC3622079</t>
  </si>
  <si>
    <t>Chen H</t>
  </si>
  <si>
    <t>Sci Rep. 2013;3:1642. doi: 10.1038/srep01642.</t>
  </si>
  <si>
    <t>Chen H, Chandrasekar S, Sheetz MP, Stossel TP, Nakamura F, Yan J.</t>
  </si>
  <si>
    <t>10.1016/B978-0-444-52891-9.00068-3</t>
  </si>
  <si>
    <t>Handb Clin Neurol</t>
  </si>
  <si>
    <t>Bahi-Buisson N</t>
  </si>
  <si>
    <t>Handb Clin Neurol. 2013;111:653-65. doi: 10.1016/B978-0-444-52891-9.00068-3.</t>
  </si>
  <si>
    <t>Bahi-Buisson N, Guerrini R.</t>
  </si>
  <si>
    <t>10.1074/jbc.M112.396408</t>
  </si>
  <si>
    <t>PMC3537021</t>
  </si>
  <si>
    <t>J Biol Chem. 2013 Jan 4;288(1):264-73. doi: 10.1074/jbc.M112.396408. Epub 2012 Nov 16.</t>
  </si>
  <si>
    <t>Wang Q, Dai XQ, Li Q, Tuli J, Liang G, Li SS, Chen XZ.</t>
  </si>
  <si>
    <t>10.1136/archdischild-2012-302529</t>
  </si>
  <si>
    <t>Arch Dis Child</t>
  </si>
  <si>
    <t>Hathorn C</t>
  </si>
  <si>
    <t>Arch Dis Child. 2013 Feb;98(2):136-40. doi: 10.1136/archdischild-2012-302529. Epub 2012 Dec 6.</t>
  </si>
  <si>
    <t>Hathorn C, Armitage N, Wensley D, Seear M.</t>
  </si>
  <si>
    <t>10.1161/ATVBAHA.112.300708</t>
  </si>
  <si>
    <t>Arterioscler Thromb Vasc Biol. 2013 Feb;33(2):339-46. doi: 10.1161/ATVBAHA.112.300708. Epub 2012 Dec 20.</t>
  </si>
  <si>
    <t>Retailleau K, Toutain B, Galmiche G, Fassot C, Sharif-Naeini R, Kauffenstein G, Mericskay M, Duprat F, Grimaud L, Merot J, Lardeux A, Pizard A, Baudrie V, Jeunemaitre X, Feil R, Göthert JR, Lacolley P, Henrion D, Li Z, Loufrani L.</t>
  </si>
  <si>
    <t>10.1186/2045-3701-3-7</t>
  </si>
  <si>
    <t>PMC3573937</t>
  </si>
  <si>
    <t>Cell Biosci</t>
  </si>
  <si>
    <t>Yue J</t>
  </si>
  <si>
    <t>Cell Biosci. 2013 Feb 6;3(1):7. doi: 10.1186/2045-3701-3-7.</t>
  </si>
  <si>
    <t>Yue J, Huhn S, Shen Z.</t>
  </si>
  <si>
    <t>10.1210/me.2012-1291</t>
  </si>
  <si>
    <t>PMC3589676</t>
  </si>
  <si>
    <t>Mol Endocrinol</t>
  </si>
  <si>
    <t>Mol Endocrinol. 2013 Mar;27(3):455-65. doi: 10.1210/me.2012-1291. Epub 2013 Jan 22.</t>
  </si>
  <si>
    <t>Hammer A, Rider L, Oladimeji P, Cook L, Li Q, Mattingly RR, Diakonova M.</t>
  </si>
  <si>
    <t>10.3233/PGE-13045</t>
  </si>
  <si>
    <t>PMC5020956</t>
  </si>
  <si>
    <t>Sankararaman S</t>
  </si>
  <si>
    <t>J Pediatr Genet. 2013 Mar;2(1):33-6. doi: 10.3233/PGE-13045.</t>
  </si>
  <si>
    <t>Sankararaman S, Kurepa D, Shen Y, Kakkilaya V, Ursin S, Chen H.</t>
  </si>
  <si>
    <t>10.1038/gim.2012.123</t>
  </si>
  <si>
    <t>Genet Med</t>
  </si>
  <si>
    <t>van der Werf CS</t>
  </si>
  <si>
    <t>Genet Med. 2013 Apr;15(4):310-3. doi: 10.1038/gim.2012.123. Epub 2012 Oct 4.</t>
  </si>
  <si>
    <t>van der Werf CS, Sribudiani Y, Verheij JB, Carroll M, O'Loughlin E, Chen CH, Brooks AS, Liszewski MK, Atkinson JP, Hofstra RM.</t>
  </si>
  <si>
    <t>10.1089/omi.2012.0133</t>
  </si>
  <si>
    <t>OMICS</t>
  </si>
  <si>
    <t>Fan NJ</t>
  </si>
  <si>
    <t>OMICS. 2013 Apr;17(4):215-23. doi: 10.1089/omi.2012.0133. Epub 2013 Mar 15.</t>
  </si>
  <si>
    <t>Fan NJ, Gao CF, Wang XL.</t>
  </si>
  <si>
    <t>10.1186/1742-4690-10-39</t>
  </si>
  <si>
    <t>PMC3626799</t>
  </si>
  <si>
    <t>Retrovirology</t>
  </si>
  <si>
    <t>García-Expósito L</t>
  </si>
  <si>
    <t>Retrovirology. 2013 Apr 10;10:39. doi: 10.1186/1742-4690-10-39.</t>
  </si>
  <si>
    <t>García-Expósito L, Ziglio S, Barroso-González J, de Armas-Rillo L, Valera MS, Zipeto D, Machado JD, Valenzuela-Fernández A.</t>
  </si>
  <si>
    <t>10.1016/j.jprot.2013.01.032</t>
  </si>
  <si>
    <t>de la Cuesta F</t>
  </si>
  <si>
    <t>J Proteomics. 2013 Apr 26;82:155-65. doi: 10.1016/j.jprot.2013.01.032. Epub 2013 Feb 18.</t>
  </si>
  <si>
    <t>de la Cuesta F, Zubiri I, Maroto AS, Posada M, Padial LR, Vivanco F, Alvarez-Llamas G, Barderas MG.</t>
  </si>
  <si>
    <t>10.1038/ejhg.2012.209</t>
  </si>
  <si>
    <t>PMC3641385</t>
  </si>
  <si>
    <t>Eur J Hum Genet. 2013 May;21(5):494-502. doi: 10.1038/ejhg.2012.209. Epub 2012 Oct 3.</t>
  </si>
  <si>
    <t>Reinstein E, Frentz S, Morgan T, García-Miñaúr S, Leventer RJ, McGillivray G, Pariani M, van der Steen A, Pope M, Holder-Espinasse M, Scott R, Thompson EM, Robertson T, Coppin B, Siegel R, Bret Zurita M, Rodríguez JI, Morales C, Rodrigues Y, Arcas J, Saggar A, Horton M, Zackai E, Graham JM, Rimoin DL, Robertson SP.</t>
  </si>
  <si>
    <t>10.1038/nm.3175</t>
  </si>
  <si>
    <t>NIHMS511820</t>
  </si>
  <si>
    <t>PMC3774607</t>
  </si>
  <si>
    <t>Nat Med</t>
  </si>
  <si>
    <t>Sadanandam A</t>
  </si>
  <si>
    <t>Nat Med. 2013 May;19(5):619-25. doi: 10.1038/nm.3175. Epub 2013 Apr 14.</t>
  </si>
  <si>
    <t>Sadanandam A, Lyssiotis CA, Homicsko K, Collisson EA, Gibb WJ, Wullschleger S, Ostos LC, Lannon WA, Grotzinger C, Del Rio M, Lhermitte B, Olshen AB, Wiedenmann B, Cantley LC, Gray JW, Hanahan D.</t>
  </si>
  <si>
    <t>Gkretsi V</t>
  </si>
  <si>
    <t>Anticancer Res. 2013 May;33(5):1977-81.</t>
  </si>
  <si>
    <t>Gkretsi V, Papanikolaou V, Zacharia LC, Athanassiou E, Wu C, Tsezou A.</t>
  </si>
  <si>
    <t>10.1371/journal.pgen.1003510</t>
  </si>
  <si>
    <t>PMC3650001</t>
  </si>
  <si>
    <t>PLoS Genet</t>
  </si>
  <si>
    <t>Kovacevic I</t>
  </si>
  <si>
    <t>PLoS Genet. 2013 May;9(5):e1003510. doi: 10.1371/journal.pgen.1003510. Epub 2013 May 9.</t>
  </si>
  <si>
    <t>Kovacevic I, Orozco JM, Cram EJ.</t>
  </si>
  <si>
    <t>10.1016/j.bpj.2013.03.034</t>
  </si>
  <si>
    <t>PMC3647155</t>
  </si>
  <si>
    <t>Xu T</t>
  </si>
  <si>
    <t>Biophys J. 2013 May 7;104(9):2022-30. doi: 10.1016/j.bpj.2013.03.034.</t>
  </si>
  <si>
    <t>Xu T, Lannon H, Wolf S, Nakamura F, Brujic J.</t>
  </si>
  <si>
    <t>10.1002/ajmg.a.35917</t>
  </si>
  <si>
    <t>Kasper BS</t>
  </si>
  <si>
    <t>Am J Med Genet A. 2013 Jun;161A(6):1323-8. doi: 10.1002/ajmg.a.35917. Epub 2013 May 1.</t>
  </si>
  <si>
    <t>Kasper BS, Kurzbuch K, Chang BS, Pauli E, Hamer HM, Winkler J, Hehr U.</t>
  </si>
  <si>
    <t>10.1016/j.beem.2013.03.003</t>
  </si>
  <si>
    <t>Best Pract Res Clin Endocrinol Metab</t>
  </si>
  <si>
    <t>Breitwieser GE</t>
  </si>
  <si>
    <t>Best Pract Res Clin Endocrinol Metab. 2013 Jun;27(3):303-13. doi: 10.1016/j.beem.2013.03.003. Epub 2013 Apr 19.</t>
  </si>
  <si>
    <t>Breitwieser GE.</t>
  </si>
  <si>
    <t>10.1021/pr4001527</t>
  </si>
  <si>
    <t>NIHMS484555</t>
  </si>
  <si>
    <t>PMC4142215</t>
  </si>
  <si>
    <t>Zhang EY</t>
  </si>
  <si>
    <t>J Proteome Res. 2013 Jun 7;12(6):2805-17. doi: 10.1021/pr4001527. Epub 2013 May 22.</t>
  </si>
  <si>
    <t>Zhang EY, Cristofanilli M, Robertson F, Reuben JM, Mu Z, Beavis RC, Im H, Snyder M, Hofree M, Ideker T, Omenn GS, Fanayan S, Jeong SK, Paik YK, Zhang AF, Wu SL, Hancock WS.</t>
  </si>
  <si>
    <t>10.1016/j.yjmcc.2013.03.010</t>
  </si>
  <si>
    <t>NIHMS478422</t>
  </si>
  <si>
    <t>PMC4437693</t>
  </si>
  <si>
    <t>Dupuis LE</t>
  </si>
  <si>
    <t>J Mol Cell Cardiol. 2013 Jul;60:50-9. doi: 10.1016/j.yjmcc.2013.03.010. Epub 2013 Mar 24.</t>
  </si>
  <si>
    <t>Dupuis LE, Osinska H, Weinstein MB, Hinton RB, Kern CB.</t>
  </si>
  <si>
    <t>10.1152/ajpcell.00026.2013</t>
  </si>
  <si>
    <t>PMC3725521</t>
  </si>
  <si>
    <t>Am J Physiol Cell Physiol</t>
  </si>
  <si>
    <t>Smith L</t>
  </si>
  <si>
    <t>Am J Physiol Cell Physiol. 2013 Jul 1;305(1):C111-20. doi: 10.1152/ajpcell.00026.2013. Epub 2013 May 1.</t>
  </si>
  <si>
    <t>Smith L, Litman P, Kohli E, Amick J, Page RC, Misra S, Liedtke CM.</t>
  </si>
  <si>
    <t>10.1042/BJ20130290</t>
  </si>
  <si>
    <t>Biochem J. 2013 Jul 1;453(1):17-25. doi: 10.1042/BJ20130290.</t>
  </si>
  <si>
    <t>10.4161/worm.25717</t>
  </si>
  <si>
    <t>PMC3875652</t>
  </si>
  <si>
    <t>Worm</t>
  </si>
  <si>
    <t>Worm. 2013 Jul 1;2(3):e25717. doi: 10.4161/worm.25717. Epub 2013 Jul 12.</t>
  </si>
  <si>
    <t>Kovacevic I, Cram EJ.</t>
  </si>
  <si>
    <t>10.1158/0008-5472.CAN-12-4520</t>
  </si>
  <si>
    <t>McGrath MJ</t>
  </si>
  <si>
    <t>Cancer Res. 2013 Aug 15;73(16):5066-79. doi: 10.1158/0008-5472.CAN-12-4520. Epub 2013 Jun 25.</t>
  </si>
  <si>
    <t>McGrath MJ, Binge LC, Sriratana A, Wang H, Robinson PA, Pook D, Fedele CG, Brown S, Dyson JM, Cottle DL, Cowling BS, Niranjan B, Risbridger GP, Mitchell CA.</t>
  </si>
  <si>
    <t>10.1371/journal.pone.0072214</t>
  </si>
  <si>
    <t>PMC3747148</t>
  </si>
  <si>
    <t>Subramanian V</t>
  </si>
  <si>
    <t>PLoS One. 2013 Aug 19;8(8):e72214. doi: 10.1371/journal.pone.0072214. eCollection 2013.</t>
  </si>
  <si>
    <t>Subramanian V, Moorleghen JJ, Balakrishnan A, Howatt DA, Chishti AH, Uchida HA.</t>
  </si>
  <si>
    <t>10.1002/ajmg.a.36109</t>
  </si>
  <si>
    <t>Oegema R</t>
  </si>
  <si>
    <t>Am J Med Genet A. 2013 Sep;161A(9):2376-84. doi: 10.1002/ajmg.a.36109. Epub 2013 Jul 19.</t>
  </si>
  <si>
    <t>Oegema R, Hulst JM, Theuns-Valks SD, van Unen LM, Schot R, Mancini GM, Schipper ME, de Wit MC, Sibbles BJ, de Coo IF, Nanninga V, Hofstra RM, Halley DJ, Brooks AS.</t>
  </si>
  <si>
    <t>10.1055/s-0033-1353390</t>
  </si>
  <si>
    <t>Semin Thromb Hemost</t>
  </si>
  <si>
    <t>Andrews RK</t>
  </si>
  <si>
    <t>Semin Thromb Hemost. 2013 Sep;39(6):656-62. doi: 10.1055/s-0033-1353390. Epub 2013 Aug 8.</t>
  </si>
  <si>
    <t>Andrews RK, Berndt MC.</t>
  </si>
  <si>
    <t>10.3892/ol.2013.1454</t>
  </si>
  <si>
    <t>PMC3789035</t>
  </si>
  <si>
    <t>Tian HM</t>
  </si>
  <si>
    <t>Oncol Lett. 2013 Sep;6(3):681-686. doi: 10.3892/ol.2013.1454. Epub 2013 Jul 9.</t>
  </si>
  <si>
    <t>Tian HM, Liu XH, Han W, Zhao LL, Yuan B, Yuan CJ.</t>
  </si>
  <si>
    <t>10.1371/journal.pone.0072977</t>
  </si>
  <si>
    <t>PMC3760866</t>
  </si>
  <si>
    <t>Dumaual CM</t>
  </si>
  <si>
    <t>PLoS One. 2013 Sep 3;8(9):e72977. doi: 10.1371/journal.pone.0072977. eCollection 2013.</t>
  </si>
  <si>
    <t>Dumaual CM, Steere BA, Walls CD, Wang M, Zhang ZY, Randall SK.</t>
  </si>
  <si>
    <t>10.1242/jcs.121988</t>
  </si>
  <si>
    <t>PMC3772387</t>
  </si>
  <si>
    <t>Jacquemet G</t>
  </si>
  <si>
    <t>J Cell Sci. 2013 Sep 15;126(Pt 18):4121-35. doi: 10.1242/jcs.121988. Epub 2013 Jul 10.</t>
  </si>
  <si>
    <t>Jacquemet G, Morgan MR, Byron A, Humphries JD, Choi CK, Chen CS, Caswell PT, Humphries MJ.</t>
  </si>
  <si>
    <t>10.1016/j.jmb.2013.06.016</t>
  </si>
  <si>
    <t>NIHMS500449</t>
  </si>
  <si>
    <t>PMC3759364</t>
  </si>
  <si>
    <t>J Mol Biol</t>
  </si>
  <si>
    <t>Beck MR</t>
  </si>
  <si>
    <t>J Mol Biol. 2013 Sep 23;425(18):3325-37. doi: 10.1016/j.jmb.2013.06.016. Epub 2013 Jun 25.</t>
  </si>
  <si>
    <t>Beck MR, Dixon RD, Goicoechea SM, Murphy GS, Brungardt JG, Beam MT, Srinath P, Patel J, Mohiuddin J, Otey CA, Campbell SL.</t>
  </si>
  <si>
    <t>10.1083/jcb.201210123</t>
  </si>
  <si>
    <t>PMC3787384</t>
  </si>
  <si>
    <t>Luo W</t>
  </si>
  <si>
    <t>J Cell Biol. 2013 Sep 30;202(7):1057-73. doi: 10.1083/jcb.201210123.</t>
  </si>
  <si>
    <t>Luo W, Yu CH, Lieu ZZ, Allard J, Mogilner A, Sheetz MP, Bershadsky AD.</t>
  </si>
  <si>
    <t>10.4161/rna.26216</t>
  </si>
  <si>
    <t>PMC3866242</t>
  </si>
  <si>
    <t>Stulić M</t>
  </si>
  <si>
    <t>RNA Biol. 2013 Oct;10(10):1611-7. doi: 10.4161/rna.26216. Epub 2013 Sep 4.</t>
  </si>
  <si>
    <t>Stulić M, Jantsch MF.</t>
  </si>
  <si>
    <t>10.1523/JNEUROSCI.1939-13.2013</t>
  </si>
  <si>
    <t>PMC3787497</t>
  </si>
  <si>
    <t>Zhang J</t>
  </si>
  <si>
    <t>J Neurosci. 2013 Oct 2;33(40):15735-46. doi: 10.1523/JNEUROSCI.1939-13.2013.</t>
  </si>
  <si>
    <t>Zhang J, Neal J, Lian G, Hu J, Lu J, Sheen V.</t>
  </si>
  <si>
    <t>10.1371/journal.pone.0079009</t>
  </si>
  <si>
    <t>PMC3808352</t>
  </si>
  <si>
    <t>Sun C</t>
  </si>
  <si>
    <t>PLoS One. 2013 Oct 25;8(10):e79009. doi: 10.1371/journal.pone.0079009. eCollection 2013.</t>
  </si>
  <si>
    <t>Sun C, Forster C, Nakamura F, Glogauer M.</t>
  </si>
  <si>
    <t>10.1021/ci4002475</t>
  </si>
  <si>
    <t>J Chem Inf Model</t>
  </si>
  <si>
    <t>Ylilauri M</t>
  </si>
  <si>
    <t>J Chem Inf Model. 2013 Oct 28;53(10):2626-33. doi: 10.1021/ci4002475. Epub 2013 Sep 13.</t>
  </si>
  <si>
    <t>Ylilauri M, Pentikäinen OT.</t>
  </si>
  <si>
    <t>10.1016/j.febslet.2013.08.040</t>
  </si>
  <si>
    <t>NIHMS524729</t>
  </si>
  <si>
    <t>PMC3856898</t>
  </si>
  <si>
    <t>FEBS Lett</t>
  </si>
  <si>
    <t>Seerapu HR</t>
  </si>
  <si>
    <t>FEBS Lett. 2013 Nov 1;587(21):3392-9. doi: 10.1016/j.febslet.2013.08.040. Epub 2013 Sep 8.</t>
  </si>
  <si>
    <t>Seerapu HR, Borthakur S, Kong N, Agrawal S, Drazba J, Vasanji A, Fantin A, Ruhrberg C, Buck M, Horowitz A.</t>
  </si>
  <si>
    <t>10.1074/jbc.M113.496604</t>
  </si>
  <si>
    <t>PMC3814802</t>
  </si>
  <si>
    <t>Razinia Z</t>
  </si>
  <si>
    <t>J Biol Chem. 2013 Nov 1;288(44):32093-105. doi: 10.1074/jbc.M113.496604. Epub 2013 Sep 19.</t>
  </si>
  <si>
    <t>Razinia Z, Baldassarre M, Cantelli G, Calderwood DA.</t>
  </si>
  <si>
    <t>10.1093/brain/awt249</t>
  </si>
  <si>
    <t>Conti V</t>
  </si>
  <si>
    <t>Brain. 2013 Nov;136(Pt 11):3378-94. doi: 10.1093/brain/awt249. Epub 2013 Sep 20.</t>
  </si>
  <si>
    <t>Conti V, Carabalona A, Pallesi-Pocachard E, Parrini E, Leventer RJ, Buhler E, McGillivray G, Michel FJ, Striano P, Mei D, Watrin F, Lise S, Pagnamenta AT, Taylor JC, Kini U, Clayton-Smith J, Novara F, Zuffardi O, Dobyns WB, Scheffer IE, Robertson SP, Berkovic SF, Represa A, Keays DA, Cardoso C, Guerrini R.</t>
  </si>
  <si>
    <t>10.1002/jmr.2297</t>
  </si>
  <si>
    <t>NIHMS520548</t>
  </si>
  <si>
    <t>PMC4096567</t>
  </si>
  <si>
    <t>J Mol Recognit</t>
  </si>
  <si>
    <t>Paudyal P</t>
  </si>
  <si>
    <t>J Mol Recognit. 2013 Nov;26(11):532-41. doi: 10.1002/jmr.2297.</t>
  </si>
  <si>
    <t>Paudyal P, Shrestha S, Madanayake T, Shuster CB, Rohrschneider LR, Rowland A, Lyons BA.</t>
  </si>
  <si>
    <t>10.1016/j.cellsig.2013.09.011</t>
  </si>
  <si>
    <t>Zakaria R</t>
  </si>
  <si>
    <t>Cell Signal. 2013 Dec;25(12):2823-30. doi: 10.1016/j.cellsig.2013.09.011. Epub 2013 Sep 15.</t>
  </si>
  <si>
    <t>Zakaria R, Lamsoul I, Uttenweiler-Joseph S, Erard M, Monsarrat B, Burlet-Schiltz O, Moog-Lutz C, Lutz PG.</t>
  </si>
  <si>
    <t>10.1530/ERC-13-0364</t>
  </si>
  <si>
    <t>NIHMS673753</t>
  </si>
  <si>
    <t>PMC4376317</t>
  </si>
  <si>
    <t>Endocr Relat Cancer. 2013 Nov 4;20(6):R341-56. doi: 10.1530/ERC-13-0364. Print 2013 Dec.</t>
  </si>
  <si>
    <t>Savoy RM, Ghosh PM.</t>
  </si>
  <si>
    <t>10.1371/journal.pone.0082620</t>
  </si>
  <si>
    <t>PMC3855469</t>
  </si>
  <si>
    <t>PLoS One. 2013 Dec 5;8(12):e82620. doi: 10.1371/journal.pone.0082620. eCollection 2013.</t>
  </si>
  <si>
    <t>Kwon M, Lee SJ, Reddy S, Rybak Y, Adem A, Libutti SK.</t>
  </si>
  <si>
    <t>10.1096/fj.13-233759</t>
  </si>
  <si>
    <t>Pinto VI</t>
  </si>
  <si>
    <t>FASEB J. 2014 Jan;28(1):453-63. doi: 10.1096/fj.13-233759. Epub 2013 Oct 4.</t>
  </si>
  <si>
    <t>Pinto VI, Senini VW, Wang Y, Kazembe MP, McCulloch CA.</t>
  </si>
  <si>
    <t>10.1161/ATVBAHA.113.302116</t>
  </si>
  <si>
    <t>NIHMS587822</t>
  </si>
  <si>
    <t>PMC4059534</t>
  </si>
  <si>
    <t>Gupta N</t>
  </si>
  <si>
    <t>Arterioscler Thromb Vasc Biol. 2014 Jan;34(1):160-8. doi: 10.1161/ATVBAHA.113.302116. Epub 2013 Oct 31.</t>
  </si>
  <si>
    <t>Gupta N, Li W, Willard B, Silverstein RL, McIntyre TM.</t>
  </si>
  <si>
    <t>10.1002/ajmg.a.36211</t>
  </si>
  <si>
    <t>Aalberts JJ</t>
  </si>
  <si>
    <t>Am J Med Genet A. 2014 Jan;164A(1):113-9. doi: 10.1002/ajmg.a.36211. Epub 2013 Nov 15.</t>
  </si>
  <si>
    <t>Aalberts JJ, van Tintelen JP, Oomen T, Bergman JE, Halley DJ, Jongbloed JD, Suurmeijer AJ, van den Berg MP.</t>
  </si>
  <si>
    <t>10.7314/apjcp.2014.15.8.3789</t>
  </si>
  <si>
    <t>Asian Pac J Cancer Prev</t>
  </si>
  <si>
    <t>Sun GG</t>
  </si>
  <si>
    <t>Asian Pac J Cancer Prev. 2014;15(8):3789-95. doi: 10.7314/apjcp.2014.15.8.3789.</t>
  </si>
  <si>
    <t>Sun GG, Wei CD, Jing SW, Hu WN.</t>
  </si>
  <si>
    <t>Postepy Biochem</t>
  </si>
  <si>
    <t>Postepy Biochem. 2014;60(1):77-83.</t>
  </si>
  <si>
    <t>Wieczorek K, Niewiarowska J.</t>
  </si>
  <si>
    <t>10.1007/978-1-4939-1346-6_10</t>
  </si>
  <si>
    <t>Methods Mol Biol</t>
  </si>
  <si>
    <t>Methods Mol Biol. 2014;1204:109-21. doi: 10.1007/978-1-4939-1346-6_10.</t>
  </si>
  <si>
    <t>Giovannelli P, Di Donato M, Auricchio F, Castoria G.</t>
  </si>
  <si>
    <t>10.1097/QAD.0000000000000113</t>
  </si>
  <si>
    <t>NIHMS544032</t>
  </si>
  <si>
    <t>PMC3939043</t>
  </si>
  <si>
    <t>AIDS</t>
  </si>
  <si>
    <t>Dever SM</t>
  </si>
  <si>
    <t>AIDS. 2014 Jan 2;28(1):19-30. doi: 10.1097/QAD.0000000000000113.</t>
  </si>
  <si>
    <t>Dever SM, Costin BN, Xu R, El-Hage N, Balinang J, Samoshkin A, O'Brien MA, McRae M, Diatchenko L, Knapp PE, Hauser KF.</t>
  </si>
  <si>
    <t>10.1016/j.jdermsci.2013.09.007</t>
  </si>
  <si>
    <t>NIHMS532205</t>
  </si>
  <si>
    <t>PMC3947258</t>
  </si>
  <si>
    <t>J Dermatol Sci</t>
  </si>
  <si>
    <t>Tu CL</t>
  </si>
  <si>
    <t>J Dermatol Sci. 2014 Feb;73(2):142-51. doi: 10.1016/j.jdermsci.2013.09.007. Epub 2013 Sep 26.</t>
  </si>
  <si>
    <t>Tu CL, You M.</t>
  </si>
  <si>
    <t>10.1016/j.bbamcr.2013.10.022</t>
  </si>
  <si>
    <t>NIHMS537874</t>
  </si>
  <si>
    <t>PMC3928473</t>
  </si>
  <si>
    <t>Biochim Biophys Acta. 2014 Feb;1843(2):234-44. doi: 10.1016/j.bbamcr.2013.10.022. Epub 2013 Nov 4.</t>
  </si>
  <si>
    <t>Duval D, Lardeux A, Le Tourneau T, Norris RA, Markwald RR, Sauzeau V, Probst V, Le Marec H, Levine R, Schott JJ, Merot J.</t>
  </si>
  <si>
    <t>10.3892/ijo.2013.2196</t>
  </si>
  <si>
    <t>PMC3898865</t>
  </si>
  <si>
    <t>Int J Oncol</t>
  </si>
  <si>
    <t>Liu T</t>
  </si>
  <si>
    <t>Int J Oncol. 2014 Feb;44(2):467-72. doi: 10.3892/ijo.2013.2196. Epub 2013 Nov 29.</t>
  </si>
  <si>
    <t>Liu T, Mendes DE, Berkman CE.</t>
  </si>
  <si>
    <t>10.1073/pnas.1320815111</t>
  </si>
  <si>
    <t>PMC3932879</t>
  </si>
  <si>
    <t>Zheng X</t>
  </si>
  <si>
    <t>Proc Natl Acad Sci U S A. 2014 Feb 18;111(7):2560-5. doi: 10.1073/pnas.1320815111. Epub 2014 Feb 3.</t>
  </si>
  <si>
    <t>Zheng X, Zhou AX, Rouhi P, Uramoto H, Borén J, Cao Y, Pereira T, Akyürek LM, Poellinger L.</t>
  </si>
  <si>
    <t>10.1074/jbc.M113.522060</t>
  </si>
  <si>
    <t>PMC3937658</t>
  </si>
  <si>
    <t>Noam Y</t>
  </si>
  <si>
    <t>J Biol Chem. 2014 Feb 28;289(9):5889-903. doi: 10.1074/jbc.M113.522060. Epub 2014 Jan 8.</t>
  </si>
  <si>
    <t>Noam Y, Ehrengruber MU, Koh A, Feyen P, Manders EM, Abbott GW, Wadman WJ, Baram TZ.</t>
  </si>
  <si>
    <t>10.1007/s13277-013-1347-1</t>
  </si>
  <si>
    <t>Tumour Biol. 2014 Mar;35(3):2641-8. doi: 10.1007/s13277-013-1347-1. Epub 2013 Nov 16.</t>
  </si>
  <si>
    <t>Sun GG, Sheng SH, Jing SW, Hu WN.</t>
  </si>
  <si>
    <t>10.4161/bioa.28516</t>
  </si>
  <si>
    <t>PMC4199812</t>
  </si>
  <si>
    <t>Bioarchitecture</t>
  </si>
  <si>
    <t>Bioarchitecture. 2014 Mar-Apr;4(2):53-7. doi: 10.4161/bioa.28516. Epub 2014 Apr 7.</t>
  </si>
  <si>
    <t>Mol Cell Biomech</t>
  </si>
  <si>
    <t>Modarres HP</t>
  </si>
  <si>
    <t>Mol Cell Biomech. 2014 Mar;11(1):39-65.</t>
  </si>
  <si>
    <t>Modarres HP, Mofradt MR.</t>
  </si>
  <si>
    <t>10.1007/s13277-013-1381-z</t>
  </si>
  <si>
    <t>Tumour Biol. 2014 Apr;35(4):2967-74. doi: 10.1007/s13277-013-1381-z. Epub 2013 Nov 12.</t>
  </si>
  <si>
    <t>Sun GG, Lu YF, Cheng YJ, Hu WN.</t>
  </si>
  <si>
    <t>10.1160/TH13-09-0769</t>
  </si>
  <si>
    <t>Collier ME</t>
  </si>
  <si>
    <t>Thromb Haemost. 2014 Apr 1;111(4):647-55. doi: 10.1160/TH13-09-0769. Epub 2013 Nov 21.</t>
  </si>
  <si>
    <t>Collier ME, Maraveyas A, Ettelaie C.</t>
  </si>
  <si>
    <t>10.1007/s13277-013-1504-6</t>
  </si>
  <si>
    <t>Tumour Biol. 2014 Apr;35(4):3819-26. doi: 10.1007/s13277-013-1504-6. Epub 2014 Jan 5.</t>
  </si>
  <si>
    <t>Sun GG, Lu YF, Zhang J, Hu WN.</t>
  </si>
  <si>
    <t>10.1371/journal.pone.0094663</t>
  </si>
  <si>
    <t>PMC3994162</t>
  </si>
  <si>
    <t>PLoS One. 2014 Apr 21;9(4):e94663. doi: 10.1371/journal.pone.0094663. eCollection 2014.</t>
  </si>
  <si>
    <t>Datta A, Chen CP, Sze SK.</t>
  </si>
  <si>
    <t>10.1016/j.thromres.2014.01.032</t>
  </si>
  <si>
    <t>Thromb Res</t>
  </si>
  <si>
    <t>Qiao J</t>
  </si>
  <si>
    <t>Thromb Res. 2014 May;133(5):817-25. doi: 10.1016/j.thromres.2014.01.032. Epub 2014 Feb 4.</t>
  </si>
  <si>
    <t>Qiao J, Shen Y, Shi M, Lu Y, Cheng J, Chen Y.</t>
  </si>
  <si>
    <t>10.1242/jcs.140657</t>
  </si>
  <si>
    <t>Mai A</t>
  </si>
  <si>
    <t>J Cell Sci. 2014 May 1;127(Pt 9):1938-52. doi: 10.1242/jcs.140657.</t>
  </si>
  <si>
    <t>Mai A, Muharram G, Barrow-McGee R, Baghirov H, Rantala J, Kermorgant S, Ivaska J.</t>
  </si>
  <si>
    <t>10.1042/BJ20120361</t>
  </si>
  <si>
    <t>Ruskamo S</t>
  </si>
  <si>
    <t>Biochem J. 2012 Sep 1;446(2):261-9. doi: 10.1042/BJ20120361.</t>
  </si>
  <si>
    <t>Ruskamo S, Gilbert R, Hofmann G, Jiang P, Campbell ID, Ylänne J, Pentikäinen U.</t>
  </si>
  <si>
    <t>The C-terminal rod 2 fragment of filamin A forms a compact structure that can be extended</t>
  </si>
  <si>
    <t>10.1261/rna.033399.112</t>
  </si>
  <si>
    <t>PMC3425787</t>
  </si>
  <si>
    <t>RNA</t>
  </si>
  <si>
    <t>Fukuda M</t>
  </si>
  <si>
    <t>RNA. 2012 Sep;18(9):1735-44. doi: 10.1261/rna.033399.112. Epub 2012 Jul 13.</t>
  </si>
  <si>
    <t>Fukuda M, Kurihara K, Tanaka Y, Deshimaru M.</t>
  </si>
  <si>
    <t>A strategy for developing a hammerhead ribozyme for selective RNA cleavage depending on substitutional RNA editing</t>
  </si>
  <si>
    <t>10.1523/JNEUROSCI.1063-12.2012</t>
  </si>
  <si>
    <t>NIHMS405821</t>
  </si>
  <si>
    <t>PMC3478955</t>
  </si>
  <si>
    <t>J Neurosci. 2012 Sep 5;32(36):12619-29. doi: 10.1523/JNEUROSCI.1063-12.2012.</t>
  </si>
  <si>
    <t>Zhang J, Neal J, Lian G, Shi B, Ferland RJ, Sheen V.</t>
  </si>
  <si>
    <t>Brefeldin A-inhibited guanine exchange factor 2 regulates filamin A phosphorylation and neuronal migration</t>
  </si>
  <si>
    <t>10.1016/j.neuroscience.2012.05.069</t>
  </si>
  <si>
    <t>Neuroscience</t>
  </si>
  <si>
    <t>Chand D</t>
  </si>
  <si>
    <t>Neuroscience. 2012 Sep 6;219:255-70. doi: 10.1016/j.neuroscience.2012.05.069. Epub 2012 Jun 12.</t>
  </si>
  <si>
    <t>Chand D, Song L, deLannoy L, Barsyte-Lovejoy D, Ackloo S, Boutros PC, Evans K, Belsham DD, Lovejoy DA.</t>
  </si>
  <si>
    <t>C-Terminal region of teneurin-1 co-localizes with dystroglycan and modulates cytoskeletal organization through an extracellular signal-regulated kinase-dependent stathmin- and filamin A-mediated mechanism in hippocampal cells</t>
  </si>
  <si>
    <t>10.1093/cvr/cvs238</t>
  </si>
  <si>
    <t>PMC3444235</t>
  </si>
  <si>
    <t>Cardiovasc Res. 2012 Oct 1;96(1):109-19. doi: 10.1093/cvr/cvs238. Epub 2012 Jul 25.</t>
  </si>
  <si>
    <t>Sauls K, de Vlaming A, Harris BS, Williams K, Wessels A, Levine RA, Slaugenhaupt SA, Goodwin RL, Pavone LM, Merot J, Schott JJ, Le Tourneau T, Dix T, Jesinkey S, Feng Y, Walsh C, Zhou B, Baldwin S, Markwald RR, Norris RA.</t>
  </si>
  <si>
    <t>Developmental basis for filamin-A-associated myxomatous mitral valve disease</t>
  </si>
  <si>
    <t>10.1016/j.placenta.2012.07.012</t>
  </si>
  <si>
    <t>Placenta</t>
  </si>
  <si>
    <t>Placenta. 2012 Oct;33(10):824-9. doi: 10.1016/j.placenta.2012.07.012. Epub 2012 Aug 1.</t>
  </si>
  <si>
    <t>Dai Y, Qiu Z, Diao Z, Shen L, Xue P, Sun H, Hu Y.</t>
  </si>
  <si>
    <t>MicroRNA-155 inhibits proliferation and migration of human extravillous trophoblast derived HTR-8/SVneo cells via down-regulating cyclin D1</t>
  </si>
  <si>
    <t>10.1210/en.2012-1286</t>
  </si>
  <si>
    <t>PMC3512009</t>
  </si>
  <si>
    <t>Su W</t>
  </si>
  <si>
    <t>Endocrinology. 2012 Oct;153(10):5023-35. doi: 10.1210/en.2012-1286. Epub 2012 Aug 7.</t>
  </si>
  <si>
    <t>Su W, Mruk DD, Lie PP, Lui WY, Cheng CY.</t>
  </si>
  <si>
    <t>Filamin A is a regulator of blood-testis barrier assembly during postnatal development in the rat testis</t>
  </si>
  <si>
    <t>10.1074/jbc.M112.375832</t>
  </si>
  <si>
    <t>PMC3488041</t>
  </si>
  <si>
    <t>Ramakrishnan NA</t>
  </si>
  <si>
    <t>J Biol Chem. 2012 Nov 2;287(45):37628-46. doi: 10.1074/jbc.M112.375832. Epub 2012 Sep 4.</t>
  </si>
  <si>
    <t>Ramakrishnan NA, Drescher MJ, Khan KM, Hatfield JS, Drescher DG.</t>
  </si>
  <si>
    <t>HCN1 and HCN2 proteins are expressed in cochlear hair cells: HCN1 can form a ternary complex with protocadherin 15 CD3 and F-actin-binding filamin A or can interact with HCN2</t>
  </si>
  <si>
    <t>10.1074/jbc.M112.389577</t>
  </si>
  <si>
    <t>PMC3504752</t>
  </si>
  <si>
    <t>J Biol Chem. 2012 Nov 23;287(48):40371-80. doi: 10.1074/jbc.M112.389577. Epub 2012 Sep 24.</t>
  </si>
  <si>
    <t>Epidermal growth factor (EGF) regulates α5β1 integrin activation state in human cancer cell lines through the p90RSK-dependent phosphorylation of filamin A</t>
  </si>
  <si>
    <t>10.1073/pnas.1211274109</t>
  </si>
  <si>
    <t>PMC3511698</t>
  </si>
  <si>
    <t>Rognoni L</t>
  </si>
  <si>
    <t>Proc Natl Acad Sci U S A. 2012 Nov 27;109(48):19679-84. doi: 10.1073/pnas.1211274109. Epub 2012 Nov 13.</t>
  </si>
  <si>
    <t>Rognoni L, Stigler J, Pelz B, Ylänne J, Rief M.</t>
  </si>
  <si>
    <t>Dynamic force sensing of filamin revealed in single-molecule experiments</t>
  </si>
  <si>
    <t>10.1530/ERC-12-0171</t>
  </si>
  <si>
    <t>NIHMS427235</t>
  </si>
  <si>
    <t>PMC3540117</t>
  </si>
  <si>
    <t>Mooso BA</t>
  </si>
  <si>
    <t>Endocr Relat Cancer. 2012 Nov 9;19(6):759-77. doi: 10.1530/ERC-12-0171. Print 2012 Dec.</t>
  </si>
  <si>
    <t>Mooso BA, Vinall RL, Tepper CG, Savoy RM, Cheung JP, Singh S, Siddiqui S, Wang Y, Bedolla RG, Martinez A, Mudryj M, Kung HJ, Devere White RW, Ghosh PM.</t>
  </si>
  <si>
    <t>Enhancing the effectiveness of androgen deprivation in prostate cancer by inducing Filamin A nuclear localization</t>
  </si>
  <si>
    <t>10.1002/pmic.201100559</t>
  </si>
  <si>
    <t>Feldkirchner S</t>
  </si>
  <si>
    <t>Proteomics. 2012 Dec;12(23-24):3598-609. doi: 10.1002/pmic.201100559. Epub 2012 Nov 5.</t>
  </si>
  <si>
    <t>Feldkirchner S, Schessl J, Müller S, Schoser B, Hanisch FG.</t>
  </si>
  <si>
    <t>Patient-specific protein aggregates in myofibrillar myopathies: laser microdissection and differential proteomics for identification of plaque components</t>
  </si>
  <si>
    <t>10.1091/mbc.E12-07-0555</t>
  </si>
  <si>
    <t>PMC3521688</t>
  </si>
  <si>
    <t>Gad AK</t>
  </si>
  <si>
    <t>Mol Biol Cell. 2012 Dec;23(24):4807-19. doi: 10.1091/mbc.E12-07-0555. Epub 2012 Oct 19.</t>
  </si>
  <si>
    <t>Gad AK, Nehru V, Ruusala A, Aspenström P.</t>
  </si>
  <si>
    <t>RhoD regulates cytoskeletal dynamics via the actin nucleation-promoting factor WASp homologue associated with actin Golgi membranes and microtubules</t>
  </si>
  <si>
    <t>10.1016/j.jmb.2012.09.025</t>
  </si>
  <si>
    <t>NIHMS412382</t>
  </si>
  <si>
    <t>PMC3502691</t>
  </si>
  <si>
    <t>Suphamungmee W</t>
  </si>
  <si>
    <t>J Mol Biol. 2012 Dec 14;424(5):248-56. doi: 10.1016/j.jmb.2012.09.025. Epub 2012 Oct 4.</t>
  </si>
  <si>
    <t>Suphamungmee W, Nakamura F, Hartwig JH, Lehman W.</t>
  </si>
  <si>
    <t>Electron microscopy and 3D reconstruction reveals filamin Ig domain binding to F-actin</t>
  </si>
  <si>
    <t>10.3109/09537104.2011.654004</t>
  </si>
  <si>
    <t>NIHMS1052415</t>
  </si>
  <si>
    <t>PMC6781629</t>
  </si>
  <si>
    <t>Falet H</t>
  </si>
  <si>
    <t>Platelets. 2013;24(1):1-5. doi: 10.3109/09537104.2011.654004. Epub 2012 Feb 28.</t>
  </si>
  <si>
    <t>Falet H.</t>
  </si>
  <si>
    <t>New insights into the versatile roles of platelet FlnA</t>
  </si>
  <si>
    <t>10.1091/mbc.E12-05-0377</t>
  </si>
  <si>
    <t>PMC3530776</t>
  </si>
  <si>
    <t>Lynch CD</t>
  </si>
  <si>
    <t>Mol Biol Cell. 2013 Jan;24(1):21-30. doi: 10.1091/mbc.E12-05-0377. Epub 2012 Oct 31.</t>
  </si>
  <si>
    <t>Lynch CD, Lazar AM, Iskratsch T, Zhang X, Sheetz MP.</t>
  </si>
  <si>
    <t>Endoplasmic spreading requires coalescence of vimentin intermediate filaments at force-bearing adhesions</t>
  </si>
  <si>
    <t>10.1161/ATVBAHA.112.300603</t>
  </si>
  <si>
    <t>Arterioscler Thromb Vasc Biol. 2013 Jan;33(1):e11-8. doi: 10.1161/ATVBAHA.112.300603. Epub 2012 Nov 1.</t>
  </si>
  <si>
    <t>Berrou E, Adam F, Lebret M, Fergelot P, Kauskot A, Coupry I, Jandrot-Perrus M, Nurden A, Favier R, Rosa JP, Goizet C, Nurden P, Bryckaert M.</t>
  </si>
  <si>
    <t>Heterogeneity of platelet functional alterations in patients with filamin A mutations</t>
  </si>
  <si>
    <t>10.4168/aair.2013.5.1.34</t>
  </si>
  <si>
    <t>PMC3529227</t>
  </si>
  <si>
    <t>Allergy Asthma Immunol Res</t>
  </si>
  <si>
    <t>Kim JY</t>
  </si>
  <si>
    <t>Allergy Asthma Immunol Res. 2013 Jan;5(1):34-41. doi: 10.4168/aair.2013.5.1.34. Epub 2012 Oct 25.</t>
  </si>
  <si>
    <t>Kim JY, Kim JH, Park BL, Pasaje CF, Bae JS, Park JS, Jang AS, Uh ST, Kim YH, Kim MK, Choi IS, Cho SH, Choi BW, Park CS, Shin HD.</t>
  </si>
  <si>
    <t>Association Analysis Between FILIP1 Polymorphisms and Aspirin Hypersensitivity in Korean Asthmatics</t>
  </si>
  <si>
    <t>Inhibition of filamin-A reduces cancer metastatic potential</t>
  </si>
  <si>
    <t>10.1074/jbc.M111.313189</t>
  </si>
  <si>
    <t>PMC3323005</t>
  </si>
  <si>
    <t>Seye CI</t>
  </si>
  <si>
    <t>J Biol Chem. 2012 Mar 23;287(13):10535-10543. doi: 10.1074/jbc.M111.313189. Epub 2012 Feb 1.</t>
  </si>
  <si>
    <t>Seye CI, Agca Y, Agca C, Derbigny W.</t>
  </si>
  <si>
    <t>P2Y2 receptor-mediated lymphotoxin-α secretion regulates intercellular cell adhesion molecule-1 expression in vascular smooth muscle cells</t>
  </si>
  <si>
    <t>10.2144/000113856</t>
  </si>
  <si>
    <t>NIHMS420825</t>
  </si>
  <si>
    <t>PMC3504936</t>
  </si>
  <si>
    <t>Biotechniques</t>
  </si>
  <si>
    <t>Song S</t>
  </si>
  <si>
    <t>Biotechniques. 2012 Apr;0(0):1-7. doi: 10.2144/000113856.</t>
  </si>
  <si>
    <t>Song S, Kole S, Bernier M.</t>
  </si>
  <si>
    <t>A chemical cross-linking method for the analysis of binding partners of heat shock protein-90 in intact cells</t>
  </si>
  <si>
    <t>10.4161/spmg.20223</t>
  </si>
  <si>
    <t>PMC3364794</t>
  </si>
  <si>
    <t>Spermatogenesis</t>
  </si>
  <si>
    <t>Spermatogenesis. 2012 Apr 1;2(2):73-78. doi: 10.4161/spmg.20223.</t>
  </si>
  <si>
    <t>Su W, Mruk DD, Cheng CY.</t>
  </si>
  <si>
    <t>Filamin A: A regulator of blood-testis barrier assembly during post-natal development</t>
  </si>
  <si>
    <t>10.1074/jbc.M111.307124</t>
  </si>
  <si>
    <t>PMC3339984</t>
  </si>
  <si>
    <t>Guiet R</t>
  </si>
  <si>
    <t>J Biol Chem. 2012 Apr 13;287(16):13051-62. doi: 10.1074/jbc.M111.307124. Epub 2012 Feb 9.</t>
  </si>
  <si>
    <t>Guiet R, Vérollet C, Lamsoul I, Cougoule C, Poincloux R, Labrousse A, Calderwood DA, Glogauer M, Lutz PG, Maridonneau-Parini I.</t>
  </si>
  <si>
    <t>Macrophage mesenchymal migration requires podosome stabilization by filamin A</t>
  </si>
  <si>
    <t>10.1021/ja2114882</t>
  </si>
  <si>
    <t>J Am Chem Soc</t>
  </si>
  <si>
    <t>J Am Chem Soc. 2012 Apr 18;134(15):6660-72. doi: 10.1021/ja2114882. Epub 2012 Apr 10.</t>
  </si>
  <si>
    <t>Tossavainen H, Koskela O, Jiang P, Ylänne J, Campbell ID, Kilpeläinen I, Permi P.</t>
  </si>
  <si>
    <t>Model of a six immunoglobulin-like domain fragment of filamin A (16-21) built using residual dipolar couplings</t>
  </si>
  <si>
    <t>10.1007/s11033-011-1373-2</t>
  </si>
  <si>
    <t>Mol Biol Rep</t>
  </si>
  <si>
    <t>Li N</t>
  </si>
  <si>
    <t>Mol Biol Rep. 2012 May;39(5):5659-67. doi: 10.1007/s11033-011-1373-2. Epub 2011 Dec 24.</t>
  </si>
  <si>
    <t>Li N, Wang X, Zhang Y, Zhai J, Zhang T, Wei K.</t>
  </si>
  <si>
    <t>Comparative proteomics analysis of serum proteins in ulcerative colitis patients</t>
  </si>
  <si>
    <t>10.1097/IGC.0b013e318241d9b9</t>
  </si>
  <si>
    <t>Int J Gynecol Cancer</t>
  </si>
  <si>
    <t>Press JZ</t>
  </si>
  <si>
    <t>Int J Gynecol Cancer. 2012 May;22(4):546-52. doi: 10.1097/IGC.0b013e318241d9b9.</t>
  </si>
  <si>
    <t>Press JZ, Reyes M, Pitteri SJ, Pennil C, Garcia R, Goff BA, Hanash SM, Swisher EM.</t>
  </si>
  <si>
    <t>Microparticles from ovarian carcinomas are shed into ascites and promote cell migration</t>
  </si>
  <si>
    <t>10.1016/j.ejmg.2012.01.018</t>
  </si>
  <si>
    <t>Eur J Med Genet</t>
  </si>
  <si>
    <t>Fergelot P</t>
  </si>
  <si>
    <t>Eur J Med Genet. 2012 May;55(5):313-8. doi: 10.1016/j.ejmg.2012.01.018. Epub 2012 Feb 8.</t>
  </si>
  <si>
    <t>Fergelot P, Coupry I, Rooryck C, Deforges J, Maurat E, Solé G, Boute O, Dieux-Coeslier A, David A, Marchal C, Thambo JB, Lacombe D, Arveiler B, Goizet C.</t>
  </si>
  <si>
    <t>Atypical male and female presentations of FLNA-related periventricular nodular heterotopia</t>
  </si>
  <si>
    <t>10.1038/onc.2011.412</t>
  </si>
  <si>
    <t>Berardi S</t>
  </si>
  <si>
    <t>Oncogene. 2012 May 3;31(18):2258-69. doi: 10.1038/onc.2011.412. Epub 2011 Oct 3.</t>
  </si>
  <si>
    <t>Berardi S, Caivano A, Ria R, Nico B, Savino R, Terracciano R, De Tullio G, Ferrucci A, De Luisi A, Moschetta M, Mangialardi G, Catacchio I, Basile A, Guarini A, Zito A, Ditonno P, Musto P, Dammacco F, Ribatti D, Vacca A.</t>
  </si>
  <si>
    <t>Four proteins governing overangiogenic endothelial cell phenotype in patients with multiple myeloma are plausible therapeutic targets</t>
  </si>
  <si>
    <t>10.1126/science.1215157</t>
  </si>
  <si>
    <t>Science</t>
  </si>
  <si>
    <t>Johnson K</t>
  </si>
  <si>
    <t>Science. 2012 May 11;336(6082):717-21. doi: 10.1126/science.1215157. Epub 2012 Apr 5.</t>
  </si>
  <si>
    <t>Johnson K, Zhu S, Tremblay MS, Payette JN, Wang J, Bouchez LC, Meeusen S, Althage A, Cho CY, Wu X, Schultz PG.</t>
  </si>
  <si>
    <t>A stem cell-based approach to cartilage repair</t>
  </si>
  <si>
    <t>10.1523/JNEUROSCI.0894-12.2012</t>
  </si>
  <si>
    <t>NIHMS381873</t>
  </si>
  <si>
    <t>PMC3368379</t>
  </si>
  <si>
    <t>J Neurosci. 2012 May 30;32(22):7672-84. doi: 10.1523/JNEUROSCI.0894-12.2012.</t>
  </si>
  <si>
    <t>Lian G, Lu J, Hu J, Zhang J, Cross SH, Ferland RJ, Sheen VL.</t>
  </si>
  <si>
    <t>Filamin a regulates neural progenitor proliferation and cortical size through Wee1-dependent Cdk1 phosphorylation</t>
  </si>
  <si>
    <t>10.1002/ajmg.a.35409</t>
  </si>
  <si>
    <t>Chardon JW</t>
  </si>
  <si>
    <t>Am J Med Genet A. 2012 Jun;158A(6):1512-6. doi: 10.1002/ajmg.a.35409. Epub 2012 Apr 20.</t>
  </si>
  <si>
    <t>Chardon JW, Mignot C, Aradhya S, Keren B, Afenjar A, Kaminska A, Beldjord C, Héron D, Boycott KM.</t>
  </si>
  <si>
    <t>Deletion of filamin A in two female patients with periventricular nodular heterotopia</t>
  </si>
  <si>
    <t>10.1089/hyb.2011.0109</t>
  </si>
  <si>
    <t>PMC3386001</t>
  </si>
  <si>
    <t>Hybridoma (Larchmt)</t>
  </si>
  <si>
    <t>Bu Z</t>
  </si>
  <si>
    <t>Hybridoma (Larchmt). 2012 Jun;31(3):214-8. doi: 10.1089/hyb.2011.0109.</t>
  </si>
  <si>
    <t>Bu Z, Liu R, Shang B, Cao Z, Pan Y, Zhou Q, Ruan C.</t>
  </si>
  <si>
    <t>A monoclonal antibody SZ-117 that recognizes filamin A derived from tumor cells</t>
  </si>
  <si>
    <t>10.1042/BJ20112119</t>
  </si>
  <si>
    <t>Shifrin Y</t>
  </si>
  <si>
    <t>Biochem J. 2012 Jul 1;445(1):57-67. doi: 10.1042/BJ20112119.</t>
  </si>
  <si>
    <t>Shifrin Y, Pinto VI, Hassanali A, Arora PD, McCulloch CA.</t>
  </si>
  <si>
    <t>Force-induced apoptosis mediated by the Rac/Pak/p38 signalling pathway is regulated by filamin A</t>
  </si>
  <si>
    <t>10.1074/mcp.O111.015438</t>
  </si>
  <si>
    <t>PMC3394961</t>
  </si>
  <si>
    <t>Volk S</t>
  </si>
  <si>
    <t>Mol Cell Proteomics. 2012 Jul;11(7):O111.015438. doi: 10.1074/mcp.O111.015438. Epub 2012 Apr 23.</t>
  </si>
  <si>
    <t>Volk S, Schreiber TD, Eisen D, Wiese C, Planatscher H, Pynn CJ, Stoll D, Templin MF, Joos TO, Pötz O.</t>
  </si>
  <si>
    <t>Combining ultracentrifugation and peptide termini group-specific immunoprecipitation for multiplex plasma protein analysis</t>
  </si>
  <si>
    <t>10.1016/j.devcel.2012.05.008</t>
  </si>
  <si>
    <t>NIHMS378427</t>
  </si>
  <si>
    <t>PMC3419138</t>
  </si>
  <si>
    <t>Mondal G</t>
  </si>
  <si>
    <t>Dev Cell. 2012 Jul 17;23(1):137-52. doi: 10.1016/j.devcel.2012.05.008. Epub 2012 Jul 5.</t>
  </si>
  <si>
    <t>Mondal G, Rowley M, Guidugli L, Wu J, Pankratz VS, Couch FJ.</t>
  </si>
  <si>
    <t>BRCA2 localization to the midbody by filamin A regulates cep55 signaling and completion of cytokinesis</t>
  </si>
  <si>
    <t>10.1523/JNEUROSCI.0354-12.2012</t>
  </si>
  <si>
    <t>PMC6621293</t>
  </si>
  <si>
    <t>J Neurosci. 2012 Jul 18;32(29):9773-84. doi: 10.1523/JNEUROSCI.0354-12.2012.</t>
  </si>
  <si>
    <t>Wang HY, Bakshi K, Frankfurt M, Stucky A, Goberdhan M, Shah SM, Burns LH.</t>
  </si>
  <si>
    <t>Reducing amyloid-related Alzheimer's disease pathogenesis by a small molecule targeting filamin A</t>
  </si>
  <si>
    <t>10.1002/ajmg.a.35455</t>
  </si>
  <si>
    <t>Am J Med Genet A. 2012 Aug;158A(8):1897-901. doi: 10.1002/ajmg.a.35455. Epub 2012 Jun 27.</t>
  </si>
  <si>
    <t>Reinstein E, Chang BS, Robertson SP, Rimoin DL, Katzir T.</t>
  </si>
  <si>
    <t>Filamin A mutation associated with normal reading skills and dyslexia in a family with periventricular heterotopia</t>
  </si>
  <si>
    <t>10.1186/1476-4598-11-50</t>
  </si>
  <si>
    <t>PMC3441416</t>
  </si>
  <si>
    <t>Nallapalli RK</t>
  </si>
  <si>
    <t>Mol Cancer. 2012 Aug 2;11:50. doi: 10.1186/1476-4598-11-50.</t>
  </si>
  <si>
    <t>Nallapalli RK, Ibrahim MX, Zhou AX, Bandaru S, Sunkara SN, Redfors B, Pazooki D, Zhang Y, Borén J, Cao Y, Bergo MO, Akyürek LM.</t>
  </si>
  <si>
    <t>Targeting filamin A reduces K-RAS-induced lung adenocarcinomas and endothelial response to tumor growth in mice</t>
  </si>
  <si>
    <t>10.1242/jcs.104018</t>
  </si>
  <si>
    <t>PMC3462082</t>
  </si>
  <si>
    <t>Baldassarre M</t>
  </si>
  <si>
    <t>J Cell Sci. 2012 Aug 15;125(Pt 16):3858-69. doi: 10.1242/jcs.104018. Epub 2012 May 17.</t>
  </si>
  <si>
    <t>Baldassarre M, Razinia Z, Brahme NN, Buccione R, Calderwood DA.</t>
  </si>
  <si>
    <t>Filamin A controls matrix metalloproteinase activity and regulates cell invasion in human fibrosarcoma cells</t>
  </si>
  <si>
    <t>10.1016/j.jsb.2012.02.010</t>
  </si>
  <si>
    <t>NIHMS470530</t>
  </si>
  <si>
    <t>PMC3728663</t>
  </si>
  <si>
    <t>Light S</t>
  </si>
  <si>
    <t>J Struct Biol. 2012 Sep;179(3):289-98. doi: 10.1016/j.jsb.2012.02.010. Epub 2012 Mar 10.</t>
  </si>
  <si>
    <t>Light S, Sagit R, Ithychanda SS, Qin J, Elofsson A.</t>
  </si>
  <si>
    <t>The evolution of filamin-a protein domain repeat perspective</t>
  </si>
  <si>
    <t>10.1002/cne.23106</t>
  </si>
  <si>
    <t>NIHMS383025</t>
  </si>
  <si>
    <t>PMC3393847</t>
  </si>
  <si>
    <t>J Comp Neurol</t>
  </si>
  <si>
    <t>J Comp Neurol. 2012 Sep 1;520(13):3013-34. doi: 10.1002/cne.23106.</t>
  </si>
  <si>
    <t>Noam Y, Phan L, McClelland S, Manders EM, Ehrengruber MU, Wadman WJ, Baram TZ, Chen Y.</t>
  </si>
  <si>
    <t>Distinct regional and subcellular localization of the actin-binding protein filamin A in the mature rat brain</t>
  </si>
  <si>
    <t>10.4161/cib.17911</t>
  </si>
  <si>
    <t>PMC3306362</t>
  </si>
  <si>
    <t>Commun Integr Biol</t>
  </si>
  <si>
    <t>Gay O</t>
  </si>
  <si>
    <t>Commun Integr Biol. 2011 Nov 1;4(6):791-5. doi: 10.4161/cib.17911.</t>
  </si>
  <si>
    <t>Gay O, Nakamura F, Baudier J.</t>
  </si>
  <si>
    <t>Refilin holds the cap</t>
  </si>
  <si>
    <t>10.1016/j.cub.2011.10.020</t>
  </si>
  <si>
    <t>NIHMS384617</t>
  </si>
  <si>
    <t>PMC3396208</t>
  </si>
  <si>
    <t>Curr Biol. 2011 Nov 22;21(22):R916-8. doi: 10.1016/j.cub.2011.10.020.</t>
  </si>
  <si>
    <t>Lynch CD, Sheetz MP.</t>
  </si>
  <si>
    <t>Cellular mechanotransduction: filamin A strains to regulate motility</t>
  </si>
  <si>
    <t>10.1182/blood-2011-07-365601</t>
  </si>
  <si>
    <t>Nurden P</t>
  </si>
  <si>
    <t>Blood. 2011 Nov 24;118(22):5928-37. doi: 10.1182/blood-2011-07-365601. Epub 2011 Sep 29.</t>
  </si>
  <si>
    <t>Nurden P, Debili N, Coupry I, Bryckaert M, Youlyouz-Marfak I, Solé G, Pons AC, Berrou E, Adam F, Kauskot A, Lamazière JM, Rameau P, Fergelot P, Rooryck C, Cailley D, Arveiler B, Lacombe D, Vainchenker W, Nurden A, Goizet C.</t>
  </si>
  <si>
    <t>Thrombocytopenia resulting from mutations in filamin A can be expressed as an isolated syndrome</t>
  </si>
  <si>
    <t>10.1007/s12265-011-9308-9</t>
  </si>
  <si>
    <t>Lardeux A</t>
  </si>
  <si>
    <t>J Cardiovasc Transl Res. 2011 Dec;4(6):748-56. doi: 10.1007/s12265-011-9308-9. Epub 2011 Jul 20.</t>
  </si>
  <si>
    <t>Lardeux A, Kyndt F, Lecointe S, Marec HL, Merot J, Schott JJ, Le Tourneau T, Probst V.</t>
  </si>
  <si>
    <t>Filamin-a-related myxomatous mitral valve dystrophy: genetic, echocardiographic and functional aspects</t>
  </si>
  <si>
    <t>10.1016/j.jprot.2011.09.002</t>
  </si>
  <si>
    <t>Pottiez G</t>
  </si>
  <si>
    <t>J Proteomics. 2011 Dec 21;75(2):628-41. doi: 10.1016/j.jprot.2011.09.002. Epub 2011 Sep 23.</t>
  </si>
  <si>
    <t>Pottiez G, Duban-Deweer S, Deracinois B, Gosselet F, Camoin L, Hachani J, Couraud PO, Cecchelli R, Dehouck MP, Fenart L, Karamanos Y, Flahaut C.</t>
  </si>
  <si>
    <t>A differential proteomic approach identifies structural and functional components that contribute to the differentiation of brain capillary endothelial cells</t>
  </si>
  <si>
    <t>10.1016/j.nbd.2011.08.032</t>
  </si>
  <si>
    <t>NIHMS326423</t>
  </si>
  <si>
    <t>PMC3225716</t>
  </si>
  <si>
    <t>Neurobiol Dis</t>
  </si>
  <si>
    <t>Kanyshkova T</t>
  </si>
  <si>
    <t>Neurobiol Dis. 2012 Jan;45(1):450-61. doi: 10.1016/j.nbd.2011.08.032. Epub 2011 Sep 16.</t>
  </si>
  <si>
    <t>Kanyshkova T, Meuth P, Bista P, Liu Z, Ehling P, Caputi L, Doengi M, Chetkovich DM, Pape HC, Budde T.</t>
  </si>
  <si>
    <t>Differential regulation of HCN channel isoform expression in thalamic neurons of epileptic and non-epileptic rat strains</t>
  </si>
  <si>
    <t>10.7150/ijbs.4155</t>
  </si>
  <si>
    <t>PMC3303170</t>
  </si>
  <si>
    <t>Int J Biol Sci. 2012;8(4):442-50. doi: 10.7150/ijbs.4155. Epub 2012 Feb 29.</t>
  </si>
  <si>
    <t>Yue J, Lan S, Yuan C, Shen Z.</t>
  </si>
  <si>
    <t>Prognostic values of filamin-A status for topoisomerase II poison chemotherapy</t>
  </si>
  <si>
    <t>10.1007/978-94-007-2888-2_5</t>
  </si>
  <si>
    <t>Chakravarti B</t>
  </si>
  <si>
    <t>Adv Exp Med Biol. 2012;740:103-42. doi: 10.1007/978-94-007-2888-2_5.</t>
  </si>
  <si>
    <t>Chakravarti B, Chattopadhyay N, Brown EM.</t>
  </si>
  <si>
    <t>Signaling through the extracellular calcium-sensing receptor (CaSR)</t>
  </si>
  <si>
    <t>10.1371/journal.pone.0040448</t>
  </si>
  <si>
    <t>PMC3393660</t>
  </si>
  <si>
    <t>PLoS One. 2012;7(7):e40448. doi: 10.1371/journal.pone.0040448. Epub 2012 Jul 10.</t>
  </si>
  <si>
    <t>Wang Q, Dai XQ, Li Q, Wang Z, Cantero Mdel R, Li S, Shen J, Tu JC, Cantiello H, Chen XZ.</t>
  </si>
  <si>
    <t>Structural interaction and functional regulation of polycystin-2 by filamin</t>
  </si>
  <si>
    <t>10.1371/journal.pone.0040826</t>
  </si>
  <si>
    <t>PMC3396619</t>
  </si>
  <si>
    <t>Shaikh FY</t>
  </si>
  <si>
    <t>PLoS One. 2012;7(7):e40826. doi: 10.1371/journal.pone.0040826. Epub 2012 Jul 13.</t>
  </si>
  <si>
    <t>Shaikh FY, Utley TJ, Craven RE, Rogers MC, Lapierre LA, Goldenring JR, Crowe JE Jr.</t>
  </si>
  <si>
    <t>Respiratory syncytial virus assembles into structured filamentous virion particles independently of host cytoskeleton and related proteins</t>
  </si>
  <si>
    <t>10.1371/journal.pone.0040864</t>
  </si>
  <si>
    <t>PMC3411599</t>
  </si>
  <si>
    <t>Planagumà J</t>
  </si>
  <si>
    <t>PLoS One. 2012;7(8):e40864. doi: 10.1371/journal.pone.0040864. Epub 2012 Aug 1.</t>
  </si>
  <si>
    <t>Planagumà J, Minsaas L, Pons M, Myhren L, Garrido G, Aragay AM.</t>
  </si>
  <si>
    <t>Filamin A-hinge region 1-EGFP: a novel tool for tracking the cellular functions of filamin A in real-time</t>
  </si>
  <si>
    <t>10.1371/journal.pone.0042921</t>
  </si>
  <si>
    <t>PMC3416772</t>
  </si>
  <si>
    <t>Lu H</t>
  </si>
  <si>
    <t>PLoS One. 2012;7(8):e42921. doi: 10.1371/journal.pone.0042921. Epub 2012 Aug 10.</t>
  </si>
  <si>
    <t>Lu H, Hallstrom TC.</t>
  </si>
  <si>
    <t>Sensitivity to TOP2 targeting chemotherapeutics is regulated by Oct1 and FILIP1L</t>
  </si>
  <si>
    <t>10.1073/pnas.1107879109</t>
  </si>
  <si>
    <t>PMC3277164</t>
  </si>
  <si>
    <t>Deng W</t>
  </si>
  <si>
    <t>Proc Natl Acad Sci U S A. 2012 Jan 31;109(5):1524-9. doi: 10.1073/pnas.1107879109. Epub 2012 Jan 17.</t>
  </si>
  <si>
    <t>Deng W, Lopez-Camacho C, Tang JY, Mendoza-Villanueva D, Maya-Mendoza A, Jackson DA, Shore P.</t>
  </si>
  <si>
    <t>Cytoskeletal protein filamin A is a nucleolar protein that suppresses ribosomal RNA gene transcription</t>
  </si>
  <si>
    <t>10.1002/jcp.22792</t>
  </si>
  <si>
    <t>J Cell Physiol</t>
  </si>
  <si>
    <t>Arsenault D</t>
  </si>
  <si>
    <t>J Cell Physiol. 2012 Feb;227(2):789-800. doi: 10.1002/jcp.22792.</t>
  </si>
  <si>
    <t>Arsenault D, Lucien F, Dubois CM.</t>
  </si>
  <si>
    <t>Hypoxia enhances cancer cell invasion through relocalization of the proprotein convertase furin from the trans-Golgi network to the cell surface</t>
  </si>
  <si>
    <t>10.1016/j.dnarep.2011.10.019</t>
  </si>
  <si>
    <t>NIHMS333374</t>
  </si>
  <si>
    <t>PMC3267325</t>
  </si>
  <si>
    <t>DNA Repair (Amst)</t>
  </si>
  <si>
    <t>DNA Repair (Amst). 2012 Feb 1;11(2):192-200. doi: 10.1016/j.dnarep.2011.10.019. Epub 2011 Nov 2.</t>
  </si>
  <si>
    <t>Yue J, Lu H, Liu J, Berwick M, Shen Z.</t>
  </si>
  <si>
    <t>Filamin-A as a marker and target for DNA damage based cancer therapy</t>
  </si>
  <si>
    <t>10.1186/1756-0500-5-122</t>
  </si>
  <si>
    <t>PMC3305671</t>
  </si>
  <si>
    <t>BMC Res Notes</t>
  </si>
  <si>
    <t>Douvaras P</t>
  </si>
  <si>
    <t>BMC Res Notes. 2012 Feb 27;5:122. doi: 10.1186/1756-0500-5-122.</t>
  </si>
  <si>
    <t>Douvaras P, Liu W, Mort RL, McKie L, West KM, Cross SH, Morley SD, West JD.</t>
  </si>
  <si>
    <t>Normal X-inactivation mosaicism in corneas of heterozygous FlnaDilp2/+ female mice--a model of human filamin A (FLNA) diseases</t>
  </si>
  <si>
    <t>10.1097/MPA.0b013e318227a6b7</t>
  </si>
  <si>
    <t>NIHMS378679</t>
  </si>
  <si>
    <t>PMC3368275</t>
  </si>
  <si>
    <t>Pancreas</t>
  </si>
  <si>
    <t>Paulo JA</t>
  </si>
  <si>
    <t>Pancreas. 2012 Mar;41(2):175-85. doi: 10.1097/MPA.0b013e318227a6b7.</t>
  </si>
  <si>
    <t>Paulo JA, Lee LS, Banks PA, Steen H, Conwell DL.</t>
  </si>
  <si>
    <t>Proteomic analysis of formalin-fixed paraffin-embedded pancreatic tissue using liquid chromatography tandem mass spectrometry</t>
  </si>
  <si>
    <t>10.1093/hmg/ddr531</t>
  </si>
  <si>
    <t>Carabalona A</t>
  </si>
  <si>
    <t>Hum Mol Genet. 2012 Mar 1;21(5):1004-17. doi: 10.1093/hmg/ddr531. Epub 2011 Nov 10.</t>
  </si>
  <si>
    <t>Carabalona A, Beguin S, Pallesi-Pocachard E, Buhler E, Pellegrino C, Arnaud K, Hubert P, Oualha M, Siffroi JP, Khantane S, Coupry I, Goizet C, Gelot AB, Represa A, Cardoso C.</t>
  </si>
  <si>
    <t>A glial origin for periventricular nodular heterotopia caused by impaired expression of Filamin-A</t>
  </si>
  <si>
    <t>10.1128/MCB.06252-11</t>
  </si>
  <si>
    <t>PMC3295190</t>
  </si>
  <si>
    <t>Najib S</t>
  </si>
  <si>
    <t>Mol Cell Biol. 2012 Mar;32(5):1004-16. doi: 10.1128/MCB.06252-11. Epub 2011 Dec 27.</t>
  </si>
  <si>
    <t>Najib S, Saint-Laurent N, Estève JP, Schulz S, Boutet-Robinet E, Fourmy D, Lättig J, Mollereau C, Pyronnet S, Susini C, Bousquet C.</t>
  </si>
  <si>
    <t>A switch of G protein-coupled receptor binding preference from phosphoinositide 3-kinase (PI3K)-p85 to filamin A negatively controls the PI3K pathway</t>
  </si>
  <si>
    <t>10.1210/jc.2011-2902</t>
  </si>
  <si>
    <t>J Clin Endocrinol Metab</t>
  </si>
  <si>
    <t>J Clin Endocrinol Metab. 2012 Mar;97(3):967-77. doi: 10.1210/jc.2011-2902. Epub 2012 Jan 18.</t>
  </si>
  <si>
    <t>Peverelli E, Mantovani G, Vitali E, Elli FM, Olgiati L, Ferrero S, Laws ER, Della Mina P, Villa A, Beck-Peccoz P, Spada A, Lania AG.</t>
  </si>
  <si>
    <t>Filamin-A is essential for dopamine d2 receptor expression and signaling in tumorous lactotrophs</t>
  </si>
  <si>
    <t>10.1093/hmg/ddr557</t>
  </si>
  <si>
    <t>PMC3284117</t>
  </si>
  <si>
    <t>Adams M</t>
  </si>
  <si>
    <t>Hum Mol Genet. 2012 Mar 15;21(6):1272-86. doi: 10.1093/hmg/ddr557. Epub 2011 Nov 25.</t>
  </si>
  <si>
    <t>Adams M, Simms RJ, Abdelhamed Z, Dawe HR, Szymanska K, Logan CV, Wheway G, Pitt E, Gull K, Knowles MA, Blair E, Cross SH, Sayer JA, Johnson CA.</t>
  </si>
  <si>
    <t>A meckelin-filamin A interaction mediates ciliogenesis</t>
  </si>
  <si>
    <t>10.1016/j.ajhg.2011.04.021</t>
  </si>
  <si>
    <t>PMC3113346</t>
  </si>
  <si>
    <t>Am J Hum Genet</t>
  </si>
  <si>
    <t>Duff RM</t>
  </si>
  <si>
    <t>Am J Hum Genet. 2011 Jun 10;88(6):729-740. doi: 10.1016/j.ajhg.2011.04.021. Epub 2011 May 27.</t>
  </si>
  <si>
    <t>Duff RM, Tay V, Hackman P, Ravenscroft G, McLean C, Kennedy P, Steinbach A, Schöffler W, van der Ven PFM, Fürst DO, Song J, Djinović-Carugo K, Penttilä S, Raheem O, Reardon K, Malandrini A, Gambelli S, Villanova M, Nowak KJ, Williams DR, Landers JE, Brown RH Jr, Udd B, Laing NG.</t>
  </si>
  <si>
    <t>Mutations in the N-terminal actin-binding domain of filamin C cause a distal myopathy</t>
  </si>
  <si>
    <t>10.1002/jcb.23104</t>
  </si>
  <si>
    <t>Jackson VC</t>
  </si>
  <si>
    <t>J Cell Biochem. 2011 Jul;112(7):1857-68. doi: 10.1002/jcb.23104.</t>
  </si>
  <si>
    <t>Jackson VC, Dewilde S, Albo AG, Lis K, Corpillo D, Canepa B.</t>
  </si>
  <si>
    <t>The activity of aminoacyl-tRNA synthetase-interacting multi-functional protein 1 (AIMP1) on endothelial cells is mediated by the assembly of a cytoskeletal protein complex</t>
  </si>
  <si>
    <t>10.1152/ajplung.00417.2009</t>
  </si>
  <si>
    <t>PMC3129906</t>
  </si>
  <si>
    <t>Am J Physiol Lung Cell Mol Physiol</t>
  </si>
  <si>
    <t>Sayner SL</t>
  </si>
  <si>
    <t>Am J Physiol Lung Cell Mol Physiol. 2011 Jul;301(1):L117-24. doi: 10.1152/ajplung.00417.2009. Epub 2011 Apr 8.</t>
  </si>
  <si>
    <t>Sayner SL, Balczon R, Frank DW, Cooper DM, Stevens T.</t>
  </si>
  <si>
    <t>Filamin A is a phosphorylation target of membrane but not cytosolic adenylyl cyclase activity</t>
  </si>
  <si>
    <t>10.1210/me.2011-0056</t>
  </si>
  <si>
    <t>PMC3125092</t>
  </si>
  <si>
    <t>Rider L</t>
  </si>
  <si>
    <t>Mol Endocrinol. 2011 Jul;25(7):1231-43. doi: 10.1210/me.2011-0056. Epub 2011 May 12.</t>
  </si>
  <si>
    <t>Rider L, Diakonova M.</t>
  </si>
  <si>
    <t>Adapter protein SH2B1beta binds filamin A to regulate prolactin-dependent cytoskeletal reorganization and cell motility</t>
  </si>
  <si>
    <t>10.1111/j.1538-7836.2011.04274.x</t>
  </si>
  <si>
    <t>Nurden A</t>
  </si>
  <si>
    <t>J Thromb Haemost. 2011 Jul;9 Suppl 1:76-91. doi: 10.1111/j.1538-7836.2011.04274.x.</t>
  </si>
  <si>
    <t>Nurden A, Nurden P.</t>
  </si>
  <si>
    <t>Advances in our understanding of the molecular basis of disorders of platelet function</t>
  </si>
  <si>
    <t>10.1073/pnas.1104211108</t>
  </si>
  <si>
    <t>PMC3136255</t>
  </si>
  <si>
    <t>Proc Natl Acad Sci U S A. 2011 Jul 12;108(28):11464-9. doi: 10.1073/pnas.1104211108. Epub 2011 Jun 27.</t>
  </si>
  <si>
    <t>Gay O, Gilquin B, Nakamura F, Jenkins ZA, McCartney R, Krakow D, Deshiere A, Assard N, Hartwig JH, Robertson SP, Baudier J.</t>
  </si>
  <si>
    <t>RefilinB (FAM101B) targets filamin A to organize perinuclear actin networks and regulates nuclear shape</t>
  </si>
  <si>
    <t>10.1074/jbc.M110.195958</t>
  </si>
  <si>
    <t>PMC3143651</t>
  </si>
  <si>
    <t>Pentikäinen U</t>
  </si>
  <si>
    <t>J Biol Chem. 2011 Jul 29;286(30):26921-30. doi: 10.1074/jbc.M110.195958. Epub 2011 Jun 2.</t>
  </si>
  <si>
    <t>Pentikäinen U, Jiang P, Takala H, Ruskamo S, Campbell ID, Ylänne J.</t>
  </si>
  <si>
    <t>Assembly of a filamin four-domain fragment and the influence of splicing variant-1 on the structure</t>
  </si>
  <si>
    <t>10.1007/s10585-011-9389-5</t>
  </si>
  <si>
    <t>NIHMS509884</t>
  </si>
  <si>
    <t>PMC3827680</t>
  </si>
  <si>
    <t>Clin Exp Metastasis</t>
  </si>
  <si>
    <t>Caruso JA</t>
  </si>
  <si>
    <t>Clin Exp Metastasis. 2011 Aug;28(6):529-40. doi: 10.1007/s10585-011-9389-5. Epub 2011 May 1.</t>
  </si>
  <si>
    <t>Caruso JA, Stemmer PM.</t>
  </si>
  <si>
    <t>Proteomic profiling of lipid rafts in a human breast cancer model of tumorigenic progression</t>
  </si>
  <si>
    <t>10.1158/1541-7786.MCR-11-0162</t>
  </si>
  <si>
    <t>NIHMS306679</t>
  </si>
  <si>
    <t>PMC3157597</t>
  </si>
  <si>
    <t>Mol Cancer Res</t>
  </si>
  <si>
    <t>Burton ER</t>
  </si>
  <si>
    <t>Mol Cancer Res. 2011 Aug;9(8):1126-38. doi: 10.1158/1541-7786.MCR-11-0162. Epub 2011 Jun 21.</t>
  </si>
  <si>
    <t>Burton ER, Gaffar A, Lee SJ, Adeshuko F, Whitney KD, Chung JY, Hewitt SM, Huang GS, Goldberg GL, Libutti SK, Kwon M.</t>
  </si>
  <si>
    <t>Downregulation of Filamin A interacting protein 1-like is associated with promoter methylation and induces an invasive phenotype in ovarian cancer</t>
  </si>
  <si>
    <t>10.1107/S1744309111024249</t>
  </si>
  <si>
    <t>PMC3151117</t>
  </si>
  <si>
    <t>Acta Crystallogr Sect F Struct Biol Cryst Commun</t>
  </si>
  <si>
    <t>Page RC</t>
  </si>
  <si>
    <t>Acta Crystallogr Sect F Struct Biol Cryst Commun. 2011 Aug 1;67(Pt 8):871-6. doi: 10.1107/S1744309111024249. Epub 2011 Jul 26.</t>
  </si>
  <si>
    <t>Page RC, Clark JG, Misra S.</t>
  </si>
  <si>
    <t>Structure of filamin A immunoglobulin-like repeat 10 from Homo sapiens</t>
  </si>
  <si>
    <t>10.1074/jbc.M111.239053</t>
  </si>
  <si>
    <t>PMC3151092</t>
  </si>
  <si>
    <t>Cooper J</t>
  </si>
  <si>
    <t>J Biol Chem. 2011 Aug 12;286(32):28498-510. doi: 10.1074/jbc.M111.239053. Epub 2011 Jun 24.</t>
  </si>
  <si>
    <t>Cooper J, Liu L, Woodruff EA, Taylor HE, Goodwin JS, D'Aquila RT, Spearman P, Hildreth JE, Dong X.</t>
  </si>
  <si>
    <t>Filamin A protein interacts with human immunodeficiency virus type 1 Gag protein and contributes to productive particle assembly</t>
  </si>
  <si>
    <t>10.1242/jcs.080804</t>
  </si>
  <si>
    <t>Muriel O</t>
  </si>
  <si>
    <t>J Cell Sci. 2011 Aug 15;124(Pt 16):2763-76. doi: 10.1242/jcs.080804.</t>
  </si>
  <si>
    <t>Muriel O, Echarri A, Hellriegel C, Pavón DM, Beccari L, Del Pozo MA.</t>
  </si>
  <si>
    <t>Phosphorylated filamin A regulates actin-linked caveolae dynamics</t>
  </si>
  <si>
    <t>10.1182/blood-2011-04-348482</t>
  </si>
  <si>
    <t>PMC3162356</t>
  </si>
  <si>
    <t>Jurak Begonja A</t>
  </si>
  <si>
    <t>Blood. 2011 Aug 25;118(8):2285-95. doi: 10.1182/blood-2011-04-348482. Epub 2011 Jun 7.</t>
  </si>
  <si>
    <t>Jurak Begonja A, Hoffmeister KM, Hartwig JH, Falet H.</t>
  </si>
  <si>
    <t>FlnA-null megakaryocytes prematurely release large and fragile platelets that circulate poorly</t>
  </si>
  <si>
    <t>10.1182/blood-2011-06-361303</t>
  </si>
  <si>
    <t>Balduini A</t>
  </si>
  <si>
    <t>Blood. 2011 Aug 25;118(8):2029-30. doi: 10.1182/blood-2011-06-361303.</t>
  </si>
  <si>
    <t>Balduini A.</t>
  </si>
  <si>
    <t>New aspects of Filamin A versatility</t>
  </si>
  <si>
    <t>10.1002/jcp.22565</t>
  </si>
  <si>
    <t>NIHMS260326</t>
  </si>
  <si>
    <t>PMC3080452</t>
  </si>
  <si>
    <t>Griffiths GS</t>
  </si>
  <si>
    <t>J Cell Physiol. 2011 Sep;226(9):2287-96. doi: 10.1002/jcp.22565.</t>
  </si>
  <si>
    <t>Griffiths GS, Grundl M, Allen JS 3rd, Matter ML.</t>
  </si>
  <si>
    <t>R-Ras interacts with filamin a to maintain endothelial barrier function</t>
  </si>
  <si>
    <t>10.1002/ajmg.a.34132</t>
  </si>
  <si>
    <t>Bernstein JA</t>
  </si>
  <si>
    <t>Am J Med Genet A. 2011 Sep;155A(9):2236-41. doi: 10.1002/ajmg.a.34132. Epub 2011 Aug 3.</t>
  </si>
  <si>
    <t>Bernstein JA, Bernstein D, Hehr U, Hudgins L.</t>
  </si>
  <si>
    <t>Familial cardiac valvulopathy due to filamin A mutation</t>
  </si>
  <si>
    <t>10.1159/000330111</t>
  </si>
  <si>
    <t>PMC3214959</t>
  </si>
  <si>
    <t>Mol Syndromol</t>
  </si>
  <si>
    <t>Berland S</t>
  </si>
  <si>
    <t>Mol Syndromol. 2011 Sep;1(6):294-300. doi: 10.1159/000330111. Epub 2011 Jul 19.</t>
  </si>
  <si>
    <t>Berland S, Alme K, Brendehaug A, Houge G, Hovland R.</t>
  </si>
  <si>
    <t>PHF6 Deletions May Cause Borjeson-Forssman-Lehmann Syndrome in Females</t>
  </si>
  <si>
    <t>10.1074/jbc.M111.220921</t>
  </si>
  <si>
    <t>PMC3162417</t>
  </si>
  <si>
    <t>J Biol Chem. 2011 Sep 2;286(35):30571-30581. doi: 10.1074/jbc.M111.220921. Epub 2011 Jul 7.</t>
  </si>
  <si>
    <t>Lamsoul I, Burande CF, Razinia Z, Houles TC, Menoret D, Baldassarre M, Erard M, Moog-Lutz C, Calderwood DA, Lutz PG.</t>
  </si>
  <si>
    <t>Functional and structural insights into ASB2alpha, a novel regulator of integrin-dependent adhesion of hematopoietic cells</t>
  </si>
  <si>
    <t>10.1016/j.bpj.2011.07.028</t>
  </si>
  <si>
    <t>PMC3164173</t>
  </si>
  <si>
    <t>Biophys J. 2011 Sep 7;101(5):1231-7. doi: 10.1016/j.bpj.2011.07.028.</t>
  </si>
  <si>
    <t>Chen H, Zhu X, Cong P, Sheetz MP, Nakamura F, Yan J.</t>
  </si>
  <si>
    <t>Differential mechanical stability of filamin A rod segments</t>
  </si>
  <si>
    <t>10.1074/jbc.M111.255851</t>
  </si>
  <si>
    <t>PMC3173115</t>
  </si>
  <si>
    <t>Hu Y</t>
  </si>
  <si>
    <t>J Biol Chem. 2011 Sep 9;286(36):31397-408. doi: 10.1074/jbc.M111.255851. Epub 2011 Jul 22.</t>
  </si>
  <si>
    <t>Hu Y, Mivechi NF.</t>
  </si>
  <si>
    <t>Promotion of heat shock factor Hsf1 degradation via adaptor protein filamin A-interacting protein 1-like (FILIP-1L)</t>
  </si>
  <si>
    <t>10.1038/nature10430</t>
  </si>
  <si>
    <t>NIHMS316758</t>
  </si>
  <si>
    <t>PMC3204864</t>
  </si>
  <si>
    <t>Nature</t>
  </si>
  <si>
    <t>Ehrlicher AJ</t>
  </si>
  <si>
    <t>Nature. 2011 Sep 18;478(7368):260-3. doi: 10.1038/nature10430.</t>
  </si>
  <si>
    <t>Ehrlicher AJ, Nakamura F, Hartwig JH, Weitz DA, Stossel TP.</t>
  </si>
  <si>
    <t>Mechanical strain in actin networks regulates FilGAP and integrin binding to filamin A</t>
  </si>
  <si>
    <t>10.1111/j.1365-2893.2011.01487.x</t>
  </si>
  <si>
    <t>J Viral Hepat</t>
  </si>
  <si>
    <t>Ghosh S</t>
  </si>
  <si>
    <t>J Viral Hepat. 2011 Oct;18(10):e568-77. doi: 10.1111/j.1365-2893.2011.01487.x. Epub 2011 Jul 1.</t>
  </si>
  <si>
    <t>Ghosh S, Ahrens WA, Phatak SU, Hwang S, Schrum LW, Bonkovsky HL.</t>
  </si>
  <si>
    <t>Association of filamin A and vimentin with hepatitis C virus proteins in infected human hepatocytes</t>
  </si>
  <si>
    <t>10.1089/hum.2011.047</t>
  </si>
  <si>
    <t>Hum Gene Ther</t>
  </si>
  <si>
    <t>Hum Gene Ther. 2011 Nov;22(11):1413-22. doi: 10.1089/hum.2011.047. Epub 2011 Jun 8.</t>
  </si>
  <si>
    <t>Xie C, Gou ML, Yi T, Deng H, Li ZY, Liu P, Qi XR, He X, Wei Y, Zhao X.</t>
  </si>
  <si>
    <t>Efficient inhibition of ovarian cancer by truncation mutant of FILIP1L gene delivered by novel biodegradable cationic heparin-polyethyleneimine nanogels</t>
  </si>
  <si>
    <t>10.1074/jbc.M109.061754</t>
  </si>
  <si>
    <t>PMC2857142</t>
  </si>
  <si>
    <t>Abrass CK</t>
  </si>
  <si>
    <t>J Biol Chem. 2010 Apr 23;285(17):12925-34. doi: 10.1074/jbc.M109.061754. Epub 2010 Feb 18.</t>
  </si>
  <si>
    <t>Abrass CK, Hansen KM.</t>
  </si>
  <si>
    <t>Insulin-like growth factor-binding protein-5-induced laminin gamma1 transcription requires filamin A</t>
  </si>
  <si>
    <t>10.1111/j.1538-7836.2009.03590.x</t>
  </si>
  <si>
    <t>David T</t>
  </si>
  <si>
    <t>J Thromb Haemost. 2010 May;8(5):1077-87. doi: 10.1111/j.1538-7836.2009.03590.x. Epub 2009 Aug 19.</t>
  </si>
  <si>
    <t>David T, Strassel C, Eckly A, Cazenave JP, Gachet C, Lanza F.</t>
  </si>
  <si>
    <t>The platelet glycoprotein GPIbbeta intracellular domain participates in von Willebrand factor induced-filopodia formation independently of the Ser 166 phosphorylation site</t>
  </si>
  <si>
    <t>10.1359/jbmr.091114</t>
  </si>
  <si>
    <t>J Bone Miner Res</t>
  </si>
  <si>
    <t>Leung R</t>
  </si>
  <si>
    <t>J Bone Miner Res. 2010 May;25(5):1077-91. doi: 10.1359/jbmr.091114.</t>
  </si>
  <si>
    <t>Leung R, Wang Y, Cuddy K, Sun C, Magalhaes J, Grynpas M, Glogauer M.</t>
  </si>
  <si>
    <t>Filamin A regulates monocyte migration through Rho small GTPases during osteoclastogenesis</t>
  </si>
  <si>
    <t>10.1152/japplphysiol.01209.2009</t>
  </si>
  <si>
    <t>J Appl Physiol (1985)</t>
  </si>
  <si>
    <t>Li S</t>
  </si>
  <si>
    <t>J Appl Physiol (1985). 2010 May;108(5):1241-9. doi: 10.1152/japplphysiol.01209.2009. Epub 2010 Feb 4.</t>
  </si>
  <si>
    <t>Li S, Shi Q, Liu G, Zhang W, Wang Z, Wang Y, Dai K.</t>
  </si>
  <si>
    <t>Mechanism of platelet functional changes and effects of anti-platelet agents on in vivo hemostasis under different gravity conditions</t>
  </si>
  <si>
    <t>10.1074/jbc.M109.081901</t>
  </si>
  <si>
    <t>PMC2871484</t>
  </si>
  <si>
    <t>Takabayashi T</t>
  </si>
  <si>
    <t>J Biol Chem. 2010 May 21;285(21):16155-65. doi: 10.1074/jbc.M109.081901. Epub 2010 Mar 17.</t>
  </si>
  <si>
    <t>Takabayashi T, Xie MJ, Takeuchi S, Kawasaki M, Yagi H, Okamoto M, Tariqur RM, Malik F, Kuroda K, Kubota C, Fujieda S, Nagano T, Sato M.</t>
  </si>
  <si>
    <t>LL5beta directs the translocation of filamin A and SHIP2 to sites of phosphatidylinositol 3,4,5-triphosphate (PtdIns(3,4,5)P3) accumulation, and PtdIns(3,4,5)P3 localization is mutually modified by co-recruited SHIP2</t>
  </si>
  <si>
    <t>10.1074/jbc.M109.080523</t>
  </si>
  <si>
    <t>PMC2878090</t>
  </si>
  <si>
    <t>Playford MP</t>
  </si>
  <si>
    <t>J Biol Chem. 2010 May 28;285(22):17156-65. doi: 10.1074/jbc.M109.080523. Epub 2010 Mar 29.</t>
  </si>
  <si>
    <t>Playford MP, Nurminen E, Pentikäinen OT, Milgram SL, Hartwig JH, Stossel TP, Nakamura F.</t>
  </si>
  <si>
    <t>Cystic fibrosis transmembrane conductance regulator interacts with multiple immunoglobulin domains of filamin A</t>
  </si>
  <si>
    <t>10.1074/jbc.M109.080911</t>
  </si>
  <si>
    <t>PMC2878048</t>
  </si>
  <si>
    <t>J Biol Chem. 2010 May 28;285(22):17166-76. doi: 10.1074/jbc.M109.080911. Epub 2010 Mar 29.</t>
  </si>
  <si>
    <t>Smith L, Page RC, Xu Z, Kohli E, Litman P, Nix JC, Ithychanda SS, Liu J, Qin J, Misra S, Liedtke CM.</t>
  </si>
  <si>
    <t>Biochemical basis of the interaction between cystic fibrosis transmembrane conductance regulator and immunoglobulin-like repeats of filamin</t>
  </si>
  <si>
    <t>10.1111/j.1582-4934.2009.00868.x</t>
  </si>
  <si>
    <t>PMC3829022</t>
  </si>
  <si>
    <t>Takkunen M</t>
  </si>
  <si>
    <t>J Cell Mol Med. 2010 Jun;14(6B):1569-93. doi: 10.1111/j.1582-4934.2009.00868.x. Epub 2009 Jul 28.</t>
  </si>
  <si>
    <t>Takkunen M, Hukkanen M, Liljeström M, Grenman R, Virtanen I.</t>
  </si>
  <si>
    <t>Podosome-like structures of non-invasive carcinoma cells are replaced in epithelial-mesenchymal transition by actin comet-embedded invadopodia</t>
  </si>
  <si>
    <t>10.2217/bmm.10.14</t>
  </si>
  <si>
    <t>NIHMS215517</t>
  </si>
  <si>
    <t>PMC2925173</t>
  </si>
  <si>
    <t>Biomark Med</t>
  </si>
  <si>
    <t>Sy MS</t>
  </si>
  <si>
    <t>Biomark Med. 2010 Jun;4(3):453-64. doi: 10.2217/bmm.10.14.</t>
  </si>
  <si>
    <t>Sy MS, Li C, Yu S, Xin W.</t>
  </si>
  <si>
    <t>The fatal attraction between pro-prion and filamin A: prion as a marker in human cancers</t>
  </si>
  <si>
    <t>10.1371/journal.pone.0011269</t>
  </si>
  <si>
    <t>PMC2890414</t>
  </si>
  <si>
    <t>Gawecka JE</t>
  </si>
  <si>
    <t>PLoS One. 2010 Jun 23;5(6):e11269. doi: 10.1371/journal.pone.0011269.</t>
  </si>
  <si>
    <t>Gawecka JE, Griffiths GS, Ek-Rylander B, Ramos JW, Matter ML.</t>
  </si>
  <si>
    <t>R-Ras regulates migration through an interaction with filamin A in melanoma cells</t>
  </si>
  <si>
    <t>10.1016/j.yexcr.2010.02.007</t>
  </si>
  <si>
    <t>Kim H</t>
  </si>
  <si>
    <t>Exp Cell Res. 2010 Jul 1;316(11):1829-44. doi: 10.1016/j.yexcr.2010.02.007. Epub 2010 Feb 17.</t>
  </si>
  <si>
    <t>Kim H, Nakamura F, Lee W, Hong C, Pérez-Sala D, McCulloch CA.</t>
  </si>
  <si>
    <t>Regulation of cell adhesion to collagen via beta1 integrins is dependent on interactions of filamin A with vimentin and protein kinase C epsilon</t>
  </si>
  <si>
    <t>10.1002/dvdy.22346</t>
  </si>
  <si>
    <t>NIHMS213991</t>
  </si>
  <si>
    <t>PMC2909582</t>
  </si>
  <si>
    <t>Dev Dyn</t>
  </si>
  <si>
    <t>Norris RA</t>
  </si>
  <si>
    <t>Dev Dyn. 2010 Jul;239(7):2118-27. doi: 10.1002/dvdy.22346.</t>
  </si>
  <si>
    <t>Norris RA, Moreno-Rodriguez R, Wessels A, Merot J, Bruneval P, Chester AH, Yacoub MH, Hagège A, Slaugenhaupt SA, Aikawa E, Schott JJ, Lardeux A, Harris BS, Williams LK, Richards A, Levine RA, Markwald RR.</t>
  </si>
  <si>
    <t>Expression of the familial cardiac valvular dystrophy gene, filamin-A, during heart morphogenesis</t>
  </si>
  <si>
    <t>10.5414/npp29246</t>
  </si>
  <si>
    <t>Adam J</t>
  </si>
  <si>
    <t>Clin Neuropathol. 2010 Jul-Aug;29(4):246-53. doi: 10.5414/npp29246.</t>
  </si>
  <si>
    <t>Adam J, Polivka M, Kaci R, Godfraind C, Gray F.</t>
  </si>
  <si>
    <t>Hyaline astrocytic inclusions in pediatric epilepsy: report of two cases</t>
  </si>
  <si>
    <t>10.1016/j.brainres.2010.05.007</t>
  </si>
  <si>
    <t>Brain Res</t>
  </si>
  <si>
    <t>Feuillette S</t>
  </si>
  <si>
    <t>Brain Res. 2010 Jul 23;1345:182-9. doi: 10.1016/j.brainres.2010.05.007. Epub 2010 May 10.</t>
  </si>
  <si>
    <t>Feuillette S, Deramecourt V, Laquerriere A, Duyckaerts C, Delisle MB, Maurage CA, Blum D, Buée L, Frébourg T, Campion D, Lecourtois M.</t>
  </si>
  <si>
    <t>Filamin-A and Myosin VI colocalize with fibrillary Tau protein in Alzheimer's disease and FTDP-17 brains</t>
  </si>
  <si>
    <t>10.1371/journal.pone.0012212</t>
  </si>
  <si>
    <t>PMC2923182</t>
  </si>
  <si>
    <t>Minsaas L</t>
  </si>
  <si>
    <t>PLoS One. 2010 Aug 17;5(8):e12212. doi: 10.1371/journal.pone.0012212.</t>
  </si>
  <si>
    <t>Minsaas L, Planagumà J, Madziva M, Krakstad BF, Masià-Balagué M, Katz AA, Aragay AM.</t>
  </si>
  <si>
    <t>Filamin a binds to CCR2B and regulates its internalization</t>
  </si>
  <si>
    <t>10.1084/jem.20100222</t>
  </si>
  <si>
    <t>PMC2931168</t>
  </si>
  <si>
    <t>J Exp Med</t>
  </si>
  <si>
    <t>J Exp Med. 2010 Aug 30;207(9):1967-79. doi: 10.1084/jem.20100222. Epub 2010 Aug 16.</t>
  </si>
  <si>
    <t>Falet H, Pollitt AY, Begonja AJ, Weber SE, Duerschmied D, Wagner DD, Watson SP, Hartwig JH.</t>
  </si>
  <si>
    <t>A novel interaction between FlnA and Syk regulates platelet ITAM-mediated receptor signaling and function</t>
  </si>
  <si>
    <t>10.1159/000320184</t>
  </si>
  <si>
    <t>PMC2957847</t>
  </si>
  <si>
    <t>Foley C</t>
  </si>
  <si>
    <t>Mol Syndromol. 2010 Sep;1(3):121-126. doi: 10.1159/000320184. Epub 2010 Sep 14.</t>
  </si>
  <si>
    <t>Foley C, Roberts K, Tchrakian N, Morgan T, Fryer A, Robertson SP, Tubridy N.</t>
  </si>
  <si>
    <t>Expansion of the Spectrum of FLNA Mutations Associated with Melnick-Needles Syndrome</t>
  </si>
  <si>
    <t>10.1021/pr100509e</t>
  </si>
  <si>
    <t>Ang CS</t>
  </si>
  <si>
    <t>J Proteome Res. 2010 Sep 3;9(9):4346-55. doi: 10.1021/pr100509e.</t>
  </si>
  <si>
    <t>Ang CS, Nice EC.</t>
  </si>
  <si>
    <t>Targeted in-gel MRM: a hypothesis driven approach for colorectal cancer biomarker discovery in human feces</t>
  </si>
  <si>
    <t>10.1074/jbc.M110.147413</t>
  </si>
  <si>
    <t>PMC2943319</t>
  </si>
  <si>
    <t>Li C</t>
  </si>
  <si>
    <t>J Biol Chem. 2010 Sep 24;285(39):30328-39. doi: 10.1074/jbc.M110.147413. Epub 2010 Jul 21.</t>
  </si>
  <si>
    <t>Li C, Yu S, Nakamura F, Pentikäinen OT, Singh N, Yin S, Xin W, Sy MS.</t>
  </si>
  <si>
    <t>Pro-prion binds filamin A, facilitating its interaction with integrin beta1, and contributes to melanomagenesis</t>
  </si>
  <si>
    <t>10.1038/onc.2010.307</t>
  </si>
  <si>
    <t>NIHMS316676</t>
  </si>
  <si>
    <t>PMC3159184</t>
  </si>
  <si>
    <t>Oncogene. 2010 Sep 30;29(39):5329-45. doi: 10.1038/onc.2010.307. Epub 2010 Aug 9.</t>
  </si>
  <si>
    <t>Li C, Xin W, Sy MS.</t>
  </si>
  <si>
    <t>Binding of pro-prion to filamin A: by design or an unfortunate blunder</t>
  </si>
  <si>
    <t>10.1074/mcp.M900255-MCP200</t>
  </si>
  <si>
    <t>PMC2953920</t>
  </si>
  <si>
    <t>Ruppen I</t>
  </si>
  <si>
    <t>Mol Cell Proteomics. 2010 Oct;9(10):2276-91. doi: 10.1074/mcp.M900255-MCP200. Epub 2010 Feb 5.</t>
  </si>
  <si>
    <t>Ruppen I, Grau L, Orenes-Piñero E, Ashman K, Gil M, Algaba F, Bellmunt J, Sánchez-Carbayo M.</t>
  </si>
  <si>
    <t>Differential protein expression profiling by iTRAQ-two-dimensional LC-MS/MS of human bladder cancer EJ138 cells transfected with the metastasis suppressor KiSS-1 gene</t>
  </si>
  <si>
    <t>10.1016/j.ijrobp.2010.03.037</t>
  </si>
  <si>
    <t>NIHMS203267</t>
  </si>
  <si>
    <t>PMC2939237</t>
  </si>
  <si>
    <t>Int J Radiat Oncol Biol Phys</t>
  </si>
  <si>
    <t>Yakovlev VA</t>
  </si>
  <si>
    <t>Int J Radiat Oncol Biol Phys. 2010 Oct 1;78(2):547-54. doi: 10.1016/j.ijrobp.2010.03.037. Epub 2010 Jun 30.</t>
  </si>
  <si>
    <t>Yakovlev VA, Rabender CS, Sankala H, Gauter-Fleckenstein B, Fleckenstein K, Batinic-Haberle I, Jackson I, Vujaskovic Z, Anscher MS, Mikkelsen RB, Graves PR.</t>
  </si>
  <si>
    <t>Proteomic analysis of radiation-induced changes in rat lung: Modulation by the superoxide dismutase mimetic MnTE-2-PyP(5+)</t>
  </si>
  <si>
    <t>10.1002/jcp.22198</t>
  </si>
  <si>
    <t>NIHMS206814</t>
  </si>
  <si>
    <t>PMC3039886</t>
  </si>
  <si>
    <t>Rey O</t>
  </si>
  <si>
    <t>J Cell Physiol. 2010 Oct;225(1):73-83. doi: 10.1002/jcp.22198.</t>
  </si>
  <si>
    <t>Rey O, Young SH, Jacamo R, Moyer MP, Rozengurt E.</t>
  </si>
  <si>
    <t>Extracellular calcium sensing receptor stimulation in human colonic epithelial cells induces intracellular calcium oscillations and proliferation inhibition</t>
  </si>
  <si>
    <t>10.1097/PAS.0b013e3181f0ae47</t>
  </si>
  <si>
    <t>Am J Surg Pathol</t>
  </si>
  <si>
    <t>Kapur RP</t>
  </si>
  <si>
    <t>Am J Surg Pathol. 2010 Oct;34(10):1528-43. doi: 10.1097/PAS.0b013e3181f0ae47.</t>
  </si>
  <si>
    <t>Kapur RP, Robertson SP, Hannibal MC, Finn LS, Morgan T, van Kogelenberg M, Loren DJ.</t>
  </si>
  <si>
    <t>Diffuse abnormal layering of small intestinal smooth muscle is present in patients with FLNA mutations and x-linked intestinal pseudo-obstruction</t>
  </si>
  <si>
    <t>Uramoto H</t>
  </si>
  <si>
    <t>Anticancer Res. 2010 Oct;30(10):3939-44.</t>
  </si>
  <si>
    <t>Uramoto H, Akyürek LM, Hanagiri T.</t>
  </si>
  <si>
    <t>A positive relationship between filamin and VEGF in patients with lung cancer</t>
  </si>
  <si>
    <t>10.1084/jem.20100433</t>
  </si>
  <si>
    <t>PMC2964581</t>
  </si>
  <si>
    <t>Xu Y</t>
  </si>
  <si>
    <t>J Exp Med. 2010 Oct 25;207(11):2421-37. doi: 10.1084/jem.20100433. Epub 2010 Oct 11.</t>
  </si>
  <si>
    <t>Xu Y, Bismar TA, Su J, Xu B, Kristiansen G, Varga Z, Teng L, Ingber DE, Mammoto A, Kumar R, Alaoui-Jamali MA.</t>
  </si>
  <si>
    <t>Filamin A regulates focal adhesion disassembly and suppresses breast cancer cell migration and invasion</t>
  </si>
  <si>
    <t>10.1152/ajplung.00405.2009</t>
  </si>
  <si>
    <t>PMC2980391</t>
  </si>
  <si>
    <t>Singleton PA</t>
  </si>
  <si>
    <t>Am J Physiol Lung Cell Mol Physiol. 2010 Nov;299(5):L639-51. doi: 10.1152/ajplung.00405.2009. Epub 2010 Aug 13.</t>
  </si>
  <si>
    <t>Singleton PA, Mirzapoiazova T, Guo Y, Sammani S, Mambetsariev N, Lennon FE, Moreno-Vinasco L, Garcia JG.</t>
  </si>
  <si>
    <t>High-molecular-weight hyaluronan is a novel inhibitor of pulmonary vascular leakiness</t>
  </si>
  <si>
    <t>10.2174/157488910793362386</t>
  </si>
  <si>
    <t>Recent Pat CNS Drug Discov</t>
  </si>
  <si>
    <t>Recent Pat CNS Drug Discov. 2010 Nov;5(3):210-20. doi: 10.2174/157488910793362386.</t>
  </si>
  <si>
    <t>PTI-609: a novel analgesic that binds filamin A to control opioid signaling</t>
  </si>
  <si>
    <t>10.1167/iovs.10-5318</t>
  </si>
  <si>
    <t>PMC3055765</t>
  </si>
  <si>
    <t>Inoue T</t>
  </si>
  <si>
    <t>Invest Ophthalmol Vis Sci. 2010 Dec;51(12):6461-71. doi: 10.1167/iovs.10-5318. Epub 2010 Jul 14.</t>
  </si>
  <si>
    <t>Inoue T, Pecen P, Maddala R, Skiba NP, Pattabiraman PP, Epstein DL, Rao PV.</t>
  </si>
  <si>
    <t>Characterization of cytoskeleton-enriched protein fraction of the trabecular meshwork and ciliary muscle cells</t>
  </si>
  <si>
    <t>10.1038/jhg.2010.114</t>
  </si>
  <si>
    <t>Kunishima S</t>
  </si>
  <si>
    <t>J Hum Genet. 2010 Dec;55(12):844-6. doi: 10.1038/jhg.2010.114. Epub 2010 Sep 16.</t>
  </si>
  <si>
    <t>Kunishima S, Ito-Yamamura Y, Hayakawa A, Yamamoto T, Saito H.</t>
  </si>
  <si>
    <t>FLNA p.V528M substitution is neither associated with bilateral periventricular nodular heterotopia nor with macrothrombocytopenia</t>
  </si>
  <si>
    <t>10.1007/s11064-010-0261-9</t>
  </si>
  <si>
    <t>Neurochem Res</t>
  </si>
  <si>
    <t>Simon EJ</t>
  </si>
  <si>
    <t>Neurochem Res. 2010 Dec;35(12):1859-66. doi: 10.1007/s11064-010-0261-9. Epub 2010 Sep 21.</t>
  </si>
  <si>
    <t>Simon EJ, Onoprishvili I.</t>
  </si>
  <si>
    <t>The interaction between the mu opioid receptor and filamin A</t>
  </si>
  <si>
    <t>10.1007/s00392-010-0206-y</t>
  </si>
  <si>
    <t>PMC3022162</t>
  </si>
  <si>
    <t>Clin Res Cardiol</t>
  </si>
  <si>
    <t>de Wit MC</t>
  </si>
  <si>
    <t>Clin Res Cardiol. 2011 Jan;100(1):45-50. doi: 10.1007/s00392-010-0206-y. Epub 2010 Aug 22.</t>
  </si>
  <si>
    <t>de Wit MC, de Coo IF, Lequin MH, Halley DJ, Roos-Hesselink JW, Mancini GM.</t>
  </si>
  <si>
    <t>Combined cardiological and neurological abnormalities due to filamin A gene mutation</t>
  </si>
  <si>
    <t>10.1016/j.ejmg.2010.09.010</t>
  </si>
  <si>
    <t>Masurel-Paulet A</t>
  </si>
  <si>
    <t>Eur J Med Genet. 2011 Jan-Feb;54(1):25-8. doi: 10.1016/j.ejmg.2010.09.010. Epub 2010 Oct 1.</t>
  </si>
  <si>
    <t>Masurel-Paulet A, Haan E, Thompson EM, Goizet C, Thauvin-Robinet C, Tai A, Kennedy D, Smith G, Khong TY, Solé G, Guerineau E, Coupry I, Huet F, Robertson S, Faivre L.</t>
  </si>
  <si>
    <t>Lung disease associated with periventricular nodular heterotopia and an FLNA mutation</t>
  </si>
  <si>
    <t>10.1271/bbb.100567</t>
  </si>
  <si>
    <t>Biosci Biotechnol Biochem</t>
  </si>
  <si>
    <t>Qiu H</t>
  </si>
  <si>
    <t>Biosci Biotechnol Biochem. 2011;75(1):145-7. doi: 10.1271/bbb.100567. Epub 2011 Jan 7.</t>
  </si>
  <si>
    <t>Qiu H, Nomiyama R, Moriguchi K, Fukada T, Sugimoto K.</t>
  </si>
  <si>
    <t>Identification of novel nuclear protein interactions with the N-terminal part of filamin A</t>
  </si>
  <si>
    <t>10.1159/000327946</t>
  </si>
  <si>
    <t>Cell Physiol Biochem</t>
  </si>
  <si>
    <t>Ai J</t>
  </si>
  <si>
    <t>Cell Physiol Biochem. 2011;27(3-4):207-16. doi: 10.1159/000327946. Epub 2011 Apr 1.</t>
  </si>
  <si>
    <t>Ai J, Huang H, Lv X, Tang Z, Chen M, Chen T, Duan W, Sun H, Li Q, Tan R, Liu Y, Duan J, Yang Y, Wei Y, Li Y, Zhou Q.</t>
  </si>
  <si>
    <t>FLNA and PGK1 are two potential markers for progression in hepatocellular carcinoma</t>
  </si>
  <si>
    <t>10.1016/j.febslet.2010.11.033</t>
  </si>
  <si>
    <t>FEBS Lett. 2011 Jan 3;585(1):18-22. doi: 10.1016/j.febslet.2010.11.033. Epub 2010 Nov 21.</t>
  </si>
  <si>
    <t>Kim H, McCulloch CA.</t>
  </si>
  <si>
    <t>Filamin A mediates interactions between cytoskeletal proteins that control cell adhesion</t>
  </si>
  <si>
    <t>10.1016/j.bpj.2010.12.3700</t>
  </si>
  <si>
    <t>PMC3325116</t>
  </si>
  <si>
    <t>Biophys J. 2011 Jan 19;100(2):517-23. doi: 10.1016/j.bpj.2010.12.3700.</t>
  </si>
  <si>
    <t>Chen H, Fu H, Zhu X, Cong P, Nakamura F, Yan J.</t>
  </si>
  <si>
    <t>Improved high-force magnetic tweezers for stretching and refolding of proteins and short DNA</t>
  </si>
  <si>
    <t>10.1021/pr100742r</t>
  </si>
  <si>
    <t>Marín-Vicente C</t>
  </si>
  <si>
    <t>J Proteome Res. 2011 Feb 4;10(2):529-40. doi: 10.1021/pr100742r. Epub 2010 Nov 18.</t>
  </si>
  <si>
    <t>Marín-Vicente C, Guerrero-Valero M, Nielsen ML, Savitski MM, Gómez-Fernández JC, Zubarev RA, Corbalán-García S.</t>
  </si>
  <si>
    <t>ATP enhances neuronal differentiation of PC12 cells by activating PKCα interactions with cytoskeletal proteins</t>
  </si>
  <si>
    <t>10.1002/ijc.25417</t>
  </si>
  <si>
    <t>Zhou AX</t>
  </si>
  <si>
    <t>Int J Cancer. 2011 Feb 15;128(4):839-46. doi: 10.1002/ijc.25417.</t>
  </si>
  <si>
    <t>Zhou AX, Toylu A, Nallapalli RK, Nilsson G, Atabey N, Heldin CH, Borén J, Bergo MO, Akyürek LM.</t>
  </si>
  <si>
    <t>Filamin a mediates HGF/c-MET signaling in tumor cell migration</t>
  </si>
  <si>
    <t>10.1371/journal.pone.0017218</t>
  </si>
  <si>
    <t>PMC3040221</t>
  </si>
  <si>
    <t>PLoS One. 2011 Feb 16;6(2):e17218. doi: 10.1371/journal.pone.0017218.</t>
  </si>
  <si>
    <t>Castoria G, D'Amato L, Ciociola A, Giovannelli P, Giraldi T, Sepe L, Paolella G, Barone MV, Migliaccio A, Auricchio F.</t>
  </si>
  <si>
    <t>Androgen-induced cell migration: role of androgen receptor/filamin A association</t>
  </si>
  <si>
    <t>10.4161/cam.5.2.14401</t>
  </si>
  <si>
    <t>PMC3084982</t>
  </si>
  <si>
    <t>Cell Adh Migr</t>
  </si>
  <si>
    <t>Cell Adh Migr. 2011 Mar-Apr;5(2):160-9. doi: 10.4161/cam.5.2.14401. Epub 2011 Mar 1.</t>
  </si>
  <si>
    <t>Nakamura F, Stossel TP, Hartwig JH.</t>
  </si>
  <si>
    <t>The filamins: organizers of cell structure and function</t>
  </si>
  <si>
    <t>10.1007/s00401-011-0800-8</t>
  </si>
  <si>
    <t>NIHMS278458</t>
  </si>
  <si>
    <t>PMC3519926</t>
  </si>
  <si>
    <t>Acta Neuropathol</t>
  </si>
  <si>
    <t>Ellison DW</t>
  </si>
  <si>
    <t>Acta Neuropathol. 2011 Mar;121(3):381-96. doi: 10.1007/s00401-011-0800-8. Epub 2011 Jan 26.</t>
  </si>
  <si>
    <t>Ellison DW, Dalton J, Kocak M, Nicholson SL, Fraga C, Neale G, Kenney AM, Brat DJ, Perry A, Yong WH, Taylor RE, Bailey S, Clifford SC, Gilbertson RJ.</t>
  </si>
  <si>
    <t>Medulloblastoma: clinicopathological correlates of SHH, WNT, and non-SHH/WNT molecular subgroups</t>
  </si>
  <si>
    <t>10.4161/cc.10.5.14954</t>
  </si>
  <si>
    <t>Cell Cycle</t>
  </si>
  <si>
    <t>Telles E</t>
  </si>
  <si>
    <t>Cell Cycle. 2011 Mar 1;10(5):776-82. doi: 10.4161/cc.10.5.14954. Epub 2011 Mar 1.</t>
  </si>
  <si>
    <t>Telles E, Gurjar M, Ganti K, Gupta D, Dalal SN.</t>
  </si>
  <si>
    <t>Filamin A stimulates cdc25C function and promotes entry into mitosis</t>
  </si>
  <si>
    <t>10.1182/blood-2010-07-296194</t>
  </si>
  <si>
    <t>PMC3317769</t>
  </si>
  <si>
    <t>Cranmer SL</t>
  </si>
  <si>
    <t>Blood. 2011 Mar 3;117(9):2718-27. doi: 10.1182/blood-2010-07-296194. Epub 2010 Dec 14.</t>
  </si>
  <si>
    <t>Cranmer SL, Ashworth KJ, Yao Y, Berndt MC, Ruggeri ZM, Andrews RK, Jackson SP.</t>
  </si>
  <si>
    <t>High shear-dependent loss of membrane integrity and defective platelet adhesion following disruption of the GPIbα-filamin interaction</t>
  </si>
  <si>
    <t>10.1182/blood-2011-01-327296</t>
  </si>
  <si>
    <t>Berny-Lang MA</t>
  </si>
  <si>
    <t>Blood. 2011 Mar 3;117(9):2564-5. doi: 10.1182/blood-2011-01-327296.</t>
  </si>
  <si>
    <t>Berny-Lang MA, McCarty OJ.</t>
  </si>
  <si>
    <t>Breakup feared after filamin leaves GPIb</t>
  </si>
  <si>
    <t>10.1186/1471-2334-11-101</t>
  </si>
  <si>
    <t>PMC3107797</t>
  </si>
  <si>
    <t>BMC Infect Dis</t>
  </si>
  <si>
    <t>Allam AB</t>
  </si>
  <si>
    <t>BMC Infect Dis. 2011 Apr 20;11:101. doi: 10.1186/1471-2334-11-101.</t>
  </si>
  <si>
    <t>Allam AB, Alvarez S, Brown MB, Reyes L.</t>
  </si>
  <si>
    <t>Ureaplasma parvum infection alters filamin A dynamics in host cells</t>
  </si>
  <si>
    <t>10.1038/jid.2010.414</t>
  </si>
  <si>
    <t>NIHMS273045</t>
  </si>
  <si>
    <t>PMC3078217</t>
  </si>
  <si>
    <t>J Invest Dermatol. 2011 May;131(5):1119-28. doi: 10.1038/jid.2010.414. Epub 2011 Jan 6.</t>
  </si>
  <si>
    <t>Tu CL, Chang W, Bikle DD.</t>
  </si>
  <si>
    <t>The calcium-sensing receptor-dependent regulation of cell-cell adhesion and keratinocyte differentiation requires Rho and filamin A</t>
  </si>
  <si>
    <t>10.1016/j.imlet.2011.01.011</t>
  </si>
  <si>
    <t>Immunol Lett</t>
  </si>
  <si>
    <t>Muscolini M</t>
  </si>
  <si>
    <t>Immunol Lett. 2011 May;136(2):203-12. doi: 10.1016/j.imlet.2011.01.011. Epub 2011 Jan 26.</t>
  </si>
  <si>
    <t>Muscolini M, Sajeva A, Caristi S, Tuosto L.</t>
  </si>
  <si>
    <t>A novel association between filamin A and NF-κB inducing kinase couples CD28 to inhibitor of NF-κB kinase α and NF-κB activation</t>
  </si>
  <si>
    <t>10.1021/bi2003229</t>
  </si>
  <si>
    <t>NIHMS292438</t>
  </si>
  <si>
    <t>PMC3097901</t>
  </si>
  <si>
    <t>Biochemistry. 2011 May 24;50(20):4229-31. doi: 10.1021/bi2003229. Epub 2011 Apr 27.</t>
  </si>
  <si>
    <t>Ithychanda SS, Qin J.</t>
  </si>
  <si>
    <t>Evidence for multisite ligand binding and stretching of filamin by integrin and migfilin</t>
  </si>
  <si>
    <t>10.1016/j.mehy.2011.02.021</t>
  </si>
  <si>
    <t>Med Hypotheses</t>
  </si>
  <si>
    <t>Assinder S</t>
  </si>
  <si>
    <t>Med Hypotheses. 2011 Jun;76(6):802-4. doi: 10.1016/j.mehy.2011.02.021. Epub 2011 Mar 21.</t>
  </si>
  <si>
    <t>Assinder S, Cole N.</t>
  </si>
  <si>
    <t>Does TGF-β induced formation of actin stress fibres reinforce Smad dependent TGF-β signalling in the prostate?</t>
  </si>
  <si>
    <t>10.1073/pnas.0736237100</t>
  </si>
  <si>
    <t>PMC153595</t>
  </si>
  <si>
    <t>Loy CJ</t>
  </si>
  <si>
    <t>Proc Natl Acad Sci U S A. 2003 Apr 15;100(8):4562-7. doi: 10.1073/pnas.0736237100. Epub 2003 Apr 7.</t>
  </si>
  <si>
    <t>Loy CJ, Sim KS, Yong EL.</t>
  </si>
  <si>
    <t>Filamin-A fragment localizes to the nucleus to regulate androgen receptor and coactivator functions</t>
  </si>
  <si>
    <t>10.1042/BJ20021750</t>
  </si>
  <si>
    <t>PMC1223362</t>
  </si>
  <si>
    <t>Enz R</t>
  </si>
  <si>
    <t>Biochem J. 2003 May 15;372(Pt 1):183-91. doi: 10.1042/BJ20021750.</t>
  </si>
  <si>
    <t>Enz R, Croci C.</t>
  </si>
  <si>
    <t>Different binding motifs in metabotropic glutamate receptor type 7b for filamin A, protein phosphatase 1C, protein interacting with protein kinase C (PICK) 1 and syntenin allow the formation of multimeric protein complexes</t>
  </si>
  <si>
    <t>Anilkumar G</t>
  </si>
  <si>
    <t>Cancer Res. 2003 May 15;63(10):2645-8.</t>
  </si>
  <si>
    <t>Anilkumar G, Rajasekaran SA, Wang S, Hankinson O, Bander NH, Rajasekaran AK.</t>
  </si>
  <si>
    <t>Prostate-specific membrane antigen association with filamin A modulates its internalization and NAALADase activity</t>
  </si>
  <si>
    <t>10.1074/jbc.M302302200</t>
  </si>
  <si>
    <t>Tigges U</t>
  </si>
  <si>
    <t>J Biol Chem. 2003 Jun 27;278(26):23561-9. doi: 10.1074/jbc.M302302200. Epub 2003 Apr 17.</t>
  </si>
  <si>
    <t>Tigges U, Koch B, Wissing J, Jockusch BM, Ziegler WH.</t>
  </si>
  <si>
    <t>The F-actin cross-linking and focal adhesion protein filamin A is a ligand and in vivo substrate for protein kinase C alpha</t>
  </si>
  <si>
    <t>10.1074/jbc.M301003200</t>
  </si>
  <si>
    <t>He HJ</t>
  </si>
  <si>
    <t>J Biol Chem. 2003 Jul 18;278(29):27096-104. doi: 10.1074/jbc.M301003200. Epub 2003 May 6.</t>
  </si>
  <si>
    <t>He HJ, Kole S, Kwon YK, Crow MT, Bernier M.</t>
  </si>
  <si>
    <t>Interaction of filamin A with the insulin receptor alters insulin-dependent activation of the mitogen-activated protein kinase pathway</t>
  </si>
  <si>
    <t>Epileptic Disord</t>
  </si>
  <si>
    <t>Guerrini R</t>
  </si>
  <si>
    <t>Epileptic Disord. 2003 Sep;5 Suppl 2:S9-26.</t>
  </si>
  <si>
    <t>Guerrini R, Sicca F, Parmeggiani L.</t>
  </si>
  <si>
    <t>Epilepsy and malformations of the cerebral cortex</t>
  </si>
  <si>
    <t>10.1182/blood-2002-12-3805</t>
  </si>
  <si>
    <t>Feng S</t>
  </si>
  <si>
    <t>Blood. 2003 Sep 15;102(6):2122-9. doi: 10.1182/blood-2002-12-3805. Epub 2003 Jun 5.</t>
  </si>
  <si>
    <t>Feng S, Reséndiz JC, Lu X, Kroll MH.</t>
  </si>
  <si>
    <t>Filamin A binding to the cytoplasmic tail of glycoprotein Ibalpha regulates von Willebrand factor-induced platelet activation</t>
  </si>
  <si>
    <t>10.1074/jbc.M307479200</t>
  </si>
  <si>
    <t>Sampson LJ</t>
  </si>
  <si>
    <t>J Biol Chem. 2003 Oct 24;278(43):41988-97. doi: 10.1074/jbc.M307479200. Epub 2003 Aug 14.</t>
  </si>
  <si>
    <t>Sampson LJ, Leyland ML, Dart C.</t>
  </si>
  <si>
    <t>Direct interaction between the actin-binding protein filamin-A and the inwardly rectifying potassium channel, Kir2.1</t>
  </si>
  <si>
    <t>10.1124/mol.64.5.1092</t>
  </si>
  <si>
    <t>Mol Pharmacol</t>
  </si>
  <si>
    <t>Onoprishvili I</t>
  </si>
  <si>
    <t>Mol Pharmacol. 2003 Nov;64(5):1092-100. doi: 10.1124/mol.64.5.1092.</t>
  </si>
  <si>
    <t>Onoprishvili I, Andria ML, Kramer HK, Ancevska-Taneva N, Hiller JM, Simon EJ.</t>
  </si>
  <si>
    <t>Interaction between the mu opioid receptor and filamin A is involved in receptor regulation and trafficking</t>
  </si>
  <si>
    <t>10.1074/jbc.M309027200</t>
  </si>
  <si>
    <t>D'Addario M</t>
  </si>
  <si>
    <t>J Biol Chem. 2003 Dec 26;278(52):53090-7. doi: 10.1074/jbc.M309027200. Epub 2003 Oct 15.</t>
  </si>
  <si>
    <t>D'Addario M, Arora PD, Ellen RP, McCulloch CA.</t>
  </si>
  <si>
    <t>Regulation of tension-induced mechanotranscriptional signals by the microtubule network in fibroblasts</t>
  </si>
  <si>
    <t>10.1016/s0887-8994(03)00311-4</t>
  </si>
  <si>
    <t>Pediatr Neurol</t>
  </si>
  <si>
    <t>Van den Veyver IB</t>
  </si>
  <si>
    <t>Pediatr Neurol. 2004 Jan;30(1):7-15. doi: 10.1016/s0887-8994(03)00311-4.</t>
  </si>
  <si>
    <t>Van den Veyver IB, Panichkul PP, Antalffy BA, Sun Y, Hunter JV, Armstrong DD.</t>
  </si>
  <si>
    <t>Presence of filamin in the astrocytic inclusions of Aicardi syndrome</t>
  </si>
  <si>
    <t>10.1016/S0083-6729(04)69008-X</t>
  </si>
  <si>
    <t>Vitam Horm</t>
  </si>
  <si>
    <t>Bernier M</t>
  </si>
  <si>
    <t>Vitam Horm. 2004;69:221-47. doi: 10.1016/S0083-6729(04)69008-X.</t>
  </si>
  <si>
    <t>Bernier M, He HJ, Kwon YK, Jang HJ.</t>
  </si>
  <si>
    <t>The roles of phospholipase C-gamma 1 and actin-binding protein filamin A in signal transduction of the insulin receptor</t>
  </si>
  <si>
    <t>10.1074/jbc.M306794200</t>
  </si>
  <si>
    <t>Meng X</t>
  </si>
  <si>
    <t>J Biol Chem. 2004 Feb 13;279(7):6098-105. doi: 10.1074/jbc.M306794200. Epub 2003 Dec 1.</t>
  </si>
  <si>
    <t>Meng X, Yuan Y, Maestas A, Shen Z.</t>
  </si>
  <si>
    <t>Recovery from DNA damage-induced G2 arrest requires actin-binding protein filamin-A/actin-binding protein 280</t>
  </si>
  <si>
    <t>10.1016/j.molimm.2003.11.035</t>
  </si>
  <si>
    <t>Mol Immunol</t>
  </si>
  <si>
    <t>Grimbert P</t>
  </si>
  <si>
    <t>Mol Immunol. 2004 Mar;40(17):1257-61. doi: 10.1016/j.molimm.2003.11.035.</t>
  </si>
  <si>
    <t>Grimbert P, Valanciute A, Audard V, Lang P, Guellaën G, Sahali D.</t>
  </si>
  <si>
    <t>The Filamin-A is a partner of Tc-mip, a new adapter protein involved in c-maf-dependent Th2 signaling pathway</t>
  </si>
  <si>
    <t>10.1086/383094</t>
  </si>
  <si>
    <t>PMC1181949</t>
  </si>
  <si>
    <t>Zenker M</t>
  </si>
  <si>
    <t>Am J Hum Genet. 2004 Apr;74(4):731-7. doi: 10.1086/383094. Epub 2004 Feb 25.</t>
  </si>
  <si>
    <t>Zenker M, Rauch A, Winterpacht A, Tagariello A, Kraus C, Rupprecht T, Sticht H, Reis A.</t>
  </si>
  <si>
    <t>A dual phenotype of periventricular nodular heterotopia and frontometaphyseal dysplasia in one patient caused by a single FLNA mutation leading to two functionally different aberrant transcripts</t>
  </si>
  <si>
    <t>10.1128/MCB.24.7.3025-3035.2004</t>
  </si>
  <si>
    <t>PMC371131</t>
  </si>
  <si>
    <t>Woo MS</t>
  </si>
  <si>
    <t>Mol Cell Biol. 2004 Apr;24(7):3025-35. doi: 10.1128/MCB.24.7.3025-3035.2004.</t>
  </si>
  <si>
    <t>Woo MS, Ohta Y, Rabinovitz I, Stossel TP, Blenis J.</t>
  </si>
  <si>
    <t>Ribosomal S6 kinase (RSK) regulates phosphorylation of filamin A on an important regulatory site</t>
  </si>
  <si>
    <t>10.1002/jcb.20025</t>
  </si>
  <si>
    <t>Zhao N</t>
  </si>
  <si>
    <t>J Cell Biochem. 2004 May 1;92(1):65-76. doi: 10.1002/jcb.20025.</t>
  </si>
  <si>
    <t>Zhao N, Wang J, Cui Y, Guo L, Lu SH.</t>
  </si>
  <si>
    <t>Induction of G1 cell cycle arrest and P15INK4b expression by ECRG1 through interaction with Miz-1</t>
  </si>
  <si>
    <t>10.1002/mrd.20086</t>
  </si>
  <si>
    <t>Mol Reprod Dev</t>
  </si>
  <si>
    <t>Mohan M</t>
  </si>
  <si>
    <t>Mol Reprod Dev. 2004 Jul;68(3):288-98. doi: 10.1002/mrd.20086.</t>
  </si>
  <si>
    <t>Mohan M, Hurst AG, Malayer JR.</t>
  </si>
  <si>
    <t>Global gene expression analysis comparing bovine blastocysts flushed on day 7 or produced in vitro</t>
  </si>
  <si>
    <t>10.1097/01.mcd.0000130235.95356.40</t>
  </si>
  <si>
    <t>Clin Dysmorphol</t>
  </si>
  <si>
    <t>Robertson SP</t>
  </si>
  <si>
    <t>Clin Dysmorphol. 2004 Jul;13(3):123-131. doi: 10.1097/01.mcd.0000130235.95356.40.</t>
  </si>
  <si>
    <t>Robertson SP.</t>
  </si>
  <si>
    <t>Molecular pathology of filamin A: diverse phenotypes, many functions</t>
  </si>
  <si>
    <t>10.1016/j.febslet.2004.04.099</t>
  </si>
  <si>
    <t>Travis MA</t>
  </si>
  <si>
    <t>FEBS Lett. 2004 Jul 2;569(1-3):185-90. doi: 10.1016/j.febslet.2004.04.099.</t>
  </si>
  <si>
    <t>Travis MA, van der Flier A, Kammerer RA, Mould AP, Sonnenberg A, Humphries MJ.</t>
  </si>
  <si>
    <t>Interaction of filamin A with the integrin beta 7 cytoplasmic domain: role of alternative splicing and phosphorylation</t>
  </si>
  <si>
    <t>10.1016/j.braindev.2003.09.004</t>
  </si>
  <si>
    <t>Brain Dev. 2004 Aug;26(5):326-34. doi: 10.1016/j.braindev.2003.09.004.</t>
  </si>
  <si>
    <t>Sheen VL, Basel-Vanagaite L, Goodman JR, Scheffer IE, Bodell A, Ganesh VS, Ravenscroft R, Hill RS, Cherry TJ, Shugart YY, Barkovich J, Straussberg R, Walsh CA.</t>
  </si>
  <si>
    <t>Etiological heterogeneity of familial periventricular heterotopia and hydrocephalus</t>
  </si>
  <si>
    <t>10.1136/gut.2003.024471</t>
  </si>
  <si>
    <t>PMC1774152</t>
  </si>
  <si>
    <t>Gut</t>
  </si>
  <si>
    <t>Basso D</t>
  </si>
  <si>
    <t>Gut. 2004 Aug;53(8):1159-66. doi: 10.1136/gut.2003.024471.</t>
  </si>
  <si>
    <t>Basso D, Millino C, Greco E, Romualdi C, Fogar P, Valerio A, Bellin M, Zambon CF, Navaglia F, Dussini N, Avogaro A, Pedrazzoli S, Lanfranchi G, Plebani M.</t>
  </si>
  <si>
    <t>Altered glucose metabolism and proteolysis in pancreatic cancer cell conditioned myoblasts: searching for a gene expression pattern with a microarray analysis of 5000 skeletal muscle genes</t>
  </si>
  <si>
    <t>10.1002/pmic.200300755</t>
  </si>
  <si>
    <t>Avram D</t>
  </si>
  <si>
    <t>Proteomics. 2004 Aug;4(8):2397-407. doi: 10.1002/pmic.200300755.</t>
  </si>
  <si>
    <t>Avram D, Romijn EP, Pap EH, Heck AJ, Wirtz KW.</t>
  </si>
  <si>
    <t>Identification of proteins in activated human neutrophils susceptible to tyrosyl radical attack. A proteomic study using a tyrosylating fluorophore</t>
  </si>
  <si>
    <t>10.1007/s00439-004-1175-x</t>
  </si>
  <si>
    <t>Hum Genet</t>
  </si>
  <si>
    <t>Lachlan KL</t>
  </si>
  <si>
    <t>Hum Genet. 2004 Oct;115(5):399-408. doi: 10.1007/s00439-004-1175-x. Epub 2004 Aug 24.</t>
  </si>
  <si>
    <t>Lachlan KL, Collinson MN, Sandford RO, van Zyl B, Jacobs PA, Thomas NS.</t>
  </si>
  <si>
    <t>Functional disomy resulting from duplications of distal Xq in four unrelated patients</t>
  </si>
  <si>
    <t>10.1074/jbc.M401598200</t>
  </si>
  <si>
    <t>Gravante B</t>
  </si>
  <si>
    <t>J Biol Chem. 2004 Oct 15;279(42):43847-53. doi: 10.1074/jbc.M401598200. Epub 2004 Jul 30.</t>
  </si>
  <si>
    <t>Gravante B, Barbuti A, Milanesi R, Zappi I, Viscomi C, DiFrancesco D.</t>
  </si>
  <si>
    <t>Interaction of the pacemaker channel HCN1 with filamin A</t>
  </si>
  <si>
    <t>10.1523/JNEUROSCI.2363-04.2004</t>
  </si>
  <si>
    <t>PMC6730158</t>
  </si>
  <si>
    <t>Nagano T</t>
  </si>
  <si>
    <t>J Neurosci. 2004 Oct 27;24(43):9648-57. doi: 10.1523/JNEUROSCI.2363-04.2004.</t>
  </si>
  <si>
    <t>Nagano T, Morikubo S, Sato M.</t>
  </si>
  <si>
    <t>Filamin A and FILIP (Filamin A-Interacting Protein) regulate cell polarity and motility in neocortical subventricular and intermediate zones during radial migration</t>
  </si>
  <si>
    <t>10.1167/iovs.04-0721</t>
  </si>
  <si>
    <t>Torrado M</t>
  </si>
  <si>
    <t>Invest Ophthalmol Vis Sci. 2004 Nov;45(11):3955-63. doi: 10.1167/iovs.04-0721.</t>
  </si>
  <si>
    <t>Torrado M, Senatorov VV, Trivedi R, Fariss RN, Tomarev SI.</t>
  </si>
  <si>
    <t>Pdlim2, a novel PDZ-LIM domain protein, interacts with alpha-actinins and filamin A</t>
  </si>
  <si>
    <t>10.1038/ncb1104-1034</t>
  </si>
  <si>
    <t>Feng Y</t>
  </si>
  <si>
    <t>Nat Cell Biol. 2004 Nov;6(11):1034-8. doi: 10.1038/ncb1104-1034.</t>
  </si>
  <si>
    <t>Feng Y, Walsh CA.</t>
  </si>
  <si>
    <t>The many faces of filamin: a versatile molecular scaffold for cell motility and signalling</t>
  </si>
  <si>
    <t>10.1111/j.0013-9580.2005.461010.x</t>
  </si>
  <si>
    <t>Epilepsia. 2005;46 Suppl 1:32-7. doi: 10.1111/j.0013-9580.2005.461010.x.</t>
  </si>
  <si>
    <t>Guerrini R.</t>
  </si>
  <si>
    <t>Genetic malformations of the cerebral cortex and epilepsy</t>
  </si>
  <si>
    <t>10.1615/critreveukargeneexpr.v15.i3.20</t>
  </si>
  <si>
    <t>Crit Rev Eukaryot Gene Expr</t>
  </si>
  <si>
    <t>Watanabe T</t>
  </si>
  <si>
    <t>Crit Rev Eukaryot Gene Expr. 2005;15(3):197-206. doi: 10.1615/critreveukargeneexpr.v15.i3.20.</t>
  </si>
  <si>
    <t>Watanabe T, Yoshida N, Satake M.</t>
  </si>
  <si>
    <t>Biological implications of filamin A-bound PEBP2beta/CBFbeta retention in the cytoplasm</t>
  </si>
  <si>
    <t>10.1212/01.WNL.0000149512.79621.DF</t>
  </si>
  <si>
    <t>Neurology</t>
  </si>
  <si>
    <t>Neurology. 2005 Jan 25;64(2):254-62. doi: 10.1212/01.WNL.0000149512.79621.DF.</t>
  </si>
  <si>
    <t>Sheen VL, Jansen A, Chen MH, Parrini E, Morgan T, Ravenscroft R, Ganesh V, Underwood T, Wiley J, Leventer R, Vaid RR, Ruiz DE, Hutchins GM, Menasha J, Willner J, Geng Y, Gripp KW, Nicholson L, Berry-Kravis E, Bodell A, Apse K, Hill RS, Dubeau F, Andermann F, Barkovich J, Andermann E, Shugart YY, Thomas P, Viri M, Veggiotti P, Robertson S, Guerrini R, Walsh CA.</t>
  </si>
  <si>
    <t>Filamin A mutations cause periventricular heterotopia with Ehlers-Danlos syndrome</t>
  </si>
  <si>
    <t>10.1016/j.bbrc.2004.11.122</t>
  </si>
  <si>
    <t>Toda S</t>
  </si>
  <si>
    <t>Biochem Biophys Res Commun. 2005 Jan 28;326(4):866-72. doi: 10.1016/j.bbrc.2004.11.122.</t>
  </si>
  <si>
    <t>Toda S, Yamada S, Aoki S, Inokuchi A, Sugihara H.</t>
  </si>
  <si>
    <t>Air-liquid interface promotes invasive growth of laryngeal squamous cell carcinoma with or without hypoxia</t>
  </si>
  <si>
    <t>10.1002/ajmg.a.30484</t>
  </si>
  <si>
    <t>Stefanova M</t>
  </si>
  <si>
    <t>Am J Med Genet A. 2005 Feb 1;132A(4):386-90. doi: 10.1002/ajmg.a.30484.</t>
  </si>
  <si>
    <t>Stefanova M, Meinecke P, Gal A, Bolz H.</t>
  </si>
  <si>
    <t>A novel 9 bp deletion in the filamin a gene causes an otopalatodigital-spectrum disorder with a variable, intermediate phenotype</t>
  </si>
  <si>
    <t>10.1128/MCB.25.3.1003-1012.2005</t>
  </si>
  <si>
    <t>PMC543995</t>
  </si>
  <si>
    <t>Yoshida N</t>
  </si>
  <si>
    <t>Mol Cell Biol. 2005 Feb;25(3):1003-12. doi: 10.1128/MCB.25.3.1003-1012.2005.</t>
  </si>
  <si>
    <t>Yoshida N, Ogata T, Tanabe K, Li S, Nakazato M, Kohu K, Takafuta T, Shapiro S, Ohta Y, Satake M, Watanabe T.</t>
  </si>
  <si>
    <t>Filamin A-bound PEBP2beta/CBFbeta is retained in the cytoplasm and prevented from functioning as a partner of the Runx1 transcription factor</t>
  </si>
  <si>
    <t>10.1128/MCB.25.4.1415-1424.2005</t>
  </si>
  <si>
    <t>PMC548007</t>
  </si>
  <si>
    <t>Berry FB</t>
  </si>
  <si>
    <t>Mol Cell Biol. 2005 Feb;25(4):1415-24. doi: 10.1128/MCB.25.4.1415-1424.2005.</t>
  </si>
  <si>
    <t>Berry FB, O'Neill MA, Coca-Prados M, Walter MA.</t>
  </si>
  <si>
    <t>FOXC1 transcriptional regulatory activity is impaired by PBX1 in a filamin A-mediated manner</t>
  </si>
  <si>
    <t>10.1074/jbc.M413590200</t>
  </si>
  <si>
    <t>J Biol Chem. 2005 Feb 25;280(8):6709-15. doi: 10.1074/jbc.M413590200. Epub 2004 Dec 28.</t>
  </si>
  <si>
    <t>Feng S, Lu X, Kroll MH.</t>
  </si>
  <si>
    <t>Filamin A binding stabilizes nascent glycoprotein Ibalpha trafficking and thereby enhances its surface expression</t>
  </si>
  <si>
    <t>10.1111/j.1447-073x.2005.00101.x</t>
  </si>
  <si>
    <t>Anat Sci Int</t>
  </si>
  <si>
    <t>Sato M</t>
  </si>
  <si>
    <t>Anat Sci Int. 2005 Mar;80(1):19-29. doi: 10.1111/j.1447-073x.2005.00101.x.</t>
  </si>
  <si>
    <t>Sato M, Nagano T.</t>
  </si>
  <si>
    <t>Involvement of filamin A and filamin A-interacting protein (FILIP) in controlling the start and cell shape of radially migrating cortical neurons</t>
  </si>
  <si>
    <t>10.1074/jbc.M412242200</t>
  </si>
  <si>
    <t>Zhang M</t>
  </si>
  <si>
    <t>J Biol Chem. 2005 Mar 25;280(12):11140-6. doi: 10.1074/jbc.M412242200. Epub 2005 Jan 18.</t>
  </si>
  <si>
    <t>Zhang M, Breitwieser GE.</t>
  </si>
  <si>
    <t>High affinity interaction with filamin A protects against calcium-sensing receptor degradation</t>
  </si>
  <si>
    <t>10.1074/jbc.M408901200</t>
  </si>
  <si>
    <t>Kim KM</t>
  </si>
  <si>
    <t>J Biol Chem. 2005 Apr 1;280(13):12774-80. doi: 10.1074/jbc.M408901200. Epub 2005 Feb 1.</t>
  </si>
  <si>
    <t>Kim KM, Gainetdinov RR, Laporte SA, Caron MG, Barak LS.</t>
  </si>
  <si>
    <t>G protein-coupled receptor kinase regulates dopamine D3 receptor signaling by modulating the stability of a receptor-filamin-beta-arrestin complex. A case of autoreceptor regulation</t>
  </si>
  <si>
    <t>10.1042/BJ20041836</t>
  </si>
  <si>
    <t>PMC1135017</t>
  </si>
  <si>
    <t>Biochem J. 2005 May 1;387(Pt 3):849-58. doi: 10.1042/BJ20041836.</t>
  </si>
  <si>
    <t>Cranmer SL, Pikovski I, Mangin P, Thompson PE, Domagala T, Frazzetto M, Salem HH, Jackson SP.</t>
  </si>
  <si>
    <t>Identification of a unique filamin A binding region within the cytoplasmic domain of glycoprotein Ibalpha</t>
  </si>
  <si>
    <t>10.1016/j.gde.2005.04.001</t>
  </si>
  <si>
    <t>Curr Opin Genet Dev</t>
  </si>
  <si>
    <t>Curr Opin Genet Dev. 2005 Jun;15(3):301-7. doi: 10.1016/j.gde.2005.04.001.</t>
  </si>
  <si>
    <t>Filamin A: phenotypic diversity</t>
  </si>
  <si>
    <t>10.1074/jbc.M503455200</t>
  </si>
  <si>
    <t>J Biol Chem. 2005 Jun 17;280(24):22875-82. doi: 10.1074/jbc.M503455200. Epub 2005 Apr 18.</t>
  </si>
  <si>
    <t>Rey O, Young SH, Yuan J, Slice L, Rozengurt E.</t>
  </si>
  <si>
    <t>Amino acid-stimulated Ca2+ oscillations produced by the Ca2+-sensing receptor are mediated by a phospholipase C/inositol 1,4,5-trisphosphate-independent pathway that requires G12, Rho, filamin-A, and the actin cytoskeleton</t>
  </si>
  <si>
    <t>10.1016/j.bbrc.2005.05.060</t>
  </si>
  <si>
    <t>Park JH</t>
  </si>
  <si>
    <t>Biochem Biophys Res Commun. 2005 Jul 15;332(4):1081-5. doi: 10.1016/j.bbrc.2005.05.060.</t>
  </si>
  <si>
    <t>Park JH, Kim HJ, Choy HE, Kim K.</t>
  </si>
  <si>
    <t>Presence of presenilin 1/2 affects the invasion and replication of Salmonella typhimurium</t>
  </si>
  <si>
    <t>10.1002/ajmg.a.30792</t>
  </si>
  <si>
    <t>Hidalgo-Bravo A</t>
  </si>
  <si>
    <t>Am J Med Genet A. 2005 Jul 15;136(2):190-3. doi: 10.1002/ajmg.a.30792.</t>
  </si>
  <si>
    <t>Hidalgo-Bravo A, Pompa-Mera EN, Kofman-Alfaro S, Gonzalez-Bonilla CR, Zenteno JC.</t>
  </si>
  <si>
    <t>A novel filamin A D203Y mutation in a female patient with otopalatodigital type 1 syndrome and extremely skewed X chromosome inactivation</t>
  </si>
  <si>
    <t>10.1016/j.yexcr.2005.03.024</t>
  </si>
  <si>
    <t>Schiller MR</t>
  </si>
  <si>
    <t>Exp Cell Res. 2005 Jul 15;307(2):402-17. doi: 10.1016/j.yexcr.2005.03.024. Epub 2005 Apr 21.</t>
  </si>
  <si>
    <t>Schiller MR, Blangy A, Huang J, Mains RE, Eipper BA.</t>
  </si>
  <si>
    <t>Induction of lamellipodia by Kalirin does not require its guanine nucleotide exchange factor activity</t>
  </si>
  <si>
    <t>10.1002/cm.20073</t>
  </si>
  <si>
    <t>Cell Motil Cytoskeleton</t>
  </si>
  <si>
    <t>Ohashi K</t>
  </si>
  <si>
    <t>Cell Motil Cytoskeleton. 2005 Aug;61(4):214-25. doi: 10.1002/cm.20073.</t>
  </si>
  <si>
    <t>Ohashi K, Oshima K, Tachikawa M, Morikawa N, Hashimoto Y, Ito M, Mori H, Kuribayashi T, Terasaki AG.</t>
  </si>
  <si>
    <t>Chicken gizzard filamin, retina filamin and cgABP260 are respectively, smooth muscle-, non-muscle- and pan-muscle-type isoforms: distribution and localization in muscles</t>
  </si>
  <si>
    <t>10.1242/jcs.02484</t>
  </si>
  <si>
    <t>Gontier Y</t>
  </si>
  <si>
    <t>J Cell Sci. 2005 Aug 15;118(Pt 16):3739-49. doi: 10.1242/jcs.02484. Epub 2005 Aug 2.</t>
  </si>
  <si>
    <t>Gontier Y, Taivainen A, Fontao L, Sonnenberg A, van der Flier A, Carpen O, Faulkner G, Borradori L.</t>
  </si>
  <si>
    <t>The Z-disc proteins myotilin and FATZ-1 interact with each other and are connected to the sarcolemma via muscle-specific filamins</t>
  </si>
  <si>
    <t>10.1002/ajmg.a.30360</t>
  </si>
  <si>
    <t>Verloes A</t>
  </si>
  <si>
    <t>Am J Med Genet A. 2005 Aug 30;137(2):199-203. doi: 10.1002/ajmg.a.30360.</t>
  </si>
  <si>
    <t>Verloes A, Garel C, Robertson S, Le Merrer M, Baumann C.</t>
  </si>
  <si>
    <t>Gracile bones, periostal appositions, hypomineralization of the cranial vault, and mental retardation in brothers: milder variant of osteocraniostenosis or new syndrome?</t>
  </si>
  <si>
    <t>10.1161/CIRCULATIONAHA.104.526137</t>
  </si>
  <si>
    <t>Birks EJ</t>
  </si>
  <si>
    <t>Circulation. 2005 Aug 30;112(9 Suppl):I57-64. doi: 10.1161/CIRCULATIONAHA.104.526137.</t>
  </si>
  <si>
    <t>Birks EJ, Hall JL, Barton PJ, Grindle S, Latif N, Hardy JP, Rider JE, Banner NR, Khaghani A, Miller LW, Yacoub MH.</t>
  </si>
  <si>
    <t>Gene profiling changes in cytoskeletal proteins during clinical recovery after left ventricular-assist device support</t>
  </si>
  <si>
    <t>10.1016/j.yebeh.2005.05.001</t>
  </si>
  <si>
    <t>Epilepsy Behav</t>
  </si>
  <si>
    <t>Lu J</t>
  </si>
  <si>
    <t>Epilepsy Behav. 2005 Sep;7(2):143-9. doi: 10.1016/j.yebeh.2005.05.001.</t>
  </si>
  <si>
    <t>Lu J, Sheen V.</t>
  </si>
  <si>
    <t>Periventricular heterotopia</t>
  </si>
  <si>
    <t>10.1593/neo.05190</t>
  </si>
  <si>
    <t>PMC1501936</t>
  </si>
  <si>
    <t>Neoplasia</t>
  </si>
  <si>
    <t>McDonough WS</t>
  </si>
  <si>
    <t>Neoplasia. 2005 Sep;7(9):862-72. doi: 10.1593/neo.05190.</t>
  </si>
  <si>
    <t>McDonough WS, Tran NL, Berens ME.</t>
  </si>
  <si>
    <t>Regulation of glioma cell migration by serine-phosphorylated P311</t>
  </si>
  <si>
    <t>10.1074/jbc.M502203200</t>
  </si>
  <si>
    <t>J Biol Chem. 2005 Sep 16;280(37):32426-33. doi: 10.1074/jbc.M502203200. Epub 2005 Jul 18.</t>
  </si>
  <si>
    <t>Nakamura F, Hartwig JH, Stossel TP, Szymanski PT.</t>
  </si>
  <si>
    <t>Ca2+ and calmodulin regulate the binding of filamin A to actin filaments</t>
  </si>
  <si>
    <t>10.3121/cmr.3.4.229</t>
  </si>
  <si>
    <t>PMC1288408</t>
  </si>
  <si>
    <t>Clin Med Res</t>
  </si>
  <si>
    <t>Clin Med Res. 2005 Nov;3(4):229-33. doi: 10.3121/cmr.3.4.229.</t>
  </si>
  <si>
    <t>Sheen VL, Walsh CA.</t>
  </si>
  <si>
    <t>Periventricular heterotopia: new insights into Ehlers-Danlos syndrome</t>
  </si>
  <si>
    <t>10.1242/jcs.02660</t>
  </si>
  <si>
    <t>Klaile E</t>
  </si>
  <si>
    <t>J Cell Sci. 2005 Dec 1;118(Pt 23):5513-24. doi: 10.1242/jcs.02660. Epub 2005 Nov 15.</t>
  </si>
  <si>
    <t>Klaile E, Müller MM, Kannicht C, Singer BB, Lucka L.</t>
  </si>
  <si>
    <t>CEACAM1 functionally interacts with filamin A and exerts a dual role in the regulation of cell migration</t>
  </si>
  <si>
    <t>10.1359/JBMR.050915</t>
  </si>
  <si>
    <t>Lai CF</t>
  </si>
  <si>
    <t>J Bone Miner Res. 2006 Jan;21(1):17-28. doi: 10.1359/JBMR.050915. Epub 2005 Oct 3.</t>
  </si>
  <si>
    <t>Lai CF, Bai S, Uthgenannt BA, Halstead LR, McLoughlin P, Schafer BW, Chu PH, Chen J, Otey CA, Cao X, Cheng SL.</t>
  </si>
  <si>
    <t>Four and half lim protein 2 (FHL2) stimulates osteoblast differentiation</t>
  </si>
  <si>
    <t>10.1111/j.1528-1167.2006.00390.x</t>
  </si>
  <si>
    <t>Masruha MR</t>
  </si>
  <si>
    <t>Epilepsia. 2006 Jan;47(1):211-4. doi: 10.1111/j.1528-1167.2006.00390.x.</t>
  </si>
  <si>
    <t>Masruha MR, Caboclo LO, Carrete H Jr, Cendes IL, Rodrigues MG, Garzon E, Yacubian EM, Sakamoto AC, Sheen V, Harney M, Neal J, Hill RS, Bodell A, Walsh C, Vilanova LC.</t>
  </si>
  <si>
    <t>Mutation in filamin A causes periventricular heterotopia, developmental regression, and West syndrome in males</t>
  </si>
  <si>
    <t>10.1002/cne.20806</t>
  </si>
  <si>
    <t>J Comp Neurol. 2006 Jan 20;494(3):476-84. doi: 10.1002/cne.20806.</t>
  </si>
  <si>
    <t>Lu J, Tiao G, Folkerth R, Hecht J, Walsh C, Sheen V.</t>
  </si>
  <si>
    <t>Overlapping expression of ARFGEF2 and Filamin A in the neuroependymal lining of the lateral ventricles: insights into the cause of periventricular heterotopia</t>
  </si>
  <si>
    <t>10.1016/j.molcel.2006.01.011</t>
  </si>
  <si>
    <t>Kiema T</t>
  </si>
  <si>
    <t>Mol Cell. 2006 Feb 3;21(3):337-47. doi: 10.1016/j.molcel.2006.01.011.</t>
  </si>
  <si>
    <t>Kiema T, Lad Y, Jiang P, Oxley CL, Baldassarre M, Wegener KL, Campbell ID, Ylänne J, Calderwood DA.</t>
  </si>
  <si>
    <t>The molecular basis of filamin binding to integrins and competition with talin</t>
  </si>
  <si>
    <t>10.1097/01.wnr.0000199460.24412.04</t>
  </si>
  <si>
    <t>Neuroreport</t>
  </si>
  <si>
    <t>Kabbani N</t>
  </si>
  <si>
    <t>Neuroreport. 2006 Feb 27;17(3):299-301. doi: 10.1097/01.wnr.0000199460.24412.04.</t>
  </si>
  <si>
    <t>Kabbani N, Levenson R.</t>
  </si>
  <si>
    <t>Antipsychotic-induced alterations in D2 dopamine receptor interacting proteins within the cortex</t>
  </si>
  <si>
    <t>10.1136/jmg.2004.029173</t>
  </si>
  <si>
    <t>PMC2563248</t>
  </si>
  <si>
    <t>J Med Genet</t>
  </si>
  <si>
    <t>Gómez-Garre P</t>
  </si>
  <si>
    <t>J Med Genet. 2006 Mar;43(3):232-7. doi: 10.1136/jmg.2004.029173. Epub 2005 Jul 1.</t>
  </si>
  <si>
    <t>Gómez-Garre P, Seijo M, Gutiérrez-Delicado E, Castro del Río M, de la Torre C, Gómez-Abad C, Morales-Corraliza J, Puig M, Serratosa JM.</t>
  </si>
  <si>
    <t>Ehlers-Danlos syndrome and periventricular nodular heterotopia in a Spanish family with a single FLNA mutation</t>
  </si>
  <si>
    <t>10.1182/blood-2005-10-3964</t>
  </si>
  <si>
    <t>PMC1895705</t>
  </si>
  <si>
    <t>Blood. 2006 Mar 1;107(5):1925-32. doi: 10.1182/blood-2005-10-3964. Epub 2005 Nov 17.</t>
  </si>
  <si>
    <t>Nakamura F, Pudas R, Heikkinen O, Permi P, Kilpeläinen I, Munday AD, Hartwig JH, Stossel TP, Ylänne J.</t>
  </si>
  <si>
    <t>The structure of the GPIb-filamin A complex</t>
  </si>
  <si>
    <t>10.1016/j.biocel.2005.09.020</t>
  </si>
  <si>
    <t>Int J Biochem Cell Biol</t>
  </si>
  <si>
    <t>Raynaud F</t>
  </si>
  <si>
    <t>Int J Biochem Cell Biol. 2006 Mar;38(3):404-13. doi: 10.1016/j.biocel.2005.09.020. Epub 2005 Oct 27.</t>
  </si>
  <si>
    <t>Raynaud F, Jond-Necand C, Marcilhac A, Fürst D, Benyamin Y.</t>
  </si>
  <si>
    <t>Calpain 1-gamma filamin interaction in muscle cells: a possible in situ regulation by PKC-alpha</t>
  </si>
  <si>
    <t>10.1103/PhysRevLett.96.088102</t>
  </si>
  <si>
    <t>Phys Rev Lett</t>
  </si>
  <si>
    <t>Gardel ML</t>
  </si>
  <si>
    <t>Phys Rev Lett. 2006 Mar 3;96(8):088102. doi: 10.1103/PhysRevLett.96.088102. Epub 2006 Mar 3.</t>
  </si>
  <si>
    <t>Gardel ML, Nakamura F, Hartwig J, Crocker JC, Stossel TP, Weitz DA.</t>
  </si>
  <si>
    <t>Stress-dependent elasticity of composite actin networks as a model for cell behavior</t>
  </si>
  <si>
    <t>10.1529/biophysj.105.061267</t>
  </si>
  <si>
    <t>PMC1386798</t>
  </si>
  <si>
    <t>Coughlin MF</t>
  </si>
  <si>
    <t>Biophys J. 2006 Mar 15;90(6):2199-205. doi: 10.1529/biophysj.105.061267. Epub 2005 Dec 30.</t>
  </si>
  <si>
    <t>Coughlin MF, Puig-de-Morales M, Bursac P, Mellema M, Millet E, Fredberg JJ.</t>
  </si>
  <si>
    <t>Filamin-a and rheological properties of cultured melanoma cells</t>
  </si>
  <si>
    <t>10.1016/j.febslet.2006.02.035</t>
  </si>
  <si>
    <t>FEBS Lett. 2006 Mar 20;580(7):1795-800. doi: 10.1016/j.febslet.2006.02.035. Epub 2006 Feb 24.</t>
  </si>
  <si>
    <t>Huang C, Wu Z, Hujer KM, Miller RT.</t>
  </si>
  <si>
    <t>Silencing of filamin A gene expression inhibits Ca2+ -sensing receptor signaling</t>
  </si>
  <si>
    <t>10.1074/jbc.M513516200</t>
  </si>
  <si>
    <t>NIHMS11561</t>
  </si>
  <si>
    <t>PMC1570620</t>
  </si>
  <si>
    <t>Marzia M</t>
  </si>
  <si>
    <t>J Biol Chem. 2006 Apr 7;281(14):9745-54. doi: 10.1074/jbc.M513516200. Epub 2006 Feb 3.</t>
  </si>
  <si>
    <t>Marzia M, Chiusaroli R, Neff L, Kim NY, Chishti AH, Baron R, Horne WC.</t>
  </si>
  <si>
    <t>Calpain is required for normal osteoclast function and is down-regulated by calcitonin</t>
  </si>
  <si>
    <t>10.1128/MCB.26.9.3432-3445.2006</t>
  </si>
  <si>
    <t>PMC1447405</t>
  </si>
  <si>
    <t>Scott MG</t>
  </si>
  <si>
    <t>Mol Cell Biol. 2006 May;26(9):3432-45. doi: 10.1128/MCB.26.9.3432-3445.2006.</t>
  </si>
  <si>
    <t>Scott MG, Pierotti V, Storez H, Lindberg E, Thuret A, Muntaner O, Labbé-Jullié C, Pitcher JA, Marullo S.</t>
  </si>
  <si>
    <t>Cooperative regulation of extracellular signal-regulated kinase activation and cell shape change by filamin A and beta-arrestins</t>
  </si>
  <si>
    <t>10.1021/pr050455t</t>
  </si>
  <si>
    <t>Keshamouni VG</t>
  </si>
  <si>
    <t>J Proteome Res. 2006 May;5(5):1143-54. doi: 10.1021/pr050455t.</t>
  </si>
  <si>
    <t>Keshamouni VG, Michailidis G, Grasso CS, Anthwal S, Strahler JR, Walker A, Arenberg DA, Reddy RC, Akulapalli S, Thannickal VJ, Standiford TJ, Andrews PC, Omenn GS.</t>
  </si>
  <si>
    <t>Differential protein expression profiling by iTRAQ-2DLC-MS/MS of lung cancer cells undergoing epithelial-mesenchymal transition reveals a migratory/invasive phenotype</t>
  </si>
  <si>
    <t>10.1002/ajmg.a.31197</t>
  </si>
  <si>
    <t>Gérard-Blanluet M</t>
  </si>
  <si>
    <t>Am J Med Genet A. 2006 May 15;140(10):1041-6. doi: 10.1002/ajmg.a.31197.</t>
  </si>
  <si>
    <t>Gérard-Blanluet M, Sheen V, Machinis K, Neal J, Apse K, Danan C, Sinico M, Brugières P, Mage K, Ratsimbazafy L, Elbez A, Janaud JC, Amselem S, Walsh C, Encha-Razavi F.</t>
  </si>
  <si>
    <t>Bilateral periventricular heterotopias in an X-linked dominant transmission in a family with two affected males</t>
  </si>
  <si>
    <t>10.1002/ajmg.a.31213</t>
  </si>
  <si>
    <t>Am J Med Genet A. 2006 May 15;140(10):1069-73. doi: 10.1002/ajmg.a.31213.</t>
  </si>
  <si>
    <t>Zenker M, Nährlich L, Sticht H, Reis A, Horn D.</t>
  </si>
  <si>
    <t>Genotype-epigenotype-phenotype correlations in females with frontometaphyseal dysplasia</t>
  </si>
  <si>
    <t>10.1136/jmg.2005.038505</t>
  </si>
  <si>
    <t>PMC2564542</t>
  </si>
  <si>
    <t>Hehr U</t>
  </si>
  <si>
    <t>J Med Genet. 2006 Jun;43(6):541-4. doi: 10.1136/jmg.2005.038505. Epub 2005 Nov 18.</t>
  </si>
  <si>
    <t>Hehr U, Hehr A, Uyanik G, Phelan E, Winkler J, Reardon W.</t>
  </si>
  <si>
    <t>A filamin A splice mutation resulting in a syndrome of facial dysmorphism, periventricular nodular heterotopia, and severe constipation reminiscent of cerebro-fronto-facial syndrome</t>
  </si>
  <si>
    <t>10.2337/db05-1419</t>
  </si>
  <si>
    <t>Diabetes</t>
  </si>
  <si>
    <t>Deshmukh A</t>
  </si>
  <si>
    <t>Diabetes. 2006 Jun;55(6):1776-82. doi: 10.2337/db05-1419.</t>
  </si>
  <si>
    <t>Deshmukh A, Coffey VG, Zhong Z, Chibalin AV, Hawley JA, Zierath JR.</t>
  </si>
  <si>
    <t>Exercise-induced phosphorylation of the novel Akt substrates AS160 and filamin A in human skeletal muscle</t>
  </si>
  <si>
    <t>10.1111/j.1528-1167.2006.00579_1.x</t>
  </si>
  <si>
    <t>Epilepsia. 2006 Jun;47(6):1082; author reply 1082-3. doi: 10.1111/j.1528-1167.2006.00579_1.x.</t>
  </si>
  <si>
    <t>Filamin a, periventricular nodular heterotopia, and West syndrome</t>
  </si>
  <si>
    <t>10.1002/ajmg.a.31259</t>
  </si>
  <si>
    <t>Ferland RJ</t>
  </si>
  <si>
    <t>Am J Med Genet A. 2006 Jun 15;140(12):1305-11. doi: 10.1002/ajmg.a.31259.</t>
  </si>
  <si>
    <t>Ferland RJ, Gaitanis JN, Apse K, Tantravahi U, Walsh CA, Sheen VL.</t>
  </si>
  <si>
    <t>Periventricular nodular heterotopia and Williams syndrome</t>
  </si>
  <si>
    <t>10.1093/brain/awl125</t>
  </si>
  <si>
    <t>Parrini E</t>
  </si>
  <si>
    <t>Brain. 2006 Jul;129(Pt 7):1892-906. doi: 10.1093/brain/awl125. Epub 2006 May 9.</t>
  </si>
  <si>
    <t>Parrini E, Ramazzotti A, Dobyns WB, Mei D, Moro F, Veggiotti P, Marini C, Brilstra EH, Dalla Bernardina B, Goodwin L, Bodell A, Jones MC, Nangeroni M, Palmeri S, Said E, Sander JW, Striano P, Takahashi Y, Van Maldergem L, Leonardi G, Wright M, Walsh CA, Guerrini R.</t>
  </si>
  <si>
    <t>Periventricular heterotopia: phenotypic heterogeneity and correlation with Filamin A mutations</t>
  </si>
  <si>
    <t>10.1016/j.tins.2006.05.006</t>
  </si>
  <si>
    <t>Trends Neurosci</t>
  </si>
  <si>
    <t>LoTurco JJ</t>
  </si>
  <si>
    <t>Trends Neurosci. 2006 Jul;29(7):407-413. doi: 10.1016/j.tins.2006.05.006. Epub 2006 May 19.</t>
  </si>
  <si>
    <t>LoTurco JJ, Bai J.</t>
  </si>
  <si>
    <t>The multipolar stage and disruptions in neuronal migration</t>
  </si>
  <si>
    <t>10.1016/j.tibs.2006.05.006</t>
  </si>
  <si>
    <t>Trends Biochem Sci</t>
  </si>
  <si>
    <t>Popowicz GM</t>
  </si>
  <si>
    <t>Trends Biochem Sci. 2006 Jul;31(7):411-9. doi: 10.1016/j.tibs.2006.05.006. Epub 2006 Jun 16.</t>
  </si>
  <si>
    <t>Popowicz GM, Schleicher M, Noegel AA, Holak TA.</t>
  </si>
  <si>
    <t>Filamins: promiscuous organizers of the cytoskeleton</t>
  </si>
  <si>
    <t>10.1128/MCB.00084-06</t>
  </si>
  <si>
    <t>PMC1592718</t>
  </si>
  <si>
    <t>Conway RE</t>
  </si>
  <si>
    <t>Mol Cell Biol. 2006 Jul;26(14):5310-24. doi: 10.1128/MCB.00084-06.</t>
  </si>
  <si>
    <t>Conway RE, Petrovic N, Li Z, Heston W, Wu D, Shapiro LH.</t>
  </si>
  <si>
    <t>Prostate-specific membrane antigen regulates angiogenesis by modulating integrin signal transduction</t>
  </si>
  <si>
    <t>10.1021/jp060612r</t>
  </si>
  <si>
    <t>Ito T</t>
  </si>
  <si>
    <t>J Phys Chem B. 2006 Jul 13;110(27):13572-81. doi: 10.1021/jp060612r.</t>
  </si>
  <si>
    <t>Ito T, Yamazaki M.</t>
  </si>
  <si>
    <t>The "Le Chatelier's principle"-governed response of actin filaments to osmotic stress</t>
  </si>
  <si>
    <t>10.4049/jimmunol.177.3.1721</t>
  </si>
  <si>
    <t>Hayashi K</t>
  </si>
  <si>
    <t>J Immunol. 2006 Aug 1;177(3):1721-8. doi: 10.4049/jimmunol.177.3.1721.</t>
  </si>
  <si>
    <t>Hayashi K, Altman A.</t>
  </si>
  <si>
    <t>Filamin A is required for T cell activation mediated by protein kinase C-theta</t>
  </si>
  <si>
    <t>10.1038/ncb1437</t>
  </si>
  <si>
    <t>Ohta Y</t>
  </si>
  <si>
    <t>Nat Cell Biol. 2006 Aug;8(8):803-14. doi: 10.1038/ncb1437. Epub 2006 Jul 23.</t>
  </si>
  <si>
    <t>Ohta Y, Hartwig JH, Stossel TP.</t>
  </si>
  <si>
    <t>FilGAP, a Rho- and ROCK-regulated GAP for Rac binds filamin A to control actin remodelling</t>
  </si>
  <si>
    <t>10.1093/hmg/ddl168</t>
  </si>
  <si>
    <t>Hart AW</t>
  </si>
  <si>
    <t>Hum Mol Genet. 2006 Aug 15;15(16):2457-67. doi: 10.1093/hmg/ddl168. Epub 2006 Jul 6.</t>
  </si>
  <si>
    <t>Hart AW, Morgan JE, Schneider J, West K, McKie L, Bhattacharya S, Jackson IJ, Cross SH.</t>
  </si>
  <si>
    <t>Cardiac malformations and midline skeletal defects in mice lacking filamin A</t>
  </si>
  <si>
    <t>10.1002/ajmg.a.31322</t>
  </si>
  <si>
    <t>Am J Med Genet A. 2006 Aug 15;140(16):1726-36. doi: 10.1002/ajmg.a.31322.</t>
  </si>
  <si>
    <t>Robertson SP, Jenkins ZA, Morgan T, Adès L, Aftimos S, Boute O, Fiskerstrand T, Garcia-Miñaur S, Grix A, Green A, Der Kaloustian V, Lewkonia R, McInnes B, van Haelst MM, Mancini G, Illés T, Mortier G, Newbury-Ecob R, Nicholson L, Scott CI, Ochman K, Brozek I, Shears DJ, Superti-Furga A, Suri M, Whiteford M, Wilkie AO, Krakow D.</t>
  </si>
  <si>
    <t>Frontometaphyseal dysplasia: mutations in FLNA and phenotypic diversity</t>
  </si>
  <si>
    <t>10.1016/j.gene.2006.04.012</t>
  </si>
  <si>
    <t>Gene. 2006 Sep 1;379:51-61. doi: 10.1016/j.gene.2006.04.012. Epub 2006 May 4.</t>
  </si>
  <si>
    <t>D'Addario M, Arora PD, McCulloch CA.</t>
  </si>
  <si>
    <t>Role of p38 in stress activation of Sp1</t>
  </si>
  <si>
    <t>10.1016/j.jmb.2006.07.077</t>
  </si>
  <si>
    <t>Labeit S</t>
  </si>
  <si>
    <t>J Mol Biol. 2006 Sep 29;362(4):664-81. doi: 10.1016/j.jmb.2006.07.077. Epub 2006 Aug 1.</t>
  </si>
  <si>
    <t>Labeit S, Lahmers S, Burkart C, Fong C, McNabb M, Witt S, Witt C, Labeit D, Granzier H.</t>
  </si>
  <si>
    <t>Expression of distinct classes of titin isoforms in striated and smooth muscles by alternative splicing, and their conserved interaction with filamins</t>
  </si>
  <si>
    <t>Arch Cardiol Mex</t>
  </si>
  <si>
    <t>García E</t>
  </si>
  <si>
    <t>Arch Cardiol Mex. 2006 Oct-Dec;76 Suppl 4:S67-75.</t>
  </si>
  <si>
    <t>García E, Jay D.</t>
  </si>
  <si>
    <t>[Platelet filamin: a cytoskeletal protein involved in cell signal integration and function]</t>
  </si>
  <si>
    <t>10.1038/ncb1492</t>
  </si>
  <si>
    <t>Tavano R</t>
  </si>
  <si>
    <t>Nat Cell Biol. 2006 Nov;8(11):1270-6. doi: 10.1038/ncb1492. Epub 2006 Oct 22.</t>
  </si>
  <si>
    <t>Tavano R, Contento RL, Baranda SJ, Soligo M, Tuosto L, Manes S, Viola A.</t>
  </si>
  <si>
    <t>CD28 interaction with filamin-A controls lipid raft accumulation at the T-cell immunological synapse</t>
  </si>
  <si>
    <t>10.1074/jbc.M606277200</t>
  </si>
  <si>
    <t>J Biol Chem. 2006 Nov 10;281(45):34104-12. doi: 10.1074/jbc.M606277200. Epub 2006 Sep 14.</t>
  </si>
  <si>
    <t>Playford MP, Lyons PD, Sastry SK, Schaller MD.</t>
  </si>
  <si>
    <t>Identification of a filamin docking site on PTP-PEST</t>
  </si>
  <si>
    <t>10.1083/jcb.200607127</t>
  </si>
  <si>
    <t>PMC2064592</t>
  </si>
  <si>
    <t>Nishita M</t>
  </si>
  <si>
    <t>J Cell Biol. 2006 Nov 20;175(4):555-62. doi: 10.1083/jcb.200607127. Epub 2006 Nov 13.</t>
  </si>
  <si>
    <t>Nishita M, Yoo SK, Nomachi A, Kani S, Sougawa N, Ohta Y, Takada S, Kikuchi A, Minami Y.</t>
  </si>
  <si>
    <t>Filopodia formation mediated by receptor tyrosine kinase Ror2 is required for Wnt5a-induced cell migration</t>
  </si>
  <si>
    <t>10.1111/j.1349-7006.2006.00327.x</t>
  </si>
  <si>
    <t>PMC11158455</t>
  </si>
  <si>
    <t>Cancer Sci</t>
  </si>
  <si>
    <t>Bachmann AS</t>
  </si>
  <si>
    <t>Cancer Sci. 2006 Dec;97(12):1359-65. doi: 10.1111/j.1349-7006.2006.00327.x. Epub 2006 Sep 25.</t>
  </si>
  <si>
    <t>Bachmann AS, Howard JP, Vogel CW.</t>
  </si>
  <si>
    <t>Actin-binding protein filamin A is displayed on the surface of human neuroblastoma cells</t>
  </si>
  <si>
    <t>10.1002/pd.1576</t>
  </si>
  <si>
    <t>Colombani M</t>
  </si>
  <si>
    <t>Prenat Diagn. 2006 Dec;26(12):1151-5. doi: 10.1002/pd.1576.</t>
  </si>
  <si>
    <t>Colombani M, Laurent N, Le Merrer M, Delezoide AL, Thauvin-Robinet C, Huet F, Sagot P, Couvreur S, Rousseau T, Robertson SP, Faivre L.</t>
  </si>
  <si>
    <t>A new osteochondrodysplasia with severe osteopenia, preaxial polydactyly, clefting and dysmorphic features resembling filamin-related disorders</t>
  </si>
  <si>
    <t>10.1016/j.neuron.2006.10.024</t>
  </si>
  <si>
    <t>NIHMS14781</t>
  </si>
  <si>
    <t>PMC1876745</t>
  </si>
  <si>
    <t>Sarkisian MR</t>
  </si>
  <si>
    <t>Neuron. 2006 Dec 7;52(5):789-801. doi: 10.1016/j.neuron.2006.10.024.</t>
  </si>
  <si>
    <t>Sarkisian MR, Bartley CM, Chi H, Nakamura F, Hashimoto-Torii K, Torii M, Flavell RA, Rakic P.</t>
  </si>
  <si>
    <t>MEKK4 signaling regulates filamin expression and neuronal migration</t>
  </si>
  <si>
    <t>10.1073/pnas.0609628104</t>
  </si>
  <si>
    <t>PMC1702530</t>
  </si>
  <si>
    <t>Proc Natl Acad Sci U S A. 2006 Dec 26;103(52):19836-41. doi: 10.1073/pnas.0609628104. Epub 2006 Dec 15.</t>
  </si>
  <si>
    <t>Feng Y, Chen MH, Moskowitz IP, Mendonza AM, Vidali L, Nakamura F, Kwiatkowski DJ, Walsh CA.</t>
  </si>
  <si>
    <t>Filamin A (FLNA) is required for cell-cell contact in vascular development and cardiac morphogenesis</t>
  </si>
  <si>
    <t>10.1038/sj.ejhg.5201654</t>
  </si>
  <si>
    <t>Eur J Hum Genet. 2007 Jan;15(1):3-9. doi: 10.1038/sj.ejhg.5201654. Epub 2006 Aug 23.</t>
  </si>
  <si>
    <t>Otopalatodigital syndrome spectrum disorders: otopalatodigital syndrome types 1 and 2, frontometaphyseal dysplasia and Melnick-Needles syndrome</t>
  </si>
  <si>
    <t>10.1007/s10038-007-0108-7</t>
  </si>
  <si>
    <t>Kondoh T</t>
  </si>
  <si>
    <t>J Hum Genet. 2007;52(4):370-373. doi: 10.1007/s10038-007-0108-7. Epub 2007 Jan 31.</t>
  </si>
  <si>
    <t>Kondoh T, Okamoto N, Norimatsu N, Uetani M, Nishimura G, Moriuchi H.</t>
  </si>
  <si>
    <t>A Japanese case of oto-palato-digital syndrome type II: an apparent lack of phenotype-genotype correlation</t>
  </si>
  <si>
    <t>10.1161/CIRCULATIONAHA.106.622621</t>
  </si>
  <si>
    <t>Kyndt F</t>
  </si>
  <si>
    <t>Circulation. 2007 Jan 2;115(1):40-9. doi: 10.1161/CIRCULATIONAHA.106.622621. Epub 2006 Dec 26.</t>
  </si>
  <si>
    <t>Kyndt F, Gueffet JP, Probst V, Jaafar P, Legendre A, Le Bouffant F, Toquet C, Roy E, McGregor L, Lynch SA, Newbury-Ecob R, Tran V, Young I, Trochu JN, Le Marec H, Schott JJ.</t>
  </si>
  <si>
    <t>Mutations in the gene encoding filamin A as a cause for familial cardiac valvular dystrophy</t>
  </si>
  <si>
    <t>10.1074/mcp.M600120-MCP200</t>
  </si>
  <si>
    <t>Grimsrud PA</t>
  </si>
  <si>
    <t>Mol Cell Proteomics. 2007 Apr;6(4):624-37. doi: 10.1074/mcp.M600120-MCP200. Epub 2007 Jan 6.</t>
  </si>
  <si>
    <t>Grimsrud PA, Picklo MJ Sr, Griffin TJ, Bernlohr DA.</t>
  </si>
  <si>
    <t>Carbonylation of adipose proteins in obesity and insulin resistance: identification of adipocyte fatty acid-binding protein as a cellular target of 4-hydroxynonenal</t>
  </si>
  <si>
    <t>10.1086/513321</t>
  </si>
  <si>
    <t>PMC1852717</t>
  </si>
  <si>
    <t>Gargiulo A</t>
  </si>
  <si>
    <t>Am J Hum Genet. 2007 Apr;80(4):751-8. doi: 10.1086/513321. Epub 2007 Feb 26.</t>
  </si>
  <si>
    <t>Gargiulo A, Auricchio R, Barone MV, Cotugno G, Reardon W, Milla PJ, Ballabio A, Ciccodicola A, Auricchio A.</t>
  </si>
  <si>
    <t>Filamin A is mutated in X-linked chronic idiopathic intestinal pseudo-obstruction with central nervous system involvement</t>
  </si>
  <si>
    <t>10.1107/S1744309107006689</t>
  </si>
  <si>
    <t>PMC2330200</t>
  </si>
  <si>
    <t>Aguda AH</t>
  </si>
  <si>
    <t>Acta Crystallogr Sect F Struct Biol Cryst Commun. 2007 Apr 1;63(Pt 4):291-3. doi: 10.1107/S1744309107006689. Epub 2007 Mar 12.</t>
  </si>
  <si>
    <t>Aguda AH, Sakwe AM, Rask L, Robinson RC.</t>
  </si>
  <si>
    <t>Expression, crystallization and preliminary crystallographic data analysis of filamin A repeats 14-16</t>
  </si>
  <si>
    <t>10.1016/j.febslet.2007.03.041</t>
  </si>
  <si>
    <t>Cukier IH</t>
  </si>
  <si>
    <t>FEBS Lett. 2007 Apr 17;581(8):1661-72. doi: 10.1016/j.febslet.2007.03.041. Epub 2007 Mar 28.</t>
  </si>
  <si>
    <t>Cukier IH, Li Y, Lee JM.</t>
  </si>
  <si>
    <t>Cyclin B1/Cdk1 binds and phosphorylates Filamin A and regulates its ability to cross-link actin</t>
  </si>
  <si>
    <t>10.1097/HCO.0b013e3280f3bfcd</t>
  </si>
  <si>
    <t>Curr Opin Cardiol</t>
  </si>
  <si>
    <t>Levine RA</t>
  </si>
  <si>
    <t>Curr Opin Cardiol. 2007 May;22(3):171-5. doi: 10.1097/HCO.0b013e3280f3bfcd.</t>
  </si>
  <si>
    <t>Levine RA, Slaugenhaupt SA.</t>
  </si>
  <si>
    <t>Molecular genetics of mitral valve prolapse</t>
  </si>
  <si>
    <t>10.1002/ajmg.a.31696</t>
  </si>
  <si>
    <t>Mariño-Enríquez A</t>
  </si>
  <si>
    <t>Am J Med Genet A. 2007 May 15;143A(10):1120-5. doi: 10.1002/ajmg.a.31696.</t>
  </si>
  <si>
    <t>Mariño-Enríquez A, Lapunzina P, Robertson SP, Rodríguez JI.</t>
  </si>
  <si>
    <t>Otopalatodigital syndrome type 2 in two siblings with a novel filamin A 629G&gt;T mutation: clinical, pathological, and molecular findings</t>
  </si>
  <si>
    <t>10.1074/jbc.M611430200</t>
  </si>
  <si>
    <t>Zhu TN</t>
  </si>
  <si>
    <t>J Biol Chem. 2007 May 18;282(20):14816-26. doi: 10.1074/jbc.M611430200. Epub 2007 Mar 27.</t>
  </si>
  <si>
    <t>Zhu TN, He HJ, Kole S, D'Souza T, Agarwal R, Morin PJ, Bernier M.</t>
  </si>
  <si>
    <t>Filamin A-mediated down-regulation of the exchange factor Ras-GRF1 correlates with decreased matrix metalloproteinase-9 expression in human melanoma cells</t>
  </si>
  <si>
    <t>10.1021/pr070134c</t>
  </si>
  <si>
    <t>Huang SY</t>
  </si>
  <si>
    <t>J Proteome Res. 2007 Jul;6(7):2674-84. doi: 10.1021/pr070134c. Epub 2007 Jun 12.</t>
  </si>
  <si>
    <t>Huang SY, Tsai ML, Chen GY, Wu CJ, Chen SH.</t>
  </si>
  <si>
    <t>A systematic MS-based approach for identifying in vitro substrates of PKA and PKG in rat uteri</t>
  </si>
  <si>
    <t>10.1038/ncb1610</t>
  </si>
  <si>
    <t>Jiménez-Baranda S</t>
  </si>
  <si>
    <t>Nat Cell Biol. 2007 Jul;9(7):838-46. doi: 10.1038/ncb1610. Epub 2007 Jun 17.</t>
  </si>
  <si>
    <t>Jiménez-Baranda S, Gómez-Moutón C, Rojas A, Martínez-Prats L, Mira E, Ana Lacalle R, Valencia A, Dimitrov DS, Viola A, Delgado R, Martínez-A C, Mañes S.</t>
  </si>
  <si>
    <t>Filamin-A regulates actin-dependent clustering of HIV receptors</t>
  </si>
  <si>
    <t>10.1158/1078-0432.CCR-06-2419</t>
  </si>
  <si>
    <t>Clin Cancer Res</t>
  </si>
  <si>
    <t>Smith SC</t>
  </si>
  <si>
    <t>Clin Cancer Res. 2007 Jul 1;13(13):3803-13. doi: 10.1158/1078-0432.CCR-06-2419.</t>
  </si>
  <si>
    <t>Smith SC, Oxford G, Baras AS, Owens C, Havaleshko D, Brautigan DL, Safo MK, Theodorescu D.</t>
  </si>
  <si>
    <t>Expression of ral GTPases, their effectors, and activators in human bladder cancer</t>
  </si>
  <si>
    <t>10.1002/ajmg.a.31751</t>
  </si>
  <si>
    <t>Unger S</t>
  </si>
  <si>
    <t>Am J Med Genet A. 2007 Aug 15;143A(16):1876-9. doi: 10.1002/ajmg.a.31751.</t>
  </si>
  <si>
    <t>Unger S, Mainberger A, Spitz C, Bähr A, Zeschnigk C, Zabel B, Superti-Furga A, Morris-Rosendahl DJ.</t>
  </si>
  <si>
    <t>Filamin A mutation is one cause of FG syndrome</t>
  </si>
  <si>
    <t>10.1210/me.2007-0202</t>
  </si>
  <si>
    <t>Cho EY</t>
  </si>
  <si>
    <t>Mol Endocrinol. 2007 Sep;21(9):2242-54. doi: 10.1210/me.2007-0202. Epub 2007 May 29.</t>
  </si>
  <si>
    <t>Cho EY, Cho DI, Park JH, Kurose H, Caron MG, Kim KM.</t>
  </si>
  <si>
    <t>Roles of protein kinase C and actin-binding protein 280 in the regulation of intracellular trafficking of dopamine D3 receptor</t>
  </si>
  <si>
    <t>10.1124/mol.107.038026</t>
  </si>
  <si>
    <t>Kim EY</t>
  </si>
  <si>
    <t>Mol Pharmacol. 2007 Sep;72(3):622-30. doi: 10.1124/mol.107.038026. Epub 2007 Jun 22.</t>
  </si>
  <si>
    <t>Kim EY, Ridgway LD, Dryer SE.</t>
  </si>
  <si>
    <t>Interactions with filamin A stimulate surface expression of large-conductance Ca2+-activated K+ channels in the absence of direct actin binding</t>
  </si>
  <si>
    <t>10.1111/j.1582-4934.2007.00114.x</t>
  </si>
  <si>
    <t>PMC4401264</t>
  </si>
  <si>
    <t>J Cell Mol Med. 2007 Sep-Oct;11(5):923-34. doi: 10.1111/j.1582-4934.2007.00114.x.</t>
  </si>
  <si>
    <t>Huang C, Miller RT.</t>
  </si>
  <si>
    <t>The calcium-sensing receptor and its interacting proteins</t>
  </si>
  <si>
    <t>10.1038/sj.emboj.7601827</t>
  </si>
  <si>
    <t>PMC1948075</t>
  </si>
  <si>
    <t>Lad Y</t>
  </si>
  <si>
    <t>EMBO J. 2007 Sep 5;26(17):3993-4004. doi: 10.1038/sj.emboj.7601827. Epub 2007 Aug 9.</t>
  </si>
  <si>
    <t>Lad Y, Kiema T, Jiang P, Pentikäinen OT, Coles CH, Campbell ID, Calderwood DA, Ylänne J.</t>
  </si>
  <si>
    <t>Structure of three tandem filamin domains reveals auto-inhibition of ligand binding</t>
  </si>
  <si>
    <t>10.1038/sj.onc.1210435</t>
  </si>
  <si>
    <t>Oncogene. 2007 Sep 6;26(41):6061-70. doi: 10.1038/sj.onc.1210435. Epub 2007 Apr 9.</t>
  </si>
  <si>
    <t>Wang Y, Kreisberg JI, Bedolla RG, Mikhailova M, deVere White RW, Ghosh PM.</t>
  </si>
  <si>
    <t>A 90 kDa fragment of filamin A promotes Casodex-induced growth inhibition in Casodex-resistant androgen receptor positive C4-2 prostate cancer cells</t>
  </si>
  <si>
    <t>10.1016/j.brainres.2007.08.020</t>
  </si>
  <si>
    <t>NIHMS33357</t>
  </si>
  <si>
    <t>PMC2175075</t>
  </si>
  <si>
    <t>Brain Res. 2007 Oct 26;1177:9-18. doi: 10.1016/j.brainres.2007.08.020. Epub 2007 Aug 16.</t>
  </si>
  <si>
    <t>Onoprishvili I, Simon EJ.</t>
  </si>
  <si>
    <t>Chronic morphine treatment up-regulates mu opioid receptor binding in cells lacking filamin A</t>
  </si>
  <si>
    <t>10.1016/j.bbrc.2007.08.148</t>
  </si>
  <si>
    <t>Kim EJ</t>
  </si>
  <si>
    <t>Biochem Biophys Res Commun. 2007 Nov 3;362(4):1101-6. doi: 10.1016/j.bbrc.2007.08.148. Epub 2007 Aug 31.</t>
  </si>
  <si>
    <t>Kim EJ, Park JS, Um SJ.</t>
  </si>
  <si>
    <t>Filamin A negatively regulates the transcriptional activity of p73alpha in the cytoplasm</t>
  </si>
  <si>
    <t>Arch Mal Coeur Vaiss</t>
  </si>
  <si>
    <t>Arch Mal Coeur Vaiss. 2007 Dec;100(12):1013-20.</t>
  </si>
  <si>
    <t>Kyndt F, Le Scouarnec S, Jaafar P, Gueffet JP, Legendre A, Trochu JN, Jousseaume V, Chaventré A, Schott JJ, Le Marec H, Probst V.</t>
  </si>
  <si>
    <t>[Genetic aspects of valvulopathies]</t>
  </si>
  <si>
    <t>10.1083/jcb.200707073</t>
  </si>
  <si>
    <t>PMC2099194</t>
  </si>
  <si>
    <t>J Cell Biol. 2007 Dec 3;179(5):1011-25. doi: 10.1083/jcb.200707073.</t>
  </si>
  <si>
    <t>Nakamura F, Osborn TM, Hartemink CA, Hartwig JH, Stossel TP.</t>
  </si>
  <si>
    <t>Structural basis of filamin A functions</t>
  </si>
  <si>
    <t>10.1159/000109850</t>
  </si>
  <si>
    <t>Dev Neurosci</t>
  </si>
  <si>
    <t>Kawauchi T</t>
  </si>
  <si>
    <t>Dev Neurosci. 2008;30(1-3):36-46. doi: 10.1159/000109850.</t>
  </si>
  <si>
    <t>Kawauchi T, Hoshino M.</t>
  </si>
  <si>
    <t>Molecular pathways regulating cytoskeletal organization and morphological changes in migrating neurons</t>
  </si>
  <si>
    <t>10.1016/j.tins.2007.11.009</t>
  </si>
  <si>
    <t>Trends Neurosci. 2008 Feb;31(2):54-61. doi: 10.1016/j.tins.2007.11.009. Epub 2008 Jan 16.</t>
  </si>
  <si>
    <t>Sarkisian MR, Bartley CM, Rakic P.</t>
  </si>
  <si>
    <t>Trouble making the first move: interpreting arrested neuronal migration in the cerebral cortex</t>
  </si>
  <si>
    <t>10.1371/journal.pone.0001554</t>
  </si>
  <si>
    <t>PMC2212716</t>
  </si>
  <si>
    <t>PLoS One. 2008 Feb 6;3(2):e1554. doi: 10.1371/journal.pone.0001554.</t>
  </si>
  <si>
    <t>Wang HY, Frankfurt M, Burns LH.</t>
  </si>
  <si>
    <t>High-affinity naloxone binding to filamin a prevents mu opioid receptor-Gs coupling underlying opioid tolerance and dependence</t>
  </si>
  <si>
    <t>10.1016/j.yexcr.2007.11.022</t>
  </si>
  <si>
    <t>Exp Cell Res. 2008 Feb 15;314(4):834-46. doi: 10.1016/j.yexcr.2007.11.022. Epub 2007 Dec 4.</t>
  </si>
  <si>
    <t>Kim H, Sengupta A, Glogauer M, McCulloch CA.</t>
  </si>
  <si>
    <t>Filamin A regulates cell spreading and survival via beta1 integrins</t>
  </si>
  <si>
    <t>10.1161/CIRCRESAHA.107.162271</t>
  </si>
  <si>
    <t>NIHMS120479</t>
  </si>
  <si>
    <t>PMC3687807</t>
  </si>
  <si>
    <t>Yu N</t>
  </si>
  <si>
    <t>Circ Res. 2008 Mar 14;102(5):581-8. doi: 10.1161/CIRCRESAHA.107.162271. Epub 2008 Jan 17.</t>
  </si>
  <si>
    <t>Yu N, Erb L, Shivaji R, Weisman GA, Seye CI.</t>
  </si>
  <si>
    <t>Binding of the P2Y2 nucleotide receptor to filamin A regulates migration of vascular smooth muscle cells</t>
  </si>
  <si>
    <t>10.1242/jcs.013722</t>
  </si>
  <si>
    <t>Johansen LD</t>
  </si>
  <si>
    <t>J Cell Sci. 2008 Mar 15;121(Pt 6):854-64. doi: 10.1242/jcs.013722. Epub 2008 Feb 26.</t>
  </si>
  <si>
    <t>Johansen LD, Naumanen T, Knudsen A, Westerlund N, Gromova I, Junttila M, Nielsen C, Bøttzauw T, Tolkovsky A, Westermarck J, Coffey ET, Jäättelä M, Kallunki T.</t>
  </si>
  <si>
    <t>IKAP localizes to membrane ruffles with filamin A and regulates actin cytoskeleton organization and cell migration</t>
  </si>
  <si>
    <t>10.4049/jimmunol.180.6.3938</t>
  </si>
  <si>
    <t>Beekman JM</t>
  </si>
  <si>
    <t>J Immunol. 2008 Mar 15;180(6):3938-45. doi: 10.4049/jimmunol.180.6.3938.</t>
  </si>
  <si>
    <t>Beekman JM, van der Poel CE, van der Linden JA, van den Berg DL, van den Berghe PV, van de Winkel JG, Leusen JH.</t>
  </si>
  <si>
    <t>Filamin A stabilizes Fc gamma RI surface expression and prevents its lysosomal routing</t>
  </si>
  <si>
    <t>10.1111/j.1469-8749.2008.02058.x</t>
  </si>
  <si>
    <t>Dev Med Child Neurol</t>
  </si>
  <si>
    <t>Grosso S</t>
  </si>
  <si>
    <t>Dev Med Child Neurol. 2008 Jun;50(6):473-6. doi: 10.1111/j.1469-8749.2008.02058.x. Epub 2008 Apr 1.</t>
  </si>
  <si>
    <t>Grosso S, Fichera M, Galesi O, Luciano D, Pucci L, Giardini F, Berardi R, Balestri P.</t>
  </si>
  <si>
    <t>Bilateral periventricular nodular heterotopia and lissencephaly in an infant with unbalanced t(12;17)(q24.31; p13.3) translocation</t>
  </si>
  <si>
    <t>10.1007/s12031-008-9050-1</t>
  </si>
  <si>
    <t>J Mol Neurosci</t>
  </si>
  <si>
    <t>Tsuneda SS</t>
  </si>
  <si>
    <t>J Mol Neurosci. 2008 Jun;35(2):195-200. doi: 10.1007/s12031-008-9050-1. Epub 2008 Apr 22.</t>
  </si>
  <si>
    <t>Tsuneda SS, Torres FR, Montenegro MA, Guerreiro MM, Cendes F, Lopes-Cendes I.</t>
  </si>
  <si>
    <t>A new missense mutation found in the FLNA gene in a family with bilateral periventricular nodular heterotopia (BPNH) alters the splicing process</t>
  </si>
  <si>
    <t>10.1016/j.mcn.2008.02.002</t>
  </si>
  <si>
    <t>Mol Cell Neurosci</t>
  </si>
  <si>
    <t>Faiz M</t>
  </si>
  <si>
    <t>Mol Cell Neurosci. 2008 Jun;38(2):170-82. doi: 10.1016/j.mcn.2008.02.002. Epub 2008 Mar 4.</t>
  </si>
  <si>
    <t>Faiz M, Acarin L, Villapol S, Schulz S, Castellano B, Gonzalez B.</t>
  </si>
  <si>
    <t>Substantial migration of SVZ cells to the cortex results in the generation of new neurons in the excitotoxically damaged immature rat brain</t>
  </si>
  <si>
    <t>10.1111/j.1742-4658.2008.06461.x</t>
  </si>
  <si>
    <t>NIHMS46347</t>
  </si>
  <si>
    <t>PMC2396198</t>
  </si>
  <si>
    <t>Meng F</t>
  </si>
  <si>
    <t>FEBS J. 2008 Jun;275(12):3072-87. doi: 10.1111/j.1742-4658.2008.06461.x. Epub 2008 May 10.</t>
  </si>
  <si>
    <t>Meng F, Suchyna TM, Sachs F.</t>
  </si>
  <si>
    <t>A fluorescence energy transfer-based mechanical stress sensor for specific proteins in situ</t>
  </si>
  <si>
    <t>10.1093/dnares/dsn010</t>
  </si>
  <si>
    <t>PMC2650634</t>
  </si>
  <si>
    <t>DNA Res</t>
  </si>
  <si>
    <t>Oshikawa M</t>
  </si>
  <si>
    <t>DNA Res. 2008 Jun 30;15(3):123-36. doi: 10.1093/dnares/dsn010. Epub 2008 May 16.</t>
  </si>
  <si>
    <t>Oshikawa M, Sugai Y, Usami R, Ohtoko K, Toyama S, Kato S.</t>
  </si>
  <si>
    <t>Fine expression profiling of full-length transcripts using a size-unbiased cDNA library prepared with the vector-capping method</t>
  </si>
  <si>
    <t>10.2119/2008-00030.Delbosc</t>
  </si>
  <si>
    <t>PMC2387121</t>
  </si>
  <si>
    <t>Mol Med</t>
  </si>
  <si>
    <t>Delbosc S</t>
  </si>
  <si>
    <t>Mol Med. 2008 Jul-Aug;14(7-8):383-94. doi: 10.2119/2008-00030.Delbosc.</t>
  </si>
  <si>
    <t>Delbosc S, Haloui M, Louedec L, Dupuis M, Cubizolles M, Podust VN, Fung ET, Michel JB, Meilhac O.</t>
  </si>
  <si>
    <t>Proteomic analysis permits the identification of new biomarkers of arterial wall remodeling in hypertension</t>
  </si>
  <si>
    <t>10.1097/NEN.0b013e31817d7a06</t>
  </si>
  <si>
    <t>Hazrati LN</t>
  </si>
  <si>
    <t>J Neuropathol Exp Neurol. 2008 Jul;67(7):669-76. doi: 10.1097/NEN.0b013e31817d7a06.</t>
  </si>
  <si>
    <t>Hazrati LN, Kleinschmidt-DeMasters BK, Handler MH, Smith ML, Ochi A, Otsubo H, Rutka JT, Go C, Weiss S, Hawkins CE.</t>
  </si>
  <si>
    <t>Astrocytic inclusions in epilepsy: expanding the spectrum of filaminopathies</t>
  </si>
  <si>
    <t>10.1177/0883073808315415</t>
  </si>
  <si>
    <t>J Child Neurol</t>
  </si>
  <si>
    <t>McCann MV</t>
  </si>
  <si>
    <t>J Child Neurol. 2008 Aug;23(8):950-3. doi: 10.1177/0883073808315415.</t>
  </si>
  <si>
    <t>McCann MV, Pongonis SJ, Golomb MR, Edwards-Brown M, Christensen CK, Sokol DK.</t>
  </si>
  <si>
    <t>Like father, like son: periventricular nodular heterotopia and nonverbal learning disorder</t>
  </si>
  <si>
    <t>10.5483/bmbrep.2008.41.8.597</t>
  </si>
  <si>
    <t>BMB Rep</t>
  </si>
  <si>
    <t>Kim WK</t>
  </si>
  <si>
    <t>BMB Rep. 2008 Aug 31;41(8):597-603. doi: 10.5483/bmbrep.2008.41.8.597.</t>
  </si>
  <si>
    <t>Kim WK, Cho HJ, Ryu SI, Hwang HR, Kim DH, Ryu HY, Chung JW, Kim TY, Park BC, Bae KH, Ko Y, Lee SC.</t>
  </si>
  <si>
    <t>Comparative proteomic analysis of peripheral blood mononuclear cells from atopic dermatitis patients and healthy donors</t>
  </si>
  <si>
    <t>10.1161/ATVBAHA.108.162511</t>
  </si>
  <si>
    <t>Armstrong LJ</t>
  </si>
  <si>
    <t>Arterioscler Thromb Vasc Biol. 2008 Sep;28(9):1640-6. doi: 10.1161/ATVBAHA.108.162511. Epub 2008 Jun 12.</t>
  </si>
  <si>
    <t>Armstrong LJ, Heath VL, Sanderson S, Kaur S, Beesley JF, Herbert JM, Legg JA, Poulsom R, Bicknell R.</t>
  </si>
  <si>
    <t>ECSM2, an endothelial specific filamin a binding protein that mediates chemotaxis</t>
  </si>
  <si>
    <t>10.1128/MCB.00465-08</t>
  </si>
  <si>
    <t>PMC2546923</t>
  </si>
  <si>
    <t>Maceyka M</t>
  </si>
  <si>
    <t>Mol Cell Biol. 2008 Sep;28(18):5687-97. doi: 10.1128/MCB.00465-08. Epub 2008 Jul 21.</t>
  </si>
  <si>
    <t>Maceyka M, Alvarez SE, Milstien S, Spiegel S.</t>
  </si>
  <si>
    <t>Filamin A links sphingosine kinase 1 and sphingosine-1-phosphate receptor 1 at lamellipodia to orchestrate cell migration</t>
  </si>
  <si>
    <t>10.1016/j.yexcr.2008.06.004</t>
  </si>
  <si>
    <t>Ravid D</t>
  </si>
  <si>
    <t>Exp Cell Res. 2008 Sep 10;314(15):2762-73. doi: 10.1016/j.yexcr.2008.06.004. Epub 2008 Jun 12.</t>
  </si>
  <si>
    <t>Ravid D, Chuderland D, Landsman L, Lavie Y, Reich R, Liscovitch M.</t>
  </si>
  <si>
    <t>Filamin A is a novel caveolin-1-dependent target in IGF-I-stimulated cancer cell migration</t>
  </si>
  <si>
    <t>10.1158/0008-5472.CAN-08-1087</t>
  </si>
  <si>
    <t>NIHMS69776</t>
  </si>
  <si>
    <t>PMC2614293</t>
  </si>
  <si>
    <t>Cancer Res. 2008 Sep 15;68(18):7332-41. doi: 10.1158/0008-5472.CAN-08-1087.</t>
  </si>
  <si>
    <t>Kwon M, Hanna E, Lorang D, He M, Quick JS, Adem A, Stevenson C, Chung JY, Hewitt SM, Zudaire E, Esposito D, Cuttitta F, Libutti SK.</t>
  </si>
  <si>
    <t>Functional characterization of filamin a interacting protein 1-like, a novel candidate for antivascular cancer therapy</t>
  </si>
  <si>
    <t>10.1007/s11064-008-9684-y</t>
  </si>
  <si>
    <t>Neurochem Res. 2008 Oct;33(10):2054-61. doi: 10.1007/s11064-008-9684-y. Epub 2008 Apr 11.</t>
  </si>
  <si>
    <t>Onoprishvili I, Ali S, Andria ML, Shpigel A, Simon EJ.</t>
  </si>
  <si>
    <t>Filamin A mutant lacking actin-binding domain restores mu opioid receptor regulation in melanoma cells</t>
  </si>
  <si>
    <t>10.1074/jbc.M802325200</t>
  </si>
  <si>
    <t>Nomachi A</t>
  </si>
  <si>
    <t>J Biol Chem. 2008 Oct 10;283(41):27973-27981. doi: 10.1074/jbc.M802325200. Epub 2008 Jul 30.</t>
  </si>
  <si>
    <t>Nomachi A, Nishita M, Inaba D, Enomoto M, Hamasaki M, Minami Y.</t>
  </si>
  <si>
    <t>Receptor tyrosine kinase Ror2 mediates Wnt5a-induced polarized cell migration by activating c-Jun N-terminal kinase via actin-binding protein filamin A</t>
  </si>
  <si>
    <t>10.1021/bi8011466</t>
  </si>
  <si>
    <t>Jiang P</t>
  </si>
  <si>
    <t>Biochemistry. 2008 Oct 21;47(42):11055-61. doi: 10.1021/bi8011466. Epub 2008 Sep 26.</t>
  </si>
  <si>
    <t>Jiang P, Campbell ID.</t>
  </si>
  <si>
    <t>Integrin binding immunoglobulin type filamin domains have variable stability</t>
  </si>
  <si>
    <t>10.1016/j.neurol.2008.04.006</t>
  </si>
  <si>
    <t>Rev Neurol (Paris)</t>
  </si>
  <si>
    <t>Rev Neurol (Paris). 2008 Dec;164(12):995-1009. doi: 10.1016/j.neurol.2008.04.006. Epub 2008 Jun 9.</t>
  </si>
  <si>
    <t>Bahi-Buisson N, Boddaert N, Saillour Y, Souville I, Poirier K, Léger PL, Castelnau L, Plouin P, Carion N, Beldjord C, Chelly J.</t>
  </si>
  <si>
    <t>[Epileptogenic brain malformations: radiological and clinical presentation and indications for genetic testing]</t>
  </si>
  <si>
    <t>10.1091/mbc.e08-06-0576</t>
  </si>
  <si>
    <t>PMC2592671</t>
  </si>
  <si>
    <t>Jeon YJ</t>
  </si>
  <si>
    <t>Mol Biol Cell. 2008 Dec;19(12):5116-30. doi: 10.1091/mbc.e08-06-0576. Epub 2008 Sep 24.</t>
  </si>
  <si>
    <t>Jeon YJ, Choi JS, Lee JY, Yu KR, Ka SH, Cho Y, Choi EJ, Baek SH, Seol JH, Park D, Bang OS, Chung CH.</t>
  </si>
  <si>
    <t>Filamin B serves as a molecular scaffold for type I interferon-induced c-Jun NH2-terminal kinase signaling pathway</t>
  </si>
  <si>
    <t>10.1111/j.1349-7006.2008.00978.x</t>
  </si>
  <si>
    <t>PMC11158697</t>
  </si>
  <si>
    <t>Kamochi N</t>
  </si>
  <si>
    <t>Cancer Sci. 2008 Dec;99(12):2417-27. doi: 10.1111/j.1349-7006.2008.00978.x. Epub 2008 Nov 17.</t>
  </si>
  <si>
    <t>Kamochi N, Nakashima M, Aoki S, Uchihashi K, Sugihara H, Toda S, Kudo S.</t>
  </si>
  <si>
    <t>Irradiated fibroblast-induced bystander effects on invasive growth of squamous cell carcinoma under cancer-stromal cell interaction</t>
  </si>
  <si>
    <t>10.1182/blood-2007-12-128744</t>
  </si>
  <si>
    <t>PMC2597609</t>
  </si>
  <si>
    <t>Heuzé ML</t>
  </si>
  <si>
    <t>Blood. 2008 Dec 15;112(13):5130-40. doi: 10.1182/blood-2007-12-128744. Epub 2008 Sep 17.</t>
  </si>
  <si>
    <t>Heuzé ML, Lamsoul I, Baldassarre M, Lad Y, Lévêque S, Razinia Z, Moog-Lutz C, Calderwood DA, Lutz PG.</t>
  </si>
  <si>
    <t>ASB2 targets filamins A and B to proteasomal degradation</t>
  </si>
  <si>
    <t>10.1007/s11033-007-9159-2</t>
  </si>
  <si>
    <t>Uribe R</t>
  </si>
  <si>
    <t>Mol Biol Rep. 2009 Jan;36(1):121-5. doi: 10.1007/s11033-007-9159-2. Epub 2007 Oct 16.</t>
  </si>
  <si>
    <t>Uribe R, Jay D.</t>
  </si>
  <si>
    <t>A review of actin binding proteins: new perspectives</t>
  </si>
  <si>
    <t>10.1371/journal.pone.0004282</t>
  </si>
  <si>
    <t>PMC2628740</t>
  </si>
  <si>
    <t>PLoS One. 2009;4(1):e4282. doi: 10.1371/journal.pone.0004282. Epub 2009 Jan 27.</t>
  </si>
  <si>
    <t>Wang HY, Burns LH.</t>
  </si>
  <si>
    <t>Naloxone's pentapeptide binding site on filamin A blocks Mu opioid receptor-Gs coupling and CREB activation of acute morphine</t>
  </si>
  <si>
    <t>10.1371/journal.pone.0004928</t>
  </si>
  <si>
    <t>PMC2654154</t>
  </si>
  <si>
    <t>PLoS One. 2009;4(3):e4928. doi: 10.1371/journal.pone.0004928. Epub 2009 Mar 18.</t>
  </si>
  <si>
    <t>Nakamura F, Heikkinen O, Pentikäinen OT, Osborn TM, Kasza KE, Weitz DA, Kupiainen O, Permi P, Kilpeläinen I, Ylänne J, Hartwig JH, Stossel TP.</t>
  </si>
  <si>
    <t>Molecular basis of filamin A-FilGAP interaction and its impairment in congenital disorders associated with filamin A mutations</t>
  </si>
  <si>
    <t>10.1182/blood-2008-06-163832</t>
  </si>
  <si>
    <t>PMC2635076</t>
  </si>
  <si>
    <t>Flaumenhaft R</t>
  </si>
  <si>
    <t>Blood. 2009 Jan 29;113(5):1112-21. doi: 10.1182/blood-2008-06-163832. Epub 2008 Sep 18.</t>
  </si>
  <si>
    <t>Flaumenhaft R, Dilks JR, Richardson J, Alden E, Patel-Hett SR, Battinelli E, Klement GL, Sola-Visner M, Italiano JE Jr.</t>
  </si>
  <si>
    <t>Megakaryocyte-derived microparticles: direct visualization and distinction from platelet-derived microparticles</t>
  </si>
  <si>
    <t>10.1093/hmg/ddn377</t>
  </si>
  <si>
    <t>PMC2722192</t>
  </si>
  <si>
    <t>Hum Mol Genet. 2009 Feb 1;18(3):497-516. doi: 10.1093/hmg/ddn377. Epub 2008 Nov 7.</t>
  </si>
  <si>
    <t>Ferland RJ, Batiz LF, Neal J, Lian G, Bundock E, Lu J, Hsiao YC, Diamond R, Mei D, Banham AH, Brown PJ, Vanderburg CR, Joseph J, Hecht JL, Folkerth R, Guerrini R, Walsh CA, Rodriguez EM, Sheen VL.</t>
  </si>
  <si>
    <t>Disruption of neural progenitors along the ventricular and subventricular zones in periventricular heterotopia</t>
  </si>
  <si>
    <t>10.1097/NEN.0b013e318195203</t>
  </si>
  <si>
    <t>Hedley-Whyte ET</t>
  </si>
  <si>
    <t>J Neuropathol Exp Neurol. 2009 Feb;68(2):136-47. doi: 10.1097/NEN.0b013e318195203.</t>
  </si>
  <si>
    <t>Hedley-Whyte ET, Goldman JE, Nedergaard M, Friedman A, Han X, Schmidt RE, Powers JM.</t>
  </si>
  <si>
    <t>Hyaline protoplasmic astrocytopathy of neocortex</t>
  </si>
  <si>
    <t>10.1158/1078-0432.CCR-08-1402</t>
  </si>
  <si>
    <t>NIHMS96817</t>
  </si>
  <si>
    <t>PMC2666194</t>
  </si>
  <si>
    <t>Bedolla RG</t>
  </si>
  <si>
    <t>Clin Cancer Res. 2009 Feb 1;15(3):788-96. doi: 10.1158/1078-0432.CCR-08-1402.</t>
  </si>
  <si>
    <t>Bedolla RG, Wang Y, Asuncion A, Chamie K, Siddiqui S, Mudryj MM, Prihoda TJ, Siddiqui J, Chinnaiyan AM, Mehra R, de Vere White RW, Ghosh PM.</t>
  </si>
  <si>
    <t>Nuclear versus cytoplasmic localization of filamin A in prostate cancer: immunohistochemical correlation with metastases</t>
  </si>
  <si>
    <t>10.1055/s-0029-1220760</t>
  </si>
  <si>
    <t>Neuropediatrics</t>
  </si>
  <si>
    <t>Anderson S</t>
  </si>
  <si>
    <t>Neuropediatrics. 2009 Feb;40(1):39-42. doi: 10.1055/s-0029-1220760. Epub 2009 Jul 28.</t>
  </si>
  <si>
    <t>Anderson S, Menten B, Kogelenberg Mv, Robertson S, Waginger M, Mentzel HJ, Brandl U, Skirl G, Willems P.</t>
  </si>
  <si>
    <t>Aicardi syndrome in a male patient</t>
  </si>
  <si>
    <t>10.1111/j.1651-2227.2008.01160.x</t>
  </si>
  <si>
    <t>Acta Paediatr</t>
  </si>
  <si>
    <t>Spalice A</t>
  </si>
  <si>
    <t>Acta Paediatr. 2009 Mar;98(3):421-33. doi: 10.1111/j.1651-2227.2008.01160.x. Epub 2008 Dec 16.</t>
  </si>
  <si>
    <t>Spalice A, Parisi P, Nicita F, Pizzardi G, Del Balzo F, Iannetti P.</t>
  </si>
  <si>
    <t>Neuronal migration disorders: clinical, neuroradiologic and genetics aspects</t>
  </si>
  <si>
    <t>10.1091/mbc.e08-08-0872</t>
  </si>
  <si>
    <t>PMC2649276</t>
  </si>
  <si>
    <t>Mol Biol Cell. 2009 Mar;20(5):1269-79. doi: 10.1091/mbc.e08-08-0872. Epub 2009 Jan 14.</t>
  </si>
  <si>
    <t>Shifrin Y, Arora PD, Ohta Y, Calderwood DA, McCulloch CA.</t>
  </si>
  <si>
    <t>The role of FilGAP-filamin A interactions in mechanoprotection</t>
  </si>
  <si>
    <t>10.1002/pmic.200800503</t>
  </si>
  <si>
    <t>Proteomics. 2009 Mar;9(5):1207-19. doi: 10.1002/pmic.200800503.</t>
  </si>
  <si>
    <t>Pottiez G, Sevin E, Cecchelli R, Karamanos Y, Flahaut C.</t>
  </si>
  <si>
    <t>Actin, gelsolin and filamin-A are dynamic actors in the cytoskeleton remodelling contributing to the blood brain barrier phenotype</t>
  </si>
  <si>
    <t>10.1177/197140090902200102</t>
  </si>
  <si>
    <t>Neuroradiol J</t>
  </si>
  <si>
    <t>Gurusamy S</t>
  </si>
  <si>
    <t>Neuroradiol J. 2009 Mar 23;22(1):11-5. doi: 10.1177/197140090902200102. Epub 2009 Mar 23.</t>
  </si>
  <si>
    <t>Gurusamy S, Saravanan S, Kuttuva Premnath U, Sivanandan R.</t>
  </si>
  <si>
    <t>Bilateral posterior periventricular nodular heterotopia with cerebellar hypoplasia, communicating hydrocephalus and bilateral hippocampal sclerosis. A case report</t>
  </si>
  <si>
    <t>10.1038/ejhg.2008.192</t>
  </si>
  <si>
    <t>PMC2986219</t>
  </si>
  <si>
    <t>Clayton-Smith J</t>
  </si>
  <si>
    <t>Eur J Hum Genet. 2009 Apr;17(4):434-43. doi: 10.1038/ejhg.2008.192. Epub 2008 Oct 15.</t>
  </si>
  <si>
    <t>Clayton-Smith J, Walters S, Hobson E, Burkitt-Wright E, Smith R, Toutain A, Amiel J, Lyonnet S, Mansour S, Fitzpatrick D, Ciccone R, Ricca I, Zuffardi O, Donnai D.</t>
  </si>
  <si>
    <t>Xq28 duplication presenting with intestinal and bladder dysfunction and a distinctive facial appearance</t>
  </si>
  <si>
    <t>10.1002/prot.22336</t>
  </si>
  <si>
    <t>Proteins</t>
  </si>
  <si>
    <t>Seo MD</t>
  </si>
  <si>
    <t>Proteins. 2009 Apr;75(1):258-63. doi: 10.1002/prot.22336.</t>
  </si>
  <si>
    <t>Seo MD, Seok SH, Im H, Kwon AR, Lee SJ, Kim HR, Cho Y, Park D, Lee BJ.</t>
  </si>
  <si>
    <t>Crystal structure of the dimerization domain of human filamin A</t>
  </si>
  <si>
    <t>10.1136/jnnp.2008.149419</t>
  </si>
  <si>
    <t>J Neurol Neurosurg Psychiatry</t>
  </si>
  <si>
    <t>J Neurol Neurosurg Psychiatry. 2009 Apr;80(4):426-8. doi: 10.1136/jnnp.2008.149419.</t>
  </si>
  <si>
    <t>de Wit MC, Kros JM, Halley DJ, de Coo IF, Verdijk R, Jacobs BC, Mancini GM.</t>
  </si>
  <si>
    <t>Filamin A mutation, a common cause for periventricular heterotopia, aneurysms and cardiac defects</t>
  </si>
  <si>
    <t>10.1111/j.1742-4658.2009.06914.x</t>
  </si>
  <si>
    <t>Motallebipour M</t>
  </si>
  <si>
    <t>FEBS J. 2009 Apr;276(7):1878-90. doi: 10.1111/j.1742-4658.2009.06914.x.</t>
  </si>
  <si>
    <t>Motallebipour M, Enroth S, Punga T, Ameur A, Koch C, Dunham I, Komorowski J, Ericsson J, Wadelius C.</t>
  </si>
  <si>
    <t>Novel genes in cell cycle control and lipid metabolism with dynamically regulated binding sites for sterol regulatory element-binding protein 1 and RNA polymerase II in HepG2 cells detected by chromatin immunoprecipitation with microarray detection</t>
  </si>
  <si>
    <t>10.1111/j.1600-065X.2009.00770.x</t>
  </si>
  <si>
    <t>EMS5019</t>
  </si>
  <si>
    <t>PMC4186963</t>
  </si>
  <si>
    <t>Immunol Rev</t>
  </si>
  <si>
    <t>Rudd CE</t>
  </si>
  <si>
    <t>Immunol Rev. 2009 May;229(1):12-26. doi: 10.1111/j.1600-065X.2009.00770.x.</t>
  </si>
  <si>
    <t>Rudd CE, Taylor A, Schneider H.</t>
  </si>
  <si>
    <t>CD28 and CTLA-4 coreceptor expression and signal transduction</t>
  </si>
  <si>
    <t>10.1016/j.bpj.2009.02.035</t>
  </si>
  <si>
    <t>PMC2712146</t>
  </si>
  <si>
    <t>Kasza KE</t>
  </si>
  <si>
    <t>Biophys J. 2009 May 20;96(10):4326-35. doi: 10.1016/j.bpj.2009.02.035.</t>
  </si>
  <si>
    <t>Kasza KE, Nakamura F, Hu S, Kollmannsberger P, Bonakdar N, Fabry B, Stossel TP, Wang N, Weitz DA.</t>
  </si>
  <si>
    <t>Filamin A is essential for active cell stiffening but not passive stiffening under external force</t>
  </si>
  <si>
    <t>10.1371/journal.pone.0005682</t>
  </si>
  <si>
    <t>PMC2682564</t>
  </si>
  <si>
    <t>Watts SW</t>
  </si>
  <si>
    <t>PLoS One. 2009 May 25;4(5):e5682. doi: 10.1371/journal.pone.0005682.</t>
  </si>
  <si>
    <t>Watts SW, Priestley JR, Thompson JM.</t>
  </si>
  <si>
    <t>Serotonylation of vascular proteins important to contraction</t>
  </si>
  <si>
    <t>10.1210/en.2008-1344</t>
  </si>
  <si>
    <t>PMC2689793</t>
  </si>
  <si>
    <t>Fiori JL</t>
  </si>
  <si>
    <t>Endocrinology. 2009 Jun;150(6):2551-60. doi: 10.1210/en.2008-1344. Epub 2009 Feb 12.</t>
  </si>
  <si>
    <t>Fiori JL, Zhu TN, O'Connell MP, Hoek KS, Indig FE, Frank BP, Morris C, Kole S, Hasskamp J, Elias G, Weeraratna AT, Bernier M.</t>
  </si>
  <si>
    <t>Filamin A modulates kinase activation and intracellular trafficking of epidermal growth factor receptors in human melanoma cells</t>
  </si>
  <si>
    <t>10.1007/s12104-008-9140-6</t>
  </si>
  <si>
    <t>Heikkinen O</t>
  </si>
  <si>
    <t>Biomol NMR Assign. 2009 Jun;3(1):53-6. doi: 10.1007/s12104-008-9140-6. Epub 2009 Jan 4.</t>
  </si>
  <si>
    <t>Heikkinen O, Permi P, Koskela H, Ylänne J, Kilpeläinen I.</t>
  </si>
  <si>
    <t>1H, 13C and 15N resonance assignments of the human filamin A tandem immunoglobulin-like domains 16-17 and 18-19</t>
  </si>
  <si>
    <t>10.1016/j.bpj.2009.03.046</t>
  </si>
  <si>
    <t>PMC2712047</t>
  </si>
  <si>
    <t>Byfield FJ</t>
  </si>
  <si>
    <t>Biophys J. 2009 Jun 17;96(12):5095-102. doi: 10.1016/j.bpj.2009.03.046.</t>
  </si>
  <si>
    <t>Byfield FJ, Wen Q, Levental I, Nordstrom K, Arratia PE, Miller RT, Janmey PA.</t>
  </si>
  <si>
    <t>Absence of filamin A prevents cells from responding to stiffness gradients on gels coated with collagen but not fibronectin</t>
  </si>
  <si>
    <t>10.1038/jid.2008.433</t>
  </si>
  <si>
    <t>NIHMS92519</t>
  </si>
  <si>
    <t>PMC2695838</t>
  </si>
  <si>
    <t>O'Connell MP</t>
  </si>
  <si>
    <t>J Invest Dermatol. 2009 Jul;129(7):1782-9. doi: 10.1038/jid.2008.433. Epub 2009 Jan 29.</t>
  </si>
  <si>
    <t>O'Connell MP, Fiori JL, Baugher KM, Indig FE, French AD, Camilli TC, Frank BP, Earley R, Hoek KS, Hasskamp JH, Elias EG, Taub DD, Bernier M, Weeraratna AT.</t>
  </si>
  <si>
    <t>Wnt5A activates the calpain-mediated cleavage of filamin A</t>
  </si>
  <si>
    <t>10.1074/mcp.M800410-MCP200</t>
  </si>
  <si>
    <t>PMC2709196</t>
  </si>
  <si>
    <t>Burande CF</t>
  </si>
  <si>
    <t>Mol Cell Proteomics. 2009 Jul;8(7):1719-27. doi: 10.1074/mcp.M800410-MCP200. Epub 2009 Apr 17.</t>
  </si>
  <si>
    <t>Burande CF, Heuzé ML, Lamsoul I, Monsarrat B, Uttenweiler-Joseph S, Lutz PG.</t>
  </si>
  <si>
    <t>A label-free quantitative proteomics strategy to identify E3 ubiquitin ligase substrates targeted to proteasome degradation</t>
  </si>
  <si>
    <t>10.1016/j.jhep.2009.03.017</t>
  </si>
  <si>
    <t>J Hepatol</t>
  </si>
  <si>
    <t>Guedj N</t>
  </si>
  <si>
    <t>J Hepatol. 2009 Jul;51(1):93-101. doi: 10.1016/j.jhep.2009.03.017. Epub 2009 Apr 25.</t>
  </si>
  <si>
    <t>Guedj N, Zhan Q, Perigny M, Rautou PE, Degos F, Belghiti J, Farges O, Bedossa P, Paradis V.</t>
  </si>
  <si>
    <t>Comparative protein expression profiles of hilar and peripheral hepatic cholangiocarcinomas</t>
  </si>
  <si>
    <t>10.1091/mbc.e08-12-1186</t>
  </si>
  <si>
    <t>PMC2710838</t>
  </si>
  <si>
    <t>Gehler S</t>
  </si>
  <si>
    <t>Mol Biol Cell. 2009 Jul;20(14):3224-38. doi: 10.1091/mbc.e08-12-1186. Epub 2009 May 20.</t>
  </si>
  <si>
    <t>Gehler S, Baldassarre M, Lad Y, Leight JL, Wozniak MA, Riching KM, Eliceiri KW, Weaver VM, Calderwood DA, Keely PJ.</t>
  </si>
  <si>
    <t>Filamin A-beta1 integrin complex tunes epithelial cell response to matrix tension</t>
  </si>
  <si>
    <t>10.1186/1471-2407-9-232</t>
  </si>
  <si>
    <t>PMC2722670</t>
  </si>
  <si>
    <t>Shimada H</t>
  </si>
  <si>
    <t>BMC Cancer. 2009 Jul 15;9:232. doi: 10.1186/1471-2407-9-232.</t>
  </si>
  <si>
    <t>Shimada H, Shiratori T, Yasuraoka M, Kagaya A, Kuboshima M, Nomura F, Takiguchi M, Ochiai T, Matsubara H, Hiwasa T.</t>
  </si>
  <si>
    <t>Identification of Makorin 1 as a novel SEREX antigen of esophageal squamous cell carcinoma</t>
  </si>
  <si>
    <t>10.1093/carcin/bgp140</t>
  </si>
  <si>
    <t>Carcinogenesis</t>
  </si>
  <si>
    <t>Larriba MJ</t>
  </si>
  <si>
    <t>Carcinogenesis. 2009 Aug;30(8):1459-68. doi: 10.1093/carcin/bgp140. Epub 2009 Jun 5.</t>
  </si>
  <si>
    <t>Larriba MJ, Martín-Villar E, García JM, Pereira F, Peña C, de Herreros AG, Bonilla F, Muñoz A.</t>
  </si>
  <si>
    <t>Snail2 cooperates with Snail1 in the repression of vitamin D receptor in colon cancer</t>
  </si>
  <si>
    <t>10.1111/j.1349-7006.2009.01244.x</t>
  </si>
  <si>
    <t>NIHMS161408</t>
  </si>
  <si>
    <t>PMC2788299</t>
  </si>
  <si>
    <t>Alper O</t>
  </si>
  <si>
    <t>Cancer Sci. 2009 Sep;100(9):1748-56. doi: 10.1111/j.1349-7006.2009.01244.x. Epub 2009 Jun 17.</t>
  </si>
  <si>
    <t>Alper O, Stetler-Stevenson WG, Harris LN, Leitner WW, Ozdemirli M, Hartmann D, Raffeld M, Abu-Asab M, Byers S, Zhuang Z, Oldfield EH, Tong Y, Bergmann-Leitner E, Criss WE, Nagasaki K, Mok SC, Cramer DW, Karaveli FS, Goldbach-Mansky R, Leo P, Stromberg K, Weil RJ.</t>
  </si>
  <si>
    <t>Novel anti-filamin-A antibody detects a secreted variant of filamin-A in plasma from patients with breast carcinoma and high-grade astrocytoma</t>
  </si>
  <si>
    <t>10.1172/JCI39542</t>
  </si>
  <si>
    <t>PMC2735930</t>
  </si>
  <si>
    <t>J Clin Invest. 2009 Sep;119(9):2725-36. doi: 10.1172/JCI39542. Epub 2009 Aug 17.</t>
  </si>
  <si>
    <t>Li C, Yu S, Nakamura F, Yin S, Xu J, Petrolla AA, Singh N, Tartakoff A, Abbott DW, Xin W, Sy MS.</t>
  </si>
  <si>
    <t>Binding of pro-prion to filamin A disrupts cytoskeleton and correlates with poor prognosis in pancreatic cancer</t>
  </si>
  <si>
    <t>10.1073/pnas.0903974106</t>
  </si>
  <si>
    <t>PMC2741227</t>
  </si>
  <si>
    <t>Koenderink GH</t>
  </si>
  <si>
    <t>Proc Natl Acad Sci U S A. 2009 Sep 8;106(36):15192-7. doi: 10.1073/pnas.0903974106. Epub 2009 Aug 10.</t>
  </si>
  <si>
    <t>Koenderink GH, Dogic Z, Nakamura F, Bendix PM, MacKintosh FC, Hartwig JH, Stossel TP, Weitz DA.</t>
  </si>
  <si>
    <t>An active biopolymer network controlled by molecular motors</t>
  </si>
  <si>
    <t>10.1161/CIRCULATIONAHA.108.843516</t>
  </si>
  <si>
    <t>Pilop C</t>
  </si>
  <si>
    <t>Circulation. 2009 Sep 15;120(11):983-91. doi: 10.1161/CIRCULATIONAHA.108.843516. Epub 2009 Aug 31.</t>
  </si>
  <si>
    <t>Pilop C, Aregger F, Gorman RC, Brunisholz R, Gerrits B, Schaffner T, Gorman JH 3rd, Matyas G, Carrel T, Frey BM.</t>
  </si>
  <si>
    <t>Proteomic analysis in aortic media of patients with Marfan syndrome reveals increased activity of calpain 2 in aortic aneurysms</t>
  </si>
  <si>
    <t>10.1158/0008-5472.CAN-09-2177</t>
  </si>
  <si>
    <t>NIHMS142043</t>
  </si>
  <si>
    <t>PMC2763018</t>
  </si>
  <si>
    <t>Cancer Res. 2009 Oct 15;69(20):7978-85. doi: 10.1158/0008-5472.CAN-09-2177. Epub 2009 Oct 6.</t>
  </si>
  <si>
    <t>Yue J, Wang Q, Lu H, Brenneman M, Fan F, Shen Z.</t>
  </si>
  <si>
    <t>The cytoskeleton protein filamin-A is required for an efficient recombinational DNA double strand break repair</t>
  </si>
  <si>
    <t>10.1016/j.jmb.2009.08.035</t>
  </si>
  <si>
    <t>J Mol Biol. 2009 Oct 30;393(3):644-57. doi: 10.1016/j.jmb.2009.08.035. Epub 2009 Aug 20.</t>
  </si>
  <si>
    <t>Pentikäinen U, Ylänne J.</t>
  </si>
  <si>
    <t>The regulation mechanism for the auto-inhibition of binding of human filamin A to integrin</t>
  </si>
  <si>
    <t>10.1016/j.cell.2009.08.045</t>
  </si>
  <si>
    <t>Sharif-Naeini R</t>
  </si>
  <si>
    <t>Cell. 2009 Oct 30;139(3):587-96. doi: 10.1016/j.cell.2009.08.045.</t>
  </si>
  <si>
    <t>Sharif-Naeini R, Folgering JH, Bichet D, Duprat F, Lauritzen I, Arhatte M, Jodar M, Dedman A, Chatelain FC, Schulte U, Retailleau K, Loufrani L, Patel A, Sachs F, Delmas P, Peters DJ, Honoré E.</t>
  </si>
  <si>
    <t>Polycystin-1 and -2 dosage regulates pressure sensing</t>
  </si>
  <si>
    <t>10.1091/mbc.e08-10-0997</t>
  </si>
  <si>
    <t>PMC2770941</t>
  </si>
  <si>
    <t>Sverdlov M</t>
  </si>
  <si>
    <t>Mol Biol Cell. 2009 Nov;20(21):4531-40. doi: 10.1091/mbc.e08-10-0997. Epub 2009 Sep 16.</t>
  </si>
  <si>
    <t>Sverdlov M, Shinin V, Place AT, Castellon M, Minshall RD.</t>
  </si>
  <si>
    <t>Filamin A regulates caveolae internalization and trafficking in endothelial cells</t>
  </si>
  <si>
    <t>10.1107/S0907444909037330</t>
  </si>
  <si>
    <t>Acta Crystallogr D Biol Crystallogr</t>
  </si>
  <si>
    <t>Acta Crystallogr D Biol Crystallogr. 2009 Nov;65(Pt 11):1217-21. doi: 10.1107/S0907444909037330. Epub 2009 Oct 22.</t>
  </si>
  <si>
    <t>Ruskamo S, Ylänne J.</t>
  </si>
  <si>
    <t>Structure of the human filamin A actin-binding domain</t>
  </si>
  <si>
    <t>10.1016/j.cellsig.2009.09.002</t>
  </si>
  <si>
    <t>NIHMS500550</t>
  </si>
  <si>
    <t>PMC3758232</t>
  </si>
  <si>
    <t>Zhao J</t>
  </si>
  <si>
    <t>Cell Signal. 2009 Dec;21(12):1945-60. doi: 10.1016/j.cellsig.2009.09.002. Epub 2009 Sep 13.</t>
  </si>
  <si>
    <t>Zhao J, Singleton PA, Brown ME, Dudek SM, Garcia JG.</t>
  </si>
  <si>
    <t>Phosphotyrosine protein dynamics in cell membrane rafts of sphingosine-1-phosphate-stimulated human endothelium: role in barrier enhancement</t>
  </si>
  <si>
    <t>10.1042/BST0371214</t>
  </si>
  <si>
    <t>Biochem Soc Trans</t>
  </si>
  <si>
    <t>Verissimo AR</t>
  </si>
  <si>
    <t>Biochem Soc Trans. 2009 Dec;37(Pt 6):1214-7. doi: 10.1042/BST0371214.</t>
  </si>
  <si>
    <t>Verissimo AR, Herbert JM, Heath VL, Legg JA, Sheldon H, Andre M, Swain RK, Bicknell R.</t>
  </si>
  <si>
    <t>Functionally defining the endothelial transcriptome, from Robo4 to ECSCR</t>
  </si>
  <si>
    <t>10.1136/jnnp.2008.162263</t>
  </si>
  <si>
    <t>Solé G</t>
  </si>
  <si>
    <t>J Neurol Neurosurg Psychiatry. 2009 Dec;80(12):1394-8. doi: 10.1136/jnnp.2008.162263.</t>
  </si>
  <si>
    <t>Solé G, Coupry I, Rooryck C, Guérineau E, Martins F, Devés S, Hubert C, Souakri N, Boute O, Marchal C, Faivre L, Landré E, Debruxelles S, Dieux-Coeslier A, Boulay C, Chassagnon S, Michel V, Routon MC, Toutain A, Philip N, Lacombe D, Villard L, Arveiler B, Goizet C.</t>
  </si>
  <si>
    <t>Bilateral periventricular nodular heterotopia in France: frequency of mutations in FLNA, phenotypic heterogeneity and spectrum of mutations</t>
  </si>
  <si>
    <t>10.1161/CIRCRESAHA.109.204669</t>
  </si>
  <si>
    <t>Yuan Y</t>
  </si>
  <si>
    <t>Circ Res. 2009 Dec 4;105(12):1177-85. doi: 10.1161/CIRCRESAHA.109.204669. Epub 2009 Oct 29.</t>
  </si>
  <si>
    <t>Yuan Y, Zhang W, Yan R, Liao Y, Zhao L, Ruan C, Du X, Dai K.</t>
  </si>
  <si>
    <t>Identification of a novel 14-3-3zeta binding site within the cytoplasmic domain of platelet glycoprotein Ibalpha that plays a key role in regulating the von Willebrand factor binding function of glycoprotein Ib-IX</t>
  </si>
  <si>
    <t>10.1093/hmg/ddp442</t>
  </si>
  <si>
    <t>Clark AR</t>
  </si>
  <si>
    <t>Hum Mol Genet. 2009 Dec 15;18(24):4791-800. doi: 10.1093/hmg/ddp442. Epub 2009 Sep 22.</t>
  </si>
  <si>
    <t>Clark AR, Sawyer GM, Robertson SP, Sutherland-Smith AJ.</t>
  </si>
  <si>
    <t>Skeletal dysplasias due to filamin A mutations result from a gain-of-function mechanism distinct from allelic neurological disorders</t>
  </si>
  <si>
    <t>10.1016/j.bpj.2009.08.059</t>
  </si>
  <si>
    <t>PMC2793350</t>
  </si>
  <si>
    <t>Chen HS</t>
  </si>
  <si>
    <t>Biophys J. 2009 Dec 16;97(12):3095-104. doi: 10.1016/j.bpj.2009.08.059.</t>
  </si>
  <si>
    <t>Chen HS, Kolahi KS, Mofrad MR.</t>
  </si>
  <si>
    <t>Phosphorylation facilitates the integrin binding of filamin under force</t>
  </si>
  <si>
    <t>10.1002/prot.22479</t>
  </si>
  <si>
    <t>NIHMS130373</t>
  </si>
  <si>
    <t>PMC2804786</t>
  </si>
  <si>
    <t>Kesner BA</t>
  </si>
  <si>
    <t>Proteins. 2010 Jan;78(1):12-24. doi: 10.1002/prot.22479.</t>
  </si>
  <si>
    <t>Kesner BA, Ding F, Temple BR, Dokholyan NV.</t>
  </si>
  <si>
    <t>N-terminal strands of filamin Ig domains act as a conformational switch under biological forces</t>
  </si>
  <si>
    <t>10.1002/ajmg.a.33110</t>
  </si>
  <si>
    <t>Jefferies JL</t>
  </si>
  <si>
    <t>Am J Med Genet A. 2010 Jan;152A(1):165-8. doi: 10.1002/ajmg.a.33110.</t>
  </si>
  <si>
    <t>Jefferies JL, Taylor MD, Rossano J, Belmont JW, Craigen WJ.</t>
  </si>
  <si>
    <t>Novel cardiac findings in periventricular nodular heterotopia</t>
  </si>
  <si>
    <t>10.3389/neuro.04.022.2009</t>
  </si>
  <si>
    <t>PMC2813723</t>
  </si>
  <si>
    <t>Front Neural Circuits</t>
  </si>
  <si>
    <t>Bolduc FV</t>
  </si>
  <si>
    <t>Front Neural Circuits. 2010 Jan 8;3:22. doi: 10.3389/neuro.04.022.2009. eCollection 2010.</t>
  </si>
  <si>
    <t>Bolduc FV, Bell K, Rosenfelt C, Cox H, Tully T.</t>
  </si>
  <si>
    <t>Fragile x mental retardation 1 and filamin a interact genetically in Drosophila long-term memory</t>
  </si>
  <si>
    <t>10.1152/ajpcell.00323.2009</t>
  </si>
  <si>
    <t>PMC4380480</t>
  </si>
  <si>
    <t>Am J Physiol Cell Physiol. 2010 Feb;298(2):C221-36. doi: 10.1152/ajpcell.00323.2009. Epub 2009 Sep 23.</t>
  </si>
  <si>
    <t>Kim H, Nakamura F, Lee W, Shifrin Y, Arora P, McCulloch CA.</t>
  </si>
  <si>
    <t>Filamin A is required for vimentin-mediated cell adhesion and spreading</t>
  </si>
  <si>
    <t>10.1093/molbev/msp236</t>
  </si>
  <si>
    <t>PMC6392560</t>
  </si>
  <si>
    <t>Mol Biol Evol</t>
  </si>
  <si>
    <t>Mol Biol Evol. 2010 Feb;27(2):283-95. doi: 10.1093/molbev/msp236. Epub 2009 Oct 5.</t>
  </si>
  <si>
    <t>Kesner BA, Milgram SL, Temple BR, Dokholyan NV.</t>
  </si>
  <si>
    <t>Isoform divergence of the filamin family of proteins</t>
  </si>
  <si>
    <t>10.1016/j.bbrc.2010.01.107</t>
  </si>
  <si>
    <t>Yu H</t>
  </si>
  <si>
    <t>Biochem Biophys Res Commun. 2010 Feb 26;393(1):150-5. doi: 10.1016/j.bbrc.2010.01.107. Epub 2010 Feb 1.</t>
  </si>
  <si>
    <t>Yu H, Tay CY, Leong WS, Tan SC, Liao K, Tan LP.</t>
  </si>
  <si>
    <t>Mechanical behavior of human mesenchymal stem cells during adipogenic and osteogenic differentiation</t>
  </si>
  <si>
    <t>10.1267/ahc.09036</t>
  </si>
  <si>
    <t>PMC2840220</t>
  </si>
  <si>
    <t>Acta Histochem Cytochem</t>
  </si>
  <si>
    <t>Yee CH</t>
  </si>
  <si>
    <t>Acta Histochem Cytochem. 2010 Feb 27;43(1):1-7. doi: 10.1267/ahc.09036. Epub 2010 Feb 4.</t>
  </si>
  <si>
    <t>Yee CH, Aoki S, Uchihashi K, Matsunobu A, Yamasaki F, Misago N, Piao M, Tetsuji U, Yonemitsu N, Sugihara H, Toda S.</t>
  </si>
  <si>
    <t>The air liquid-interface, a skin microenvironment, promotes growth of melanoma cells, but not their apoptosis and invasion, through activation of mitogen-activated protein kinase</t>
  </si>
  <si>
    <t>10.1158/0008-5472.CAN-08-1108</t>
  </si>
  <si>
    <t>NIHMS208494</t>
  </si>
  <si>
    <t>PMC2917898</t>
  </si>
  <si>
    <t>Zhong Z</t>
  </si>
  <si>
    <t>Cancer Res. 2010 Mar 1;70(5):2105-14. doi: 10.1158/0008-5472.CAN-08-1108. Epub 2010 Feb 23.</t>
  </si>
  <si>
    <t>Zhong Z, Yeow WS, Zou C, Wassell R, Wang C, Pestell RG, Quong JN, Quong AA.</t>
  </si>
  <si>
    <t>Cyclin D1/cyclin-dependent kinase 4 interacts with filamin A and affects the migration and invasion potential of breast cancer cells</t>
  </si>
  <si>
    <t>10.1002/ajmg.a.33260</t>
  </si>
  <si>
    <t>Santos HH</t>
  </si>
  <si>
    <t>Am J Med Genet A. 2010 Mar;152A(3):726-31. doi: 10.1002/ajmg.a.33260.</t>
  </si>
  <si>
    <t>Santos HH, Garcia PP, Pereira L, Leão LL, Aguiar RA, Lana AM, Carvalho MR, Aguiar MJ.</t>
  </si>
  <si>
    <t>Mutational analysis of two boys with the severe perinatally lethal Melnick-Needles syndrome</t>
  </si>
  <si>
    <t>10.1186/1477-5956-8-12</t>
  </si>
  <si>
    <t>PMC2850332</t>
  </si>
  <si>
    <t>Proteome Sci. 2010 Mar 12;8:12. doi: 10.1186/1477-5956-8-12.</t>
  </si>
  <si>
    <t>Zhang L, Jia X, Zhang X, Sun J, Peng X, Qi T, Ma F, Yin L, Yao Y, Qiu C, Lu H.</t>
  </si>
  <si>
    <t>Proteomic analysis of PBMCs: characterization of potential HIV-associated proteins</t>
  </si>
  <si>
    <t>10.1042/BJ20091011</t>
  </si>
  <si>
    <t>Nakagawa K</t>
  </si>
  <si>
    <t>Biochem J. 2010 Mar 29;427(2):237-45. doi: 10.1042/BJ20091011.</t>
  </si>
  <si>
    <t>Nakagawa K, Sugahara M, Yamasaki T, Kajiho H, Takahashi S, Hirayama J, Minami Y, Ohta Y, Watanabe T, Hata Y, Katada T, Nishina H.</t>
  </si>
  <si>
    <t>Filamin associates with stress signalling kinases MKK7 and MKK4 and regulates JNK activation</t>
  </si>
  <si>
    <t>10.4161/cc.9.7.11256</t>
  </si>
  <si>
    <t>NIHMS265446</t>
  </si>
  <si>
    <t>PMC3040726</t>
  </si>
  <si>
    <t>Velkova A</t>
  </si>
  <si>
    <t>Cell Cycle. 2010 Apr 1;9(7):1421-33. doi: 10.4161/cc.9.7.11256. Epub 2010 Apr 1.</t>
  </si>
  <si>
    <t>Velkova A, Carvalho MA, Johnson JO, Tavtigian SV, Monteiro AN.</t>
  </si>
  <si>
    <t>Identification of Filamin A as a BRCA1-interacting protein required for efficient DNA repair</t>
  </si>
  <si>
    <t>10.1074/jbc.M109.062984</t>
  </si>
  <si>
    <t>PMC2856282</t>
  </si>
  <si>
    <t>Del Valle-Pérez B</t>
  </si>
  <si>
    <t>J Biol Chem. 2010 Apr 2;285(14):10748-60. doi: 10.1074/jbc.M109.062984. Epub 2010 Jan 28.</t>
  </si>
  <si>
    <t>Del Valle-Pérez B, Martínez VG, Lacasa-Salavert C, Figueras A, Shapiro SS, Takafuta T, Casanovas O, Capellà G, Ventura F, Viñals F.</t>
  </si>
  <si>
    <t>Filamin B plays a key role in vascular endothelial growth factor-induced endothelial cell motility through its interaction with Rac-1 and Vav-2</t>
  </si>
  <si>
    <t>10.1242/jcs.056549</t>
  </si>
  <si>
    <t>PMC2848110</t>
  </si>
  <si>
    <t>Nieves B</t>
  </si>
  <si>
    <t>J Cell Sci. 2010 Apr 15;123(Pt 8):1216-26. doi: 10.1242/jcs.056549. Epub 2010 Mar 23.</t>
  </si>
  <si>
    <t>Nieves B, Jones CW, Ward R, Ohta Y, Reverte CG, LaFlamme SE.</t>
  </si>
  <si>
    <t>The NPIY motif in the integrin beta1 tail dictates the requirement for talin-1 in outside-in signaling</t>
  </si>
  <si>
    <t>10.1073/pnas.72.11.4483</t>
  </si>
  <si>
    <t>PMC388746</t>
  </si>
  <si>
    <t>Proc Natl Acad Sci U S A. 1975 Nov;72(11):4483-6. doi: 10.1073/pnas.72.11.4483.</t>
  </si>
  <si>
    <t>Wang K, Ash JF, Singer SJ.</t>
  </si>
  <si>
    <t>Filamin, a new high-molecular-weight protein found in smooth muscle and non-muscle cells</t>
  </si>
  <si>
    <t>Shizuta Y</t>
  </si>
  <si>
    <t>J Biol Chem. 1976 Nov 10;251(21):6562-7.</t>
  </si>
  <si>
    <t>Shizuta Y, Shizuta H, Gallo M, Davies P, Pastan I.</t>
  </si>
  <si>
    <t>Purification and properties of filamin, and actin binding protein from chicken gizzard</t>
  </si>
  <si>
    <t>10.1021/bi00628a015</t>
  </si>
  <si>
    <t>Biochemistry. 1977 May 3;16(9):1857-65. doi: 10.1021/bi00628a015.</t>
  </si>
  <si>
    <t>Wang K.</t>
  </si>
  <si>
    <t>Filamin, a new high-molecular-weight protein found in smooth muscle and nonmuscle cells. Purification and properties of chicken gizzard filamin</t>
  </si>
  <si>
    <t>10.1073/pnas.74.12.5613</t>
  </si>
  <si>
    <t>PMC431831</t>
  </si>
  <si>
    <t>Wehland J</t>
  </si>
  <si>
    <t>Proc Natl Acad Sci U S A. 1977 Dec;74(12):5613-7. doi: 10.1073/pnas.74.12.5613.</t>
  </si>
  <si>
    <t>Wehland J, Osborn M, Weber K.</t>
  </si>
  <si>
    <t>Phalloidin-induced actin polymerization in the cytoplasm of cultured cells interferes with cell locomotion and growth</t>
  </si>
  <si>
    <t>10.1016/0014-5793(81)81222-7</t>
  </si>
  <si>
    <t>Koteliansky VE</t>
  </si>
  <si>
    <t>FEBS Lett. 1981 Dec 21;136(1):98-100. doi: 10.1016/0014-5793(81)81222-7.</t>
  </si>
  <si>
    <t>Koteliansky VE, Shirinsky VP, Gneushev GN, Smirnov VN.</t>
  </si>
  <si>
    <t>Filamin, a high relative molecular mass actin-binding protein from smooth muscles, promotes actin polymerization</t>
  </si>
  <si>
    <t>10.1111/j.1432-1033.1982.tb05822.x</t>
  </si>
  <si>
    <t>Eur J Biochem</t>
  </si>
  <si>
    <t>Eur J Biochem. 1982 Jan;121(3):553-9. doi: 10.1111/j.1432-1033.1982.tb05822.x.</t>
  </si>
  <si>
    <t>Koteliansky VE, Glukhova MA, Shirinsky VP, Smirnov VN, Bushueva TL, Filimonov VV, Venyaminov SY.</t>
  </si>
  <si>
    <t>A structural study of filamin, a high-molecular-weight actin-binding protein from chicken gizzard</t>
  </si>
  <si>
    <t>10.1523/JNEUROSCI.06-01-00043.1986</t>
  </si>
  <si>
    <t>PMC6568616</t>
  </si>
  <si>
    <t>Lemmon V</t>
  </si>
  <si>
    <t>J Neurosci. 1986 Jan;6(1):43-51. doi: 10.1523/JNEUROSCI.06-01-00043.1986.</t>
  </si>
  <si>
    <t>Lemmon V.</t>
  </si>
  <si>
    <t>Localization of a filamin-like protein in glia of the chick central nervous system</t>
  </si>
  <si>
    <t>10.1073/pnas.86.15.5773</t>
  </si>
  <si>
    <t>PMC297712</t>
  </si>
  <si>
    <t>Cortese JD</t>
  </si>
  <si>
    <t>Proc Natl Acad Sci U S A. 1989 Aug;86(15):5773-7. doi: 10.1073/pnas.86.15.5773.</t>
  </si>
  <si>
    <t>Cortese JD, Schwab B 3rd, Frieden C, Elson EL.</t>
  </si>
  <si>
    <t>Actin polymerization induces a shape change in actin-containing vesicles</t>
  </si>
  <si>
    <t>10.1083/jcb.111.3.1089</t>
  </si>
  <si>
    <t>PMC2116286</t>
  </si>
  <si>
    <t>Gorlin JB</t>
  </si>
  <si>
    <t>J Cell Biol. 1990 Sep;111(3):1089-105. doi: 10.1083/jcb.111.3.1089.</t>
  </si>
  <si>
    <t>Gorlin JB, Yamin R, Egan S, Stewart M, Stossel TP, Kwiatkowski DJ, Hartwig JH.</t>
  </si>
  <si>
    <t>Human endothelial actin-binding protein (ABP-280, nonmuscle filamin): a molecular leaf spring</t>
  </si>
  <si>
    <t>10.1007/BF00318397</t>
  </si>
  <si>
    <t>Kodama R</t>
  </si>
  <si>
    <t>Cell Tissue Res. 1991 Jan;263(1):29-40. doi: 10.1007/BF00318397.</t>
  </si>
  <si>
    <t>Kodama R, Eguchi G, Kelley RO.</t>
  </si>
  <si>
    <t>Ultrastructural and immunocytochemical analysis of the circumferential microfilament bundle in avian retinal pigmented epithelial cells in vitro</t>
  </si>
  <si>
    <t>10.1016/s0006-291x(05)80018-x</t>
  </si>
  <si>
    <t>Furuhashi K</t>
  </si>
  <si>
    <t>Biochem Biophys Res Commun. 1992 May 15;184(3):1261-5. doi: 10.1016/s0006-291x(05)80018-x.</t>
  </si>
  <si>
    <t>Furuhashi K, Inagaki M, Hatano S, Fukami K, Takenawa T.</t>
  </si>
  <si>
    <t>Inositol phospholipid-induced suppression of F-actin-gelating activity of smooth muscle filamin</t>
  </si>
  <si>
    <t>10.1006/geno.1994.1226</t>
  </si>
  <si>
    <t>Genomics</t>
  </si>
  <si>
    <t>Patrosso MC</t>
  </si>
  <si>
    <t>Genomics. 1994 May 1;21(1):71-6. doi: 10.1006/geno.1994.1226.</t>
  </si>
  <si>
    <t>Patrosso MC, Repetto M, Villa A, Milanesi L, Frattini A, Faranda S, Mancini M, Maestrini E, Toniolo D, Vezzoni P.</t>
  </si>
  <si>
    <t>The exon-intron organization of the human X-linked gene (FLN1) encoding actin-binding protein 280</t>
  </si>
  <si>
    <t>Indian J Biochem Biophys</t>
  </si>
  <si>
    <t>Kumar R</t>
  </si>
  <si>
    <t>Indian J Biochem Biophys. 1998 Feb;35(1):28-33.</t>
  </si>
  <si>
    <t>Kumar R, Malhotra RK, Katoch SS.</t>
  </si>
  <si>
    <t>Myosin isoforms in uterine smooth muscle during pregnancy in rat</t>
  </si>
  <si>
    <t>Chin Med Sci J</t>
  </si>
  <si>
    <t>Lin Y</t>
  </si>
  <si>
    <t>Chin Med Sci J. 2000 Sep;15(3):162-4.</t>
  </si>
  <si>
    <t>Lin Y, Sun H, Dai S, Tang Z, He X, Chen H.</t>
  </si>
  <si>
    <t>The bi-directional regulation of filamin on the ATPase activity of smooth muscle myosin</t>
  </si>
  <si>
    <t>10.1210/mend.14.10.0541</t>
  </si>
  <si>
    <t>Ozanne DM</t>
  </si>
  <si>
    <t>Mol Endocrinol. 2000 Oct;14(10):1618-26. doi: 10.1210/mend.14.10.0541.</t>
  </si>
  <si>
    <t>Ozanne DM, Brady ME, Cook S, Gaughan L, Neal DE, Robson CN.</t>
  </si>
  <si>
    <t>Androgen receptor nuclear translocation is facilitated by the f-actin cross-linking protein filamin</t>
  </si>
  <si>
    <t>10.1007/s004240100649</t>
  </si>
  <si>
    <t>Cantiello HF</t>
  </si>
  <si>
    <t>Pflugers Arch. 2001;443 Suppl 1:S75-80. doi: 10.1007/s004240100649. Epub 2001 Aug 11.</t>
  </si>
  <si>
    <t>Cantiello HF.</t>
  </si>
  <si>
    <t>Role of actin filament organization in CFTR activation</t>
  </si>
  <si>
    <t>10.1016/s0167-4889(01)00072-6</t>
  </si>
  <si>
    <t>van der Flier A</t>
  </si>
  <si>
    <t>Biochim Biophys Acta. 2001 Apr 23;1538(2-3):99-117. doi: 10.1016/s0167-4889(01)00072-6.</t>
  </si>
  <si>
    <t>van der Flier A, Sonnenberg A.</t>
  </si>
  <si>
    <t>Structural and functional aspects of filamins</t>
  </si>
  <si>
    <t>10.1073/pnas.011538198</t>
  </si>
  <si>
    <t>PMC33197</t>
  </si>
  <si>
    <t>Lin R</t>
  </si>
  <si>
    <t>Proc Natl Acad Sci U S A. 2001 Apr 24;98(9):5258-63. doi: 10.1073/pnas.011538198.</t>
  </si>
  <si>
    <t>Lin R, Karpa K, Kabbani N, Goldman-Rakic P, Levenson R.</t>
  </si>
  <si>
    <t>Dopamine D2 and D3 receptors are linked to the actin cytoskeleton via interaction with filamin A</t>
  </si>
  <si>
    <t>10.1074/jbc.M008422200</t>
  </si>
  <si>
    <t>Sasaki A</t>
  </si>
  <si>
    <t>J Biol Chem. 2001 May 25;276(21):17871-7. doi: 10.1074/jbc.M008422200. Epub 2001 Feb 26.</t>
  </si>
  <si>
    <t>Sasaki A, Masuda Y, Ohta Y, Ikeda K, Watanabe K.</t>
  </si>
  <si>
    <t>Filamin associates with Smads and regulates transforming growth factor-beta signaling</t>
  </si>
  <si>
    <t>10.1016/s0014-5793(01)02497-8</t>
  </si>
  <si>
    <t>Furuike S</t>
  </si>
  <si>
    <t>FEBS Lett. 2001 Jun 1;498(1):72-5. doi: 10.1016/s0014-5793(01)02497-8.</t>
  </si>
  <si>
    <t>Furuike S, Ito T, Yamazaki M.</t>
  </si>
  <si>
    <t>Mechanical unfolding of single filamin A (ABP-280) molecules detected by atomic force microscopy</t>
  </si>
  <si>
    <t>10.1002/ajmg.1569</t>
  </si>
  <si>
    <t>Am J Med Genet</t>
  </si>
  <si>
    <t>Am J Med Genet. 2001 Summer;106(2):160-73. doi: 10.1002/ajmg.1569.</t>
  </si>
  <si>
    <t>Guerrini R, Carrozzo R.</t>
  </si>
  <si>
    <t>Epilepsy and genetic malformations of the cerebral cortex</t>
  </si>
  <si>
    <t>10.1074/jbc.M102715200</t>
  </si>
  <si>
    <t>J Biol Chem. 2001 Aug 24;276(34):31969-77. doi: 10.1074/jbc.M102715200. Epub 2001 Jun 21.</t>
  </si>
  <si>
    <t>D'Addario M, Arora PD, Fan J, Ganss B, Ellen RP, McCulloch CA.</t>
  </si>
  <si>
    <t>Cytoprotection against mechanical forces delivered through beta 1 integrins requires induction of filamin A</t>
  </si>
  <si>
    <t>10.1074/jbc.M100775200</t>
  </si>
  <si>
    <t>Awata H</t>
  </si>
  <si>
    <t>J Biol Chem. 2001 Sep 14;276(37):34871-9. doi: 10.1074/jbc.M100775200. Epub 2001 Jun 4.</t>
  </si>
  <si>
    <t>Awata H, Huang C, Handlogten ME, Miller RT.</t>
  </si>
  <si>
    <t>Interaction of the calcium-sensing receptor and filamin, a potential scaffolding protein</t>
  </si>
  <si>
    <t>10.1074/jbc.M100784200</t>
  </si>
  <si>
    <t>Hjälm G</t>
  </si>
  <si>
    <t>J Biol Chem. 2001 Sep 14;276(37):34880-7. doi: 10.1074/jbc.M100784200. Epub 2001 Jun 4.</t>
  </si>
  <si>
    <t>Hjälm G, MacLeod RJ, Kifor O, Chattopadhyay N, Brown EM.</t>
  </si>
  <si>
    <t>Filamin-A binds to the carboxyl-terminal tail of the calcium-sensing receptor, an interaction that participates in CaR-mediated activation of mitogen-activated protein kinase</t>
  </si>
  <si>
    <t>10.1053/seiz.2001.0650</t>
  </si>
  <si>
    <t>Seizure</t>
  </si>
  <si>
    <t>Seizure. 2001 Oct;10(7):532-43; quiz 544-7. doi: 10.1053/seiz.2001.0650.</t>
  </si>
  <si>
    <t>Epileptogenic brain malformations: clinical presentation, malformative patterns and indications for genetic testing</t>
  </si>
  <si>
    <t>10.1083/jcb.200105148</t>
  </si>
  <si>
    <t>PMC2198874</t>
  </si>
  <si>
    <t>Flanagan LA</t>
  </si>
  <si>
    <t>J Cell Biol. 2001 Nov 12;155(4):511-7. doi: 10.1083/jcb.200105148. Epub 2001 Nov 12.</t>
  </si>
  <si>
    <t>Flanagan LA, Chou J, Falet H, Neujahr R, Hartwig JH, Stossel TP.</t>
  </si>
  <si>
    <t>Filamin A, the Arp2/3 complex, and the morphology and function of cortical actin filaments in human melanoma cells</t>
  </si>
  <si>
    <t>10.1083/jcb.200104005</t>
  </si>
  <si>
    <t>PMC2150887</t>
  </si>
  <si>
    <t>Dyson JM</t>
  </si>
  <si>
    <t>J Cell Biol. 2001 Dec 10;155(6):1065-79. doi: 10.1083/jcb.200104005. Epub 2001 Dec 10.</t>
  </si>
  <si>
    <t>Dyson JM, O'Malley CJ, Becanovic J, Munday AD, Berndt MC, Coghill ID, Nandurkar HH, Ooms LM, Mitchell CA.</t>
  </si>
  <si>
    <t>The SH2-containing inositol polyphosphate 5-phosphatase, SHIP-2, binds filamin and regulates submembraneous actin</t>
  </si>
  <si>
    <t>10.1023/a:1023418725001</t>
  </si>
  <si>
    <t>J Muscle Res Cell Motil</t>
  </si>
  <si>
    <t>Yamazaki M</t>
  </si>
  <si>
    <t>J Muscle Res Cell Motil. 2002;23(5-6):525-34. doi: 10.1023/a:1023418725001.</t>
  </si>
  <si>
    <t>Yamazaki M, Furuike S, Ito T.</t>
  </si>
  <si>
    <t>Mechanical response of single filamin A (ABP-280) molecules and its role in the actin cytoskeleton</t>
  </si>
  <si>
    <t>10.1083/jcb.200103037</t>
  </si>
  <si>
    <t>PMC2199218</t>
  </si>
  <si>
    <t>J Cell Biol. 2002 Jan 21;156(2):361-76. doi: 10.1083/jcb.200103037. Epub 2002 Jan 21.</t>
  </si>
  <si>
    <t>van der Flier A, Kuikman I, Kramer D, Geerts D, Kreft M, Takafuta T, Shapiro SS, Sonnenberg A.</t>
  </si>
  <si>
    <t>Different splice variants of filamin-B affect myogenesis, subcellular distribution, and determine binding to integrin [beta] subunits</t>
  </si>
  <si>
    <t>10.1016/s0014-5793(02)02361-x</t>
  </si>
  <si>
    <t>FEBS Lett. 2002 Mar 13;514(2-3):184-8. doi: 10.1016/s0014-5793(02)02361-x.</t>
  </si>
  <si>
    <t>Enz R.</t>
  </si>
  <si>
    <t>The actin-binding protein Filamin-A interacts with the metabotropic glutamate receptor type 7</t>
  </si>
  <si>
    <t>10.1074/jbc.M111297200</t>
  </si>
  <si>
    <t>J Biol Chem. 2002 Mar 15;277(11):9148-54. doi: 10.1074/jbc.M111297200. Epub 2002 Jan 10.</t>
  </si>
  <si>
    <t>Nakamura F, Osborn E, Janmey PA, Stossel TP.</t>
  </si>
  <si>
    <t>Comparison of filamin A-induced cross-linking and Arp2/3 complex-mediated branching on the mechanics of actin filaments</t>
  </si>
  <si>
    <t>10.1016/s0300-9084(02)01391-3</t>
  </si>
  <si>
    <t>Yoshida K</t>
  </si>
  <si>
    <t>Biochimie. 2002 Apr;84(4):303-8. doi: 10.1016/s0300-9084(02)01391-3.</t>
  </si>
  <si>
    <t>Yoshida K, Suzuki Y, Honda E, Amemiya K, Nakatani T, Ebina M, Narumi K, Satoh K, Munakata H.</t>
  </si>
  <si>
    <t>Leucine-rich repeat region of decorin binds to filamin-A</t>
  </si>
  <si>
    <t>Seizure. 2002 Apr;11 Suppl A:532-43; quiz 544-7.</t>
  </si>
  <si>
    <t>10.1074/jbc.M200715200</t>
  </si>
  <si>
    <t>Kainulainen T</t>
  </si>
  <si>
    <t>J Biol Chem. 2002 Jun 14;277(24):21998-2009. doi: 10.1074/jbc.M200715200. Epub 2002 Mar 21.</t>
  </si>
  <si>
    <t>Kainulainen T, Pender A, D'Addario M, Feng Y, Lekic P, McCulloch CA.</t>
  </si>
  <si>
    <t>Cell death and mechanoprotection by filamin a in connective tissues after challenge by applied tensile forces</t>
  </si>
  <si>
    <t>10.1038/ncb808</t>
  </si>
  <si>
    <t>Nat Cell Biol. 2002 Jul;4(7):495-501. doi: 10.1038/ncb808.</t>
  </si>
  <si>
    <t>Nagano T, Yoneda T, Hatanaka Y, Kubota C, Murakami F, Sato M.</t>
  </si>
  <si>
    <t>Filamin A-interacting protein (FILIP) regulates cortical cell migration out of the ventricular zone</t>
  </si>
  <si>
    <t>10.1093/hmg/11.23.2845</t>
  </si>
  <si>
    <t>Hum Mol Genet. 2002 Nov 1;11(23):2845-54. doi: 10.1093/hmg/11.23.2845.</t>
  </si>
  <si>
    <t>Sheen VL, Feng Y, Graham D, Takafuta T, Shapiro SS, Walsh CA.</t>
  </si>
  <si>
    <t>Filamin A and Filamin B are co-expressed within neurons during periods of neuronal migration and can physically interact</t>
  </si>
  <si>
    <t>10.1159/000065531</t>
  </si>
  <si>
    <t>Pharmacology</t>
  </si>
  <si>
    <t>Pharmacology. 2002 Dec;66(4):173-81. doi: 10.1159/000065531.</t>
  </si>
  <si>
    <t>Lin R, Canfield V, Levenson R.</t>
  </si>
  <si>
    <t>Dominant negative mutants of filamin A block cell surface expression of the D2 dopamine receptor</t>
  </si>
  <si>
    <t>10.1074/jbc.M207681200</t>
  </si>
  <si>
    <t>J Biol Chem. 2002 Dec 6;277(49):47541-50. doi: 10.1074/jbc.M207681200. Epub 2002 Sep 24.</t>
  </si>
  <si>
    <t>Interaction of p38 and Sp1 in a mechanical force-induced, beta 1 integrin-mediated transcriptional circuit that regulates the actin-binding protein filamin-A</t>
  </si>
  <si>
    <t>10.1021/bi026501+</t>
  </si>
  <si>
    <t>Himmel M</t>
  </si>
  <si>
    <t>Biochemistry. 2003 Jan 21;42(2):430-9. doi: 10.1021/bi026501+.</t>
  </si>
  <si>
    <t>Himmel M, Van Der Ven PF, Stöcklein W, Fürst DO.</t>
  </si>
  <si>
    <t>The limits of promiscuity: isoform-specific dimerization of filamins</t>
  </si>
  <si>
    <t>10.1016/s0006-291x(03)00048-2</t>
  </si>
  <si>
    <t>Ueda K</t>
  </si>
  <si>
    <t>Biochem Biophys Res Commun. 2003 Feb 21;301(4):886-90. doi: 10.1016/s0006-291x(03)00048-2.</t>
  </si>
  <si>
    <t>Ueda K, Ohta Y, Hosoya H.</t>
  </si>
  <si>
    <t>The carboxy-terminal pleckstrin homology domain of ROCK interacts with filamin-A</t>
  </si>
  <si>
    <t>10.1001/archpsyc.60.3.311</t>
  </si>
  <si>
    <t>Arch Gen Psychiatry</t>
  </si>
  <si>
    <t>Koh PO</t>
  </si>
  <si>
    <t>Arch Gen Psychiatry. 2003 Mar;60(3):311-9. doi: 10.1001/archpsyc.60.3.311.</t>
  </si>
  <si>
    <t>Koh PO, Bergson C, Undie AS, Goldman-Rakic PS, Lidow MS.</t>
  </si>
  <si>
    <t>Up-regulation of the D1 dopamine receptor-interacting protein, calcyon, in patients with schizophrenia</t>
  </si>
  <si>
    <t>10.1038/ng1119</t>
  </si>
  <si>
    <t>Nat Genet</t>
  </si>
  <si>
    <t>Nat Genet. 2003 Apr;33(4):487-91. doi: 10.1038/ng1119. Epub 2003 Mar 3.</t>
  </si>
  <si>
    <t>Robertson SP, Twigg SR, Sutherland-Smith AJ, Biancalana V, Gorlin RJ, Horn D, Kenwrick SJ, Kim CA, Morava E, Newbury-Ecob R, Orstavik KH, Quarrell OW, Schwartz CE, Shears DJ, Suri M, Kendrick-Jones J, Wilkie AO; OPD-spectrum Disorders Clinical Collaborative Group.</t>
  </si>
  <si>
    <t>Localized mutations in the gene encoding the cytoskeletal protein filamin A cause diverse malformations in humans</t>
  </si>
  <si>
    <t>10.1016/s1534-5807(03)00098-4</t>
  </si>
  <si>
    <t>Stossel TP</t>
  </si>
  <si>
    <t>Dev Cell. 2003 Apr;4(4):444-5. doi: 10.1016/s1534-5807(03)00098-4.</t>
  </si>
  <si>
    <t>Stossel TP, Hartwig JH.</t>
  </si>
  <si>
    <t>Filling gaps in signaling to actin cytoskeletal remodeling</t>
  </si>
  <si>
    <t>10.1212/01.wnl.0000055898.00349.02</t>
  </si>
  <si>
    <t>Neurology. 2003 Apr 8;60(7):1108-12. doi: 10.1212/01.wnl.0000055898.00349.02.</t>
  </si>
  <si>
    <t>Sheen VL, Topçu M, Berkovic S, Yalnizoglu D, Blatt I, Bodell A, Hill RS, Ganesh VS, Cherry TJ, Shugart YY, Walsh CA.</t>
  </si>
  <si>
    <t>Autosomal recessive form of periventricular heterotopia</t>
  </si>
  <si>
    <t>CASA - chaperone assisted autophagy</t>
  </si>
  <si>
    <t>December 23rd</t>
  </si>
  <si>
    <t>December 24th</t>
  </si>
  <si>
    <t>December 26th</t>
  </si>
  <si>
    <t>December 27th</t>
  </si>
  <si>
    <t>December 30th</t>
  </si>
  <si>
    <t>December 31st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</si>
</sst>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
    <numFmt numFmtId="166" formatCode="0.0"/>
    <numFmt numFmtId="167" formatCode="#,##0.000000"/>
    <numFmt numFmtId="168" formatCode="#,##0.0000000000"/>
  </numFmts>
  <fonts count="35" x14ac:knownFonts="1">
    <font>
      <sz val="12"/>
      <color theme="1"/>
      <name val="Aptos Narrow"/>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u/>
      <sz val="12"/>
      <color theme="10"/>
      <name val="Aptos Narrow"/>
      <family val="2"/>
      <scheme val="minor"/>
    </font>
    <font>
      <u/>
      <sz val="10"/>
      <color theme="10"/>
      <name val="Arial"/>
      <family val="2"/>
    </font>
    <font>
      <b/>
      <sz val="10"/>
      <color theme="1"/>
      <name val="Arial"/>
      <family val="2"/>
    </font>
    <font>
      <b/>
      <u/>
      <sz val="10"/>
      <color theme="1"/>
      <name val="Arial"/>
      <family val="2"/>
    </font>
    <font>
      <b/>
      <u/>
      <sz val="12"/>
      <color theme="1"/>
      <name val="Aptos Narrow"/>
      <family val="2"/>
      <scheme val="minor"/>
    </font>
    <font>
      <b/>
      <sz val="12"/>
      <color theme="1"/>
      <name val="Aptos Narrow"/>
      <family val="2"/>
      <scheme val="minor"/>
    </font>
    <font>
      <i/>
      <sz val="12"/>
      <color theme="1"/>
      <name val="Aptos Narrow"/>
      <family val="2"/>
      <scheme val="minor"/>
    </font>
    <font>
      <b/>
      <i/>
      <sz val="12"/>
      <color theme="1"/>
      <name val="Aptos Narrow"/>
      <family val="2"/>
      <scheme val="minor"/>
    </font>
    <font>
      <strike/>
      <sz val="10"/>
      <color theme="1"/>
      <name val="Arial"/>
      <family val="2"/>
    </font>
    <font>
      <b/>
      <strike/>
      <sz val="10"/>
      <color theme="1"/>
      <name val="Arial"/>
      <family val="2"/>
    </font>
  </fonts>
  <fills count="3">
    <fill>
      <patternFill patternType="none"/>
    </fill>
    <fill>
      <patternFill patternType="gray125"/>
    </fill>
    <fill>
      <patternFill patternType="solid">
        <fgColor theme="9" tint="0.79998168889431442"/>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89">
    <xf numFmtId="0" fontId="0" fillId="0" borderId="0" xfId="0"/>
    <xf numFmtId="0" fontId="24" fillId="0" borderId="0" xfId="0" applyFont="1"/>
    <xf numFmtId="4" fontId="24" fillId="0" borderId="0" xfId="0" applyNumberFormat="1" applyFont="1"/>
    <xf numFmtId="3" fontId="24" fillId="0" borderId="0" xfId="0" applyNumberFormat="1" applyFont="1"/>
    <xf numFmtId="0" fontId="26" fillId="0" borderId="0" xfId="1" applyFont="1"/>
    <xf numFmtId="0" fontId="27" fillId="0" borderId="0" xfId="0" applyFont="1"/>
    <xf numFmtId="0" fontId="28" fillId="0" borderId="0" xfId="0" applyFont="1"/>
    <xf numFmtId="14" fontId="24" fillId="0" borderId="0" xfId="0" applyNumberFormat="1" applyFont="1"/>
    <xf numFmtId="0" fontId="24" fillId="0" borderId="0" xfId="0" quotePrefix="1" applyFont="1"/>
    <xf numFmtId="0" fontId="26" fillId="0" borderId="1" xfId="1" applyFont="1" applyBorder="1"/>
    <xf numFmtId="0" fontId="24" fillId="0" borderId="2" xfId="0" applyFont="1" applyBorder="1"/>
    <xf numFmtId="0" fontId="24" fillId="0" borderId="1" xfId="0" applyFont="1" applyBorder="1"/>
    <xf numFmtId="0" fontId="24" fillId="0" borderId="3" xfId="0" applyFont="1" applyBorder="1"/>
    <xf numFmtId="0" fontId="24" fillId="0" borderId="4" xfId="0" applyFont="1" applyBorder="1"/>
    <xf numFmtId="0" fontId="24" fillId="0" borderId="5" xfId="0" applyFont="1" applyBorder="1"/>
    <xf numFmtId="0" fontId="24" fillId="0" borderId="6" xfId="0" applyFont="1" applyBorder="1"/>
    <xf numFmtId="0" fontId="24" fillId="0" borderId="7" xfId="0" applyFont="1" applyBorder="1"/>
    <xf numFmtId="10" fontId="24" fillId="0" borderId="0" xfId="0" applyNumberFormat="1" applyFont="1"/>
    <xf numFmtId="0" fontId="23" fillId="0" borderId="0" xfId="0" applyFont="1"/>
    <xf numFmtId="0" fontId="24" fillId="0" borderId="0" xfId="0" applyFont="1" applyAlignment="1">
      <alignment horizontal="left"/>
    </xf>
    <xf numFmtId="0" fontId="22" fillId="0" borderId="0" xfId="0" applyFont="1"/>
    <xf numFmtId="0" fontId="21" fillId="0" borderId="0" xfId="0" applyFont="1"/>
    <xf numFmtId="0" fontId="20" fillId="0" borderId="0" xfId="0" applyFont="1"/>
    <xf numFmtId="0" fontId="28" fillId="0" borderId="0" xfId="0" quotePrefix="1" applyFont="1"/>
    <xf numFmtId="0" fontId="19" fillId="0" borderId="0" xfId="0" applyFont="1"/>
    <xf numFmtId="9" fontId="24" fillId="0" borderId="0" xfId="0" applyNumberFormat="1" applyFont="1"/>
    <xf numFmtId="4" fontId="27" fillId="0" borderId="0" xfId="0" applyNumberFormat="1" applyFont="1"/>
    <xf numFmtId="0" fontId="19" fillId="0" borderId="0" xfId="0" applyFont="1" applyAlignment="1">
      <alignment horizontal="left"/>
    </xf>
    <xf numFmtId="4" fontId="27" fillId="0" borderId="0" xfId="0" applyNumberFormat="1" applyFont="1" applyAlignment="1">
      <alignment horizontal="left"/>
    </xf>
    <xf numFmtId="4" fontId="24" fillId="0" borderId="0" xfId="0" applyNumberFormat="1" applyFont="1" applyAlignment="1">
      <alignment horizontal="left"/>
    </xf>
    <xf numFmtId="0" fontId="25" fillId="0" borderId="0" xfId="1"/>
    <xf numFmtId="0" fontId="29" fillId="0" borderId="0" xfId="0" applyFont="1"/>
    <xf numFmtId="0" fontId="18" fillId="0" borderId="0" xfId="0" applyFont="1"/>
    <xf numFmtId="164" fontId="24" fillId="0" borderId="0" xfId="0" applyNumberFormat="1" applyFont="1"/>
    <xf numFmtId="165" fontId="24" fillId="0" borderId="0" xfId="0" applyNumberFormat="1" applyFont="1"/>
    <xf numFmtId="0" fontId="17" fillId="0" borderId="0" xfId="0" applyFont="1"/>
    <xf numFmtId="0" fontId="30" fillId="0" borderId="0" xfId="0" applyFont="1"/>
    <xf numFmtId="0" fontId="16" fillId="0" borderId="0" xfId="0" applyFont="1"/>
    <xf numFmtId="0" fontId="16" fillId="0" borderId="0" xfId="0" applyFont="1" applyAlignment="1">
      <alignment horizontal="right"/>
    </xf>
    <xf numFmtId="166" fontId="16" fillId="0" borderId="0" xfId="0" applyNumberFormat="1" applyFont="1" applyAlignment="1">
      <alignment horizontal="right"/>
    </xf>
    <xf numFmtId="166" fontId="27" fillId="0" borderId="0" xfId="0" applyNumberFormat="1" applyFont="1" applyAlignment="1">
      <alignment horizontal="right"/>
    </xf>
    <xf numFmtId="0" fontId="15" fillId="0" borderId="7" xfId="0" applyFont="1" applyBorder="1"/>
    <xf numFmtId="0" fontId="15" fillId="0" borderId="0" xfId="0" applyFont="1"/>
    <xf numFmtId="0" fontId="15" fillId="0" borderId="8" xfId="0" applyFont="1" applyBorder="1"/>
    <xf numFmtId="14" fontId="0" fillId="0" borderId="0" xfId="0" applyNumberFormat="1"/>
    <xf numFmtId="0" fontId="31" fillId="0" borderId="0" xfId="0" applyFont="1"/>
    <xf numFmtId="0" fontId="32" fillId="0" borderId="0" xfId="0" applyFont="1"/>
    <xf numFmtId="0" fontId="14" fillId="0" borderId="0" xfId="0" applyFont="1"/>
    <xf numFmtId="0" fontId="13" fillId="0" borderId="0" xfId="0" applyFont="1"/>
    <xf numFmtId="0" fontId="12" fillId="0" borderId="0" xfId="0" applyFont="1"/>
    <xf numFmtId="0" fontId="11" fillId="0" borderId="0" xfId="0" applyFont="1"/>
    <xf numFmtId="0" fontId="10" fillId="0" borderId="0" xfId="0" applyFont="1"/>
    <xf numFmtId="0" fontId="9" fillId="0" borderId="0" xfId="0" applyFont="1"/>
    <xf numFmtId="4" fontId="22" fillId="0" borderId="0" xfId="0" applyNumberFormat="1" applyFont="1" applyAlignment="1">
      <alignment horizontal="left"/>
    </xf>
    <xf numFmtId="3" fontId="0" fillId="0" borderId="0" xfId="0" applyNumberFormat="1"/>
    <xf numFmtId="0" fontId="0" fillId="0" borderId="0" xfId="0" applyAlignment="1">
      <alignment horizontal="right"/>
    </xf>
    <xf numFmtId="0" fontId="8" fillId="0" borderId="0" xfId="0" applyFont="1"/>
    <xf numFmtId="9" fontId="8" fillId="0" borderId="0" xfId="0" applyNumberFormat="1" applyFont="1"/>
    <xf numFmtId="4" fontId="8" fillId="0" borderId="0" xfId="0" applyNumberFormat="1" applyFont="1"/>
    <xf numFmtId="167" fontId="8" fillId="0" borderId="0" xfId="0" applyNumberFormat="1" applyFont="1"/>
    <xf numFmtId="168" fontId="8" fillId="0" borderId="0" xfId="0" applyNumberFormat="1" applyFont="1"/>
    <xf numFmtId="0" fontId="7" fillId="0" borderId="0" xfId="0" applyFont="1"/>
    <xf numFmtId="0" fontId="6" fillId="0" borderId="0" xfId="0" applyFont="1" applyAlignment="1">
      <alignment horizontal="right"/>
    </xf>
    <xf numFmtId="0" fontId="6" fillId="0" borderId="0" xfId="0" applyFont="1"/>
    <xf numFmtId="0" fontId="5" fillId="0" borderId="0" xfId="0" applyFont="1"/>
    <xf numFmtId="0" fontId="5" fillId="0" borderId="0" xfId="0" applyFont="1" applyAlignment="1">
      <alignment horizontal="right"/>
    </xf>
    <xf numFmtId="16" fontId="5" fillId="0" borderId="0" xfId="0" quotePrefix="1" applyNumberFormat="1" applyFont="1" applyAlignment="1">
      <alignment horizontal="right"/>
    </xf>
    <xf numFmtId="17" fontId="5" fillId="0" borderId="0" xfId="0" quotePrefix="1" applyNumberFormat="1" applyFont="1" applyAlignment="1">
      <alignment horizontal="right"/>
    </xf>
    <xf numFmtId="0" fontId="24" fillId="0" borderId="0" xfId="0" applyFont="1" applyAlignment="1">
      <alignment horizontal="right"/>
    </xf>
    <xf numFmtId="0" fontId="5" fillId="0" borderId="0" xfId="0" quotePrefix="1" applyFont="1" applyAlignment="1">
      <alignment horizontal="right"/>
    </xf>
    <xf numFmtId="9" fontId="27" fillId="0" borderId="0" xfId="0" applyNumberFormat="1" applyFont="1"/>
    <xf numFmtId="0" fontId="33" fillId="0" borderId="0" xfId="0" applyFont="1"/>
    <xf numFmtId="9" fontId="4" fillId="0" borderId="0" xfId="0" applyNumberFormat="1" applyFont="1"/>
    <xf numFmtId="0" fontId="3" fillId="0" borderId="0" xfId="0" applyFont="1"/>
    <xf numFmtId="0" fontId="3" fillId="0" borderId="0" xfId="0" applyFont="1" applyAlignment="1">
      <alignment horizontal="left"/>
    </xf>
    <xf numFmtId="4" fontId="3" fillId="0" borderId="0" xfId="0" applyNumberFormat="1" applyFont="1"/>
    <xf numFmtId="164" fontId="3" fillId="0" borderId="0" xfId="0" applyNumberFormat="1" applyFont="1"/>
    <xf numFmtId="164" fontId="27" fillId="0" borderId="0" xfId="0" applyNumberFormat="1" applyFont="1"/>
    <xf numFmtId="164" fontId="3" fillId="0" borderId="0" xfId="0" applyNumberFormat="1" applyFont="1" applyAlignment="1">
      <alignment horizontal="left"/>
    </xf>
    <xf numFmtId="164" fontId="24" fillId="0" borderId="0" xfId="0" applyNumberFormat="1" applyFont="1" applyAlignment="1">
      <alignment horizontal="left"/>
    </xf>
    <xf numFmtId="164" fontId="27" fillId="0" borderId="0" xfId="0" applyNumberFormat="1" applyFont="1" applyAlignment="1">
      <alignment horizontal="left"/>
    </xf>
    <xf numFmtId="0" fontId="2" fillId="0" borderId="0" xfId="0" applyFont="1"/>
    <xf numFmtId="14" fontId="33" fillId="0" borderId="0" xfId="0" applyNumberFormat="1" applyFont="1"/>
    <xf numFmtId="14" fontId="27" fillId="0" borderId="0" xfId="0" applyNumberFormat="1" applyFont="1"/>
    <xf numFmtId="0" fontId="1" fillId="0" borderId="0" xfId="0" applyFont="1"/>
    <xf numFmtId="14" fontId="30" fillId="0" borderId="0" xfId="0" applyNumberFormat="1" applyFont="1"/>
    <xf numFmtId="0" fontId="27" fillId="2" borderId="0" xfId="0" applyFont="1" applyFill="1"/>
    <xf numFmtId="9" fontId="1" fillId="0" borderId="0" xfId="0" applyNumberFormat="1" applyFont="1"/>
    <xf numFmtId="0" fontId="34" fillId="0" borderId="0" xfId="0" applyFont="1"/>
  </cellXfs>
  <cellStyles count="2">
    <cellStyle name="Hyperlink" xfId="1" builtinId="8"/>
    <cellStyle name="Normal" xfId="0" builtinId="0"/>
  </cellStyles>
  <dxfs count="0"/>
  <tableStyles count="1" defaultTableStyle="TableStyleMedium2" defaultPivotStyle="PivotStyleLight16">
    <tableStyle name="Invisible" pivot="0" table="0" count="0" xr9:uid="{35E2A1ED-F0F4-4E05-86A3-12775715A9FA}"/>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'Phase 2'!$B$3</c:f>
              <c:strCache>
                <c:ptCount val="1"/>
                <c:pt idx="0">
                  <c:v>Day 28 (BURNS' VERSION)</c:v>
                </c:pt>
              </c:strCache>
            </c:strRef>
          </c:tx>
          <c:spPr>
            <a:solidFill>
              <a:schemeClr val="accent1"/>
            </a:solidFill>
            <a:ln>
              <a:noFill/>
            </a:ln>
            <a:effectLst/>
          </c:spPr>
          <c:invertIfNegative val="0"/>
          <c:cat>
            <c:strRef>
              <c:f>'Phase 2'!$C$2:$E$2</c:f>
              <c:strCache>
                <c:ptCount val="3"/>
                <c:pt idx="0">
                  <c:v>Placebo</c:v>
                </c:pt>
                <c:pt idx="1">
                  <c:v>50mg</c:v>
                </c:pt>
                <c:pt idx="2">
                  <c:v>100mg</c:v>
                </c:pt>
              </c:strCache>
            </c:strRef>
          </c:cat>
          <c:val>
            <c:numRef>
              <c:f>'Phase 2'!$C$3:$E$3</c:f>
              <c:numCache>
                <c:formatCode>0.0</c:formatCode>
                <c:ptCount val="3"/>
                <c:pt idx="0">
                  <c:v>-1.5</c:v>
                </c:pt>
                <c:pt idx="1">
                  <c:v>-5.7</c:v>
                </c:pt>
                <c:pt idx="2">
                  <c:v>-4.5</c:v>
                </c:pt>
              </c:numCache>
            </c:numRef>
          </c:val>
          <c:extLst>
            <c:ext xmlns:c16="http://schemas.microsoft.com/office/drawing/2014/chart" uri="{C3380CC4-5D6E-409C-BE32-E72D297353CC}">
              <c16:uniqueId val="{00000000-75C5-4EA1-AA1D-9D982223B511}"/>
            </c:ext>
          </c:extLst>
        </c:ser>
        <c:ser>
          <c:idx val="1"/>
          <c:order val="1"/>
          <c:tx>
            <c:strRef>
              <c:f>'Phase 2'!$B$4</c:f>
              <c:strCache>
                <c:ptCount val="1"/>
                <c:pt idx="0">
                  <c:v>Day 28 (REAL DATA)</c:v>
                </c:pt>
              </c:strCache>
            </c:strRef>
          </c:tx>
          <c:spPr>
            <a:solidFill>
              <a:schemeClr val="accent2"/>
            </a:solidFill>
            <a:ln>
              <a:noFill/>
            </a:ln>
            <a:effectLst/>
          </c:spPr>
          <c:invertIfNegative val="0"/>
          <c:cat>
            <c:strRef>
              <c:f>'Phase 2'!$C$2:$E$2</c:f>
              <c:strCache>
                <c:ptCount val="3"/>
                <c:pt idx="0">
                  <c:v>Placebo</c:v>
                </c:pt>
                <c:pt idx="1">
                  <c:v>50mg</c:v>
                </c:pt>
                <c:pt idx="2">
                  <c:v>100mg</c:v>
                </c:pt>
              </c:strCache>
            </c:strRef>
          </c:cat>
          <c:val>
            <c:numRef>
              <c:f>'Phase 2'!$C$4:$E$4</c:f>
              <c:numCache>
                <c:formatCode>0.0</c:formatCode>
                <c:ptCount val="3"/>
                <c:pt idx="0">
                  <c:v>-3.4</c:v>
                </c:pt>
                <c:pt idx="1">
                  <c:v>-2.8</c:v>
                </c:pt>
                <c:pt idx="2">
                  <c:v>-0.1</c:v>
                </c:pt>
              </c:numCache>
            </c:numRef>
          </c:val>
          <c:extLst>
            <c:ext xmlns:c16="http://schemas.microsoft.com/office/drawing/2014/chart" uri="{C3380CC4-5D6E-409C-BE32-E72D297353CC}">
              <c16:uniqueId val="{00000001-75C5-4EA1-AA1D-9D982223B511}"/>
            </c:ext>
          </c:extLst>
        </c:ser>
        <c:dLbls>
          <c:showLegendKey val="0"/>
          <c:showVal val="0"/>
          <c:showCatName val="0"/>
          <c:showSerName val="0"/>
          <c:showPercent val="0"/>
          <c:showBubbleSize val="0"/>
        </c:dLbls>
        <c:gapWidth val="219"/>
        <c:overlap val="-27"/>
        <c:axId val="1172989488"/>
        <c:axId val="1172986608"/>
      </c:barChart>
      <c:catAx>
        <c:axId val="117298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72986608"/>
        <c:crosses val="autoZero"/>
        <c:auto val="1"/>
        <c:lblAlgn val="ctr"/>
        <c:lblOffset val="100"/>
        <c:noMultiLvlLbl val="0"/>
      </c:catAx>
      <c:valAx>
        <c:axId val="11729866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98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jpeg"/><Relationship Id="rId4" Type="http://schemas.openxmlformats.org/officeDocument/2006/relationships/image" Target="../media/image4.jpe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5</xdr:col>
      <xdr:colOff>671126</xdr:colOff>
      <xdr:row>2</xdr:row>
      <xdr:rowOff>90177</xdr:rowOff>
    </xdr:from>
    <xdr:to>
      <xdr:col>12</xdr:col>
      <xdr:colOff>450041</xdr:colOff>
      <xdr:row>19</xdr:row>
      <xdr:rowOff>90132</xdr:rowOff>
    </xdr:to>
    <xdr:graphicFrame macro="">
      <xdr:nvGraphicFramePr>
        <xdr:cNvPr id="2" name="Chart 1">
          <a:extLst>
            <a:ext uri="{FF2B5EF4-FFF2-40B4-BE49-F238E27FC236}">
              <a16:creationId xmlns:a16="http://schemas.microsoft.com/office/drawing/2014/main" id="{4EFB9334-1AF8-EDF7-69BA-A1ECB6A59A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824396</xdr:colOff>
      <xdr:row>74</xdr:row>
      <xdr:rowOff>78440</xdr:rowOff>
    </xdr:from>
    <xdr:to>
      <xdr:col>6</xdr:col>
      <xdr:colOff>824598</xdr:colOff>
      <xdr:row>112</xdr:row>
      <xdr:rowOff>117075</xdr:rowOff>
    </xdr:to>
    <xdr:pic>
      <xdr:nvPicPr>
        <xdr:cNvPr id="2" name="Picture 1">
          <a:extLst>
            <a:ext uri="{FF2B5EF4-FFF2-40B4-BE49-F238E27FC236}">
              <a16:creationId xmlns:a16="http://schemas.microsoft.com/office/drawing/2014/main" id="{DD620736-8284-E527-E3DE-32B07CA566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94190" y="7541558"/>
          <a:ext cx="4151015" cy="60001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57</xdr:row>
      <xdr:rowOff>23250</xdr:rowOff>
    </xdr:from>
    <xdr:to>
      <xdr:col>11</xdr:col>
      <xdr:colOff>348697</xdr:colOff>
      <xdr:row>72</xdr:row>
      <xdr:rowOff>43916</xdr:rowOff>
    </xdr:to>
    <xdr:pic>
      <xdr:nvPicPr>
        <xdr:cNvPr id="3" name="Picture 2">
          <a:extLst>
            <a:ext uri="{FF2B5EF4-FFF2-40B4-BE49-F238E27FC236}">
              <a16:creationId xmlns:a16="http://schemas.microsoft.com/office/drawing/2014/main" id="{D1CC8EEA-A997-3B9D-9B2C-CDA8F9602CCA}"/>
            </a:ext>
          </a:extLst>
        </xdr:cNvPr>
        <xdr:cNvPicPr>
          <a:picLocks noChangeAspect="1"/>
        </xdr:cNvPicPr>
      </xdr:nvPicPr>
      <xdr:blipFill>
        <a:blip xmlns:r="http://schemas.openxmlformats.org/officeDocument/2006/relationships" r:embed="rId2"/>
        <a:stretch>
          <a:fillRect/>
        </a:stretch>
      </xdr:blipFill>
      <xdr:spPr>
        <a:xfrm>
          <a:off x="0" y="9465424"/>
          <a:ext cx="9229367" cy="2505449"/>
        </a:xfrm>
        <a:prstGeom prst="rect">
          <a:avLst/>
        </a:prstGeom>
      </xdr:spPr>
    </xdr:pic>
    <xdr:clientData/>
  </xdr:twoCellAnchor>
  <xdr:twoCellAnchor editAs="oneCell">
    <xdr:from>
      <xdr:col>17</xdr:col>
      <xdr:colOff>190499</xdr:colOff>
      <xdr:row>75</xdr:row>
      <xdr:rowOff>10268</xdr:rowOff>
    </xdr:from>
    <xdr:to>
      <xdr:col>27</xdr:col>
      <xdr:colOff>333958</xdr:colOff>
      <xdr:row>112</xdr:row>
      <xdr:rowOff>110970</xdr:rowOff>
    </xdr:to>
    <xdr:pic>
      <xdr:nvPicPr>
        <xdr:cNvPr id="4" name="Picture 3" descr="Image">
          <a:extLst>
            <a:ext uri="{FF2B5EF4-FFF2-40B4-BE49-F238E27FC236}">
              <a16:creationId xmlns:a16="http://schemas.microsoft.com/office/drawing/2014/main" id="{AF35A53E-316E-7297-B653-5A7C8692280C}"/>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4144624" y="9239993"/>
          <a:ext cx="8430209" cy="60919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678799</xdr:colOff>
      <xdr:row>75</xdr:row>
      <xdr:rowOff>49694</xdr:rowOff>
    </xdr:from>
    <xdr:to>
      <xdr:col>17</xdr:col>
      <xdr:colOff>176143</xdr:colOff>
      <xdr:row>106</xdr:row>
      <xdr:rowOff>16564</xdr:rowOff>
    </xdr:to>
    <xdr:pic>
      <xdr:nvPicPr>
        <xdr:cNvPr id="5" name="Picture 4" descr="Image">
          <a:extLst>
            <a:ext uri="{FF2B5EF4-FFF2-40B4-BE49-F238E27FC236}">
              <a16:creationId xmlns:a16="http://schemas.microsoft.com/office/drawing/2014/main" id="{A6FD8561-D5B7-E95F-0158-37FCABA780B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029364" y="8067259"/>
          <a:ext cx="8101207" cy="51020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469323</xdr:colOff>
      <xdr:row>115</xdr:row>
      <xdr:rowOff>36369</xdr:rowOff>
    </xdr:from>
    <xdr:to>
      <xdr:col>39</xdr:col>
      <xdr:colOff>421697</xdr:colOff>
      <xdr:row>176</xdr:row>
      <xdr:rowOff>142041</xdr:rowOff>
    </xdr:to>
    <xdr:pic>
      <xdr:nvPicPr>
        <xdr:cNvPr id="6" name="Picture 5" descr="Image">
          <a:extLst>
            <a:ext uri="{FF2B5EF4-FFF2-40B4-BE49-F238E27FC236}">
              <a16:creationId xmlns:a16="http://schemas.microsoft.com/office/drawing/2014/main" id="{89C68492-7C2F-B73D-D27E-F735ED06761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492596" y="13752369"/>
          <a:ext cx="19071647" cy="96653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74839</xdr:colOff>
      <xdr:row>64</xdr:row>
      <xdr:rowOff>112260</xdr:rowOff>
    </xdr:from>
    <xdr:to>
      <xdr:col>41</xdr:col>
      <xdr:colOff>503852</xdr:colOff>
      <xdr:row>106</xdr:row>
      <xdr:rowOff>55867</xdr:rowOff>
    </xdr:to>
    <xdr:pic>
      <xdr:nvPicPr>
        <xdr:cNvPr id="7" name="Picture 6">
          <a:extLst>
            <a:ext uri="{FF2B5EF4-FFF2-40B4-BE49-F238E27FC236}">
              <a16:creationId xmlns:a16="http://schemas.microsoft.com/office/drawing/2014/main" id="{7A5DD9E2-2B50-3713-2439-5EF10DF1B360}"/>
            </a:ext>
          </a:extLst>
        </xdr:cNvPr>
        <xdr:cNvPicPr>
          <a:picLocks noChangeAspect="1"/>
        </xdr:cNvPicPr>
      </xdr:nvPicPr>
      <xdr:blipFill>
        <a:blip xmlns:r="http://schemas.openxmlformats.org/officeDocument/2006/relationships" r:embed="rId6"/>
        <a:stretch>
          <a:fillRect/>
        </a:stretch>
      </xdr:blipFill>
      <xdr:spPr>
        <a:xfrm>
          <a:off x="23244402" y="10780260"/>
          <a:ext cx="11263700" cy="694448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86556</xdr:colOff>
      <xdr:row>45</xdr:row>
      <xdr:rowOff>40451</xdr:rowOff>
    </xdr:from>
    <xdr:to>
      <xdr:col>20</xdr:col>
      <xdr:colOff>354092</xdr:colOff>
      <xdr:row>61</xdr:row>
      <xdr:rowOff>53746</xdr:rowOff>
    </xdr:to>
    <xdr:pic>
      <xdr:nvPicPr>
        <xdr:cNvPr id="2" name="Picture 1">
          <a:extLst>
            <a:ext uri="{FF2B5EF4-FFF2-40B4-BE49-F238E27FC236}">
              <a16:creationId xmlns:a16="http://schemas.microsoft.com/office/drawing/2014/main" id="{3846CF00-E3B9-4D9E-7D54-63D044158203}"/>
            </a:ext>
          </a:extLst>
        </xdr:cNvPr>
        <xdr:cNvPicPr>
          <a:picLocks noChangeAspect="1"/>
        </xdr:cNvPicPr>
      </xdr:nvPicPr>
      <xdr:blipFill>
        <a:blip xmlns:r="http://schemas.openxmlformats.org/officeDocument/2006/relationships" r:embed="rId1"/>
        <a:stretch>
          <a:fillRect/>
        </a:stretch>
      </xdr:blipFill>
      <xdr:spPr>
        <a:xfrm>
          <a:off x="9644686" y="8786886"/>
          <a:ext cx="4392275" cy="26637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672026</xdr:colOff>
      <xdr:row>3</xdr:row>
      <xdr:rowOff>161782</xdr:rowOff>
    </xdr:from>
    <xdr:to>
      <xdr:col>12</xdr:col>
      <xdr:colOff>450376</xdr:colOff>
      <xdr:row>20</xdr:row>
      <xdr:rowOff>129000</xdr:rowOff>
    </xdr:to>
    <xdr:pic>
      <xdr:nvPicPr>
        <xdr:cNvPr id="2" name="Picture 1">
          <a:extLst>
            <a:ext uri="{FF2B5EF4-FFF2-40B4-BE49-F238E27FC236}">
              <a16:creationId xmlns:a16="http://schemas.microsoft.com/office/drawing/2014/main" id="{9DA1A861-6830-C39B-95B3-8DA5CAD0B9B7}"/>
            </a:ext>
          </a:extLst>
        </xdr:cNvPr>
        <xdr:cNvPicPr>
          <a:picLocks noChangeAspect="1"/>
        </xdr:cNvPicPr>
      </xdr:nvPicPr>
      <xdr:blipFill>
        <a:blip xmlns:r="http://schemas.openxmlformats.org/officeDocument/2006/relationships" r:embed="rId1"/>
        <a:stretch>
          <a:fillRect/>
        </a:stretch>
      </xdr:blipFill>
      <xdr:spPr>
        <a:xfrm>
          <a:off x="8732147" y="654454"/>
          <a:ext cx="4081022" cy="27590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5403B-E27B-7442-9713-8F8BFE17F52A}">
  <dimension ref="A2:P41"/>
  <sheetViews>
    <sheetView tabSelected="1" zoomScale="175" zoomScaleNormal="175" workbookViewId="0">
      <selection activeCell="K8" sqref="K8"/>
    </sheetView>
  </sheetViews>
  <sheetFormatPr defaultColWidth="10.875" defaultRowHeight="12.75" x14ac:dyDescent="0.2"/>
  <cols>
    <col min="1" max="1" width="2.125" style="1" customWidth="1"/>
    <col min="2" max="2" width="9.625" style="1" customWidth="1"/>
    <col min="3" max="3" width="10" style="1" customWidth="1"/>
    <col min="4" max="4" width="13.125" style="1" customWidth="1"/>
    <col min="5" max="5" width="19.125" style="1" customWidth="1"/>
    <col min="6" max="6" width="6.625" style="1" customWidth="1"/>
    <col min="7" max="7" width="5.125" style="1" customWidth="1"/>
    <col min="8" max="8" width="5" style="1" customWidth="1"/>
    <col min="9" max="9" width="10.625" style="1" customWidth="1"/>
    <col min="10" max="10" width="8.125" style="1" customWidth="1"/>
    <col min="11" max="11" width="7.625" style="1" customWidth="1"/>
    <col min="12" max="12" width="2.625" style="1" customWidth="1"/>
    <col min="13" max="16384" width="10.875" style="1"/>
  </cols>
  <sheetData>
    <row r="2" spans="2:16" x14ac:dyDescent="0.2">
      <c r="B2" s="15" t="s">
        <v>6</v>
      </c>
      <c r="C2" s="16" t="s">
        <v>8</v>
      </c>
      <c r="D2" s="41" t="s">
        <v>215</v>
      </c>
      <c r="E2" s="41" t="s">
        <v>217</v>
      </c>
      <c r="F2" s="41" t="s">
        <v>219</v>
      </c>
      <c r="G2" s="43" t="s">
        <v>44</v>
      </c>
      <c r="I2" s="1" t="s">
        <v>0</v>
      </c>
      <c r="J2" s="2">
        <v>4</v>
      </c>
    </row>
    <row r="3" spans="2:16" x14ac:dyDescent="0.2">
      <c r="B3" s="9" t="s">
        <v>7</v>
      </c>
      <c r="C3" s="1" t="s">
        <v>9</v>
      </c>
      <c r="D3" s="42" t="s">
        <v>216</v>
      </c>
      <c r="E3" s="42" t="s">
        <v>218</v>
      </c>
      <c r="F3" s="42" t="s">
        <v>220</v>
      </c>
      <c r="G3" s="10"/>
      <c r="I3" s="1" t="s">
        <v>1</v>
      </c>
      <c r="J3" s="3">
        <v>47.976165999999999</v>
      </c>
      <c r="K3" s="62" t="s">
        <v>304</v>
      </c>
    </row>
    <row r="4" spans="2:16" x14ac:dyDescent="0.2">
      <c r="B4" s="11"/>
      <c r="G4" s="10"/>
      <c r="I4" s="1" t="s">
        <v>2</v>
      </c>
      <c r="J4" s="3">
        <f>+J2*J3</f>
        <v>191.904664</v>
      </c>
    </row>
    <row r="5" spans="2:16" x14ac:dyDescent="0.2">
      <c r="B5" s="11"/>
      <c r="G5" s="10"/>
      <c r="I5" s="1" t="s">
        <v>3</v>
      </c>
      <c r="J5" s="3">
        <v>149</v>
      </c>
      <c r="K5" s="62" t="s">
        <v>304</v>
      </c>
    </row>
    <row r="6" spans="2:16" x14ac:dyDescent="0.2">
      <c r="B6" s="11"/>
      <c r="G6" s="10"/>
      <c r="I6" s="1" t="s">
        <v>4</v>
      </c>
      <c r="J6" s="3">
        <v>0</v>
      </c>
      <c r="K6" s="62" t="s">
        <v>304</v>
      </c>
    </row>
    <row r="7" spans="2:16" x14ac:dyDescent="0.2">
      <c r="B7" s="11"/>
      <c r="F7" s="42"/>
      <c r="G7" s="10"/>
      <c r="I7" s="1" t="s">
        <v>5</v>
      </c>
      <c r="J7" s="3">
        <f>+J4-J5+J6</f>
        <v>42.904663999999997</v>
      </c>
    </row>
    <row r="8" spans="2:16" x14ac:dyDescent="0.2">
      <c r="B8" s="12"/>
      <c r="C8" s="13"/>
      <c r="D8" s="13"/>
      <c r="E8" s="13"/>
      <c r="F8" s="13"/>
      <c r="G8" s="14"/>
      <c r="I8" s="63" t="s">
        <v>305</v>
      </c>
      <c r="J8" s="2">
        <f>+J5/J3</f>
        <v>3.105708780480708</v>
      </c>
    </row>
    <row r="9" spans="2:16" x14ac:dyDescent="0.2">
      <c r="J9" s="24"/>
    </row>
    <row r="10" spans="2:16" x14ac:dyDescent="0.2">
      <c r="I10" s="1" t="s">
        <v>27</v>
      </c>
    </row>
    <row r="11" spans="2:16" x14ac:dyDescent="0.2">
      <c r="G11" s="25"/>
    </row>
    <row r="12" spans="2:16" x14ac:dyDescent="0.2">
      <c r="C12" s="71" t="s">
        <v>373</v>
      </c>
      <c r="D12" s="71" t="s">
        <v>374</v>
      </c>
      <c r="F12" s="25"/>
      <c r="G12" s="25"/>
      <c r="H12" s="25"/>
    </row>
    <row r="13" spans="2:16" x14ac:dyDescent="0.2">
      <c r="C13" s="71" t="s">
        <v>375</v>
      </c>
      <c r="D13" s="71" t="s">
        <v>379</v>
      </c>
      <c r="F13" s="72"/>
      <c r="G13" s="72"/>
      <c r="H13" s="25"/>
      <c r="K13" s="1">
        <v>18</v>
      </c>
      <c r="M13" s="1">
        <v>20</v>
      </c>
      <c r="N13" s="2">
        <v>0.3</v>
      </c>
      <c r="O13" s="1">
        <v>17</v>
      </c>
      <c r="P13" s="1">
        <v>16</v>
      </c>
    </row>
    <row r="14" spans="2:16" x14ac:dyDescent="0.2">
      <c r="C14" s="71" t="s">
        <v>376</v>
      </c>
      <c r="D14" s="71" t="s">
        <v>380</v>
      </c>
      <c r="F14" s="72"/>
      <c r="G14" s="72"/>
      <c r="H14" s="25"/>
      <c r="K14" s="1">
        <f>+K13*0.8</f>
        <v>14.4</v>
      </c>
      <c r="M14" s="1">
        <v>20</v>
      </c>
      <c r="N14" s="26">
        <v>2.6</v>
      </c>
      <c r="O14" s="1">
        <f>+O13/N14</f>
        <v>6.5384615384615383</v>
      </c>
      <c r="P14" s="1">
        <f>+P13/N14</f>
        <v>6.1538461538461533</v>
      </c>
    </row>
    <row r="15" spans="2:16" x14ac:dyDescent="0.2">
      <c r="C15" s="71" t="s">
        <v>377</v>
      </c>
      <c r="D15" s="71" t="s">
        <v>381</v>
      </c>
      <c r="F15" s="72"/>
      <c r="G15" s="72"/>
      <c r="H15" s="25"/>
      <c r="K15" s="1">
        <f>+K14*0.12</f>
        <v>1.728</v>
      </c>
      <c r="O15" s="2">
        <f>+O13*0.4</f>
        <v>6.8000000000000007</v>
      </c>
      <c r="P15" s="2">
        <f>+P13*0.4</f>
        <v>6.4</v>
      </c>
    </row>
    <row r="16" spans="2:16" x14ac:dyDescent="0.2">
      <c r="C16" s="88" t="s">
        <v>378</v>
      </c>
      <c r="D16" s="88" t="s">
        <v>382</v>
      </c>
      <c r="F16" s="70"/>
      <c r="G16" s="72"/>
      <c r="H16" s="70"/>
      <c r="O16" s="1">
        <f>+O15*1</f>
        <v>6.8000000000000007</v>
      </c>
      <c r="P16" s="1">
        <f>+P15*1</f>
        <v>6.4</v>
      </c>
    </row>
    <row r="17" spans="1:9" x14ac:dyDescent="0.2">
      <c r="C17" s="64" t="s">
        <v>373</v>
      </c>
      <c r="D17" s="64" t="s">
        <v>383</v>
      </c>
      <c r="E17" s="1">
        <f t="shared" ref="E17:E35" si="0">+E16+1</f>
        <v>1</v>
      </c>
      <c r="F17" s="72">
        <f t="shared" ref="F17:F35" si="1">1/$E$35+F16</f>
        <v>5.2631578947368418E-2</v>
      </c>
      <c r="G17" s="72">
        <v>0.04</v>
      </c>
      <c r="H17" s="25">
        <v>0.05</v>
      </c>
    </row>
    <row r="18" spans="1:9" x14ac:dyDescent="0.2">
      <c r="C18" s="64" t="s">
        <v>375</v>
      </c>
      <c r="D18" s="64" t="s">
        <v>384</v>
      </c>
      <c r="E18" s="1">
        <f t="shared" si="0"/>
        <v>2</v>
      </c>
      <c r="F18" s="72">
        <f>1/$E$35+F17</f>
        <v>0.10526315789473684</v>
      </c>
      <c r="G18" s="72">
        <v>0.04</v>
      </c>
      <c r="H18" s="25">
        <f t="shared" ref="H18:H35" si="2">+G18+H17</f>
        <v>0.09</v>
      </c>
    </row>
    <row r="19" spans="1:9" x14ac:dyDescent="0.2">
      <c r="C19" s="64" t="s">
        <v>376</v>
      </c>
      <c r="D19" s="64" t="s">
        <v>385</v>
      </c>
      <c r="E19" s="1">
        <f t="shared" si="0"/>
        <v>3</v>
      </c>
      <c r="F19" s="72">
        <f t="shared" si="1"/>
        <v>0.15789473684210525</v>
      </c>
      <c r="G19" s="72">
        <v>0.04</v>
      </c>
      <c r="H19" s="25">
        <f t="shared" si="2"/>
        <v>0.13</v>
      </c>
    </row>
    <row r="20" spans="1:9" x14ac:dyDescent="0.2">
      <c r="A20" s="5"/>
      <c r="B20" s="5"/>
      <c r="C20" s="5" t="s">
        <v>378</v>
      </c>
      <c r="D20" s="5" t="s">
        <v>386</v>
      </c>
      <c r="E20" s="1">
        <f t="shared" si="0"/>
        <v>4</v>
      </c>
      <c r="F20" s="72">
        <f t="shared" si="1"/>
        <v>0.21052631578947367</v>
      </c>
      <c r="G20" s="72">
        <v>0.04</v>
      </c>
      <c r="H20" s="25">
        <f t="shared" si="2"/>
        <v>0.17</v>
      </c>
      <c r="I20" s="5"/>
    </row>
    <row r="21" spans="1:9" x14ac:dyDescent="0.2">
      <c r="C21" s="64" t="s">
        <v>373</v>
      </c>
      <c r="D21" s="64" t="s">
        <v>387</v>
      </c>
      <c r="E21" s="1">
        <f t="shared" si="0"/>
        <v>5</v>
      </c>
      <c r="F21" s="72">
        <f t="shared" si="1"/>
        <v>0.26315789473684209</v>
      </c>
      <c r="G21" s="72">
        <v>0.05</v>
      </c>
      <c r="H21" s="25">
        <f t="shared" si="2"/>
        <v>0.22000000000000003</v>
      </c>
    </row>
    <row r="22" spans="1:9" x14ac:dyDescent="0.2">
      <c r="C22" s="84" t="s">
        <v>375</v>
      </c>
      <c r="D22" s="84" t="s">
        <v>388</v>
      </c>
      <c r="E22" s="84">
        <f t="shared" si="0"/>
        <v>6</v>
      </c>
      <c r="F22" s="87">
        <f t="shared" si="1"/>
        <v>0.31578947368421051</v>
      </c>
      <c r="G22" s="87">
        <v>0.05</v>
      </c>
      <c r="H22" s="87">
        <f t="shared" si="2"/>
        <v>0.27</v>
      </c>
    </row>
    <row r="23" spans="1:9" x14ac:dyDescent="0.2">
      <c r="C23" s="5" t="s">
        <v>376</v>
      </c>
      <c r="D23" s="5" t="s">
        <v>389</v>
      </c>
      <c r="E23" s="5">
        <f t="shared" si="0"/>
        <v>7</v>
      </c>
      <c r="F23" s="70">
        <f t="shared" si="1"/>
        <v>0.36842105263157893</v>
      </c>
      <c r="G23" s="70">
        <v>0.06</v>
      </c>
      <c r="H23" s="70">
        <f t="shared" si="2"/>
        <v>0.33</v>
      </c>
    </row>
    <row r="24" spans="1:9" x14ac:dyDescent="0.2">
      <c r="C24" s="5" t="s">
        <v>377</v>
      </c>
      <c r="D24" s="5" t="s">
        <v>390</v>
      </c>
      <c r="E24" s="5">
        <f t="shared" si="0"/>
        <v>8</v>
      </c>
      <c r="F24" s="70">
        <f t="shared" si="1"/>
        <v>0.42105263157894735</v>
      </c>
      <c r="G24" s="70">
        <v>0.06</v>
      </c>
      <c r="H24" s="70">
        <f t="shared" si="2"/>
        <v>0.39</v>
      </c>
    </row>
    <row r="25" spans="1:9" x14ac:dyDescent="0.2">
      <c r="C25" s="5" t="s">
        <v>378</v>
      </c>
      <c r="D25" s="5" t="s">
        <v>391</v>
      </c>
      <c r="E25" s="5">
        <f t="shared" si="0"/>
        <v>9</v>
      </c>
      <c r="F25" s="70">
        <f t="shared" si="1"/>
        <v>0.47368421052631576</v>
      </c>
      <c r="G25" s="70">
        <v>0.08</v>
      </c>
      <c r="H25" s="70">
        <f t="shared" si="2"/>
        <v>0.47000000000000003</v>
      </c>
    </row>
    <row r="26" spans="1:9" x14ac:dyDescent="0.2">
      <c r="C26" s="5" t="s">
        <v>373</v>
      </c>
      <c r="D26" s="5" t="s">
        <v>392</v>
      </c>
      <c r="E26" s="5">
        <f t="shared" si="0"/>
        <v>10</v>
      </c>
      <c r="F26" s="70">
        <f t="shared" si="1"/>
        <v>0.52631578947368418</v>
      </c>
      <c r="G26" s="70">
        <v>0.08</v>
      </c>
      <c r="H26" s="70">
        <f t="shared" si="2"/>
        <v>0.55000000000000004</v>
      </c>
    </row>
    <row r="27" spans="1:9" x14ac:dyDescent="0.2">
      <c r="C27" s="64" t="s">
        <v>375</v>
      </c>
      <c r="D27" s="64" t="s">
        <v>393</v>
      </c>
      <c r="E27" s="1">
        <f t="shared" si="0"/>
        <v>11</v>
      </c>
      <c r="F27" s="72">
        <f t="shared" si="1"/>
        <v>0.57894736842105265</v>
      </c>
      <c r="G27" s="72">
        <v>0.06</v>
      </c>
      <c r="H27" s="25">
        <f t="shared" si="2"/>
        <v>0.6100000000000001</v>
      </c>
    </row>
    <row r="28" spans="1:9" x14ac:dyDescent="0.2">
      <c r="C28" s="64" t="s">
        <v>376</v>
      </c>
      <c r="D28" s="64" t="s">
        <v>394</v>
      </c>
      <c r="E28" s="1">
        <f t="shared" si="0"/>
        <v>12</v>
      </c>
      <c r="F28" s="72">
        <f t="shared" si="1"/>
        <v>0.63157894736842102</v>
      </c>
      <c r="G28" s="72">
        <v>0.06</v>
      </c>
      <c r="H28" s="25">
        <f t="shared" si="2"/>
        <v>0.67000000000000015</v>
      </c>
    </row>
    <row r="29" spans="1:9" x14ac:dyDescent="0.2">
      <c r="C29" s="64" t="s">
        <v>377</v>
      </c>
      <c r="D29" s="64" t="s">
        <v>395</v>
      </c>
      <c r="E29" s="1">
        <f t="shared" si="0"/>
        <v>13</v>
      </c>
      <c r="F29" s="72">
        <f t="shared" si="1"/>
        <v>0.68421052631578938</v>
      </c>
      <c r="G29" s="72">
        <v>0.06</v>
      </c>
      <c r="H29" s="25">
        <f t="shared" si="2"/>
        <v>0.7300000000000002</v>
      </c>
    </row>
    <row r="30" spans="1:9" x14ac:dyDescent="0.2">
      <c r="C30" s="64" t="s">
        <v>378</v>
      </c>
      <c r="D30" s="64" t="s">
        <v>396</v>
      </c>
      <c r="E30" s="1">
        <f t="shared" si="0"/>
        <v>14</v>
      </c>
      <c r="F30" s="72">
        <f t="shared" si="1"/>
        <v>0.73684210526315774</v>
      </c>
      <c r="G30" s="72">
        <v>0.06</v>
      </c>
      <c r="H30" s="25">
        <f t="shared" si="2"/>
        <v>0.79000000000000026</v>
      </c>
    </row>
    <row r="31" spans="1:9" x14ac:dyDescent="0.2">
      <c r="C31" s="64" t="s">
        <v>373</v>
      </c>
      <c r="D31" s="64" t="s">
        <v>397</v>
      </c>
      <c r="E31" s="1">
        <f t="shared" si="0"/>
        <v>15</v>
      </c>
      <c r="F31" s="72">
        <f t="shared" si="1"/>
        <v>0.78947368421052611</v>
      </c>
      <c r="G31" s="72">
        <v>0.05</v>
      </c>
      <c r="H31" s="25">
        <f t="shared" si="2"/>
        <v>0.8400000000000003</v>
      </c>
    </row>
    <row r="32" spans="1:9" x14ac:dyDescent="0.2">
      <c r="C32" s="64" t="s">
        <v>375</v>
      </c>
      <c r="D32" s="64" t="s">
        <v>398</v>
      </c>
      <c r="E32" s="1">
        <f t="shared" si="0"/>
        <v>16</v>
      </c>
      <c r="F32" s="72">
        <f t="shared" si="1"/>
        <v>0.84210526315789447</v>
      </c>
      <c r="G32" s="72">
        <v>0.04</v>
      </c>
      <c r="H32" s="25">
        <f t="shared" si="2"/>
        <v>0.88000000000000034</v>
      </c>
    </row>
    <row r="33" spans="3:8" x14ac:dyDescent="0.2">
      <c r="C33" s="64" t="s">
        <v>376</v>
      </c>
      <c r="D33" s="64" t="s">
        <v>399</v>
      </c>
      <c r="E33" s="1">
        <f t="shared" si="0"/>
        <v>17</v>
      </c>
      <c r="F33" s="72">
        <f t="shared" si="1"/>
        <v>0.89473684210526283</v>
      </c>
      <c r="G33" s="72">
        <v>0.04</v>
      </c>
      <c r="H33" s="25">
        <f t="shared" si="2"/>
        <v>0.92000000000000037</v>
      </c>
    </row>
    <row r="34" spans="3:8" x14ac:dyDescent="0.2">
      <c r="C34" s="64" t="s">
        <v>377</v>
      </c>
      <c r="D34" s="64" t="s">
        <v>400</v>
      </c>
      <c r="E34" s="1">
        <f t="shared" si="0"/>
        <v>18</v>
      </c>
      <c r="F34" s="72">
        <f t="shared" si="1"/>
        <v>0.94736842105263119</v>
      </c>
      <c r="G34" s="72">
        <v>0.04</v>
      </c>
      <c r="H34" s="25">
        <f t="shared" si="2"/>
        <v>0.96000000000000041</v>
      </c>
    </row>
    <row r="35" spans="3:8" x14ac:dyDescent="0.2">
      <c r="C35" s="5" t="s">
        <v>378</v>
      </c>
      <c r="D35" s="5" t="s">
        <v>401</v>
      </c>
      <c r="E35" s="5">
        <f t="shared" si="0"/>
        <v>19</v>
      </c>
      <c r="F35" s="72">
        <f t="shared" si="1"/>
        <v>0.99999999999999956</v>
      </c>
      <c r="G35" s="72">
        <v>0.04</v>
      </c>
      <c r="H35" s="25">
        <f t="shared" si="2"/>
        <v>1.0000000000000004</v>
      </c>
    </row>
    <row r="36" spans="3:8" x14ac:dyDescent="0.2">
      <c r="C36" s="84" t="s">
        <v>373</v>
      </c>
      <c r="D36" s="84" t="s">
        <v>6307</v>
      </c>
    </row>
    <row r="37" spans="3:8" x14ac:dyDescent="0.2">
      <c r="C37" s="84" t="s">
        <v>375</v>
      </c>
      <c r="D37" s="84" t="s">
        <v>6308</v>
      </c>
    </row>
    <row r="38" spans="3:8" x14ac:dyDescent="0.2">
      <c r="C38" s="84" t="s">
        <v>377</v>
      </c>
      <c r="D38" s="84" t="s">
        <v>6309</v>
      </c>
    </row>
    <row r="39" spans="3:8" x14ac:dyDescent="0.2">
      <c r="C39" s="84" t="s">
        <v>378</v>
      </c>
      <c r="D39" s="84" t="s">
        <v>6310</v>
      </c>
    </row>
    <row r="40" spans="3:8" x14ac:dyDescent="0.2">
      <c r="C40" s="84" t="s">
        <v>373</v>
      </c>
      <c r="D40" s="84" t="s">
        <v>6311</v>
      </c>
    </row>
    <row r="41" spans="3:8" x14ac:dyDescent="0.2">
      <c r="C41" s="84" t="s">
        <v>375</v>
      </c>
      <c r="D41" s="84" t="s">
        <v>6312</v>
      </c>
    </row>
  </sheetData>
  <hyperlinks>
    <hyperlink ref="B3" location="simufilam!A1" display="simufilam" xr:uid="{07AAEA1D-9211-184E-811B-1ACFCCEA03C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F72D3-2991-459E-8CD9-066D094028D4}">
  <dimension ref="A1:F61"/>
  <sheetViews>
    <sheetView zoomScale="115" zoomScaleNormal="115" workbookViewId="0">
      <selection activeCell="C1" sqref="C1"/>
    </sheetView>
  </sheetViews>
  <sheetFormatPr defaultColWidth="9" defaultRowHeight="12.75" x14ac:dyDescent="0.2"/>
  <cols>
    <col min="1" max="1" width="4.875" style="22" bestFit="1" customWidth="1"/>
    <col min="2" max="2" width="11.125" style="22" customWidth="1"/>
    <col min="3" max="3" width="45.875" style="22" customWidth="1"/>
    <col min="4" max="4" width="9" style="22"/>
    <col min="5" max="5" width="10.125" style="22" customWidth="1"/>
    <col min="6" max="16384" width="9" style="22"/>
  </cols>
  <sheetData>
    <row r="1" spans="1:3" x14ac:dyDescent="0.2">
      <c r="A1" s="4" t="s">
        <v>10</v>
      </c>
    </row>
    <row r="2" spans="1:3" x14ac:dyDescent="0.2">
      <c r="A2" s="4"/>
      <c r="B2" s="22" t="s">
        <v>88</v>
      </c>
      <c r="C2" s="22" t="s">
        <v>89</v>
      </c>
    </row>
    <row r="3" spans="1:3" x14ac:dyDescent="0.2">
      <c r="A3" s="4"/>
      <c r="B3" s="22" t="s">
        <v>90</v>
      </c>
      <c r="C3" s="22" t="s">
        <v>91</v>
      </c>
    </row>
    <row r="4" spans="1:3" x14ac:dyDescent="0.2">
      <c r="A4" s="4"/>
      <c r="B4" s="22" t="s">
        <v>92</v>
      </c>
      <c r="C4" s="22" t="s">
        <v>93</v>
      </c>
    </row>
    <row r="5" spans="1:3" x14ac:dyDescent="0.2">
      <c r="A5" s="4"/>
      <c r="B5" s="22" t="s">
        <v>94</v>
      </c>
      <c r="C5" s="22" t="s">
        <v>95</v>
      </c>
    </row>
    <row r="6" spans="1:3" x14ac:dyDescent="0.2">
      <c r="A6" s="4"/>
      <c r="C6" s="22" t="s">
        <v>96</v>
      </c>
    </row>
    <row r="7" spans="1:3" x14ac:dyDescent="0.2">
      <c r="A7" s="4"/>
      <c r="C7" s="22" t="s">
        <v>99</v>
      </c>
    </row>
    <row r="8" spans="1:3" x14ac:dyDescent="0.2">
      <c r="A8" s="4"/>
      <c r="C8" s="22" t="s">
        <v>100</v>
      </c>
    </row>
    <row r="9" spans="1:3" x14ac:dyDescent="0.2">
      <c r="A9" s="4"/>
      <c r="B9" s="22" t="s">
        <v>97</v>
      </c>
      <c r="C9" s="22" t="s">
        <v>98</v>
      </c>
    </row>
    <row r="10" spans="1:3" x14ac:dyDescent="0.2">
      <c r="A10" s="4"/>
      <c r="C10" s="22" t="s">
        <v>110</v>
      </c>
    </row>
    <row r="11" spans="1:3" x14ac:dyDescent="0.2">
      <c r="A11" s="4"/>
      <c r="C11" s="22" t="s">
        <v>111</v>
      </c>
    </row>
    <row r="12" spans="1:3" x14ac:dyDescent="0.2">
      <c r="A12" s="4"/>
      <c r="C12" s="22" t="s">
        <v>143</v>
      </c>
    </row>
    <row r="13" spans="1:3" x14ac:dyDescent="0.2">
      <c r="A13" s="4"/>
      <c r="B13" s="22" t="s">
        <v>133</v>
      </c>
      <c r="C13" s="22" t="s">
        <v>134</v>
      </c>
    </row>
    <row r="14" spans="1:3" x14ac:dyDescent="0.2">
      <c r="A14" s="4"/>
      <c r="B14" s="22" t="s">
        <v>101</v>
      </c>
      <c r="C14" s="22" t="s">
        <v>102</v>
      </c>
    </row>
    <row r="15" spans="1:3" x14ac:dyDescent="0.2">
      <c r="A15" s="4"/>
      <c r="C15" s="22" t="s">
        <v>103</v>
      </c>
    </row>
    <row r="16" spans="1:3" x14ac:dyDescent="0.2">
      <c r="A16" s="4"/>
      <c r="B16" s="22" t="s">
        <v>120</v>
      </c>
      <c r="C16" s="22" t="s">
        <v>121</v>
      </c>
    </row>
    <row r="17" spans="1:6" x14ac:dyDescent="0.2">
      <c r="A17" s="4"/>
      <c r="B17" s="22" t="s">
        <v>104</v>
      </c>
      <c r="C17" s="22" t="s">
        <v>105</v>
      </c>
    </row>
    <row r="18" spans="1:6" x14ac:dyDescent="0.2">
      <c r="A18" s="4"/>
      <c r="B18" s="22" t="s">
        <v>106</v>
      </c>
      <c r="C18" s="22" t="s">
        <v>107</v>
      </c>
    </row>
    <row r="19" spans="1:6" x14ac:dyDescent="0.2">
      <c r="A19" s="4"/>
      <c r="B19" s="22" t="s">
        <v>108</v>
      </c>
      <c r="C19" s="22" t="s">
        <v>109</v>
      </c>
    </row>
    <row r="20" spans="1:6" x14ac:dyDescent="0.2">
      <c r="A20" s="4"/>
    </row>
    <row r="21" spans="1:6" x14ac:dyDescent="0.2">
      <c r="B21" s="22" t="s">
        <v>55</v>
      </c>
    </row>
    <row r="22" spans="1:6" x14ac:dyDescent="0.2">
      <c r="B22" s="22" t="s">
        <v>56</v>
      </c>
      <c r="F22" s="22" t="s">
        <v>57</v>
      </c>
    </row>
    <row r="23" spans="1:6" x14ac:dyDescent="0.2">
      <c r="B23" s="22" t="s">
        <v>58</v>
      </c>
      <c r="F23" s="22" t="s">
        <v>59</v>
      </c>
    </row>
    <row r="24" spans="1:6" x14ac:dyDescent="0.2">
      <c r="B24" s="22" t="s">
        <v>60</v>
      </c>
      <c r="F24" s="22" t="s">
        <v>61</v>
      </c>
    </row>
    <row r="25" spans="1:6" x14ac:dyDescent="0.2">
      <c r="B25" s="22" t="s">
        <v>63</v>
      </c>
      <c r="F25" s="22" t="s">
        <v>62</v>
      </c>
    </row>
    <row r="26" spans="1:6" x14ac:dyDescent="0.2">
      <c r="B26" s="22" t="s">
        <v>64</v>
      </c>
      <c r="F26" s="22" t="s">
        <v>65</v>
      </c>
    </row>
    <row r="27" spans="1:6" x14ac:dyDescent="0.2">
      <c r="B27" s="22" t="s">
        <v>67</v>
      </c>
      <c r="F27" s="22" t="s">
        <v>66</v>
      </c>
    </row>
    <row r="28" spans="1:6" x14ac:dyDescent="0.2">
      <c r="B28" s="22" t="s">
        <v>69</v>
      </c>
      <c r="F28" s="22" t="s">
        <v>68</v>
      </c>
    </row>
    <row r="29" spans="1:6" x14ac:dyDescent="0.2">
      <c r="B29" s="22" t="s">
        <v>71</v>
      </c>
      <c r="F29" s="22" t="s">
        <v>70</v>
      </c>
    </row>
    <row r="30" spans="1:6" x14ac:dyDescent="0.2">
      <c r="F30" s="22" t="s">
        <v>132</v>
      </c>
    </row>
    <row r="32" spans="1:6" x14ac:dyDescent="0.2">
      <c r="B32" s="22" t="s">
        <v>72</v>
      </c>
    </row>
    <row r="34" spans="2:3" x14ac:dyDescent="0.2">
      <c r="B34" s="22" t="s">
        <v>112</v>
      </c>
      <c r="C34" s="22" t="s">
        <v>113</v>
      </c>
    </row>
    <row r="35" spans="2:3" x14ac:dyDescent="0.2">
      <c r="C35" s="22" t="s">
        <v>114</v>
      </c>
    </row>
    <row r="36" spans="2:3" x14ac:dyDescent="0.2">
      <c r="C36" s="22" t="s">
        <v>117</v>
      </c>
    </row>
    <row r="37" spans="2:3" x14ac:dyDescent="0.2">
      <c r="C37" s="22" t="s">
        <v>118</v>
      </c>
    </row>
    <row r="38" spans="2:3" x14ac:dyDescent="0.2">
      <c r="C38" s="22" t="s">
        <v>119</v>
      </c>
    </row>
    <row r="39" spans="2:3" x14ac:dyDescent="0.2">
      <c r="C39" s="22" t="s">
        <v>115</v>
      </c>
    </row>
    <row r="40" spans="2:3" x14ac:dyDescent="0.2">
      <c r="C40" s="22" t="s">
        <v>116</v>
      </c>
    </row>
    <row r="41" spans="2:3" x14ac:dyDescent="0.2">
      <c r="C41" s="22" t="s">
        <v>122</v>
      </c>
    </row>
    <row r="42" spans="2:3" x14ac:dyDescent="0.2">
      <c r="C42" s="22" t="s">
        <v>123</v>
      </c>
    </row>
    <row r="43" spans="2:3" x14ac:dyDescent="0.2">
      <c r="C43" s="22" t="s">
        <v>124</v>
      </c>
    </row>
    <row r="44" spans="2:3" x14ac:dyDescent="0.2">
      <c r="C44" s="22" t="s">
        <v>125</v>
      </c>
    </row>
    <row r="45" spans="2:3" x14ac:dyDescent="0.2">
      <c r="C45" s="22" t="s">
        <v>126</v>
      </c>
    </row>
    <row r="47" spans="2:3" x14ac:dyDescent="0.2">
      <c r="C47" s="23" t="s">
        <v>127</v>
      </c>
    </row>
    <row r="48" spans="2:3" x14ac:dyDescent="0.2">
      <c r="C48" s="22" t="s">
        <v>128</v>
      </c>
    </row>
    <row r="49" spans="3:3" x14ac:dyDescent="0.2">
      <c r="C49" s="22" t="s">
        <v>129</v>
      </c>
    </row>
    <row r="50" spans="3:3" x14ac:dyDescent="0.2">
      <c r="C50" s="22" t="s">
        <v>130</v>
      </c>
    </row>
    <row r="51" spans="3:3" x14ac:dyDescent="0.2">
      <c r="C51" s="22" t="s">
        <v>140</v>
      </c>
    </row>
    <row r="52" spans="3:3" x14ac:dyDescent="0.2">
      <c r="C52" s="22" t="s">
        <v>131</v>
      </c>
    </row>
    <row r="53" spans="3:3" x14ac:dyDescent="0.2">
      <c r="C53" s="22" t="s">
        <v>135</v>
      </c>
    </row>
    <row r="54" spans="3:3" x14ac:dyDescent="0.2">
      <c r="C54" s="22" t="s">
        <v>136</v>
      </c>
    </row>
    <row r="55" spans="3:3" x14ac:dyDescent="0.2">
      <c r="C55" s="22" t="s">
        <v>137</v>
      </c>
    </row>
    <row r="56" spans="3:3" x14ac:dyDescent="0.2">
      <c r="C56" s="22" t="s">
        <v>138</v>
      </c>
    </row>
    <row r="57" spans="3:3" x14ac:dyDescent="0.2">
      <c r="C57" s="22" t="s">
        <v>139</v>
      </c>
    </row>
    <row r="58" spans="3:3" x14ac:dyDescent="0.2">
      <c r="C58" s="22" t="s">
        <v>141</v>
      </c>
    </row>
    <row r="59" spans="3:3" x14ac:dyDescent="0.2">
      <c r="C59" s="22" t="s">
        <v>142</v>
      </c>
    </row>
    <row r="60" spans="3:3" x14ac:dyDescent="0.2">
      <c r="C60" s="22" t="s">
        <v>144</v>
      </c>
    </row>
    <row r="61" spans="3:3" x14ac:dyDescent="0.2">
      <c r="C61" s="22" t="s">
        <v>145</v>
      </c>
    </row>
  </sheetData>
  <hyperlinks>
    <hyperlink ref="A1" location="Main!A1" display="Main" xr:uid="{3DCC59B5-4B52-4B19-9497-5A1C7982EEF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BE7A-0CC4-4134-9143-01B1A2BD727E}">
  <dimension ref="A1:L1103"/>
  <sheetViews>
    <sheetView topLeftCell="A43" zoomScale="145" zoomScaleNormal="145" workbookViewId="0">
      <selection activeCell="B47" sqref="B47"/>
    </sheetView>
  </sheetViews>
  <sheetFormatPr defaultColWidth="9" defaultRowHeight="12.75" x14ac:dyDescent="0.2"/>
  <cols>
    <col min="1" max="1" width="8.875" style="50" bestFit="1" customWidth="1"/>
    <col min="2" max="2" width="12" style="50" customWidth="1"/>
    <col min="3" max="3" width="58" style="50" customWidth="1"/>
    <col min="4" max="7" width="9" style="50"/>
    <col min="8" max="8" width="11.625" style="50" customWidth="1"/>
    <col min="9" max="16384" width="9" style="50"/>
  </cols>
  <sheetData>
    <row r="1" spans="1:3" x14ac:dyDescent="0.2">
      <c r="A1" s="4" t="s">
        <v>10</v>
      </c>
    </row>
    <row r="2" spans="1:3" x14ac:dyDescent="0.2">
      <c r="B2" s="50" t="s">
        <v>88</v>
      </c>
      <c r="C2" s="50" t="s">
        <v>230</v>
      </c>
    </row>
    <row r="3" spans="1:3" x14ac:dyDescent="0.2">
      <c r="B3" s="50" t="s">
        <v>94</v>
      </c>
      <c r="C3" s="50" t="s">
        <v>231</v>
      </c>
    </row>
    <row r="4" spans="1:3" x14ac:dyDescent="0.2">
      <c r="C4" s="50" t="s">
        <v>237</v>
      </c>
    </row>
    <row r="5" spans="1:3" x14ac:dyDescent="0.2">
      <c r="C5" s="50" t="s">
        <v>240</v>
      </c>
    </row>
    <row r="6" spans="1:3" x14ac:dyDescent="0.2">
      <c r="B6" s="50" t="s">
        <v>232</v>
      </c>
      <c r="C6" s="5" t="s">
        <v>233</v>
      </c>
    </row>
    <row r="7" spans="1:3" x14ac:dyDescent="0.2">
      <c r="C7" s="5" t="s">
        <v>255</v>
      </c>
    </row>
    <row r="8" spans="1:3" x14ac:dyDescent="0.2">
      <c r="C8" s="5" t="s">
        <v>258</v>
      </c>
    </row>
    <row r="9" spans="1:3" x14ac:dyDescent="0.2">
      <c r="C9" s="50" t="s">
        <v>234</v>
      </c>
    </row>
    <row r="10" spans="1:3" x14ac:dyDescent="0.2">
      <c r="C10" s="50" t="s">
        <v>239</v>
      </c>
    </row>
    <row r="11" spans="1:3" x14ac:dyDescent="0.2">
      <c r="C11" s="50" t="s">
        <v>259</v>
      </c>
    </row>
    <row r="12" spans="1:3" x14ac:dyDescent="0.2">
      <c r="C12" s="50" t="s">
        <v>261</v>
      </c>
    </row>
    <row r="13" spans="1:3" x14ac:dyDescent="0.2">
      <c r="B13" s="50" t="s">
        <v>243</v>
      </c>
      <c r="C13" s="5" t="s">
        <v>244</v>
      </c>
    </row>
    <row r="14" spans="1:3" x14ac:dyDescent="0.2">
      <c r="C14" s="50" t="s">
        <v>245</v>
      </c>
    </row>
    <row r="15" spans="1:3" x14ac:dyDescent="0.2">
      <c r="C15" s="81" t="s">
        <v>262</v>
      </c>
    </row>
    <row r="16" spans="1:3" x14ac:dyDescent="0.2">
      <c r="B16" s="50" t="s">
        <v>246</v>
      </c>
      <c r="C16" s="50" t="s">
        <v>247</v>
      </c>
    </row>
    <row r="17" spans="2:3" x14ac:dyDescent="0.2">
      <c r="C17" s="50" t="s">
        <v>248</v>
      </c>
    </row>
    <row r="18" spans="2:3" x14ac:dyDescent="0.2">
      <c r="C18" s="50" t="s">
        <v>249</v>
      </c>
    </row>
    <row r="19" spans="2:3" x14ac:dyDescent="0.2">
      <c r="B19" s="50" t="s">
        <v>241</v>
      </c>
      <c r="C19" s="50" t="s">
        <v>242</v>
      </c>
    </row>
    <row r="20" spans="2:3" x14ac:dyDescent="0.2">
      <c r="B20" s="50" t="s">
        <v>235</v>
      </c>
      <c r="C20" s="50" t="s">
        <v>236</v>
      </c>
    </row>
    <row r="21" spans="2:3" x14ac:dyDescent="0.2">
      <c r="B21" s="50" t="s">
        <v>256</v>
      </c>
      <c r="C21" s="50" t="s">
        <v>257</v>
      </c>
    </row>
    <row r="22" spans="2:3" x14ac:dyDescent="0.2">
      <c r="B22" s="50" t="s">
        <v>97</v>
      </c>
      <c r="C22" s="50" t="s">
        <v>238</v>
      </c>
    </row>
    <row r="23" spans="2:3" x14ac:dyDescent="0.2">
      <c r="B23" s="50" t="s">
        <v>112</v>
      </c>
    </row>
    <row r="24" spans="2:3" x14ac:dyDescent="0.2">
      <c r="C24" s="50" t="s">
        <v>76</v>
      </c>
    </row>
    <row r="25" spans="2:3" x14ac:dyDescent="0.2">
      <c r="C25" s="50" t="s">
        <v>81</v>
      </c>
    </row>
    <row r="26" spans="2:3" x14ac:dyDescent="0.2">
      <c r="C26" s="50" t="s">
        <v>82</v>
      </c>
    </row>
    <row r="27" spans="2:3" x14ac:dyDescent="0.2">
      <c r="C27" s="50" t="s">
        <v>83</v>
      </c>
    </row>
    <row r="29" spans="2:3" x14ac:dyDescent="0.2">
      <c r="C29" s="6" t="s">
        <v>221</v>
      </c>
    </row>
    <row r="31" spans="2:3" x14ac:dyDescent="0.2">
      <c r="C31" s="6" t="s">
        <v>222</v>
      </c>
    </row>
    <row r="34" spans="2:12" x14ac:dyDescent="0.2">
      <c r="C34" s="6" t="s">
        <v>253</v>
      </c>
    </row>
    <row r="35" spans="2:12" x14ac:dyDescent="0.2">
      <c r="C35" s="50" t="s">
        <v>252</v>
      </c>
    </row>
    <row r="36" spans="2:12" x14ac:dyDescent="0.2">
      <c r="C36" s="50" t="s">
        <v>251</v>
      </c>
    </row>
    <row r="37" spans="2:12" x14ac:dyDescent="0.2">
      <c r="C37" s="50" t="s">
        <v>254</v>
      </c>
    </row>
    <row r="38" spans="2:12" x14ac:dyDescent="0.2">
      <c r="C38" s="50" t="s">
        <v>255</v>
      </c>
    </row>
    <row r="39" spans="2:12" x14ac:dyDescent="0.2">
      <c r="C39" s="50" t="s">
        <v>260</v>
      </c>
    </row>
    <row r="41" spans="2:12" x14ac:dyDescent="0.2">
      <c r="B41" s="84" t="s">
        <v>6306</v>
      </c>
    </row>
    <row r="44" spans="2:12" ht="15.75" x14ac:dyDescent="0.25">
      <c r="B44" t="s">
        <v>1679</v>
      </c>
      <c r="C44" t="s">
        <v>1678</v>
      </c>
      <c r="D44" t="s">
        <v>1677</v>
      </c>
      <c r="E44" t="s">
        <v>1676</v>
      </c>
      <c r="F44" t="s">
        <v>1675</v>
      </c>
      <c r="G44" t="s">
        <v>1674</v>
      </c>
      <c r="H44" t="s">
        <v>1673</v>
      </c>
      <c r="I44" t="s">
        <v>1672</v>
      </c>
      <c r="J44" t="s">
        <v>1671</v>
      </c>
      <c r="K44" t="s">
        <v>1670</v>
      </c>
      <c r="L44" t="s">
        <v>1669</v>
      </c>
    </row>
    <row r="45" spans="2:12" s="84" customFormat="1" ht="15.75" x14ac:dyDescent="0.25">
      <c r="B45">
        <v>39215616</v>
      </c>
      <c r="C45" s="84" t="s">
        <v>1668</v>
      </c>
      <c r="D45" t="s">
        <v>1667</v>
      </c>
      <c r="E45" t="s">
        <v>1666</v>
      </c>
      <c r="F45" t="s">
        <v>1665</v>
      </c>
      <c r="G45" t="s">
        <v>1664</v>
      </c>
      <c r="H45">
        <v>2024</v>
      </c>
      <c r="I45" s="44">
        <v>45535</v>
      </c>
      <c r="J45" t="s">
        <v>1663</v>
      </c>
      <c r="K45"/>
      <c r="L45" t="s">
        <v>1662</v>
      </c>
    </row>
    <row r="46" spans="2:12" ht="15.75" x14ac:dyDescent="0.25">
      <c r="B46">
        <v>39215762</v>
      </c>
      <c r="C46" s="5" t="s">
        <v>1661</v>
      </c>
      <c r="D46" t="s">
        <v>1660</v>
      </c>
      <c r="E46" t="s">
        <v>1659</v>
      </c>
      <c r="F46" t="s">
        <v>1598</v>
      </c>
      <c r="G46" t="s">
        <v>1658</v>
      </c>
      <c r="H46">
        <v>2024</v>
      </c>
      <c r="I46" s="44">
        <v>45535</v>
      </c>
      <c r="J46"/>
      <c r="K46"/>
      <c r="L46" t="s">
        <v>1657</v>
      </c>
    </row>
    <row r="47" spans="2:12" ht="15.75" x14ac:dyDescent="0.25">
      <c r="B47">
        <v>39528354</v>
      </c>
      <c r="C47" s="5" t="s">
        <v>1650</v>
      </c>
      <c r="D47" t="s">
        <v>1649</v>
      </c>
      <c r="E47" t="s">
        <v>1648</v>
      </c>
      <c r="F47" t="s">
        <v>1647</v>
      </c>
      <c r="G47" t="s">
        <v>1646</v>
      </c>
      <c r="H47">
        <v>2024</v>
      </c>
      <c r="I47" s="44">
        <v>45607</v>
      </c>
      <c r="J47"/>
      <c r="K47"/>
      <c r="L47" t="s">
        <v>1645</v>
      </c>
    </row>
    <row r="48" spans="2:12" ht="15.75" x14ac:dyDescent="0.25">
      <c r="B48">
        <v>39510553</v>
      </c>
      <c r="C48" s="5" t="s">
        <v>1644</v>
      </c>
      <c r="D48" t="s">
        <v>1643</v>
      </c>
      <c r="E48" t="s">
        <v>1642</v>
      </c>
      <c r="F48" t="s">
        <v>1641</v>
      </c>
      <c r="G48" t="s">
        <v>1640</v>
      </c>
      <c r="H48">
        <v>2024</v>
      </c>
      <c r="I48" s="44">
        <v>45603</v>
      </c>
      <c r="J48"/>
      <c r="K48"/>
      <c r="L48" t="s">
        <v>1639</v>
      </c>
    </row>
    <row r="49" spans="2:12" ht="15.75" x14ac:dyDescent="0.25">
      <c r="B49">
        <v>39285959</v>
      </c>
      <c r="C49" s="5" t="s">
        <v>1638</v>
      </c>
      <c r="D49" t="s">
        <v>1637</v>
      </c>
      <c r="E49" t="s">
        <v>1636</v>
      </c>
      <c r="F49" t="s">
        <v>1635</v>
      </c>
      <c r="G49" t="s">
        <v>1354</v>
      </c>
      <c r="H49">
        <v>2024</v>
      </c>
      <c r="I49" s="44">
        <v>45552</v>
      </c>
      <c r="J49" t="s">
        <v>1634</v>
      </c>
      <c r="K49"/>
      <c r="L49" t="s">
        <v>1633</v>
      </c>
    </row>
    <row r="50" spans="2:12" ht="15.75" x14ac:dyDescent="0.25">
      <c r="B50">
        <v>39189664</v>
      </c>
      <c r="C50" s="5" t="s">
        <v>1613</v>
      </c>
      <c r="D50" t="s">
        <v>1612</v>
      </c>
      <c r="E50" t="s">
        <v>1611</v>
      </c>
      <c r="F50" t="s">
        <v>1610</v>
      </c>
      <c r="G50" t="s">
        <v>899</v>
      </c>
      <c r="H50">
        <v>2024</v>
      </c>
      <c r="I50" s="44">
        <v>45531</v>
      </c>
      <c r="J50" t="s">
        <v>1609</v>
      </c>
      <c r="K50"/>
      <c r="L50" t="s">
        <v>1608</v>
      </c>
    </row>
    <row r="51" spans="2:12" ht="15.75" x14ac:dyDescent="0.25">
      <c r="B51">
        <v>38853608</v>
      </c>
      <c r="C51" s="5" t="s">
        <v>1601</v>
      </c>
      <c r="D51" t="s">
        <v>1600</v>
      </c>
      <c r="E51" t="s">
        <v>1599</v>
      </c>
      <c r="F51" t="s">
        <v>1598</v>
      </c>
      <c r="G51" t="s">
        <v>753</v>
      </c>
      <c r="H51">
        <v>2024</v>
      </c>
      <c r="I51" s="44">
        <v>45453</v>
      </c>
      <c r="J51"/>
      <c r="K51"/>
      <c r="L51" t="s">
        <v>1597</v>
      </c>
    </row>
    <row r="52" spans="2:12" ht="15.75" x14ac:dyDescent="0.25">
      <c r="B52">
        <v>39351381</v>
      </c>
      <c r="C52" s="5" t="s">
        <v>1596</v>
      </c>
      <c r="D52" t="s">
        <v>1595</v>
      </c>
      <c r="E52" t="s">
        <v>1594</v>
      </c>
      <c r="F52" t="s">
        <v>1593</v>
      </c>
      <c r="G52" t="s">
        <v>1592</v>
      </c>
      <c r="H52">
        <v>2024</v>
      </c>
      <c r="I52" s="44">
        <v>45566</v>
      </c>
      <c r="J52" t="s">
        <v>1591</v>
      </c>
      <c r="K52"/>
      <c r="L52" t="s">
        <v>1590</v>
      </c>
    </row>
    <row r="53" spans="2:12" ht="15.75" x14ac:dyDescent="0.25">
      <c r="B53">
        <v>39399465</v>
      </c>
      <c r="C53" s="5" t="s">
        <v>1589</v>
      </c>
      <c r="D53" t="s">
        <v>1588</v>
      </c>
      <c r="E53" t="s">
        <v>1587</v>
      </c>
      <c r="F53" t="s">
        <v>1586</v>
      </c>
      <c r="G53" t="s">
        <v>1585</v>
      </c>
      <c r="H53">
        <v>2024</v>
      </c>
      <c r="I53" s="44">
        <v>45579</v>
      </c>
      <c r="J53" t="s">
        <v>1584</v>
      </c>
      <c r="K53"/>
      <c r="L53" t="s">
        <v>1583</v>
      </c>
    </row>
    <row r="54" spans="2:12" ht="15.75" x14ac:dyDescent="0.25">
      <c r="B54">
        <v>39164108</v>
      </c>
      <c r="C54" s="5" t="s">
        <v>1582</v>
      </c>
      <c r="D54" t="s">
        <v>1581</v>
      </c>
      <c r="E54" t="s">
        <v>1580</v>
      </c>
      <c r="F54" t="s">
        <v>1579</v>
      </c>
      <c r="G54" t="s">
        <v>511</v>
      </c>
      <c r="H54">
        <v>2024</v>
      </c>
      <c r="I54" s="44">
        <v>45524</v>
      </c>
      <c r="J54" t="s">
        <v>1578</v>
      </c>
      <c r="K54"/>
      <c r="L54" t="s">
        <v>1577</v>
      </c>
    </row>
    <row r="55" spans="2:12" ht="15.75" x14ac:dyDescent="0.25">
      <c r="B55">
        <v>39359981</v>
      </c>
      <c r="C55" s="5" t="s">
        <v>1576</v>
      </c>
      <c r="D55" t="s">
        <v>1575</v>
      </c>
      <c r="E55" t="s">
        <v>1574</v>
      </c>
      <c r="F55" t="s">
        <v>1573</v>
      </c>
      <c r="G55" t="s">
        <v>1572</v>
      </c>
      <c r="H55">
        <v>2024</v>
      </c>
      <c r="I55" s="44">
        <v>45568</v>
      </c>
      <c r="J55" t="s">
        <v>1571</v>
      </c>
      <c r="K55"/>
      <c r="L55" t="s">
        <v>1570</v>
      </c>
    </row>
    <row r="56" spans="2:12" ht="15.75" x14ac:dyDescent="0.25">
      <c r="B56">
        <v>38592439</v>
      </c>
      <c r="C56" s="5" t="s">
        <v>1569</v>
      </c>
      <c r="D56" t="s">
        <v>1568</v>
      </c>
      <c r="E56" t="s">
        <v>1567</v>
      </c>
      <c r="F56" t="s">
        <v>1566</v>
      </c>
      <c r="G56" t="s">
        <v>1565</v>
      </c>
      <c r="H56">
        <v>2024</v>
      </c>
      <c r="I56" s="44">
        <v>45391</v>
      </c>
      <c r="J56"/>
      <c r="K56"/>
      <c r="L56" t="s">
        <v>1564</v>
      </c>
    </row>
    <row r="57" spans="2:12" ht="15.75" x14ac:dyDescent="0.25">
      <c r="B57">
        <v>39273357</v>
      </c>
      <c r="C57" s="5" t="s">
        <v>1563</v>
      </c>
      <c r="D57" t="s">
        <v>1562</v>
      </c>
      <c r="E57" t="s">
        <v>1561</v>
      </c>
      <c r="F57" t="s">
        <v>1560</v>
      </c>
      <c r="G57" t="s">
        <v>707</v>
      </c>
      <c r="H57">
        <v>2024</v>
      </c>
      <c r="I57" s="44">
        <v>45549</v>
      </c>
      <c r="J57" t="s">
        <v>1559</v>
      </c>
      <c r="K57"/>
      <c r="L57" t="s">
        <v>1558</v>
      </c>
    </row>
    <row r="58" spans="2:12" ht="15.75" x14ac:dyDescent="0.25">
      <c r="B58">
        <v>39195282</v>
      </c>
      <c r="C58" s="5" t="s">
        <v>1557</v>
      </c>
      <c r="D58" t="s">
        <v>1556</v>
      </c>
      <c r="E58" t="s">
        <v>1555</v>
      </c>
      <c r="F58" t="s">
        <v>1554</v>
      </c>
      <c r="G58" t="s">
        <v>537</v>
      </c>
      <c r="H58">
        <v>2024</v>
      </c>
      <c r="I58" s="44">
        <v>45532</v>
      </c>
      <c r="J58" t="s">
        <v>1553</v>
      </c>
      <c r="K58"/>
      <c r="L58" t="s">
        <v>1552</v>
      </c>
    </row>
    <row r="59" spans="2:12" ht="15.75" x14ac:dyDescent="0.25">
      <c r="B59">
        <v>39182401</v>
      </c>
      <c r="C59" s="36" t="s">
        <v>1538</v>
      </c>
      <c r="D59" t="s">
        <v>1537</v>
      </c>
      <c r="E59" t="s">
        <v>1536</v>
      </c>
      <c r="F59" t="s">
        <v>1535</v>
      </c>
      <c r="G59" t="s">
        <v>1534</v>
      </c>
      <c r="H59">
        <v>2024</v>
      </c>
      <c r="I59" s="44">
        <v>45529</v>
      </c>
      <c r="J59"/>
      <c r="K59"/>
      <c r="L59" t="s">
        <v>1533</v>
      </c>
    </row>
    <row r="60" spans="2:12" ht="15.75" x14ac:dyDescent="0.25">
      <c r="B60">
        <v>39082299</v>
      </c>
      <c r="C60" s="5" t="s">
        <v>1532</v>
      </c>
      <c r="D60" t="s">
        <v>1531</v>
      </c>
      <c r="E60" t="s">
        <v>1530</v>
      </c>
      <c r="F60" t="s">
        <v>1529</v>
      </c>
      <c r="G60" t="s">
        <v>1528</v>
      </c>
      <c r="H60">
        <v>2024</v>
      </c>
      <c r="I60" s="44">
        <v>45504</v>
      </c>
      <c r="J60"/>
      <c r="K60"/>
      <c r="L60" t="s">
        <v>1527</v>
      </c>
    </row>
    <row r="61" spans="2:12" ht="15.75" x14ac:dyDescent="0.25">
      <c r="B61">
        <v>38958472</v>
      </c>
      <c r="C61" s="36" t="s">
        <v>1508</v>
      </c>
      <c r="D61" t="s">
        <v>1507</v>
      </c>
      <c r="E61" t="s">
        <v>1506</v>
      </c>
      <c r="F61" t="s">
        <v>1505</v>
      </c>
      <c r="G61" t="s">
        <v>899</v>
      </c>
      <c r="H61">
        <v>2024</v>
      </c>
      <c r="I61" s="44">
        <v>45476</v>
      </c>
      <c r="J61" t="s">
        <v>1504</v>
      </c>
      <c r="K61"/>
      <c r="L61" t="s">
        <v>1503</v>
      </c>
    </row>
    <row r="62" spans="2:12" ht="15.75" x14ac:dyDescent="0.25">
      <c r="B62">
        <v>38614124</v>
      </c>
      <c r="C62" s="5" t="s">
        <v>1490</v>
      </c>
      <c r="D62" t="s">
        <v>1489</v>
      </c>
      <c r="E62" t="s">
        <v>1488</v>
      </c>
      <c r="F62" t="s">
        <v>1487</v>
      </c>
      <c r="G62" t="s">
        <v>1486</v>
      </c>
      <c r="H62">
        <v>2024</v>
      </c>
      <c r="I62" s="44">
        <v>45395</v>
      </c>
      <c r="J62" t="s">
        <v>1485</v>
      </c>
      <c r="K62"/>
      <c r="L62" t="s">
        <v>1484</v>
      </c>
    </row>
    <row r="63" spans="2:12" ht="15.75" x14ac:dyDescent="0.25">
      <c r="B63">
        <v>38311094</v>
      </c>
      <c r="C63" s="5" t="s">
        <v>1483</v>
      </c>
      <c r="D63" t="s">
        <v>1482</v>
      </c>
      <c r="E63" t="s">
        <v>1481</v>
      </c>
      <c r="F63" t="s">
        <v>1480</v>
      </c>
      <c r="G63" t="s">
        <v>1479</v>
      </c>
      <c r="H63">
        <v>2024</v>
      </c>
      <c r="I63" s="44">
        <v>45326</v>
      </c>
      <c r="J63"/>
      <c r="K63"/>
      <c r="L63" t="s">
        <v>1478</v>
      </c>
    </row>
    <row r="64" spans="2:12" ht="15.75" x14ac:dyDescent="0.25">
      <c r="B64">
        <v>38651904</v>
      </c>
      <c r="C64" s="5" t="s">
        <v>1477</v>
      </c>
      <c r="D64"/>
      <c r="E64" t="s">
        <v>1476</v>
      </c>
      <c r="F64"/>
      <c r="G64" t="s">
        <v>1475</v>
      </c>
      <c r="H64">
        <v>2024</v>
      </c>
      <c r="I64" s="44">
        <v>45405</v>
      </c>
      <c r="J64"/>
      <c r="K64"/>
      <c r="L64" t="s">
        <v>1474</v>
      </c>
    </row>
    <row r="65" spans="2:12" ht="15.75" x14ac:dyDescent="0.25">
      <c r="B65">
        <v>38666944</v>
      </c>
      <c r="C65" s="36" t="s">
        <v>1467</v>
      </c>
      <c r="D65" t="s">
        <v>1466</v>
      </c>
      <c r="E65" t="s">
        <v>1465</v>
      </c>
      <c r="F65" t="s">
        <v>1464</v>
      </c>
      <c r="G65" t="s">
        <v>1463</v>
      </c>
      <c r="H65">
        <v>2024</v>
      </c>
      <c r="I65" s="44">
        <v>45408</v>
      </c>
      <c r="J65" t="s">
        <v>1462</v>
      </c>
      <c r="K65"/>
      <c r="L65" t="s">
        <v>1461</v>
      </c>
    </row>
    <row r="66" spans="2:12" ht="15.75" x14ac:dyDescent="0.25">
      <c r="B66">
        <v>38148157</v>
      </c>
      <c r="C66" s="36" t="s">
        <v>1460</v>
      </c>
      <c r="D66" t="s">
        <v>1459</v>
      </c>
      <c r="E66" t="s">
        <v>1458</v>
      </c>
      <c r="F66" t="s">
        <v>1054</v>
      </c>
      <c r="G66" t="s">
        <v>1457</v>
      </c>
      <c r="H66">
        <v>2024</v>
      </c>
      <c r="I66" s="44">
        <v>45286</v>
      </c>
      <c r="J66"/>
      <c r="K66"/>
      <c r="L66" t="s">
        <v>1456</v>
      </c>
    </row>
    <row r="67" spans="2:12" ht="15.75" x14ac:dyDescent="0.25">
      <c r="B67">
        <v>38330446</v>
      </c>
      <c r="C67" s="5" t="s">
        <v>1455</v>
      </c>
      <c r="D67" t="s">
        <v>1454</v>
      </c>
      <c r="E67" t="s">
        <v>1453</v>
      </c>
      <c r="F67" t="s">
        <v>1452</v>
      </c>
      <c r="G67" t="s">
        <v>1451</v>
      </c>
      <c r="H67">
        <v>2024</v>
      </c>
      <c r="I67" s="44">
        <v>45330</v>
      </c>
      <c r="J67"/>
      <c r="K67"/>
      <c r="L67" t="s">
        <v>1450</v>
      </c>
    </row>
    <row r="68" spans="2:12" ht="15.75" x14ac:dyDescent="0.25">
      <c r="B68">
        <v>38148030</v>
      </c>
      <c r="C68" s="5" t="s">
        <v>1431</v>
      </c>
      <c r="D68" t="s">
        <v>1430</v>
      </c>
      <c r="E68" t="s">
        <v>1429</v>
      </c>
      <c r="F68" t="s">
        <v>1428</v>
      </c>
      <c r="G68" t="s">
        <v>1427</v>
      </c>
      <c r="H68">
        <v>2024</v>
      </c>
      <c r="I68" s="44">
        <v>45286</v>
      </c>
      <c r="J68"/>
      <c r="K68"/>
      <c r="L68" t="s">
        <v>1426</v>
      </c>
    </row>
    <row r="69" spans="2:12" ht="15.75" x14ac:dyDescent="0.25">
      <c r="B69">
        <v>38131667</v>
      </c>
      <c r="C69" s="5" t="s">
        <v>1425</v>
      </c>
      <c r="D69" t="s">
        <v>1424</v>
      </c>
      <c r="E69" t="s">
        <v>1423</v>
      </c>
      <c r="F69" t="s">
        <v>1422</v>
      </c>
      <c r="G69" t="s">
        <v>1421</v>
      </c>
      <c r="H69">
        <v>2024</v>
      </c>
      <c r="I69" s="44">
        <v>45282</v>
      </c>
      <c r="J69"/>
      <c r="K69"/>
      <c r="L69" t="s">
        <v>1420</v>
      </c>
    </row>
    <row r="70" spans="2:12" ht="15.75" x14ac:dyDescent="0.25">
      <c r="B70">
        <v>38398103</v>
      </c>
      <c r="C70" s="5" t="s">
        <v>1407</v>
      </c>
      <c r="D70" t="s">
        <v>1406</v>
      </c>
      <c r="E70" t="s">
        <v>1405</v>
      </c>
      <c r="F70" t="s">
        <v>1404</v>
      </c>
      <c r="G70" t="s">
        <v>451</v>
      </c>
      <c r="H70">
        <v>2024</v>
      </c>
      <c r="I70" s="44">
        <v>45346</v>
      </c>
      <c r="J70" t="s">
        <v>1403</v>
      </c>
      <c r="K70"/>
      <c r="L70" t="s">
        <v>1402</v>
      </c>
    </row>
    <row r="71" spans="2:12" ht="15.75" x14ac:dyDescent="0.25">
      <c r="B71">
        <v>38010911</v>
      </c>
      <c r="C71" s="36" t="s">
        <v>1395</v>
      </c>
      <c r="D71" t="s">
        <v>1394</v>
      </c>
      <c r="E71" t="s">
        <v>1393</v>
      </c>
      <c r="F71" t="s">
        <v>1392</v>
      </c>
      <c r="G71" t="s">
        <v>1391</v>
      </c>
      <c r="H71">
        <v>2024</v>
      </c>
      <c r="I71" s="44">
        <v>45257</v>
      </c>
      <c r="J71"/>
      <c r="K71"/>
      <c r="L71" t="s">
        <v>1390</v>
      </c>
    </row>
    <row r="72" spans="2:12" ht="15.75" x14ac:dyDescent="0.25">
      <c r="B72">
        <v>37922495</v>
      </c>
      <c r="C72" s="5" t="s">
        <v>1382</v>
      </c>
      <c r="D72" t="s">
        <v>1381</v>
      </c>
      <c r="E72" t="s">
        <v>1380</v>
      </c>
      <c r="F72" t="s">
        <v>1379</v>
      </c>
      <c r="G72" t="s">
        <v>1021</v>
      </c>
      <c r="H72">
        <v>2024</v>
      </c>
      <c r="I72" s="44">
        <v>45233</v>
      </c>
      <c r="J72"/>
      <c r="K72"/>
      <c r="L72" t="s">
        <v>1378</v>
      </c>
    </row>
    <row r="73" spans="2:12" ht="15.75" x14ac:dyDescent="0.25">
      <c r="B73">
        <v>38176754</v>
      </c>
      <c r="C73" s="5" t="s">
        <v>1377</v>
      </c>
      <c r="D73" t="s">
        <v>1376</v>
      </c>
      <c r="E73" t="s">
        <v>1375</v>
      </c>
      <c r="F73" t="s">
        <v>1374</v>
      </c>
      <c r="G73" t="s">
        <v>700</v>
      </c>
      <c r="H73">
        <v>2024</v>
      </c>
      <c r="I73" s="44">
        <v>45295</v>
      </c>
      <c r="J73" t="s">
        <v>1373</v>
      </c>
      <c r="K73"/>
      <c r="L73" t="s">
        <v>1372</v>
      </c>
    </row>
    <row r="74" spans="2:12" ht="15.75" x14ac:dyDescent="0.25">
      <c r="B74">
        <v>37955081</v>
      </c>
      <c r="C74" s="5" t="s">
        <v>1351</v>
      </c>
      <c r="D74" t="s">
        <v>1350</v>
      </c>
      <c r="E74" t="s">
        <v>1349</v>
      </c>
      <c r="F74" t="s">
        <v>1348</v>
      </c>
      <c r="G74" t="s">
        <v>1347</v>
      </c>
      <c r="H74">
        <v>2024</v>
      </c>
      <c r="I74" s="44">
        <v>45243</v>
      </c>
      <c r="J74" t="s">
        <v>1346</v>
      </c>
      <c r="K74"/>
      <c r="L74" t="s">
        <v>1345</v>
      </c>
    </row>
    <row r="75" spans="2:12" ht="15.75" x14ac:dyDescent="0.25">
      <c r="B75">
        <v>37855268</v>
      </c>
      <c r="C75" s="5" t="s">
        <v>1344</v>
      </c>
      <c r="D75" t="s">
        <v>1343</v>
      </c>
      <c r="E75" t="s">
        <v>1342</v>
      </c>
      <c r="F75" t="s">
        <v>1341</v>
      </c>
      <c r="G75" t="s">
        <v>1340</v>
      </c>
      <c r="H75">
        <v>2023</v>
      </c>
      <c r="I75" s="44">
        <v>45218</v>
      </c>
      <c r="J75"/>
      <c r="K75"/>
      <c r="L75" t="s">
        <v>1339</v>
      </c>
    </row>
    <row r="76" spans="2:12" ht="15.75" x14ac:dyDescent="0.25">
      <c r="B76">
        <v>38040692</v>
      </c>
      <c r="C76" s="5" t="s">
        <v>1338</v>
      </c>
      <c r="D76" t="s">
        <v>1337</v>
      </c>
      <c r="E76" t="s">
        <v>1336</v>
      </c>
      <c r="F76" t="s">
        <v>538</v>
      </c>
      <c r="G76" t="s">
        <v>1335</v>
      </c>
      <c r="H76">
        <v>2023</v>
      </c>
      <c r="I76" s="44">
        <v>45261</v>
      </c>
      <c r="J76" t="s">
        <v>1334</v>
      </c>
      <c r="K76"/>
      <c r="L76" t="s">
        <v>1333</v>
      </c>
    </row>
    <row r="77" spans="2:12" ht="15.75" x14ac:dyDescent="0.25">
      <c r="B77">
        <v>38068896</v>
      </c>
      <c r="C77" s="5" t="s">
        <v>1307</v>
      </c>
      <c r="D77" t="s">
        <v>1306</v>
      </c>
      <c r="E77" t="s">
        <v>1305</v>
      </c>
      <c r="F77" t="s">
        <v>1304</v>
      </c>
      <c r="G77" t="s">
        <v>707</v>
      </c>
      <c r="H77">
        <v>2023</v>
      </c>
      <c r="I77" s="44">
        <v>45269</v>
      </c>
      <c r="J77" t="s">
        <v>1303</v>
      </c>
      <c r="K77"/>
      <c r="L77" t="s">
        <v>1302</v>
      </c>
    </row>
    <row r="78" spans="2:12" ht="15.75" x14ac:dyDescent="0.25">
      <c r="B78">
        <v>37729778</v>
      </c>
      <c r="C78" s="5" t="s">
        <v>1294</v>
      </c>
      <c r="D78" t="s">
        <v>1293</v>
      </c>
      <c r="E78" t="s">
        <v>1292</v>
      </c>
      <c r="F78" t="s">
        <v>1291</v>
      </c>
      <c r="G78" t="s">
        <v>1290</v>
      </c>
      <c r="H78">
        <v>2023</v>
      </c>
      <c r="I78" s="44">
        <v>45189</v>
      </c>
      <c r="J78"/>
      <c r="K78"/>
      <c r="L78" t="s">
        <v>1289</v>
      </c>
    </row>
    <row r="79" spans="2:12" ht="15.75" x14ac:dyDescent="0.25">
      <c r="B79">
        <v>37879916</v>
      </c>
      <c r="C79" s="5" t="s">
        <v>1288</v>
      </c>
      <c r="D79" t="s">
        <v>1287</v>
      </c>
      <c r="E79" t="s">
        <v>1286</v>
      </c>
      <c r="F79" t="s">
        <v>1285</v>
      </c>
      <c r="G79" t="s">
        <v>1284</v>
      </c>
      <c r="H79">
        <v>2023</v>
      </c>
      <c r="I79" s="44">
        <v>45224</v>
      </c>
      <c r="J79" t="s">
        <v>1283</v>
      </c>
      <c r="K79"/>
      <c r="L79" t="s">
        <v>1282</v>
      </c>
    </row>
    <row r="80" spans="2:12" ht="15.75" x14ac:dyDescent="0.25">
      <c r="B80">
        <v>37851024</v>
      </c>
      <c r="C80" s="5" t="s">
        <v>1268</v>
      </c>
      <c r="D80" t="s">
        <v>1267</v>
      </c>
      <c r="E80" t="s">
        <v>1266</v>
      </c>
      <c r="F80" t="s">
        <v>1265</v>
      </c>
      <c r="G80" t="s">
        <v>1264</v>
      </c>
      <c r="H80">
        <v>2023</v>
      </c>
      <c r="I80" s="44">
        <v>45217</v>
      </c>
      <c r="J80"/>
      <c r="K80"/>
      <c r="L80" t="s">
        <v>1263</v>
      </c>
    </row>
    <row r="81" spans="2:12" ht="15.75" x14ac:dyDescent="0.25">
      <c r="B81">
        <v>37740811</v>
      </c>
      <c r="C81" s="5" t="s">
        <v>1262</v>
      </c>
      <c r="D81" t="s">
        <v>1261</v>
      </c>
      <c r="E81" t="s">
        <v>1260</v>
      </c>
      <c r="F81" t="s">
        <v>1259</v>
      </c>
      <c r="G81" t="s">
        <v>1258</v>
      </c>
      <c r="H81">
        <v>2023</v>
      </c>
      <c r="I81" s="44">
        <v>45192</v>
      </c>
      <c r="J81"/>
      <c r="K81"/>
      <c r="L81" t="s">
        <v>1257</v>
      </c>
    </row>
    <row r="82" spans="2:12" ht="15.75" x14ac:dyDescent="0.25">
      <c r="B82">
        <v>37572267</v>
      </c>
      <c r="C82" s="5" t="s">
        <v>1256</v>
      </c>
      <c r="D82" t="s">
        <v>1255</v>
      </c>
      <c r="E82" t="s">
        <v>1254</v>
      </c>
      <c r="F82" t="s">
        <v>1253</v>
      </c>
      <c r="G82" t="s">
        <v>1252</v>
      </c>
      <c r="H82">
        <v>2023</v>
      </c>
      <c r="I82" s="44">
        <v>45150</v>
      </c>
      <c r="J82"/>
      <c r="K82"/>
      <c r="L82" t="s">
        <v>1251</v>
      </c>
    </row>
    <row r="83" spans="2:12" ht="15.75" x14ac:dyDescent="0.25">
      <c r="B83">
        <v>37881376</v>
      </c>
      <c r="C83" s="5" t="s">
        <v>1250</v>
      </c>
      <c r="D83" t="s">
        <v>1249</v>
      </c>
      <c r="E83" t="s">
        <v>1248</v>
      </c>
      <c r="F83" t="s">
        <v>1247</v>
      </c>
      <c r="G83" t="s">
        <v>1246</v>
      </c>
      <c r="H83">
        <v>2023</v>
      </c>
      <c r="I83" s="44">
        <v>45225</v>
      </c>
      <c r="J83" t="s">
        <v>1245</v>
      </c>
      <c r="K83"/>
      <c r="L83" t="s">
        <v>1244</v>
      </c>
    </row>
    <row r="84" spans="2:12" ht="15.75" x14ac:dyDescent="0.25">
      <c r="B84">
        <v>37762230</v>
      </c>
      <c r="C84" s="5" t="s">
        <v>1236</v>
      </c>
      <c r="D84" t="s">
        <v>1235</v>
      </c>
      <c r="E84" t="s">
        <v>1234</v>
      </c>
      <c r="F84" t="s">
        <v>1155</v>
      </c>
      <c r="G84" t="s">
        <v>707</v>
      </c>
      <c r="H84">
        <v>2023</v>
      </c>
      <c r="I84" s="44">
        <v>45197</v>
      </c>
      <c r="J84" t="s">
        <v>1233</v>
      </c>
      <c r="K84"/>
      <c r="L84" t="s">
        <v>1232</v>
      </c>
    </row>
    <row r="85" spans="2:12" ht="15.75" x14ac:dyDescent="0.25">
      <c r="B85">
        <v>37429070</v>
      </c>
      <c r="C85" s="5" t="s">
        <v>1224</v>
      </c>
      <c r="D85" t="s">
        <v>1223</v>
      </c>
      <c r="E85" t="s">
        <v>1222</v>
      </c>
      <c r="F85" t="s">
        <v>1221</v>
      </c>
      <c r="G85" t="s">
        <v>1220</v>
      </c>
      <c r="H85">
        <v>2023</v>
      </c>
      <c r="I85" s="44">
        <v>45117</v>
      </c>
      <c r="J85"/>
      <c r="K85"/>
      <c r="L85" t="s">
        <v>1219</v>
      </c>
    </row>
    <row r="86" spans="2:12" x14ac:dyDescent="0.2">
      <c r="B86" s="5">
        <v>37291958</v>
      </c>
      <c r="C86" s="5" t="s">
        <v>1211</v>
      </c>
      <c r="D86" s="5" t="s">
        <v>1210</v>
      </c>
      <c r="E86" s="5" t="s">
        <v>1209</v>
      </c>
      <c r="F86" s="5" t="s">
        <v>1208</v>
      </c>
      <c r="G86" s="5" t="s">
        <v>1207</v>
      </c>
      <c r="H86" s="5">
        <v>2023</v>
      </c>
      <c r="I86" s="83">
        <v>45086</v>
      </c>
      <c r="J86" s="5"/>
      <c r="K86" s="5"/>
      <c r="L86" s="5" t="s">
        <v>1206</v>
      </c>
    </row>
    <row r="87" spans="2:12" x14ac:dyDescent="0.2">
      <c r="B87" s="5">
        <v>37585478</v>
      </c>
      <c r="C87" s="5" t="s">
        <v>1205</v>
      </c>
      <c r="D87" s="5" t="s">
        <v>1204</v>
      </c>
      <c r="E87" s="5" t="s">
        <v>1203</v>
      </c>
      <c r="F87" s="5" t="s">
        <v>1202</v>
      </c>
      <c r="G87" s="5" t="s">
        <v>1201</v>
      </c>
      <c r="H87" s="5">
        <v>2023</v>
      </c>
      <c r="I87" s="83">
        <v>45154</v>
      </c>
      <c r="J87" s="5" t="s">
        <v>1200</v>
      </c>
      <c r="K87" s="5"/>
      <c r="L87" s="5" t="s">
        <v>1199</v>
      </c>
    </row>
    <row r="88" spans="2:12" ht="15.75" x14ac:dyDescent="0.25">
      <c r="B88">
        <v>37576388</v>
      </c>
      <c r="C88" s="5" t="s">
        <v>1185</v>
      </c>
      <c r="D88" t="s">
        <v>1184</v>
      </c>
      <c r="E88" t="s">
        <v>1183</v>
      </c>
      <c r="F88" t="s">
        <v>1182</v>
      </c>
      <c r="G88" t="s">
        <v>1181</v>
      </c>
      <c r="H88">
        <v>2023</v>
      </c>
      <c r="I88" s="44">
        <v>45152</v>
      </c>
      <c r="J88" t="s">
        <v>1180</v>
      </c>
      <c r="K88"/>
      <c r="L88" t="s">
        <v>1179</v>
      </c>
    </row>
    <row r="89" spans="2:12" ht="15.75" x14ac:dyDescent="0.25">
      <c r="B89">
        <v>37178194</v>
      </c>
      <c r="C89" s="5" t="s">
        <v>1165</v>
      </c>
      <c r="D89" t="s">
        <v>1164</v>
      </c>
      <c r="E89" t="s">
        <v>1163</v>
      </c>
      <c r="F89" t="s">
        <v>1162</v>
      </c>
      <c r="G89" t="s">
        <v>1161</v>
      </c>
      <c r="H89">
        <v>2023</v>
      </c>
      <c r="I89" s="44">
        <v>45059</v>
      </c>
      <c r="J89" t="s">
        <v>1160</v>
      </c>
      <c r="K89"/>
      <c r="L89" t="s">
        <v>1159</v>
      </c>
    </row>
    <row r="90" spans="2:12" ht="15.75" x14ac:dyDescent="0.25">
      <c r="B90">
        <v>37457922</v>
      </c>
      <c r="C90" s="86" t="s">
        <v>1158</v>
      </c>
      <c r="D90" t="s">
        <v>1157</v>
      </c>
      <c r="E90" t="s">
        <v>1156</v>
      </c>
      <c r="F90" t="s">
        <v>1155</v>
      </c>
      <c r="G90" t="s">
        <v>1154</v>
      </c>
      <c r="H90">
        <v>2023</v>
      </c>
      <c r="I90" s="44">
        <v>45124</v>
      </c>
      <c r="J90" t="s">
        <v>1153</v>
      </c>
      <c r="K90"/>
      <c r="L90" t="s">
        <v>1152</v>
      </c>
    </row>
    <row r="91" spans="2:12" ht="15.75" x14ac:dyDescent="0.25">
      <c r="B91">
        <v>36867840</v>
      </c>
      <c r="C91" s="5" t="s">
        <v>1138</v>
      </c>
      <c r="D91" t="s">
        <v>1137</v>
      </c>
      <c r="E91" t="s">
        <v>1136</v>
      </c>
      <c r="F91" t="s">
        <v>1135</v>
      </c>
      <c r="G91" t="s">
        <v>1021</v>
      </c>
      <c r="H91">
        <v>2023</v>
      </c>
      <c r="I91" s="44">
        <v>44988</v>
      </c>
      <c r="J91" t="s">
        <v>1134</v>
      </c>
      <c r="K91"/>
      <c r="L91" t="s">
        <v>1133</v>
      </c>
    </row>
    <row r="92" spans="2:12" ht="15.75" x14ac:dyDescent="0.25">
      <c r="B92">
        <v>36001550</v>
      </c>
      <c r="C92" s="5" t="s">
        <v>1121</v>
      </c>
      <c r="D92" t="s">
        <v>1120</v>
      </c>
      <c r="E92" t="s">
        <v>1119</v>
      </c>
      <c r="F92" t="s">
        <v>1054</v>
      </c>
      <c r="G92" t="s">
        <v>1118</v>
      </c>
      <c r="H92">
        <v>2023</v>
      </c>
      <c r="I92" s="44">
        <v>44797</v>
      </c>
      <c r="J92"/>
      <c r="K92"/>
      <c r="L92" t="s">
        <v>1117</v>
      </c>
    </row>
    <row r="93" spans="2:12" ht="15.75" x14ac:dyDescent="0.25">
      <c r="B93">
        <v>37538498</v>
      </c>
      <c r="C93" s="5" t="s">
        <v>1116</v>
      </c>
      <c r="D93" t="s">
        <v>1115</v>
      </c>
      <c r="E93" t="s">
        <v>1114</v>
      </c>
      <c r="F93" t="s">
        <v>1113</v>
      </c>
      <c r="G93" t="s">
        <v>656</v>
      </c>
      <c r="H93">
        <v>2022</v>
      </c>
      <c r="I93" s="44">
        <v>45142</v>
      </c>
      <c r="J93" t="s">
        <v>1112</v>
      </c>
      <c r="K93"/>
      <c r="L93" t="s">
        <v>1111</v>
      </c>
    </row>
    <row r="94" spans="2:12" ht="15.75" x14ac:dyDescent="0.25">
      <c r="B94">
        <v>36734119</v>
      </c>
      <c r="C94" s="5" t="s">
        <v>1110</v>
      </c>
      <c r="D94" t="s">
        <v>1109</v>
      </c>
      <c r="E94" t="s">
        <v>1108</v>
      </c>
      <c r="F94" t="s">
        <v>1107</v>
      </c>
      <c r="G94" t="s">
        <v>1106</v>
      </c>
      <c r="H94">
        <v>2023</v>
      </c>
      <c r="I94" s="44">
        <v>44960</v>
      </c>
      <c r="J94" t="s">
        <v>1105</v>
      </c>
      <c r="K94"/>
      <c r="L94" t="s">
        <v>1104</v>
      </c>
    </row>
    <row r="95" spans="2:12" ht="15.75" x14ac:dyDescent="0.25">
      <c r="B95">
        <v>37169020</v>
      </c>
      <c r="C95" s="5" t="s">
        <v>1103</v>
      </c>
      <c r="D95" t="s">
        <v>1102</v>
      </c>
      <c r="E95" t="s">
        <v>1101</v>
      </c>
      <c r="F95" t="s">
        <v>1100</v>
      </c>
      <c r="G95" t="s">
        <v>485</v>
      </c>
      <c r="H95">
        <v>2023</v>
      </c>
      <c r="I95" s="44">
        <v>45057</v>
      </c>
      <c r="J95" t="s">
        <v>1099</v>
      </c>
      <c r="K95"/>
      <c r="L95" t="s">
        <v>1098</v>
      </c>
    </row>
    <row r="96" spans="2:12" ht="15.75" x14ac:dyDescent="0.25">
      <c r="B96">
        <v>36863213</v>
      </c>
      <c r="C96" s="5" t="s">
        <v>1097</v>
      </c>
      <c r="D96" t="s">
        <v>1096</v>
      </c>
      <c r="E96" t="s">
        <v>1095</v>
      </c>
      <c r="F96" t="s">
        <v>1094</v>
      </c>
      <c r="G96" t="s">
        <v>649</v>
      </c>
      <c r="H96">
        <v>2023</v>
      </c>
      <c r="I96" s="44">
        <v>44987</v>
      </c>
      <c r="J96"/>
      <c r="K96"/>
      <c r="L96" t="s">
        <v>1093</v>
      </c>
    </row>
    <row r="97" spans="2:12" ht="15.75" x14ac:dyDescent="0.25">
      <c r="B97">
        <v>37056997</v>
      </c>
      <c r="C97" s="5" t="s">
        <v>1092</v>
      </c>
      <c r="D97" t="s">
        <v>1091</v>
      </c>
      <c r="E97" t="s">
        <v>1090</v>
      </c>
      <c r="F97" t="s">
        <v>1089</v>
      </c>
      <c r="G97" t="s">
        <v>485</v>
      </c>
      <c r="H97">
        <v>2023</v>
      </c>
      <c r="I97" s="44">
        <v>45030</v>
      </c>
      <c r="J97" t="s">
        <v>1088</v>
      </c>
      <c r="K97"/>
      <c r="L97" t="s">
        <v>1087</v>
      </c>
    </row>
    <row r="98" spans="2:12" ht="15.75" x14ac:dyDescent="0.25">
      <c r="B98">
        <v>36857526</v>
      </c>
      <c r="C98" s="5" t="s">
        <v>1086</v>
      </c>
      <c r="D98" t="s">
        <v>1085</v>
      </c>
      <c r="E98" t="s">
        <v>1084</v>
      </c>
      <c r="F98" t="s">
        <v>995</v>
      </c>
      <c r="G98" t="s">
        <v>1083</v>
      </c>
      <c r="H98">
        <v>2023</v>
      </c>
      <c r="I98" s="44">
        <v>44986</v>
      </c>
      <c r="J98"/>
      <c r="K98"/>
      <c r="L98" t="s">
        <v>1082</v>
      </c>
    </row>
    <row r="99" spans="2:12" ht="15.75" x14ac:dyDescent="0.25">
      <c r="B99">
        <v>36806943</v>
      </c>
      <c r="C99" s="5" t="s">
        <v>1075</v>
      </c>
      <c r="D99" t="s">
        <v>1074</v>
      </c>
      <c r="E99" t="s">
        <v>1073</v>
      </c>
      <c r="F99" t="s">
        <v>1072</v>
      </c>
      <c r="G99" t="s">
        <v>636</v>
      </c>
      <c r="H99">
        <v>2023</v>
      </c>
      <c r="I99" s="44">
        <v>44979</v>
      </c>
      <c r="J99"/>
      <c r="K99"/>
      <c r="L99" t="s">
        <v>1071</v>
      </c>
    </row>
    <row r="100" spans="2:12" ht="15.75" x14ac:dyDescent="0.25">
      <c r="B100">
        <v>36704846</v>
      </c>
      <c r="C100" s="5" t="s">
        <v>1064</v>
      </c>
      <c r="D100" t="s">
        <v>1063</v>
      </c>
      <c r="E100" t="s">
        <v>1062</v>
      </c>
      <c r="F100" t="s">
        <v>1061</v>
      </c>
      <c r="G100" t="s">
        <v>1060</v>
      </c>
      <c r="H100">
        <v>2023</v>
      </c>
      <c r="I100" s="44">
        <v>44953</v>
      </c>
      <c r="J100" t="s">
        <v>1059</v>
      </c>
      <c r="K100"/>
      <c r="L100" t="s">
        <v>1058</v>
      </c>
    </row>
    <row r="101" spans="2:12" x14ac:dyDescent="0.2">
      <c r="B101" s="5">
        <v>36399251</v>
      </c>
      <c r="C101" s="5" t="s">
        <v>1038</v>
      </c>
      <c r="D101" s="5" t="s">
        <v>1037</v>
      </c>
      <c r="E101" s="5" t="s">
        <v>1036</v>
      </c>
      <c r="F101" s="5" t="s">
        <v>1035</v>
      </c>
      <c r="G101" s="5" t="s">
        <v>1034</v>
      </c>
      <c r="H101" s="5">
        <v>2023</v>
      </c>
      <c r="I101" s="83">
        <v>44883</v>
      </c>
      <c r="J101" s="5" t="s">
        <v>1033</v>
      </c>
      <c r="K101" s="5"/>
      <c r="L101" s="5" t="s">
        <v>1032</v>
      </c>
    </row>
    <row r="102" spans="2:12" x14ac:dyDescent="0.2">
      <c r="B102" s="5">
        <v>36253584</v>
      </c>
      <c r="C102" s="5" t="s">
        <v>1031</v>
      </c>
      <c r="D102" s="5" t="s">
        <v>1030</v>
      </c>
      <c r="E102" s="5" t="s">
        <v>1029</v>
      </c>
      <c r="F102" s="5" t="s">
        <v>1028</v>
      </c>
      <c r="G102" s="5" t="s">
        <v>1027</v>
      </c>
      <c r="H102" s="5">
        <v>2023</v>
      </c>
      <c r="I102" s="83">
        <v>44851</v>
      </c>
      <c r="J102" s="5"/>
      <c r="K102" s="5"/>
      <c r="L102" s="5" t="s">
        <v>1026</v>
      </c>
    </row>
    <row r="103" spans="2:12" ht="15.75" x14ac:dyDescent="0.25">
      <c r="B103">
        <v>36596803</v>
      </c>
      <c r="C103" s="5" t="s">
        <v>1011</v>
      </c>
      <c r="D103" t="s">
        <v>1010</v>
      </c>
      <c r="E103" t="s">
        <v>1009</v>
      </c>
      <c r="F103" t="s">
        <v>1008</v>
      </c>
      <c r="G103" t="s">
        <v>930</v>
      </c>
      <c r="H103">
        <v>2023</v>
      </c>
      <c r="I103" s="44">
        <v>44929</v>
      </c>
      <c r="J103" t="s">
        <v>1007</v>
      </c>
      <c r="K103"/>
      <c r="L103" t="s">
        <v>1006</v>
      </c>
    </row>
    <row r="104" spans="2:12" ht="15.75" x14ac:dyDescent="0.25">
      <c r="B104">
        <v>37720273</v>
      </c>
      <c r="C104" s="5" t="s">
        <v>1005</v>
      </c>
      <c r="D104" t="s">
        <v>1004</v>
      </c>
      <c r="E104" t="s">
        <v>1003</v>
      </c>
      <c r="F104" t="s">
        <v>1002</v>
      </c>
      <c r="G104" t="s">
        <v>1001</v>
      </c>
      <c r="H104">
        <v>2023</v>
      </c>
      <c r="I104" s="44">
        <v>45187</v>
      </c>
      <c r="J104" t="s">
        <v>1000</v>
      </c>
      <c r="K104"/>
      <c r="L104" t="s">
        <v>999</v>
      </c>
    </row>
    <row r="105" spans="2:12" ht="15.75" x14ac:dyDescent="0.25">
      <c r="B105">
        <v>37548015</v>
      </c>
      <c r="C105" s="5" t="s">
        <v>998</v>
      </c>
      <c r="D105" t="s">
        <v>997</v>
      </c>
      <c r="E105" t="s">
        <v>996</v>
      </c>
      <c r="F105" t="s">
        <v>995</v>
      </c>
      <c r="G105" t="s">
        <v>994</v>
      </c>
      <c r="H105">
        <v>2023</v>
      </c>
      <c r="I105" s="44">
        <v>45145</v>
      </c>
      <c r="J105"/>
      <c r="K105"/>
      <c r="L105" t="s">
        <v>993</v>
      </c>
    </row>
    <row r="106" spans="2:12" ht="15.75" x14ac:dyDescent="0.25">
      <c r="B106">
        <v>37040719</v>
      </c>
      <c r="C106" s="5" t="s">
        <v>978</v>
      </c>
      <c r="D106" t="s">
        <v>977</v>
      </c>
      <c r="E106" t="s">
        <v>976</v>
      </c>
      <c r="F106" t="s">
        <v>975</v>
      </c>
      <c r="G106" t="s">
        <v>974</v>
      </c>
      <c r="H106">
        <v>2023</v>
      </c>
      <c r="I106" s="44">
        <v>45027</v>
      </c>
      <c r="J106"/>
      <c r="K106"/>
      <c r="L106" t="s">
        <v>973</v>
      </c>
    </row>
    <row r="107" spans="2:12" ht="15.75" x14ac:dyDescent="0.25">
      <c r="B107">
        <v>36174535</v>
      </c>
      <c r="C107" s="5" t="s">
        <v>972</v>
      </c>
      <c r="D107" t="s">
        <v>971</v>
      </c>
      <c r="E107" t="s">
        <v>970</v>
      </c>
      <c r="F107" t="s">
        <v>969</v>
      </c>
      <c r="G107" t="s">
        <v>562</v>
      </c>
      <c r="H107">
        <v>2023</v>
      </c>
      <c r="I107" s="44">
        <v>44833</v>
      </c>
      <c r="J107"/>
      <c r="K107"/>
      <c r="L107" t="s">
        <v>968</v>
      </c>
    </row>
    <row r="108" spans="2:12" ht="15.75" x14ac:dyDescent="0.25">
      <c r="B108">
        <v>35981053</v>
      </c>
      <c r="C108" s="5" t="s">
        <v>967</v>
      </c>
      <c r="D108" t="s">
        <v>966</v>
      </c>
      <c r="E108" t="s">
        <v>965</v>
      </c>
      <c r="F108" t="s">
        <v>964</v>
      </c>
      <c r="G108" t="s">
        <v>963</v>
      </c>
      <c r="H108">
        <v>2023</v>
      </c>
      <c r="I108" s="44">
        <v>44791</v>
      </c>
      <c r="J108" t="s">
        <v>962</v>
      </c>
      <c r="K108"/>
      <c r="L108" t="s">
        <v>961</v>
      </c>
    </row>
    <row r="109" spans="2:12" ht="15.75" x14ac:dyDescent="0.25">
      <c r="B109">
        <v>36577757</v>
      </c>
      <c r="C109" s="5" t="s">
        <v>960</v>
      </c>
      <c r="D109" t="s">
        <v>959</v>
      </c>
      <c r="E109" t="s">
        <v>958</v>
      </c>
      <c r="F109" t="s">
        <v>957</v>
      </c>
      <c r="G109" t="s">
        <v>956</v>
      </c>
      <c r="H109">
        <v>2022</v>
      </c>
      <c r="I109" s="44">
        <v>44923</v>
      </c>
      <c r="J109" t="s">
        <v>955</v>
      </c>
      <c r="K109"/>
      <c r="L109" t="s">
        <v>954</v>
      </c>
    </row>
    <row r="110" spans="2:12" ht="15.75" x14ac:dyDescent="0.25">
      <c r="B110">
        <v>36605989</v>
      </c>
      <c r="C110" s="5" t="s">
        <v>953</v>
      </c>
      <c r="D110" t="s">
        <v>952</v>
      </c>
      <c r="E110" t="s">
        <v>951</v>
      </c>
      <c r="F110" t="s">
        <v>900</v>
      </c>
      <c r="G110" t="s">
        <v>950</v>
      </c>
      <c r="H110">
        <v>2022</v>
      </c>
      <c r="I110" s="44">
        <v>44932</v>
      </c>
      <c r="J110" t="s">
        <v>949</v>
      </c>
      <c r="K110"/>
      <c r="L110" t="s">
        <v>948</v>
      </c>
    </row>
    <row r="111" spans="2:12" ht="15.75" x14ac:dyDescent="0.25">
      <c r="B111">
        <v>36509760</v>
      </c>
      <c r="C111" s="5" t="s">
        <v>947</v>
      </c>
      <c r="D111" t="s">
        <v>946</v>
      </c>
      <c r="E111" t="s">
        <v>945</v>
      </c>
      <c r="F111" t="s">
        <v>944</v>
      </c>
      <c r="G111" t="s">
        <v>943</v>
      </c>
      <c r="H111">
        <v>2022</v>
      </c>
      <c r="I111" s="44">
        <v>44907</v>
      </c>
      <c r="J111" t="s">
        <v>942</v>
      </c>
      <c r="K111"/>
      <c r="L111" t="s">
        <v>941</v>
      </c>
    </row>
    <row r="112" spans="2:12" ht="15.75" x14ac:dyDescent="0.25">
      <c r="B112">
        <v>36457700</v>
      </c>
      <c r="C112" s="5" t="s">
        <v>940</v>
      </c>
      <c r="D112" t="s">
        <v>939</v>
      </c>
      <c r="E112" t="s">
        <v>938</v>
      </c>
      <c r="F112" t="s">
        <v>807</v>
      </c>
      <c r="G112" t="s">
        <v>937</v>
      </c>
      <c r="H112">
        <v>2022</v>
      </c>
      <c r="I112" s="44">
        <v>44897</v>
      </c>
      <c r="J112" t="s">
        <v>936</v>
      </c>
      <c r="K112"/>
      <c r="L112" t="s">
        <v>935</v>
      </c>
    </row>
    <row r="113" spans="2:12" ht="15.75" x14ac:dyDescent="0.25">
      <c r="B113">
        <v>36477027</v>
      </c>
      <c r="C113" s="5" t="s">
        <v>934</v>
      </c>
      <c r="D113" t="s">
        <v>933</v>
      </c>
      <c r="E113" t="s">
        <v>932</v>
      </c>
      <c r="F113" t="s">
        <v>931</v>
      </c>
      <c r="G113" t="s">
        <v>930</v>
      </c>
      <c r="H113">
        <v>2022</v>
      </c>
      <c r="I113" s="44">
        <v>44903</v>
      </c>
      <c r="J113" t="s">
        <v>929</v>
      </c>
      <c r="K113"/>
      <c r="L113" t="s">
        <v>928</v>
      </c>
    </row>
    <row r="114" spans="2:12" ht="15.75" x14ac:dyDescent="0.25">
      <c r="B114">
        <v>35767027</v>
      </c>
      <c r="C114" s="5" t="s">
        <v>921</v>
      </c>
      <c r="D114" t="s">
        <v>920</v>
      </c>
      <c r="E114" t="s">
        <v>919</v>
      </c>
      <c r="F114" t="s">
        <v>918</v>
      </c>
      <c r="G114" t="s">
        <v>917</v>
      </c>
      <c r="H114">
        <v>2022</v>
      </c>
      <c r="I114" s="44">
        <v>44741</v>
      </c>
      <c r="J114"/>
      <c r="K114"/>
      <c r="L114" t="s">
        <v>916</v>
      </c>
    </row>
    <row r="115" spans="2:12" ht="15.75" x14ac:dyDescent="0.25">
      <c r="B115">
        <v>36239738</v>
      </c>
      <c r="C115" s="5" t="s">
        <v>903</v>
      </c>
      <c r="D115" t="s">
        <v>902</v>
      </c>
      <c r="E115" t="s">
        <v>901</v>
      </c>
      <c r="F115" t="s">
        <v>900</v>
      </c>
      <c r="G115" t="s">
        <v>899</v>
      </c>
      <c r="H115">
        <v>2022</v>
      </c>
      <c r="I115" s="44">
        <v>44848</v>
      </c>
      <c r="J115"/>
      <c r="K115"/>
      <c r="L115" t="s">
        <v>898</v>
      </c>
    </row>
    <row r="116" spans="2:12" ht="15.75" x14ac:dyDescent="0.25">
      <c r="B116">
        <v>36506473</v>
      </c>
      <c r="C116" s="5" t="s">
        <v>897</v>
      </c>
      <c r="D116" t="s">
        <v>896</v>
      </c>
      <c r="E116" t="s">
        <v>895</v>
      </c>
      <c r="F116" t="s">
        <v>894</v>
      </c>
      <c r="G116" t="s">
        <v>893</v>
      </c>
      <c r="H116">
        <v>2022</v>
      </c>
      <c r="I116" s="44">
        <v>44907</v>
      </c>
      <c r="J116" t="s">
        <v>892</v>
      </c>
      <c r="K116"/>
      <c r="L116" t="s">
        <v>891</v>
      </c>
    </row>
    <row r="117" spans="2:12" ht="15.75" x14ac:dyDescent="0.25">
      <c r="B117">
        <v>36006037</v>
      </c>
      <c r="C117" s="5" t="s">
        <v>890</v>
      </c>
      <c r="D117" t="s">
        <v>889</v>
      </c>
      <c r="E117" t="s">
        <v>888</v>
      </c>
      <c r="F117" t="s">
        <v>887</v>
      </c>
      <c r="G117" t="s">
        <v>886</v>
      </c>
      <c r="H117">
        <v>2022</v>
      </c>
      <c r="I117" s="44">
        <v>44798</v>
      </c>
      <c r="J117" t="s">
        <v>885</v>
      </c>
      <c r="K117"/>
      <c r="L117" t="s">
        <v>884</v>
      </c>
    </row>
    <row r="118" spans="2:12" ht="15.75" x14ac:dyDescent="0.25">
      <c r="B118">
        <v>35585709</v>
      </c>
      <c r="C118" s="5" t="s">
        <v>883</v>
      </c>
      <c r="D118" t="s">
        <v>882</v>
      </c>
      <c r="E118" t="s">
        <v>881</v>
      </c>
      <c r="F118" t="s">
        <v>880</v>
      </c>
      <c r="G118" t="s">
        <v>879</v>
      </c>
      <c r="H118">
        <v>2022</v>
      </c>
      <c r="I118" s="44">
        <v>44700</v>
      </c>
      <c r="J118"/>
      <c r="K118"/>
      <c r="L118" t="s">
        <v>878</v>
      </c>
    </row>
    <row r="119" spans="2:12" x14ac:dyDescent="0.2">
      <c r="B119" s="5">
        <v>37435454</v>
      </c>
      <c r="C119" s="5" t="s">
        <v>877</v>
      </c>
      <c r="D119" s="5" t="s">
        <v>876</v>
      </c>
      <c r="E119" s="5" t="s">
        <v>875</v>
      </c>
      <c r="F119" s="5" t="s">
        <v>838</v>
      </c>
      <c r="G119" s="5" t="s">
        <v>670</v>
      </c>
      <c r="H119" s="5">
        <v>2022</v>
      </c>
      <c r="I119" s="83">
        <v>45119</v>
      </c>
      <c r="J119" s="5" t="s">
        <v>874</v>
      </c>
      <c r="K119" s="5"/>
      <c r="L119" s="5" t="s">
        <v>873</v>
      </c>
    </row>
    <row r="120" spans="2:12" ht="15.75" x14ac:dyDescent="0.25">
      <c r="B120">
        <v>36268276</v>
      </c>
      <c r="C120" s="5" t="s">
        <v>866</v>
      </c>
      <c r="D120" t="s">
        <v>865</v>
      </c>
      <c r="E120" t="s">
        <v>864</v>
      </c>
      <c r="F120" t="s">
        <v>863</v>
      </c>
      <c r="G120" t="s">
        <v>862</v>
      </c>
      <c r="H120">
        <v>2022</v>
      </c>
      <c r="I120" s="44">
        <v>44855</v>
      </c>
      <c r="J120" t="s">
        <v>861</v>
      </c>
      <c r="K120"/>
      <c r="L120" t="s">
        <v>860</v>
      </c>
    </row>
    <row r="121" spans="2:12" x14ac:dyDescent="0.2">
      <c r="B121" s="5">
        <v>36101542</v>
      </c>
      <c r="C121" s="5" t="s">
        <v>859</v>
      </c>
      <c r="D121" s="5" t="s">
        <v>858</v>
      </c>
      <c r="E121" s="5" t="s">
        <v>857</v>
      </c>
      <c r="F121" s="5" t="s">
        <v>856</v>
      </c>
      <c r="G121" s="5" t="s">
        <v>855</v>
      </c>
      <c r="H121" s="5">
        <v>2022</v>
      </c>
      <c r="I121" s="83">
        <v>44818</v>
      </c>
      <c r="J121" s="5" t="s">
        <v>854</v>
      </c>
      <c r="K121" s="5"/>
      <c r="L121" s="5" t="s">
        <v>853</v>
      </c>
    </row>
    <row r="122" spans="2:12" x14ac:dyDescent="0.2">
      <c r="B122" s="5">
        <v>35819109</v>
      </c>
      <c r="C122" s="5" t="s">
        <v>852</v>
      </c>
      <c r="D122" s="5" t="s">
        <v>851</v>
      </c>
      <c r="E122" s="5" t="s">
        <v>850</v>
      </c>
      <c r="F122" s="5" t="s">
        <v>849</v>
      </c>
      <c r="G122" s="5" t="s">
        <v>848</v>
      </c>
      <c r="H122" s="5">
        <v>2022</v>
      </c>
      <c r="I122" s="83">
        <v>44754</v>
      </c>
      <c r="J122" s="5"/>
      <c r="K122" s="5"/>
      <c r="L122" s="5" t="s">
        <v>847</v>
      </c>
    </row>
    <row r="123" spans="2:12" ht="15.75" x14ac:dyDescent="0.25">
      <c r="B123">
        <v>35992099</v>
      </c>
      <c r="C123" s="5" t="s">
        <v>841</v>
      </c>
      <c r="D123" t="s">
        <v>840</v>
      </c>
      <c r="E123" t="s">
        <v>839</v>
      </c>
      <c r="F123" t="s">
        <v>838</v>
      </c>
      <c r="G123" t="s">
        <v>837</v>
      </c>
      <c r="H123">
        <v>2022</v>
      </c>
      <c r="I123" s="44">
        <v>44795</v>
      </c>
      <c r="J123" t="s">
        <v>836</v>
      </c>
      <c r="K123"/>
      <c r="L123" t="s">
        <v>835</v>
      </c>
    </row>
    <row r="124" spans="2:12" ht="15.75" x14ac:dyDescent="0.25">
      <c r="B124">
        <v>35703352</v>
      </c>
      <c r="C124" s="5" t="s">
        <v>834</v>
      </c>
      <c r="D124" t="s">
        <v>833</v>
      </c>
      <c r="E124" t="s">
        <v>832</v>
      </c>
      <c r="F124" t="s">
        <v>831</v>
      </c>
      <c r="G124" t="s">
        <v>472</v>
      </c>
      <c r="H124">
        <v>2022</v>
      </c>
      <c r="I124" s="44">
        <v>44727</v>
      </c>
      <c r="J124" t="s">
        <v>830</v>
      </c>
      <c r="K124"/>
      <c r="L124" t="s">
        <v>829</v>
      </c>
    </row>
    <row r="125" spans="2:12" x14ac:dyDescent="0.2">
      <c r="B125" s="5">
        <v>35191183</v>
      </c>
      <c r="C125" s="5" t="s">
        <v>815</v>
      </c>
      <c r="D125" s="5" t="s">
        <v>814</v>
      </c>
      <c r="E125" s="5" t="s">
        <v>813</v>
      </c>
      <c r="F125" s="5" t="s">
        <v>812</v>
      </c>
      <c r="G125" s="5" t="s">
        <v>806</v>
      </c>
      <c r="H125" s="5">
        <v>2022</v>
      </c>
      <c r="I125" s="83">
        <v>44614</v>
      </c>
      <c r="J125" s="5"/>
      <c r="K125" s="5"/>
      <c r="L125" s="5" t="s">
        <v>811</v>
      </c>
    </row>
    <row r="126" spans="2:12" x14ac:dyDescent="0.2">
      <c r="B126" s="5">
        <v>35124883</v>
      </c>
      <c r="C126" s="5" t="s">
        <v>810</v>
      </c>
      <c r="D126" s="5" t="s">
        <v>809</v>
      </c>
      <c r="E126" s="5" t="s">
        <v>808</v>
      </c>
      <c r="F126" s="5" t="s">
        <v>807</v>
      </c>
      <c r="G126" s="5" t="s">
        <v>806</v>
      </c>
      <c r="H126" s="5">
        <v>2022</v>
      </c>
      <c r="I126" s="83">
        <v>44598</v>
      </c>
      <c r="J126" s="5" t="s">
        <v>805</v>
      </c>
      <c r="K126" s="5"/>
      <c r="L126" s="5" t="s">
        <v>804</v>
      </c>
    </row>
    <row r="127" spans="2:12" x14ac:dyDescent="0.2">
      <c r="B127" s="5">
        <v>35968360</v>
      </c>
      <c r="C127" s="5" t="s">
        <v>803</v>
      </c>
      <c r="D127" s="5" t="s">
        <v>802</v>
      </c>
      <c r="E127" s="5" t="s">
        <v>801</v>
      </c>
      <c r="F127" s="5" t="s">
        <v>800</v>
      </c>
      <c r="G127" s="5" t="s">
        <v>799</v>
      </c>
      <c r="H127" s="5">
        <v>2022</v>
      </c>
      <c r="I127" s="83">
        <v>44788</v>
      </c>
      <c r="J127" s="5" t="s">
        <v>798</v>
      </c>
      <c r="K127" s="5"/>
      <c r="L127" s="5" t="s">
        <v>797</v>
      </c>
    </row>
    <row r="128" spans="2:12" ht="15.75" x14ac:dyDescent="0.25">
      <c r="B128">
        <v>35677349</v>
      </c>
      <c r="C128" s="5" t="s">
        <v>783</v>
      </c>
      <c r="D128" t="s">
        <v>782</v>
      </c>
      <c r="E128" t="s">
        <v>781</v>
      </c>
      <c r="F128" t="s">
        <v>780</v>
      </c>
      <c r="G128" t="s">
        <v>779</v>
      </c>
      <c r="H128">
        <v>2022</v>
      </c>
      <c r="I128" s="44">
        <v>44721</v>
      </c>
      <c r="J128" t="s">
        <v>778</v>
      </c>
      <c r="K128"/>
      <c r="L128" t="s">
        <v>777</v>
      </c>
    </row>
    <row r="129" spans="2:12" ht="15.75" x14ac:dyDescent="0.25">
      <c r="B129">
        <v>35660364</v>
      </c>
      <c r="C129" s="5" t="s">
        <v>770</v>
      </c>
      <c r="D129" t="s">
        <v>769</v>
      </c>
      <c r="E129" t="s">
        <v>768</v>
      </c>
      <c r="F129" t="s">
        <v>767</v>
      </c>
      <c r="G129" t="s">
        <v>766</v>
      </c>
      <c r="H129">
        <v>2022</v>
      </c>
      <c r="I129" s="44">
        <v>44718</v>
      </c>
      <c r="J129" t="s">
        <v>765</v>
      </c>
      <c r="K129"/>
      <c r="L129" t="s">
        <v>764</v>
      </c>
    </row>
    <row r="130" spans="2:12" x14ac:dyDescent="0.2">
      <c r="B130" s="5">
        <v>35156755</v>
      </c>
      <c r="C130" s="5" t="s">
        <v>757</v>
      </c>
      <c r="D130" s="5" t="s">
        <v>756</v>
      </c>
      <c r="E130" s="5" t="s">
        <v>755</v>
      </c>
      <c r="F130" s="5" t="s">
        <v>754</v>
      </c>
      <c r="G130" s="5" t="s">
        <v>753</v>
      </c>
      <c r="H130" s="5">
        <v>2022</v>
      </c>
      <c r="I130" s="83">
        <v>44606</v>
      </c>
      <c r="J130" s="5" t="s">
        <v>752</v>
      </c>
      <c r="K130" s="5"/>
      <c r="L130" s="5" t="s">
        <v>751</v>
      </c>
    </row>
    <row r="131" spans="2:12" x14ac:dyDescent="0.2">
      <c r="B131" s="5">
        <v>35613261</v>
      </c>
      <c r="C131" s="5" t="s">
        <v>750</v>
      </c>
      <c r="D131" s="5" t="s">
        <v>749</v>
      </c>
      <c r="E131" s="5" t="s">
        <v>748</v>
      </c>
      <c r="F131" s="5" t="s">
        <v>747</v>
      </c>
      <c r="G131" s="5" t="s">
        <v>746</v>
      </c>
      <c r="H131" s="5">
        <v>2022</v>
      </c>
      <c r="I131" s="83">
        <v>44706</v>
      </c>
      <c r="J131" s="5" t="s">
        <v>745</v>
      </c>
      <c r="K131" s="5"/>
      <c r="L131" s="5" t="s">
        <v>744</v>
      </c>
    </row>
    <row r="132" spans="2:12" x14ac:dyDescent="0.2">
      <c r="B132" s="5">
        <v>35613087</v>
      </c>
      <c r="C132" s="5" t="s">
        <v>743</v>
      </c>
      <c r="D132" s="5" t="s">
        <v>742</v>
      </c>
      <c r="E132" s="5" t="s">
        <v>741</v>
      </c>
      <c r="F132" s="5" t="s">
        <v>740</v>
      </c>
      <c r="G132" s="5" t="s">
        <v>677</v>
      </c>
      <c r="H132" s="5">
        <v>2022</v>
      </c>
      <c r="I132" s="83">
        <v>44706</v>
      </c>
      <c r="J132" s="5" t="s">
        <v>739</v>
      </c>
      <c r="K132" s="5"/>
      <c r="L132" s="5" t="s">
        <v>738</v>
      </c>
    </row>
    <row r="133" spans="2:12" x14ac:dyDescent="0.2">
      <c r="B133" s="71">
        <v>35629050</v>
      </c>
      <c r="C133" s="71" t="s">
        <v>737</v>
      </c>
      <c r="D133" s="71" t="s">
        <v>736</v>
      </c>
      <c r="E133" s="71" t="s">
        <v>735</v>
      </c>
      <c r="F133" s="71" t="s">
        <v>734</v>
      </c>
      <c r="G133" s="71" t="s">
        <v>615</v>
      </c>
      <c r="H133" s="71">
        <v>2022</v>
      </c>
      <c r="I133" s="82">
        <v>44709</v>
      </c>
      <c r="J133" s="71" t="s">
        <v>733</v>
      </c>
      <c r="K133" s="71"/>
      <c r="L133" s="71" t="s">
        <v>732</v>
      </c>
    </row>
    <row r="134" spans="2:12" x14ac:dyDescent="0.2">
      <c r="B134" s="71">
        <v>35656405</v>
      </c>
      <c r="C134" s="71" t="s">
        <v>731</v>
      </c>
      <c r="D134" s="71" t="s">
        <v>730</v>
      </c>
      <c r="E134" s="71" t="s">
        <v>729</v>
      </c>
      <c r="F134" s="71" t="s">
        <v>728</v>
      </c>
      <c r="G134" s="71" t="s">
        <v>727</v>
      </c>
      <c r="H134" s="71">
        <v>2022</v>
      </c>
      <c r="I134" s="82">
        <v>44715</v>
      </c>
      <c r="J134" s="71" t="s">
        <v>726</v>
      </c>
      <c r="K134" s="71"/>
      <c r="L134" s="71" t="s">
        <v>725</v>
      </c>
    </row>
    <row r="135" spans="2:12" x14ac:dyDescent="0.2">
      <c r="B135" s="71">
        <v>35633906</v>
      </c>
      <c r="C135" s="71" t="s">
        <v>724</v>
      </c>
      <c r="D135" s="71" t="s">
        <v>723</v>
      </c>
      <c r="E135" s="71" t="s">
        <v>722</v>
      </c>
      <c r="F135" s="71" t="s">
        <v>721</v>
      </c>
      <c r="G135" s="71" t="s">
        <v>720</v>
      </c>
      <c r="H135" s="71">
        <v>2022</v>
      </c>
      <c r="I135" s="82">
        <v>44712</v>
      </c>
      <c r="J135" s="71" t="s">
        <v>719</v>
      </c>
      <c r="K135" s="71"/>
      <c r="L135" s="71" t="s">
        <v>718</v>
      </c>
    </row>
    <row r="136" spans="2:12" ht="15.75" x14ac:dyDescent="0.25">
      <c r="B136">
        <v>35032450</v>
      </c>
      <c r="C136" s="5" t="s">
        <v>717</v>
      </c>
      <c r="D136" t="s">
        <v>716</v>
      </c>
      <c r="E136" t="s">
        <v>715</v>
      </c>
      <c r="F136" t="s">
        <v>714</v>
      </c>
      <c r="G136" t="s">
        <v>713</v>
      </c>
      <c r="H136">
        <v>2022</v>
      </c>
      <c r="I136" s="44">
        <v>44576</v>
      </c>
      <c r="J136"/>
      <c r="K136"/>
      <c r="L136" t="s">
        <v>712</v>
      </c>
    </row>
    <row r="137" spans="2:12" x14ac:dyDescent="0.2">
      <c r="B137" s="71">
        <v>35563324</v>
      </c>
      <c r="C137" s="71" t="s">
        <v>711</v>
      </c>
      <c r="D137" s="71" t="s">
        <v>710</v>
      </c>
      <c r="E137" s="71" t="s">
        <v>709</v>
      </c>
      <c r="F137" s="71" t="s">
        <v>708</v>
      </c>
      <c r="G137" s="71" t="s">
        <v>707</v>
      </c>
      <c r="H137" s="71">
        <v>2022</v>
      </c>
      <c r="I137" s="82">
        <v>44695</v>
      </c>
      <c r="J137" s="71" t="s">
        <v>706</v>
      </c>
      <c r="K137" s="71"/>
      <c r="L137" s="71" t="s">
        <v>705</v>
      </c>
    </row>
    <row r="138" spans="2:12" ht="15.75" x14ac:dyDescent="0.25">
      <c r="B138">
        <v>35414575</v>
      </c>
      <c r="C138" s="5" t="s">
        <v>704</v>
      </c>
      <c r="D138" t="s">
        <v>703</v>
      </c>
      <c r="E138" t="s">
        <v>702</v>
      </c>
      <c r="F138" t="s">
        <v>701</v>
      </c>
      <c r="G138" t="s">
        <v>700</v>
      </c>
      <c r="H138">
        <v>2022</v>
      </c>
      <c r="I138" s="44">
        <v>44664</v>
      </c>
      <c r="J138" t="s">
        <v>699</v>
      </c>
      <c r="K138"/>
      <c r="L138" t="s">
        <v>698</v>
      </c>
    </row>
    <row r="139" spans="2:12" x14ac:dyDescent="0.2">
      <c r="B139" s="71">
        <v>33979555</v>
      </c>
      <c r="C139" s="71" t="s">
        <v>697</v>
      </c>
      <c r="D139" s="71" t="s">
        <v>696</v>
      </c>
      <c r="E139" s="71" t="s">
        <v>695</v>
      </c>
      <c r="F139" s="71" t="s">
        <v>694</v>
      </c>
      <c r="G139" s="71" t="s">
        <v>693</v>
      </c>
      <c r="H139" s="71">
        <v>2022</v>
      </c>
      <c r="I139" s="82">
        <v>44328</v>
      </c>
      <c r="J139" s="71"/>
      <c r="K139" s="71"/>
      <c r="L139" s="71" t="s">
        <v>692</v>
      </c>
    </row>
    <row r="140" spans="2:12" x14ac:dyDescent="0.2">
      <c r="B140" s="5">
        <v>33852449</v>
      </c>
      <c r="C140" s="5" t="s">
        <v>691</v>
      </c>
      <c r="D140" s="5" t="s">
        <v>690</v>
      </c>
      <c r="E140" s="5" t="s">
        <v>689</v>
      </c>
      <c r="F140" s="5" t="s">
        <v>688</v>
      </c>
      <c r="G140" s="5" t="s">
        <v>687</v>
      </c>
      <c r="H140" s="5">
        <v>2022</v>
      </c>
      <c r="I140" s="83">
        <v>44300</v>
      </c>
      <c r="J140" s="5"/>
      <c r="K140" s="5"/>
      <c r="L140" s="5" t="s">
        <v>686</v>
      </c>
    </row>
    <row r="141" spans="2:12" x14ac:dyDescent="0.2">
      <c r="B141" s="5">
        <v>35353864</v>
      </c>
      <c r="C141" s="5" t="s">
        <v>685</v>
      </c>
      <c r="D141" s="5" t="s">
        <v>680</v>
      </c>
      <c r="E141" s="5" t="s">
        <v>684</v>
      </c>
      <c r="F141" s="5" t="s">
        <v>678</v>
      </c>
      <c r="G141" s="5" t="s">
        <v>677</v>
      </c>
      <c r="H141" s="5">
        <v>2022</v>
      </c>
      <c r="I141" s="83">
        <v>44650</v>
      </c>
      <c r="J141" s="5" t="s">
        <v>683</v>
      </c>
      <c r="K141" s="5"/>
      <c r="L141" s="5" t="s">
        <v>682</v>
      </c>
    </row>
    <row r="142" spans="2:12" x14ac:dyDescent="0.2">
      <c r="B142" s="5">
        <v>35353861</v>
      </c>
      <c r="C142" s="5" t="s">
        <v>681</v>
      </c>
      <c r="D142" s="5" t="s">
        <v>680</v>
      </c>
      <c r="E142" s="5" t="s">
        <v>679</v>
      </c>
      <c r="F142" s="5" t="s">
        <v>678</v>
      </c>
      <c r="G142" s="5" t="s">
        <v>677</v>
      </c>
      <c r="H142" s="5">
        <v>2022</v>
      </c>
      <c r="I142" s="83">
        <v>44650</v>
      </c>
      <c r="J142" s="5" t="s">
        <v>676</v>
      </c>
      <c r="K142" s="5"/>
      <c r="L142" s="5" t="s">
        <v>675</v>
      </c>
    </row>
    <row r="143" spans="2:12" x14ac:dyDescent="0.2">
      <c r="B143" s="71">
        <v>37435448</v>
      </c>
      <c r="C143" s="71" t="s">
        <v>674</v>
      </c>
      <c r="D143" s="71" t="s">
        <v>673</v>
      </c>
      <c r="E143" s="71" t="s">
        <v>672</v>
      </c>
      <c r="F143" s="71" t="s">
        <v>671</v>
      </c>
      <c r="G143" s="71" t="s">
        <v>670</v>
      </c>
      <c r="H143" s="71">
        <v>2022</v>
      </c>
      <c r="I143" s="82">
        <v>45119</v>
      </c>
      <c r="J143" s="71" t="s">
        <v>669</v>
      </c>
      <c r="K143" s="71"/>
      <c r="L143" s="71" t="s">
        <v>668</v>
      </c>
    </row>
    <row r="144" spans="2:12" x14ac:dyDescent="0.2">
      <c r="B144" s="71">
        <v>35318456</v>
      </c>
      <c r="C144" s="71" t="s">
        <v>667</v>
      </c>
      <c r="D144" s="71" t="s">
        <v>666</v>
      </c>
      <c r="E144" s="71" t="s">
        <v>665</v>
      </c>
      <c r="F144" s="71" t="s">
        <v>664</v>
      </c>
      <c r="G144" s="71" t="s">
        <v>663</v>
      </c>
      <c r="H144" s="71">
        <v>2022</v>
      </c>
      <c r="I144" s="82">
        <v>44643</v>
      </c>
      <c r="J144" s="71" t="s">
        <v>662</v>
      </c>
      <c r="K144" s="71"/>
      <c r="L144" s="71" t="s">
        <v>661</v>
      </c>
    </row>
    <row r="145" spans="2:12" x14ac:dyDescent="0.2">
      <c r="B145" s="5">
        <v>35316942</v>
      </c>
      <c r="C145" s="5" t="s">
        <v>660</v>
      </c>
      <c r="D145" s="5" t="s">
        <v>659</v>
      </c>
      <c r="E145" s="5" t="s">
        <v>658</v>
      </c>
      <c r="F145" s="5" t="s">
        <v>657</v>
      </c>
      <c r="G145" s="5" t="s">
        <v>656</v>
      </c>
      <c r="H145" s="5">
        <v>2022</v>
      </c>
      <c r="I145" s="83">
        <v>44643</v>
      </c>
      <c r="J145" s="5" t="s">
        <v>655</v>
      </c>
      <c r="K145" s="5"/>
      <c r="L145" s="5" t="s">
        <v>654</v>
      </c>
    </row>
    <row r="146" spans="2:12" x14ac:dyDescent="0.2">
      <c r="B146" s="5">
        <v>35124461</v>
      </c>
      <c r="C146" s="5" t="s">
        <v>653</v>
      </c>
      <c r="D146" s="5" t="s">
        <v>652</v>
      </c>
      <c r="E146" s="5" t="s">
        <v>651</v>
      </c>
      <c r="F146" s="5" t="s">
        <v>650</v>
      </c>
      <c r="G146" s="5" t="s">
        <v>649</v>
      </c>
      <c r="H146" s="5">
        <v>2022</v>
      </c>
      <c r="I146" s="83">
        <v>44598</v>
      </c>
      <c r="J146" s="5"/>
      <c r="K146" s="5"/>
      <c r="L146" s="5" t="s">
        <v>648</v>
      </c>
    </row>
    <row r="147" spans="2:12" x14ac:dyDescent="0.2">
      <c r="B147" s="5">
        <v>35359350</v>
      </c>
      <c r="C147" s="5" t="s">
        <v>647</v>
      </c>
      <c r="D147" s="5" t="s">
        <v>646</v>
      </c>
      <c r="E147" s="5" t="s">
        <v>645</v>
      </c>
      <c r="F147" s="5" t="s">
        <v>644</v>
      </c>
      <c r="G147" s="5" t="s">
        <v>643</v>
      </c>
      <c r="H147" s="5">
        <v>2022</v>
      </c>
      <c r="I147" s="83">
        <v>44652</v>
      </c>
      <c r="J147" s="5" t="s">
        <v>642</v>
      </c>
      <c r="K147" s="5"/>
      <c r="L147" s="5" t="s">
        <v>641</v>
      </c>
    </row>
    <row r="148" spans="2:12" ht="15.75" x14ac:dyDescent="0.25">
      <c r="B148">
        <v>35060604</v>
      </c>
      <c r="C148" s="71" t="s">
        <v>640</v>
      </c>
      <c r="D148" t="s">
        <v>639</v>
      </c>
      <c r="E148" t="s">
        <v>638</v>
      </c>
      <c r="F148" t="s">
        <v>637</v>
      </c>
      <c r="G148" t="s">
        <v>636</v>
      </c>
      <c r="H148">
        <v>2022</v>
      </c>
      <c r="I148" s="44">
        <v>44582</v>
      </c>
      <c r="J148" t="s">
        <v>635</v>
      </c>
      <c r="K148"/>
      <c r="L148" t="s">
        <v>634</v>
      </c>
    </row>
    <row r="149" spans="2:12" ht="15.75" x14ac:dyDescent="0.25">
      <c r="B149">
        <v>35038452</v>
      </c>
      <c r="C149" s="5" t="s">
        <v>633</v>
      </c>
      <c r="D149" t="s">
        <v>632</v>
      </c>
      <c r="E149" t="s">
        <v>631</v>
      </c>
      <c r="F149" t="s">
        <v>630</v>
      </c>
      <c r="G149" t="s">
        <v>629</v>
      </c>
      <c r="H149">
        <v>2022</v>
      </c>
      <c r="I149" s="44">
        <v>44578</v>
      </c>
      <c r="J149" t="s">
        <v>628</v>
      </c>
      <c r="K149"/>
      <c r="L149" t="s">
        <v>627</v>
      </c>
    </row>
    <row r="150" spans="2:12" x14ac:dyDescent="0.2">
      <c r="B150" s="5">
        <v>35441138</v>
      </c>
      <c r="C150" s="5" t="s">
        <v>626</v>
      </c>
      <c r="D150" s="5" t="s">
        <v>625</v>
      </c>
      <c r="E150" s="5" t="s">
        <v>624</v>
      </c>
      <c r="F150" s="5" t="s">
        <v>623</v>
      </c>
      <c r="G150" s="5" t="s">
        <v>622</v>
      </c>
      <c r="H150" s="5">
        <v>2022</v>
      </c>
      <c r="I150" s="83">
        <v>44671</v>
      </c>
      <c r="J150" s="5" t="s">
        <v>621</v>
      </c>
      <c r="K150" s="5"/>
      <c r="L150" s="5" t="s">
        <v>620</v>
      </c>
    </row>
    <row r="151" spans="2:12" x14ac:dyDescent="0.2">
      <c r="B151" s="71">
        <v>35268287</v>
      </c>
      <c r="C151" s="71" t="s">
        <v>619</v>
      </c>
      <c r="D151" s="71" t="s">
        <v>618</v>
      </c>
      <c r="E151" s="71" t="s">
        <v>617</v>
      </c>
      <c r="F151" s="71" t="s">
        <v>616</v>
      </c>
      <c r="G151" s="71" t="s">
        <v>615</v>
      </c>
      <c r="H151" s="71">
        <v>2022</v>
      </c>
      <c r="I151" s="82">
        <v>44630</v>
      </c>
      <c r="J151" s="71" t="s">
        <v>614</v>
      </c>
      <c r="K151" s="71"/>
      <c r="L151" s="71" t="s">
        <v>613</v>
      </c>
    </row>
    <row r="152" spans="2:12" ht="15.75" x14ac:dyDescent="0.25">
      <c r="B152">
        <v>34774991</v>
      </c>
      <c r="C152" s="5" t="s">
        <v>612</v>
      </c>
      <c r="D152" t="s">
        <v>611</v>
      </c>
      <c r="E152" t="s">
        <v>610</v>
      </c>
      <c r="F152" t="s">
        <v>609</v>
      </c>
      <c r="G152" t="s">
        <v>608</v>
      </c>
      <c r="H152">
        <v>2022</v>
      </c>
      <c r="I152" s="44">
        <v>44514</v>
      </c>
      <c r="J152"/>
      <c r="K152"/>
      <c r="L152" t="s">
        <v>607</v>
      </c>
    </row>
    <row r="153" spans="2:12" x14ac:dyDescent="0.2">
      <c r="B153" s="5">
        <v>34677823</v>
      </c>
      <c r="C153" s="5" t="s">
        <v>606</v>
      </c>
      <c r="D153" s="5" t="s">
        <v>605</v>
      </c>
      <c r="E153" s="5" t="s">
        <v>604</v>
      </c>
      <c r="F153" s="5" t="s">
        <v>603</v>
      </c>
      <c r="G153" s="5" t="s">
        <v>602</v>
      </c>
      <c r="H153" s="5">
        <v>2022</v>
      </c>
      <c r="I153" s="83">
        <v>44491</v>
      </c>
      <c r="J153" s="5"/>
      <c r="K153" s="5"/>
      <c r="L153" s="5" t="s">
        <v>601</v>
      </c>
    </row>
    <row r="154" spans="2:12" x14ac:dyDescent="0.2">
      <c r="B154" s="71">
        <v>35014790</v>
      </c>
      <c r="C154" s="71" t="s">
        <v>600</v>
      </c>
      <c r="D154" s="71" t="s">
        <v>599</v>
      </c>
      <c r="E154" s="71" t="s">
        <v>598</v>
      </c>
      <c r="F154" s="71" t="s">
        <v>597</v>
      </c>
      <c r="G154" s="71" t="s">
        <v>596</v>
      </c>
      <c r="H154" s="71">
        <v>2022</v>
      </c>
      <c r="I154" s="82">
        <v>44572</v>
      </c>
      <c r="J154" s="71"/>
      <c r="K154" s="71"/>
      <c r="L154" s="71" t="s">
        <v>595</v>
      </c>
    </row>
    <row r="155" spans="2:12" x14ac:dyDescent="0.2">
      <c r="B155" s="71">
        <v>35152673</v>
      </c>
      <c r="C155" s="71" t="s">
        <v>594</v>
      </c>
      <c r="D155" s="71" t="s">
        <v>593</v>
      </c>
      <c r="E155" s="71" t="s">
        <v>592</v>
      </c>
      <c r="F155" s="71" t="s">
        <v>591</v>
      </c>
      <c r="G155" s="71" t="s">
        <v>585</v>
      </c>
      <c r="H155" s="71">
        <v>2022</v>
      </c>
      <c r="I155" s="82">
        <v>44606</v>
      </c>
      <c r="J155" s="71"/>
      <c r="K155" s="71"/>
      <c r="L155" s="71" t="s">
        <v>590</v>
      </c>
    </row>
    <row r="156" spans="2:12" x14ac:dyDescent="0.2">
      <c r="B156" s="5">
        <v>35152668</v>
      </c>
      <c r="C156" s="5" t="s">
        <v>589</v>
      </c>
      <c r="D156" s="5" t="s">
        <v>588</v>
      </c>
      <c r="E156" s="5" t="s">
        <v>587</v>
      </c>
      <c r="F156" s="5" t="s">
        <v>586</v>
      </c>
      <c r="G156" s="5" t="s">
        <v>585</v>
      </c>
      <c r="H156" s="5">
        <v>2022</v>
      </c>
      <c r="I156" s="83">
        <v>44606</v>
      </c>
      <c r="J156" s="5"/>
      <c r="K156" s="5"/>
      <c r="L156" s="5" t="s">
        <v>584</v>
      </c>
    </row>
    <row r="157" spans="2:12" ht="15.75" x14ac:dyDescent="0.25">
      <c r="B157">
        <v>34921050</v>
      </c>
      <c r="C157" t="s">
        <v>583</v>
      </c>
      <c r="D157"/>
      <c r="E157" t="s">
        <v>582</v>
      </c>
      <c r="F157"/>
      <c r="G157" t="s">
        <v>511</v>
      </c>
      <c r="H157">
        <v>2022</v>
      </c>
      <c r="I157" s="44">
        <v>44548</v>
      </c>
      <c r="J157" t="s">
        <v>581</v>
      </c>
      <c r="K157"/>
      <c r="L157" t="s">
        <v>580</v>
      </c>
    </row>
    <row r="158" spans="2:12" ht="15.75" x14ac:dyDescent="0.25">
      <c r="B158">
        <v>35008419</v>
      </c>
      <c r="C158" t="s">
        <v>579</v>
      </c>
      <c r="D158" t="s">
        <v>578</v>
      </c>
      <c r="E158" t="s">
        <v>577</v>
      </c>
      <c r="F158" t="s">
        <v>576</v>
      </c>
      <c r="G158" t="s">
        <v>451</v>
      </c>
      <c r="H158">
        <v>2022</v>
      </c>
      <c r="I158" s="44">
        <v>44572</v>
      </c>
      <c r="J158" t="s">
        <v>575</v>
      </c>
      <c r="K158"/>
      <c r="L158" t="s">
        <v>574</v>
      </c>
    </row>
    <row r="159" spans="2:12" ht="15.75" x14ac:dyDescent="0.25">
      <c r="B159">
        <v>35058930</v>
      </c>
      <c r="C159" t="s">
        <v>573</v>
      </c>
      <c r="D159" t="s">
        <v>572</v>
      </c>
      <c r="E159" t="s">
        <v>571</v>
      </c>
      <c r="F159" t="s">
        <v>570</v>
      </c>
      <c r="G159" t="s">
        <v>569</v>
      </c>
      <c r="H159">
        <v>2022</v>
      </c>
      <c r="I159" s="44">
        <v>44582</v>
      </c>
      <c r="J159" t="s">
        <v>568</v>
      </c>
      <c r="K159"/>
      <c r="L159" t="s">
        <v>567</v>
      </c>
    </row>
    <row r="160" spans="2:12" ht="15.75" x14ac:dyDescent="0.25">
      <c r="B160">
        <v>34882997</v>
      </c>
      <c r="C160" t="s">
        <v>566</v>
      </c>
      <c r="D160" t="s">
        <v>565</v>
      </c>
      <c r="E160" t="s">
        <v>564</v>
      </c>
      <c r="F160" t="s">
        <v>563</v>
      </c>
      <c r="G160" t="s">
        <v>562</v>
      </c>
      <c r="H160">
        <v>2022</v>
      </c>
      <c r="I160" s="44">
        <v>44539</v>
      </c>
      <c r="J160"/>
      <c r="K160"/>
      <c r="L160" t="s">
        <v>561</v>
      </c>
    </row>
    <row r="161" spans="2:12" x14ac:dyDescent="0.2">
      <c r="B161" s="71">
        <v>34735580</v>
      </c>
      <c r="C161" s="71" t="s">
        <v>560</v>
      </c>
      <c r="D161" s="71" t="s">
        <v>559</v>
      </c>
      <c r="E161" s="71" t="s">
        <v>558</v>
      </c>
      <c r="F161" s="71" t="s">
        <v>557</v>
      </c>
      <c r="G161" s="71" t="s">
        <v>556</v>
      </c>
      <c r="H161" s="71">
        <v>2022</v>
      </c>
      <c r="I161" s="82">
        <v>44504</v>
      </c>
      <c r="J161" s="71" t="s">
        <v>555</v>
      </c>
      <c r="K161" s="71"/>
      <c r="L161" s="71" t="s">
        <v>554</v>
      </c>
    </row>
    <row r="162" spans="2:12" x14ac:dyDescent="0.2">
      <c r="B162" s="71">
        <v>34297413</v>
      </c>
      <c r="C162" s="71" t="s">
        <v>553</v>
      </c>
      <c r="D162" s="71" t="s">
        <v>552</v>
      </c>
      <c r="E162" s="71" t="s">
        <v>551</v>
      </c>
      <c r="F162" s="71" t="s">
        <v>550</v>
      </c>
      <c r="G162" s="71" t="s">
        <v>549</v>
      </c>
      <c r="H162" s="71">
        <v>2022</v>
      </c>
      <c r="I162" s="82">
        <v>44400</v>
      </c>
      <c r="J162" s="71"/>
      <c r="K162" s="71"/>
      <c r="L162" s="71" t="s">
        <v>548</v>
      </c>
    </row>
    <row r="163" spans="2:12" x14ac:dyDescent="0.2">
      <c r="B163" s="71">
        <v>33524974</v>
      </c>
      <c r="C163" s="71" t="s">
        <v>547</v>
      </c>
      <c r="D163" s="71" t="s">
        <v>546</v>
      </c>
      <c r="E163" s="71" t="s">
        <v>545</v>
      </c>
      <c r="F163" s="71" t="s">
        <v>544</v>
      </c>
      <c r="G163" s="71" t="s">
        <v>543</v>
      </c>
      <c r="H163" s="71">
        <v>2022</v>
      </c>
      <c r="I163" s="82">
        <v>44228</v>
      </c>
      <c r="J163" s="71"/>
      <c r="K163" s="71"/>
      <c r="L163" s="71" t="s">
        <v>542</v>
      </c>
    </row>
    <row r="164" spans="2:12" x14ac:dyDescent="0.2">
      <c r="B164" s="5">
        <v>35011576</v>
      </c>
      <c r="C164" s="5" t="s">
        <v>541</v>
      </c>
      <c r="D164" s="5" t="s">
        <v>540</v>
      </c>
      <c r="E164" s="5" t="s">
        <v>539</v>
      </c>
      <c r="F164" s="5" t="s">
        <v>538</v>
      </c>
      <c r="G164" s="5" t="s">
        <v>537</v>
      </c>
      <c r="H164" s="5">
        <v>2021</v>
      </c>
      <c r="I164" s="83">
        <v>44572</v>
      </c>
      <c r="J164" s="5" t="s">
        <v>536</v>
      </c>
      <c r="K164" s="5"/>
      <c r="L164" s="5" t="s">
        <v>535</v>
      </c>
    </row>
    <row r="165" spans="2:12" x14ac:dyDescent="0.2">
      <c r="B165" s="71">
        <v>34806902</v>
      </c>
      <c r="C165" s="71" t="s">
        <v>534</v>
      </c>
      <c r="D165" s="71" t="s">
        <v>533</v>
      </c>
      <c r="E165" s="71" t="s">
        <v>532</v>
      </c>
      <c r="F165" s="71" t="s">
        <v>531</v>
      </c>
      <c r="G165" s="71" t="s">
        <v>530</v>
      </c>
      <c r="H165" s="71">
        <v>2021</v>
      </c>
      <c r="I165" s="82">
        <v>44522</v>
      </c>
      <c r="J165" s="71" t="s">
        <v>529</v>
      </c>
      <c r="K165" s="71"/>
      <c r="L165" s="71" t="s">
        <v>528</v>
      </c>
    </row>
    <row r="166" spans="2:12" x14ac:dyDescent="0.2">
      <c r="B166" s="5">
        <v>34781738</v>
      </c>
      <c r="C166" s="5" t="s">
        <v>527</v>
      </c>
      <c r="D166" s="5" t="s">
        <v>526</v>
      </c>
      <c r="E166" s="5" t="s">
        <v>525</v>
      </c>
      <c r="F166" s="5" t="s">
        <v>524</v>
      </c>
      <c r="G166" s="5" t="s">
        <v>523</v>
      </c>
      <c r="H166" s="5">
        <v>2021</v>
      </c>
      <c r="I166" s="83">
        <v>44516</v>
      </c>
      <c r="J166" s="5" t="s">
        <v>522</v>
      </c>
      <c r="K166" s="5"/>
      <c r="L166" s="5" t="s">
        <v>521</v>
      </c>
    </row>
    <row r="167" spans="2:12" x14ac:dyDescent="0.2">
      <c r="B167" s="71">
        <v>34943250</v>
      </c>
      <c r="C167" s="71" t="s">
        <v>520</v>
      </c>
      <c r="D167" s="71" t="s">
        <v>519</v>
      </c>
      <c r="E167" s="71" t="s">
        <v>518</v>
      </c>
      <c r="F167" s="71" t="s">
        <v>517</v>
      </c>
      <c r="G167" s="71" t="s">
        <v>516</v>
      </c>
      <c r="H167" s="71">
        <v>2021</v>
      </c>
      <c r="I167" s="82">
        <v>44554</v>
      </c>
      <c r="J167" s="71" t="s">
        <v>515</v>
      </c>
      <c r="K167" s="71"/>
      <c r="L167" s="71" t="s">
        <v>514</v>
      </c>
    </row>
    <row r="168" spans="2:12" x14ac:dyDescent="0.2">
      <c r="B168" s="5">
        <v>34759033</v>
      </c>
      <c r="C168" s="5" t="s">
        <v>513</v>
      </c>
      <c r="D168" s="5"/>
      <c r="E168" s="5" t="s">
        <v>512</v>
      </c>
      <c r="F168" s="5"/>
      <c r="G168" s="5" t="s">
        <v>511</v>
      </c>
      <c r="H168" s="5">
        <v>2021</v>
      </c>
      <c r="I168" s="83">
        <v>44511</v>
      </c>
      <c r="J168" s="5" t="s">
        <v>510</v>
      </c>
      <c r="K168" s="5"/>
      <c r="L168" s="5" t="s">
        <v>509</v>
      </c>
    </row>
    <row r="169" spans="2:12" x14ac:dyDescent="0.2">
      <c r="B169" s="5">
        <v>34718101</v>
      </c>
      <c r="C169" s="5" t="s">
        <v>508</v>
      </c>
      <c r="D169" s="5" t="s">
        <v>507</v>
      </c>
      <c r="E169" s="5" t="s">
        <v>506</v>
      </c>
      <c r="F169" s="5" t="s">
        <v>505</v>
      </c>
      <c r="G169" s="5" t="s">
        <v>504</v>
      </c>
      <c r="H169" s="5">
        <v>2021</v>
      </c>
      <c r="I169" s="83">
        <v>44500</v>
      </c>
      <c r="J169" s="5"/>
      <c r="K169" s="5"/>
      <c r="L169" s="5" t="s">
        <v>503</v>
      </c>
    </row>
    <row r="170" spans="2:12" x14ac:dyDescent="0.2">
      <c r="B170" s="5">
        <v>34509570</v>
      </c>
      <c r="C170" s="5" t="s">
        <v>502</v>
      </c>
      <c r="D170" s="5" t="s">
        <v>501</v>
      </c>
      <c r="E170" s="5" t="s">
        <v>500</v>
      </c>
      <c r="F170" s="5" t="s">
        <v>499</v>
      </c>
      <c r="G170" s="5" t="s">
        <v>498</v>
      </c>
      <c r="H170" s="5">
        <v>2021</v>
      </c>
      <c r="I170" s="83">
        <v>44451</v>
      </c>
      <c r="J170" s="5"/>
      <c r="K170" s="5"/>
      <c r="L170" s="5" t="s">
        <v>497</v>
      </c>
    </row>
    <row r="171" spans="2:12" x14ac:dyDescent="0.2">
      <c r="B171" s="71">
        <v>37366380</v>
      </c>
      <c r="C171" s="71" t="s">
        <v>496</v>
      </c>
      <c r="D171" s="71" t="s">
        <v>495</v>
      </c>
      <c r="E171" s="71" t="s">
        <v>494</v>
      </c>
      <c r="F171" s="71" t="s">
        <v>493</v>
      </c>
      <c r="G171" s="71" t="s">
        <v>492</v>
      </c>
      <c r="H171" s="71">
        <v>2021</v>
      </c>
      <c r="I171" s="82">
        <v>45104</v>
      </c>
      <c r="J171" s="71" t="s">
        <v>491</v>
      </c>
      <c r="K171" s="71"/>
      <c r="L171" s="71" t="s">
        <v>490</v>
      </c>
    </row>
    <row r="172" spans="2:12" x14ac:dyDescent="0.2">
      <c r="B172" s="71">
        <v>34869388</v>
      </c>
      <c r="C172" s="71" t="s">
        <v>489</v>
      </c>
      <c r="D172" s="71" t="s">
        <v>488</v>
      </c>
      <c r="E172" s="71" t="s">
        <v>487</v>
      </c>
      <c r="F172" s="71" t="s">
        <v>486</v>
      </c>
      <c r="G172" s="71" t="s">
        <v>485</v>
      </c>
      <c r="H172" s="71">
        <v>2021</v>
      </c>
      <c r="I172" s="82">
        <v>44536</v>
      </c>
      <c r="J172" s="71" t="s">
        <v>484</v>
      </c>
      <c r="K172" s="71"/>
      <c r="L172" s="71" t="s">
        <v>483</v>
      </c>
    </row>
    <row r="173" spans="2:12" x14ac:dyDescent="0.2">
      <c r="B173" s="71">
        <v>34771736</v>
      </c>
      <c r="C173" s="71" t="s">
        <v>482</v>
      </c>
      <c r="D173" s="71" t="s">
        <v>481</v>
      </c>
      <c r="E173" s="71" t="s">
        <v>480</v>
      </c>
      <c r="F173" s="71" t="s">
        <v>479</v>
      </c>
      <c r="G173" s="71" t="s">
        <v>451</v>
      </c>
      <c r="H173" s="71">
        <v>2021</v>
      </c>
      <c r="I173" s="82">
        <v>44513</v>
      </c>
      <c r="J173" s="71" t="s">
        <v>478</v>
      </c>
      <c r="K173" s="71"/>
      <c r="L173" s="71" t="s">
        <v>477</v>
      </c>
    </row>
    <row r="174" spans="2:12" x14ac:dyDescent="0.2">
      <c r="B174" s="5">
        <v>34498720</v>
      </c>
      <c r="C174" s="5" t="s">
        <v>476</v>
      </c>
      <c r="D174" s="5" t="s">
        <v>475</v>
      </c>
      <c r="E174" s="5" t="s">
        <v>474</v>
      </c>
      <c r="F174" s="5" t="s">
        <v>473</v>
      </c>
      <c r="G174" s="5" t="s">
        <v>472</v>
      </c>
      <c r="H174" s="5">
        <v>2021</v>
      </c>
      <c r="I174" s="83">
        <v>44448</v>
      </c>
      <c r="J174" s="5" t="s">
        <v>471</v>
      </c>
      <c r="K174" s="5"/>
      <c r="L174" s="5" t="s">
        <v>470</v>
      </c>
    </row>
    <row r="175" spans="2:12" x14ac:dyDescent="0.2">
      <c r="B175" s="71">
        <v>34417201</v>
      </c>
      <c r="C175" s="71" t="s">
        <v>469</v>
      </c>
      <c r="D175" s="71" t="s">
        <v>468</v>
      </c>
      <c r="E175" s="71" t="s">
        <v>467</v>
      </c>
      <c r="F175" s="71" t="s">
        <v>466</v>
      </c>
      <c r="G175" s="71" t="s">
        <v>465</v>
      </c>
      <c r="H175" s="71">
        <v>2021</v>
      </c>
      <c r="I175" s="82">
        <v>44429</v>
      </c>
      <c r="J175" s="71" t="s">
        <v>464</v>
      </c>
      <c r="K175" s="71" t="s">
        <v>463</v>
      </c>
      <c r="L175" s="71" t="s">
        <v>462</v>
      </c>
    </row>
    <row r="176" spans="2:12" x14ac:dyDescent="0.2">
      <c r="B176" s="71">
        <v>34183625</v>
      </c>
      <c r="C176" s="71" t="s">
        <v>461</v>
      </c>
      <c r="D176" s="71" t="s">
        <v>460</v>
      </c>
      <c r="E176" s="71" t="s">
        <v>459</v>
      </c>
      <c r="F176" s="71" t="s">
        <v>458</v>
      </c>
      <c r="G176" s="71" t="s">
        <v>457</v>
      </c>
      <c r="H176" s="71">
        <v>2021</v>
      </c>
      <c r="I176" s="82">
        <v>44376</v>
      </c>
      <c r="J176" s="71"/>
      <c r="K176" s="71"/>
      <c r="L176" s="71" t="s">
        <v>456</v>
      </c>
    </row>
    <row r="177" spans="2:12" x14ac:dyDescent="0.2">
      <c r="B177" s="71">
        <v>34771537</v>
      </c>
      <c r="C177" s="71" t="s">
        <v>455</v>
      </c>
      <c r="D177" s="71" t="s">
        <v>454</v>
      </c>
      <c r="E177" s="71" t="s">
        <v>453</v>
      </c>
      <c r="F177" s="71" t="s">
        <v>452</v>
      </c>
      <c r="G177" s="71" t="s">
        <v>451</v>
      </c>
      <c r="H177" s="71">
        <v>2021</v>
      </c>
      <c r="I177" s="82">
        <v>44513</v>
      </c>
      <c r="J177" s="71" t="s">
        <v>450</v>
      </c>
      <c r="K177" s="71"/>
      <c r="L177" s="71" t="s">
        <v>449</v>
      </c>
    </row>
    <row r="178" spans="2:12" x14ac:dyDescent="0.2">
      <c r="B178" s="5">
        <v>34606470</v>
      </c>
      <c r="C178" s="5" t="s">
        <v>448</v>
      </c>
      <c r="D178" s="5" t="s">
        <v>447</v>
      </c>
      <c r="E178" s="5" t="s">
        <v>446</v>
      </c>
      <c r="F178" s="5" t="s">
        <v>445</v>
      </c>
      <c r="G178" s="5" t="s">
        <v>444</v>
      </c>
      <c r="H178" s="5">
        <v>2021</v>
      </c>
      <c r="I178" s="83">
        <v>44473</v>
      </c>
      <c r="J178" s="5"/>
      <c r="K178" s="5"/>
      <c r="L178" s="5" t="s">
        <v>443</v>
      </c>
    </row>
    <row r="179" spans="2:12" ht="15.75" x14ac:dyDescent="0.25">
      <c r="B179">
        <v>34669321</v>
      </c>
      <c r="C179" s="5" t="s">
        <v>442</v>
      </c>
      <c r="D179" t="s">
        <v>441</v>
      </c>
      <c r="E179" t="s">
        <v>440</v>
      </c>
      <c r="F179" t="s">
        <v>439</v>
      </c>
      <c r="G179" t="s">
        <v>438</v>
      </c>
      <c r="H179">
        <v>2021</v>
      </c>
      <c r="I179" s="44">
        <v>44489</v>
      </c>
      <c r="J179"/>
      <c r="K179"/>
      <c r="L179" t="s">
        <v>437</v>
      </c>
    </row>
    <row r="180" spans="2:12" x14ac:dyDescent="0.2">
      <c r="B180" s="71">
        <v>34629090</v>
      </c>
      <c r="C180" s="71" t="s">
        <v>436</v>
      </c>
      <c r="D180" s="71" t="s">
        <v>435</v>
      </c>
      <c r="E180" s="71" t="s">
        <v>434</v>
      </c>
      <c r="F180" s="71" t="s">
        <v>433</v>
      </c>
      <c r="G180" s="71" t="s">
        <v>432</v>
      </c>
      <c r="H180" s="71">
        <v>2021</v>
      </c>
      <c r="I180" s="82">
        <v>44480</v>
      </c>
      <c r="J180" s="71" t="s">
        <v>431</v>
      </c>
      <c r="K180" s="71"/>
      <c r="L180" s="71" t="s">
        <v>430</v>
      </c>
    </row>
    <row r="181" spans="2:12" ht="15.75" x14ac:dyDescent="0.25">
      <c r="B181">
        <v>34018148</v>
      </c>
      <c r="C181" s="5" t="s">
        <v>429</v>
      </c>
      <c r="D181" t="s">
        <v>428</v>
      </c>
      <c r="E181" t="s">
        <v>427</v>
      </c>
      <c r="F181" t="s">
        <v>426</v>
      </c>
      <c r="G181" t="s">
        <v>425</v>
      </c>
      <c r="H181">
        <v>2021</v>
      </c>
      <c r="I181" s="44">
        <v>44337</v>
      </c>
      <c r="J181"/>
      <c r="K181"/>
      <c r="L181" t="s">
        <v>424</v>
      </c>
    </row>
    <row r="182" spans="2:12" ht="15.75" x14ac:dyDescent="0.25">
      <c r="B182">
        <v>20301392</v>
      </c>
      <c r="C182" s="5" t="s">
        <v>423</v>
      </c>
      <c r="D182" t="s">
        <v>422</v>
      </c>
      <c r="E182" t="s">
        <v>421</v>
      </c>
      <c r="F182" t="s">
        <v>420</v>
      </c>
      <c r="G182" t="s">
        <v>419</v>
      </c>
      <c r="H182">
        <v>1993</v>
      </c>
      <c r="I182" s="44">
        <v>44469</v>
      </c>
      <c r="J182"/>
      <c r="K182"/>
      <c r="L182"/>
    </row>
    <row r="183" spans="2:12" x14ac:dyDescent="0.2">
      <c r="B183" s="71">
        <v>34578226</v>
      </c>
      <c r="C183" s="71" t="s">
        <v>418</v>
      </c>
      <c r="D183" s="71" t="s">
        <v>417</v>
      </c>
      <c r="E183" s="71" t="s">
        <v>416</v>
      </c>
      <c r="F183" s="71" t="s">
        <v>415</v>
      </c>
      <c r="G183" s="71" t="s">
        <v>414</v>
      </c>
      <c r="H183" s="71">
        <v>2021</v>
      </c>
      <c r="I183" s="82">
        <v>44467</v>
      </c>
      <c r="J183" s="71" t="s">
        <v>413</v>
      </c>
      <c r="K183" s="71"/>
      <c r="L183" s="71" t="s">
        <v>412</v>
      </c>
    </row>
    <row r="184" spans="2:12" ht="15.75" x14ac:dyDescent="0.25">
      <c r="B184">
        <v>34174537</v>
      </c>
      <c r="C184" s="5" t="s">
        <v>2862</v>
      </c>
      <c r="D184" t="s">
        <v>2861</v>
      </c>
      <c r="E184" t="s">
        <v>2860</v>
      </c>
      <c r="F184" t="s">
        <v>2859</v>
      </c>
      <c r="G184" t="s">
        <v>649</v>
      </c>
      <c r="H184">
        <v>2021</v>
      </c>
      <c r="I184" s="44">
        <v>44373</v>
      </c>
      <c r="J184"/>
      <c r="K184"/>
      <c r="L184" t="s">
        <v>2858</v>
      </c>
    </row>
    <row r="185" spans="2:12" x14ac:dyDescent="0.2">
      <c r="B185" s="71">
        <v>34210801</v>
      </c>
      <c r="C185" s="71" t="s">
        <v>2857</v>
      </c>
      <c r="D185" s="71" t="s">
        <v>2856</v>
      </c>
      <c r="E185" s="71" t="s">
        <v>2855</v>
      </c>
      <c r="F185" s="71" t="s">
        <v>2854</v>
      </c>
      <c r="G185" s="71" t="s">
        <v>2853</v>
      </c>
      <c r="H185" s="71">
        <v>2021</v>
      </c>
      <c r="I185" s="82">
        <v>44379</v>
      </c>
      <c r="J185" s="71" t="s">
        <v>2852</v>
      </c>
      <c r="K185" s="71"/>
      <c r="L185" s="71" t="s">
        <v>2851</v>
      </c>
    </row>
    <row r="186" spans="2:12" ht="15.75" x14ac:dyDescent="0.25">
      <c r="B186">
        <v>34260278</v>
      </c>
      <c r="C186" t="s">
        <v>2850</v>
      </c>
      <c r="D186" t="s">
        <v>2849</v>
      </c>
      <c r="E186" t="s">
        <v>2848</v>
      </c>
      <c r="F186" t="s">
        <v>2847</v>
      </c>
      <c r="G186" t="s">
        <v>2846</v>
      </c>
      <c r="H186">
        <v>2021</v>
      </c>
      <c r="I186" s="44">
        <v>44391</v>
      </c>
      <c r="J186" t="s">
        <v>2845</v>
      </c>
      <c r="K186"/>
      <c r="L186" t="s">
        <v>2844</v>
      </c>
    </row>
    <row r="187" spans="2:12" x14ac:dyDescent="0.2">
      <c r="B187" s="5">
        <v>34485398</v>
      </c>
      <c r="C187" s="5" t="s">
        <v>2843</v>
      </c>
      <c r="D187" s="5" t="s">
        <v>2842</v>
      </c>
      <c r="E187" s="5" t="s">
        <v>2841</v>
      </c>
      <c r="F187" s="5" t="s">
        <v>2840</v>
      </c>
      <c r="G187" s="5" t="s">
        <v>727</v>
      </c>
      <c r="H187" s="5">
        <v>2021</v>
      </c>
      <c r="I187" s="83">
        <v>44445</v>
      </c>
      <c r="J187" s="5" t="s">
        <v>2839</v>
      </c>
      <c r="K187" s="5"/>
      <c r="L187" s="5" t="s">
        <v>2838</v>
      </c>
    </row>
    <row r="188" spans="2:12" x14ac:dyDescent="0.2">
      <c r="B188" s="71">
        <v>34279937</v>
      </c>
      <c r="C188" s="71" t="s">
        <v>2837</v>
      </c>
      <c r="D188" s="71" t="s">
        <v>2836</v>
      </c>
      <c r="E188" s="71" t="s">
        <v>2835</v>
      </c>
      <c r="F188" s="71" t="s">
        <v>2834</v>
      </c>
      <c r="G188" s="71" t="s">
        <v>2833</v>
      </c>
      <c r="H188" s="71">
        <v>2021</v>
      </c>
      <c r="I188" s="82">
        <v>44396</v>
      </c>
      <c r="J188" s="71"/>
      <c r="K188" s="71"/>
      <c r="L188" s="71" t="s">
        <v>2832</v>
      </c>
    </row>
    <row r="189" spans="2:12" x14ac:dyDescent="0.2">
      <c r="B189" s="5">
        <v>33978285</v>
      </c>
      <c r="C189" s="5" t="s">
        <v>2831</v>
      </c>
      <c r="D189" s="5" t="s">
        <v>2830</v>
      </c>
      <c r="E189" s="5" t="s">
        <v>2829</v>
      </c>
      <c r="F189" s="5" t="s">
        <v>2828</v>
      </c>
      <c r="G189" s="5" t="s">
        <v>2827</v>
      </c>
      <c r="H189" s="5">
        <v>2021</v>
      </c>
      <c r="I189" s="83">
        <v>44328</v>
      </c>
      <c r="J189" s="5"/>
      <c r="K189" s="5"/>
      <c r="L189" s="5" t="s">
        <v>2826</v>
      </c>
    </row>
    <row r="190" spans="2:12" ht="15.75" x14ac:dyDescent="0.25">
      <c r="B190">
        <v>33649519</v>
      </c>
      <c r="C190" s="5" t="s">
        <v>2825</v>
      </c>
      <c r="D190" t="s">
        <v>2824</v>
      </c>
      <c r="E190" t="s">
        <v>2823</v>
      </c>
      <c r="F190" t="s">
        <v>2822</v>
      </c>
      <c r="G190" t="s">
        <v>2821</v>
      </c>
      <c r="H190">
        <v>2021</v>
      </c>
      <c r="I190" s="44">
        <v>44257</v>
      </c>
      <c r="J190"/>
      <c r="K190"/>
      <c r="L190" t="s">
        <v>2820</v>
      </c>
    </row>
    <row r="191" spans="2:12" x14ac:dyDescent="0.2">
      <c r="B191" s="71">
        <v>34322075</v>
      </c>
      <c r="C191" s="71" t="s">
        <v>2819</v>
      </c>
      <c r="D191" s="71" t="s">
        <v>2818</v>
      </c>
      <c r="E191" s="71" t="s">
        <v>2817</v>
      </c>
      <c r="F191" s="71" t="s">
        <v>2816</v>
      </c>
      <c r="G191" s="71" t="s">
        <v>2815</v>
      </c>
      <c r="H191" s="71">
        <v>2021</v>
      </c>
      <c r="I191" s="82">
        <v>44406</v>
      </c>
      <c r="J191" s="71" t="s">
        <v>2814</v>
      </c>
      <c r="K191" s="71"/>
      <c r="L191" s="71" t="s">
        <v>2813</v>
      </c>
    </row>
    <row r="192" spans="2:12" ht="15.75" x14ac:dyDescent="0.25">
      <c r="B192">
        <v>34213679</v>
      </c>
      <c r="C192" s="5" t="s">
        <v>2812</v>
      </c>
      <c r="D192" t="s">
        <v>2811</v>
      </c>
      <c r="E192" t="s">
        <v>2810</v>
      </c>
      <c r="F192" t="s">
        <v>2809</v>
      </c>
      <c r="G192" t="s">
        <v>2808</v>
      </c>
      <c r="H192">
        <v>2021</v>
      </c>
      <c r="I192" s="44">
        <v>44379</v>
      </c>
      <c r="J192" t="s">
        <v>2807</v>
      </c>
      <c r="K192"/>
      <c r="L192" t="s">
        <v>2806</v>
      </c>
    </row>
    <row r="193" spans="2:12" ht="15.75" x14ac:dyDescent="0.25">
      <c r="B193">
        <v>34085389</v>
      </c>
      <c r="C193" s="5" t="s">
        <v>2805</v>
      </c>
      <c r="D193" t="s">
        <v>2804</v>
      </c>
      <c r="E193" t="s">
        <v>2803</v>
      </c>
      <c r="F193" t="s">
        <v>2802</v>
      </c>
      <c r="G193" t="s">
        <v>1194</v>
      </c>
      <c r="H193">
        <v>2021</v>
      </c>
      <c r="I193" s="44">
        <v>44351</v>
      </c>
      <c r="J193" t="s">
        <v>2801</v>
      </c>
      <c r="K193"/>
      <c r="L193" t="s">
        <v>2800</v>
      </c>
    </row>
    <row r="194" spans="2:12" x14ac:dyDescent="0.2">
      <c r="B194" s="71">
        <v>33464596</v>
      </c>
      <c r="C194" s="71" t="s">
        <v>2799</v>
      </c>
      <c r="D194" s="71" t="s">
        <v>2798</v>
      </c>
      <c r="E194" s="71" t="s">
        <v>2797</v>
      </c>
      <c r="F194" s="71" t="s">
        <v>906</v>
      </c>
      <c r="G194" s="71" t="s">
        <v>2796</v>
      </c>
      <c r="H194" s="71">
        <v>2021</v>
      </c>
      <c r="I194" s="82">
        <v>44215</v>
      </c>
      <c r="J194" s="71"/>
      <c r="K194" s="71"/>
      <c r="L194" s="71" t="s">
        <v>2795</v>
      </c>
    </row>
    <row r="195" spans="2:12" x14ac:dyDescent="0.2">
      <c r="B195" s="5">
        <v>34262899</v>
      </c>
      <c r="C195" s="5" t="s">
        <v>2794</v>
      </c>
      <c r="D195" s="5" t="s">
        <v>1091</v>
      </c>
      <c r="E195" s="5" t="s">
        <v>2793</v>
      </c>
      <c r="F195" s="5" t="s">
        <v>1089</v>
      </c>
      <c r="G195" s="5" t="s">
        <v>485</v>
      </c>
      <c r="H195" s="5">
        <v>2021</v>
      </c>
      <c r="I195" s="83">
        <v>44392</v>
      </c>
      <c r="J195" s="5" t="s">
        <v>2792</v>
      </c>
      <c r="K195" s="5"/>
      <c r="L195" s="5" t="s">
        <v>2791</v>
      </c>
    </row>
    <row r="196" spans="2:12" x14ac:dyDescent="0.2">
      <c r="B196" s="5">
        <v>34207234</v>
      </c>
      <c r="C196" s="5" t="s">
        <v>2790</v>
      </c>
      <c r="D196" s="5" t="s">
        <v>2789</v>
      </c>
      <c r="E196" s="5" t="s">
        <v>2788</v>
      </c>
      <c r="F196" s="5" t="s">
        <v>623</v>
      </c>
      <c r="G196" s="5" t="s">
        <v>707</v>
      </c>
      <c r="H196" s="5">
        <v>2021</v>
      </c>
      <c r="I196" s="83">
        <v>44379</v>
      </c>
      <c r="J196" s="5" t="s">
        <v>2787</v>
      </c>
      <c r="K196" s="5"/>
      <c r="L196" s="5" t="s">
        <v>2786</v>
      </c>
    </row>
    <row r="197" spans="2:12" x14ac:dyDescent="0.2">
      <c r="B197" s="5">
        <v>33737122</v>
      </c>
      <c r="C197" s="5" t="s">
        <v>2785</v>
      </c>
      <c r="D197" s="5" t="s">
        <v>2784</v>
      </c>
      <c r="E197" s="5" t="s">
        <v>2783</v>
      </c>
      <c r="F197" s="5" t="s">
        <v>644</v>
      </c>
      <c r="G197" s="5" t="s">
        <v>94</v>
      </c>
      <c r="H197" s="5">
        <v>2021</v>
      </c>
      <c r="I197" s="83">
        <v>44274</v>
      </c>
      <c r="J197" s="5"/>
      <c r="K197" s="5"/>
      <c r="L197" s="5" t="s">
        <v>2782</v>
      </c>
    </row>
    <row r="198" spans="2:12" x14ac:dyDescent="0.2">
      <c r="B198" s="5">
        <v>33996257</v>
      </c>
      <c r="C198" s="5" t="s">
        <v>2781</v>
      </c>
      <c r="D198" s="5" t="s">
        <v>2780</v>
      </c>
      <c r="E198" s="5" t="s">
        <v>2779</v>
      </c>
      <c r="F198" s="5" t="s">
        <v>2778</v>
      </c>
      <c r="G198" s="5" t="s">
        <v>937</v>
      </c>
      <c r="H198" s="5">
        <v>2021</v>
      </c>
      <c r="I198" s="83">
        <v>44333</v>
      </c>
      <c r="J198" s="5" t="s">
        <v>2777</v>
      </c>
      <c r="K198" s="5"/>
      <c r="L198" s="5" t="s">
        <v>2776</v>
      </c>
    </row>
    <row r="199" spans="2:12" ht="15.75" x14ac:dyDescent="0.25">
      <c r="B199">
        <v>34150753</v>
      </c>
      <c r="C199" s="5" t="s">
        <v>2775</v>
      </c>
      <c r="D199" t="s">
        <v>2774</v>
      </c>
      <c r="E199" t="s">
        <v>2773</v>
      </c>
      <c r="F199" t="s">
        <v>2772</v>
      </c>
      <c r="G199" t="s">
        <v>485</v>
      </c>
      <c r="H199">
        <v>2021</v>
      </c>
      <c r="I199" s="44">
        <v>44368</v>
      </c>
      <c r="J199" t="s">
        <v>2771</v>
      </c>
      <c r="K199"/>
      <c r="L199" t="s">
        <v>2770</v>
      </c>
    </row>
    <row r="200" spans="2:12" x14ac:dyDescent="0.2">
      <c r="B200" s="71">
        <v>34105487</v>
      </c>
      <c r="C200" s="71" t="s">
        <v>2769</v>
      </c>
      <c r="D200" s="71" t="s">
        <v>2768</v>
      </c>
      <c r="E200" s="71" t="s">
        <v>2767</v>
      </c>
      <c r="F200" s="71" t="s">
        <v>2766</v>
      </c>
      <c r="G200" s="71" t="s">
        <v>2765</v>
      </c>
      <c r="H200" s="71">
        <v>2021</v>
      </c>
      <c r="I200" s="82">
        <v>44356</v>
      </c>
      <c r="J200" s="71"/>
      <c r="K200" s="71"/>
      <c r="L200" s="71" t="s">
        <v>2764</v>
      </c>
    </row>
    <row r="201" spans="2:12" x14ac:dyDescent="0.2">
      <c r="B201" s="71">
        <v>34001951</v>
      </c>
      <c r="C201" s="71" t="s">
        <v>2763</v>
      </c>
      <c r="D201" s="71" t="s">
        <v>2762</v>
      </c>
      <c r="E201" s="71" t="s">
        <v>2761</v>
      </c>
      <c r="F201" s="71" t="s">
        <v>2760</v>
      </c>
      <c r="G201" s="71" t="s">
        <v>1701</v>
      </c>
      <c r="H201" s="71">
        <v>2021</v>
      </c>
      <c r="I201" s="82">
        <v>44334</v>
      </c>
      <c r="J201" s="71" t="s">
        <v>2759</v>
      </c>
      <c r="K201" s="71"/>
      <c r="L201" s="71" t="s">
        <v>2758</v>
      </c>
    </row>
    <row r="202" spans="2:12" x14ac:dyDescent="0.2">
      <c r="B202" s="71">
        <v>33761765</v>
      </c>
      <c r="C202" s="71" t="s">
        <v>2757</v>
      </c>
      <c r="D202" s="71" t="s">
        <v>2756</v>
      </c>
      <c r="E202" s="71" t="s">
        <v>2755</v>
      </c>
      <c r="F202" s="71" t="s">
        <v>2754</v>
      </c>
      <c r="G202" s="71" t="s">
        <v>1750</v>
      </c>
      <c r="H202" s="71">
        <v>2021</v>
      </c>
      <c r="I202" s="82">
        <v>44280</v>
      </c>
      <c r="J202" s="71" t="s">
        <v>2753</v>
      </c>
      <c r="K202" s="71" t="s">
        <v>2752</v>
      </c>
      <c r="L202" s="71" t="s">
        <v>2751</v>
      </c>
    </row>
    <row r="203" spans="2:12" ht="15.75" x14ac:dyDescent="0.25">
      <c r="B203">
        <v>33907311</v>
      </c>
      <c r="C203" s="5" t="s">
        <v>2750</v>
      </c>
      <c r="D203" t="s">
        <v>1896</v>
      </c>
      <c r="E203" t="s">
        <v>2749</v>
      </c>
      <c r="F203" t="s">
        <v>1894</v>
      </c>
      <c r="G203" t="s">
        <v>1893</v>
      </c>
      <c r="H203">
        <v>2021</v>
      </c>
      <c r="I203" s="44">
        <v>44314</v>
      </c>
      <c r="J203"/>
      <c r="K203"/>
      <c r="L203" t="s">
        <v>2748</v>
      </c>
    </row>
    <row r="204" spans="2:12" x14ac:dyDescent="0.2">
      <c r="B204" s="5">
        <v>33860543</v>
      </c>
      <c r="C204" s="5" t="s">
        <v>2747</v>
      </c>
      <c r="D204" s="5" t="s">
        <v>2746</v>
      </c>
      <c r="E204" s="5" t="s">
        <v>2745</v>
      </c>
      <c r="F204" s="5" t="s">
        <v>2744</v>
      </c>
      <c r="G204" s="5" t="s">
        <v>1475</v>
      </c>
      <c r="H204" s="5">
        <v>2021</v>
      </c>
      <c r="I204" s="83">
        <v>44302</v>
      </c>
      <c r="J204" s="5"/>
      <c r="K204" s="5"/>
      <c r="L204" s="5" t="s">
        <v>2743</v>
      </c>
    </row>
    <row r="205" spans="2:12" x14ac:dyDescent="0.2">
      <c r="B205" s="71">
        <v>33675866</v>
      </c>
      <c r="C205" s="71" t="s">
        <v>2742</v>
      </c>
      <c r="D205" s="71" t="s">
        <v>2741</v>
      </c>
      <c r="E205" s="71" t="s">
        <v>2740</v>
      </c>
      <c r="F205" s="71" t="s">
        <v>1392</v>
      </c>
      <c r="G205" s="71" t="s">
        <v>2709</v>
      </c>
      <c r="H205" s="71">
        <v>2021</v>
      </c>
      <c r="I205" s="82">
        <v>44261</v>
      </c>
      <c r="J205" s="71"/>
      <c r="K205" s="71"/>
      <c r="L205" s="71" t="s">
        <v>2739</v>
      </c>
    </row>
    <row r="206" spans="2:12" x14ac:dyDescent="0.2">
      <c r="B206" s="5">
        <v>32653277</v>
      </c>
      <c r="C206" s="5" t="s">
        <v>2738</v>
      </c>
      <c r="D206" s="5" t="s">
        <v>2737</v>
      </c>
      <c r="E206" s="5" t="s">
        <v>2736</v>
      </c>
      <c r="F206" s="5" t="s">
        <v>2735</v>
      </c>
      <c r="G206" s="5" t="s">
        <v>2734</v>
      </c>
      <c r="H206" s="5">
        <v>2021</v>
      </c>
      <c r="I206" s="83">
        <v>44025</v>
      </c>
      <c r="J206" s="5"/>
      <c r="K206" s="5"/>
      <c r="L206" s="5" t="s">
        <v>2733</v>
      </c>
    </row>
    <row r="207" spans="2:12" x14ac:dyDescent="0.2">
      <c r="B207" s="71">
        <v>33355329</v>
      </c>
      <c r="C207" s="71" t="s">
        <v>2732</v>
      </c>
      <c r="D207" s="71" t="s">
        <v>2731</v>
      </c>
      <c r="E207" s="71" t="s">
        <v>2730</v>
      </c>
      <c r="F207" s="71" t="s">
        <v>2729</v>
      </c>
      <c r="G207" s="71" t="s">
        <v>2728</v>
      </c>
      <c r="H207" s="71">
        <v>2021</v>
      </c>
      <c r="I207" s="82">
        <v>44188</v>
      </c>
      <c r="J207" s="71"/>
      <c r="K207" s="71"/>
      <c r="L207" s="71" t="s">
        <v>2727</v>
      </c>
    </row>
    <row r="208" spans="2:12" x14ac:dyDescent="0.2">
      <c r="B208" s="71">
        <v>33372358</v>
      </c>
      <c r="C208" s="71" t="s">
        <v>2726</v>
      </c>
      <c r="D208" s="71" t="s">
        <v>2725</v>
      </c>
      <c r="E208" s="71" t="s">
        <v>2724</v>
      </c>
      <c r="F208" s="71" t="s">
        <v>2723</v>
      </c>
      <c r="G208" s="71" t="s">
        <v>753</v>
      </c>
      <c r="H208" s="71">
        <v>2021</v>
      </c>
      <c r="I208" s="82">
        <v>44194</v>
      </c>
      <c r="J208" s="71"/>
      <c r="K208" s="71"/>
      <c r="L208" s="71" t="s">
        <v>2722</v>
      </c>
    </row>
    <row r="209" spans="2:12" x14ac:dyDescent="0.2">
      <c r="B209" s="71">
        <v>33359122</v>
      </c>
      <c r="C209" s="71" t="s">
        <v>2721</v>
      </c>
      <c r="D209" s="71" t="s">
        <v>2720</v>
      </c>
      <c r="E209" s="71" t="s">
        <v>2719</v>
      </c>
      <c r="F209" s="71" t="s">
        <v>2718</v>
      </c>
      <c r="G209" s="71" t="s">
        <v>94</v>
      </c>
      <c r="H209" s="71">
        <v>2021</v>
      </c>
      <c r="I209" s="82">
        <v>44193</v>
      </c>
      <c r="J209" s="71"/>
      <c r="K209" s="71"/>
      <c r="L209" s="71" t="s">
        <v>2717</v>
      </c>
    </row>
    <row r="210" spans="2:12" x14ac:dyDescent="0.2">
      <c r="B210" s="5">
        <v>33723231</v>
      </c>
      <c r="C210" s="5" t="s">
        <v>2716</v>
      </c>
      <c r="D210" s="5" t="s">
        <v>2615</v>
      </c>
      <c r="E210" s="5" t="s">
        <v>2715</v>
      </c>
      <c r="F210" s="5" t="s">
        <v>538</v>
      </c>
      <c r="G210" s="5" t="s">
        <v>2613</v>
      </c>
      <c r="H210" s="5">
        <v>2021</v>
      </c>
      <c r="I210" s="83">
        <v>44271</v>
      </c>
      <c r="J210" s="5" t="s">
        <v>2714</v>
      </c>
      <c r="K210" s="5"/>
      <c r="L210" s="5" t="s">
        <v>2713</v>
      </c>
    </row>
    <row r="211" spans="2:12" x14ac:dyDescent="0.2">
      <c r="B211" s="5">
        <v>33428965</v>
      </c>
      <c r="C211" s="5" t="s">
        <v>2712</v>
      </c>
      <c r="D211" s="5" t="s">
        <v>2711</v>
      </c>
      <c r="E211" s="5" t="s">
        <v>2710</v>
      </c>
      <c r="F211" s="5" t="s">
        <v>838</v>
      </c>
      <c r="G211" s="5" t="s">
        <v>2709</v>
      </c>
      <c r="H211" s="5">
        <v>2021</v>
      </c>
      <c r="I211" s="83">
        <v>44207</v>
      </c>
      <c r="J211" s="5"/>
      <c r="K211" s="5"/>
      <c r="L211" s="5" t="s">
        <v>2708</v>
      </c>
    </row>
    <row r="212" spans="2:12" x14ac:dyDescent="0.2">
      <c r="B212" s="71">
        <v>33801954</v>
      </c>
      <c r="C212" s="71" t="s">
        <v>2707</v>
      </c>
      <c r="D212" s="71" t="s">
        <v>2706</v>
      </c>
      <c r="E212" s="71" t="s">
        <v>2705</v>
      </c>
      <c r="F212" s="71" t="s">
        <v>2704</v>
      </c>
      <c r="G212" s="71" t="s">
        <v>451</v>
      </c>
      <c r="H212" s="71">
        <v>2021</v>
      </c>
      <c r="I212" s="82">
        <v>44289</v>
      </c>
      <c r="J212" s="71" t="s">
        <v>2703</v>
      </c>
      <c r="K212" s="71"/>
      <c r="L212" s="71" t="s">
        <v>2702</v>
      </c>
    </row>
    <row r="213" spans="2:12" x14ac:dyDescent="0.2">
      <c r="B213" s="5">
        <v>33734874</v>
      </c>
      <c r="C213" s="5" t="s">
        <v>2701</v>
      </c>
      <c r="D213" s="5" t="s">
        <v>2700</v>
      </c>
      <c r="E213" s="5" t="s">
        <v>2699</v>
      </c>
      <c r="F213" s="5" t="s">
        <v>2698</v>
      </c>
      <c r="G213" s="5" t="s">
        <v>2697</v>
      </c>
      <c r="H213" s="5">
        <v>2021</v>
      </c>
      <c r="I213" s="83">
        <v>44273</v>
      </c>
      <c r="J213" s="5" t="s">
        <v>2696</v>
      </c>
      <c r="K213" s="5"/>
      <c r="L213" s="5" t="s">
        <v>2695</v>
      </c>
    </row>
    <row r="214" spans="2:12" x14ac:dyDescent="0.2">
      <c r="B214" s="5">
        <v>33678279</v>
      </c>
      <c r="C214" s="5" t="s">
        <v>2694</v>
      </c>
      <c r="D214" s="5" t="s">
        <v>2693</v>
      </c>
      <c r="E214" s="5" t="s">
        <v>2692</v>
      </c>
      <c r="F214" s="5" t="s">
        <v>2691</v>
      </c>
      <c r="G214" s="5" t="s">
        <v>2690</v>
      </c>
      <c r="H214" s="5">
        <v>2021</v>
      </c>
      <c r="I214" s="83">
        <v>44263</v>
      </c>
      <c r="J214" s="5"/>
      <c r="K214" s="5"/>
      <c r="L214" s="5" t="s">
        <v>2689</v>
      </c>
    </row>
    <row r="215" spans="2:12" x14ac:dyDescent="0.2">
      <c r="B215" s="71">
        <v>33374033</v>
      </c>
      <c r="C215" s="71" t="s">
        <v>2688</v>
      </c>
      <c r="D215" s="71" t="s">
        <v>2687</v>
      </c>
      <c r="E215" s="71" t="s">
        <v>2686</v>
      </c>
      <c r="F215" s="71" t="s">
        <v>2685</v>
      </c>
      <c r="G215" s="71" t="s">
        <v>2684</v>
      </c>
      <c r="H215" s="71">
        <v>2021</v>
      </c>
      <c r="I215" s="82">
        <v>44194</v>
      </c>
      <c r="J215" s="71"/>
      <c r="K215" s="71"/>
      <c r="L215" s="71" t="s">
        <v>2683</v>
      </c>
    </row>
    <row r="216" spans="2:12" x14ac:dyDescent="0.2">
      <c r="B216" s="71">
        <v>33090288</v>
      </c>
      <c r="C216" s="71" t="s">
        <v>2682</v>
      </c>
      <c r="D216" s="71" t="s">
        <v>2681</v>
      </c>
      <c r="E216" s="71" t="s">
        <v>2680</v>
      </c>
      <c r="F216" s="71" t="s">
        <v>2679</v>
      </c>
      <c r="G216" s="71" t="s">
        <v>2678</v>
      </c>
      <c r="H216" s="71">
        <v>2021</v>
      </c>
      <c r="I216" s="82">
        <v>44126</v>
      </c>
      <c r="J216" s="71" t="s">
        <v>2677</v>
      </c>
      <c r="K216" s="71"/>
      <c r="L216" s="71" t="s">
        <v>2676</v>
      </c>
    </row>
    <row r="217" spans="2:12" x14ac:dyDescent="0.2">
      <c r="B217" s="71">
        <v>32735399</v>
      </c>
      <c r="C217" s="71" t="s">
        <v>2675</v>
      </c>
      <c r="D217" s="71" t="s">
        <v>2674</v>
      </c>
      <c r="E217" s="71" t="s">
        <v>2673</v>
      </c>
      <c r="F217" s="71" t="s">
        <v>2672</v>
      </c>
      <c r="G217" s="71" t="s">
        <v>562</v>
      </c>
      <c r="H217" s="71">
        <v>2021</v>
      </c>
      <c r="I217" s="82">
        <v>44044</v>
      </c>
      <c r="J217" s="71"/>
      <c r="K217" s="71"/>
      <c r="L217" s="71" t="s">
        <v>2671</v>
      </c>
    </row>
    <row r="218" spans="2:12" x14ac:dyDescent="0.2">
      <c r="B218" s="5">
        <v>33717133</v>
      </c>
      <c r="C218" s="5" t="s">
        <v>2670</v>
      </c>
      <c r="D218" s="5" t="s">
        <v>2669</v>
      </c>
      <c r="E218" s="5" t="s">
        <v>2668</v>
      </c>
      <c r="F218" s="5" t="s">
        <v>2667</v>
      </c>
      <c r="G218" s="5" t="s">
        <v>569</v>
      </c>
      <c r="H218" s="5">
        <v>2021</v>
      </c>
      <c r="I218" s="83">
        <v>44270</v>
      </c>
      <c r="J218" s="5" t="s">
        <v>2666</v>
      </c>
      <c r="K218" s="5"/>
      <c r="L218" s="5" t="s">
        <v>2665</v>
      </c>
    </row>
    <row r="219" spans="2:12" ht="15.75" x14ac:dyDescent="0.25">
      <c r="B219">
        <v>33664708</v>
      </c>
      <c r="C219" s="5" t="s">
        <v>2664</v>
      </c>
      <c r="D219" t="s">
        <v>2663</v>
      </c>
      <c r="E219" t="s">
        <v>2662</v>
      </c>
      <c r="F219" t="s">
        <v>2661</v>
      </c>
      <c r="G219" t="s">
        <v>837</v>
      </c>
      <c r="H219">
        <v>2021</v>
      </c>
      <c r="I219" s="44">
        <v>44260</v>
      </c>
      <c r="J219" t="s">
        <v>2660</v>
      </c>
      <c r="K219"/>
      <c r="L219" t="s">
        <v>2659</v>
      </c>
    </row>
    <row r="220" spans="2:12" x14ac:dyDescent="0.2">
      <c r="B220" s="71">
        <v>33568630</v>
      </c>
      <c r="C220" s="71" t="s">
        <v>2658</v>
      </c>
      <c r="D220" s="71" t="s">
        <v>2657</v>
      </c>
      <c r="E220" s="71" t="s">
        <v>2656</v>
      </c>
      <c r="F220" s="71" t="s">
        <v>2655</v>
      </c>
      <c r="G220" s="71" t="s">
        <v>2613</v>
      </c>
      <c r="H220" s="71">
        <v>2021</v>
      </c>
      <c r="I220" s="82">
        <v>44238</v>
      </c>
      <c r="J220" s="71" t="s">
        <v>2654</v>
      </c>
      <c r="K220" s="71"/>
      <c r="L220" s="71" t="s">
        <v>2653</v>
      </c>
    </row>
    <row r="221" spans="2:12" x14ac:dyDescent="0.2">
      <c r="B221" s="71">
        <v>33212252</v>
      </c>
      <c r="C221" s="71" t="s">
        <v>2652</v>
      </c>
      <c r="D221" s="71" t="s">
        <v>2651</v>
      </c>
      <c r="E221" s="71" t="s">
        <v>2650</v>
      </c>
      <c r="F221" s="71" t="s">
        <v>2649</v>
      </c>
      <c r="G221" s="71" t="s">
        <v>2648</v>
      </c>
      <c r="H221" s="71">
        <v>2021</v>
      </c>
      <c r="I221" s="82">
        <v>44154</v>
      </c>
      <c r="J221" s="71"/>
      <c r="K221" s="71"/>
      <c r="L221" s="71" t="s">
        <v>2647</v>
      </c>
    </row>
    <row r="222" spans="2:12" x14ac:dyDescent="0.2">
      <c r="B222" s="71">
        <v>33615072</v>
      </c>
      <c r="C222" s="71" t="s">
        <v>2646</v>
      </c>
      <c r="D222" s="71" t="s">
        <v>2645</v>
      </c>
      <c r="E222" s="71" t="s">
        <v>2644</v>
      </c>
      <c r="F222" s="71" t="s">
        <v>2643</v>
      </c>
      <c r="G222" s="71" t="s">
        <v>2642</v>
      </c>
      <c r="H222" s="71">
        <v>2020</v>
      </c>
      <c r="I222" s="82">
        <v>44249</v>
      </c>
      <c r="J222" s="71" t="s">
        <v>2641</v>
      </c>
      <c r="K222" s="71"/>
      <c r="L222" s="71" t="s">
        <v>2640</v>
      </c>
    </row>
    <row r="223" spans="2:12" x14ac:dyDescent="0.2">
      <c r="B223" s="71">
        <v>33552263</v>
      </c>
      <c r="C223" s="71" t="s">
        <v>2639</v>
      </c>
      <c r="D223" s="71" t="s">
        <v>2638</v>
      </c>
      <c r="E223" s="71" t="s">
        <v>2637</v>
      </c>
      <c r="F223" s="71" t="s">
        <v>2636</v>
      </c>
      <c r="G223" s="71" t="s">
        <v>1973</v>
      </c>
      <c r="H223" s="71">
        <v>2021</v>
      </c>
      <c r="I223" s="82">
        <v>44235</v>
      </c>
      <c r="J223" s="71" t="s">
        <v>2635</v>
      </c>
      <c r="K223" s="71"/>
      <c r="L223" s="71" t="s">
        <v>2634</v>
      </c>
    </row>
    <row r="224" spans="2:12" ht="15.75" x14ac:dyDescent="0.25">
      <c r="B224">
        <v>33535532</v>
      </c>
      <c r="C224" s="5" t="s">
        <v>2633</v>
      </c>
      <c r="D224" t="s">
        <v>2632</v>
      </c>
      <c r="E224" t="s">
        <v>2631</v>
      </c>
      <c r="F224" t="s">
        <v>2630</v>
      </c>
      <c r="G224" t="s">
        <v>2629</v>
      </c>
      <c r="H224">
        <v>2021</v>
      </c>
      <c r="I224" s="44">
        <v>44231</v>
      </c>
      <c r="J224" t="s">
        <v>2628</v>
      </c>
      <c r="K224"/>
      <c r="L224" t="s">
        <v>2627</v>
      </c>
    </row>
    <row r="225" spans="2:12" x14ac:dyDescent="0.2">
      <c r="B225" s="71">
        <v>33197421</v>
      </c>
      <c r="C225" s="71" t="s">
        <v>2626</v>
      </c>
      <c r="D225" s="71" t="s">
        <v>2625</v>
      </c>
      <c r="E225" s="71" t="s">
        <v>2624</v>
      </c>
      <c r="F225" s="71" t="s">
        <v>2623</v>
      </c>
      <c r="G225" s="71" t="s">
        <v>2622</v>
      </c>
      <c r="H225" s="71">
        <v>2021</v>
      </c>
      <c r="I225" s="82">
        <v>44151</v>
      </c>
      <c r="J225" s="71"/>
      <c r="K225" s="71"/>
      <c r="L225" s="71" t="s">
        <v>2621</v>
      </c>
    </row>
    <row r="226" spans="2:12" x14ac:dyDescent="0.2">
      <c r="B226" s="5">
        <v>33075426</v>
      </c>
      <c r="C226" s="5" t="s">
        <v>2620</v>
      </c>
      <c r="D226" s="5" t="s">
        <v>2619</v>
      </c>
      <c r="E226" s="5" t="s">
        <v>2618</v>
      </c>
      <c r="F226" s="5" t="s">
        <v>1304</v>
      </c>
      <c r="G226" s="5" t="s">
        <v>1949</v>
      </c>
      <c r="H226" s="5">
        <v>2021</v>
      </c>
      <c r="I226" s="83">
        <v>44123</v>
      </c>
      <c r="J226" s="5"/>
      <c r="K226" s="5"/>
      <c r="L226" s="5" t="s">
        <v>2617</v>
      </c>
    </row>
    <row r="227" spans="2:12" x14ac:dyDescent="0.2">
      <c r="B227" s="5">
        <v>33500395</v>
      </c>
      <c r="C227" s="5" t="s">
        <v>2616</v>
      </c>
      <c r="D227" s="5" t="s">
        <v>2615</v>
      </c>
      <c r="E227" s="5" t="s">
        <v>2614</v>
      </c>
      <c r="F227" s="5" t="s">
        <v>538</v>
      </c>
      <c r="G227" s="5" t="s">
        <v>2613</v>
      </c>
      <c r="H227" s="5">
        <v>2021</v>
      </c>
      <c r="I227" s="83">
        <v>44223</v>
      </c>
      <c r="J227" s="5" t="s">
        <v>2612</v>
      </c>
      <c r="K227" s="5"/>
      <c r="L227" s="5" t="s">
        <v>2611</v>
      </c>
    </row>
    <row r="228" spans="2:12" x14ac:dyDescent="0.2">
      <c r="B228" s="71">
        <v>35023120</v>
      </c>
      <c r="C228" s="71" t="s">
        <v>2610</v>
      </c>
      <c r="D228" s="71" t="s">
        <v>2609</v>
      </c>
      <c r="E228" s="71" t="s">
        <v>2608</v>
      </c>
      <c r="F228" s="71" t="s">
        <v>2607</v>
      </c>
      <c r="G228" s="71" t="s">
        <v>2032</v>
      </c>
      <c r="H228" s="71">
        <v>2021</v>
      </c>
      <c r="I228" s="82">
        <v>44574</v>
      </c>
      <c r="J228" s="71"/>
      <c r="K228" s="71"/>
      <c r="L228" s="71" t="s">
        <v>2606</v>
      </c>
    </row>
    <row r="229" spans="2:12" x14ac:dyDescent="0.2">
      <c r="B229" s="71">
        <v>33384711</v>
      </c>
      <c r="C229" s="71" t="s">
        <v>2605</v>
      </c>
      <c r="D229" s="71" t="s">
        <v>2604</v>
      </c>
      <c r="E229" s="71" t="s">
        <v>2603</v>
      </c>
      <c r="F229" s="71" t="s">
        <v>2602</v>
      </c>
      <c r="G229" s="71" t="s">
        <v>2601</v>
      </c>
      <c r="H229" s="71">
        <v>2020</v>
      </c>
      <c r="I229" s="82">
        <v>44197</v>
      </c>
      <c r="J229" s="71" t="s">
        <v>2600</v>
      </c>
      <c r="K229" s="71"/>
      <c r="L229" s="71" t="s">
        <v>2599</v>
      </c>
    </row>
    <row r="230" spans="2:12" ht="15.75" x14ac:dyDescent="0.25">
      <c r="B230">
        <v>33679243</v>
      </c>
      <c r="C230" s="5" t="s">
        <v>2598</v>
      </c>
      <c r="D230" t="s">
        <v>2597</v>
      </c>
      <c r="E230" t="s">
        <v>2596</v>
      </c>
      <c r="F230" t="s">
        <v>2595</v>
      </c>
      <c r="G230" t="s">
        <v>2594</v>
      </c>
      <c r="H230">
        <v>2020</v>
      </c>
      <c r="I230" s="44">
        <v>44263</v>
      </c>
      <c r="J230" t="s">
        <v>2593</v>
      </c>
      <c r="K230"/>
      <c r="L230" t="s">
        <v>2592</v>
      </c>
    </row>
    <row r="231" spans="2:12" x14ac:dyDescent="0.2">
      <c r="B231" s="71">
        <v>33267867</v>
      </c>
      <c r="C231" s="71" t="s">
        <v>2591</v>
      </c>
      <c r="D231" s="71" t="s">
        <v>2590</v>
      </c>
      <c r="E231" s="71" t="s">
        <v>2589</v>
      </c>
      <c r="F231" s="71" t="s">
        <v>2588</v>
      </c>
      <c r="G231" s="71" t="s">
        <v>2587</v>
      </c>
      <c r="H231" s="71">
        <v>2020</v>
      </c>
      <c r="I231" s="82">
        <v>44168</v>
      </c>
      <c r="J231" s="71" t="s">
        <v>2586</v>
      </c>
      <c r="K231" s="71"/>
      <c r="L231" s="71" t="s">
        <v>2585</v>
      </c>
    </row>
    <row r="232" spans="2:12" x14ac:dyDescent="0.2">
      <c r="B232" s="5">
        <v>33125133</v>
      </c>
      <c r="C232" s="5" t="s">
        <v>2584</v>
      </c>
      <c r="D232" s="5" t="s">
        <v>2583</v>
      </c>
      <c r="E232" s="5" t="s">
        <v>2582</v>
      </c>
      <c r="F232" s="5" t="s">
        <v>2581</v>
      </c>
      <c r="G232" s="5" t="s">
        <v>2141</v>
      </c>
      <c r="H232" s="5">
        <v>2020</v>
      </c>
      <c r="I232" s="83">
        <v>44134</v>
      </c>
      <c r="J232" s="5" t="s">
        <v>2580</v>
      </c>
      <c r="K232" s="5"/>
      <c r="L232" s="5" t="s">
        <v>2579</v>
      </c>
    </row>
    <row r="233" spans="2:12" x14ac:dyDescent="0.2">
      <c r="B233" s="5">
        <v>32942229</v>
      </c>
      <c r="C233" s="5" t="s">
        <v>2578</v>
      </c>
      <c r="D233" s="5" t="s">
        <v>2577</v>
      </c>
      <c r="E233" s="5" t="s">
        <v>2576</v>
      </c>
      <c r="F233" s="5" t="s">
        <v>2575</v>
      </c>
      <c r="G233" s="5" t="s">
        <v>2574</v>
      </c>
      <c r="H233" s="5">
        <v>2020</v>
      </c>
      <c r="I233" s="83">
        <v>44091</v>
      </c>
      <c r="J233" s="5"/>
      <c r="K233" s="5"/>
      <c r="L233" s="5" t="s">
        <v>2573</v>
      </c>
    </row>
    <row r="234" spans="2:12" x14ac:dyDescent="0.2">
      <c r="B234" s="5">
        <v>33266100</v>
      </c>
      <c r="C234" s="5" t="s">
        <v>2572</v>
      </c>
      <c r="D234" s="5" t="s">
        <v>2571</v>
      </c>
      <c r="E234" s="5" t="s">
        <v>2570</v>
      </c>
      <c r="F234" s="5" t="s">
        <v>2569</v>
      </c>
      <c r="G234" s="5" t="s">
        <v>537</v>
      </c>
      <c r="H234" s="5">
        <v>2020</v>
      </c>
      <c r="I234" s="83">
        <v>44168</v>
      </c>
      <c r="J234" s="5" t="s">
        <v>2568</v>
      </c>
      <c r="K234" s="5"/>
      <c r="L234" s="5" t="s">
        <v>2567</v>
      </c>
    </row>
    <row r="235" spans="2:12" x14ac:dyDescent="0.2">
      <c r="B235" s="5">
        <v>33330471</v>
      </c>
      <c r="C235" s="5" t="s">
        <v>2566</v>
      </c>
      <c r="D235" s="5" t="s">
        <v>2565</v>
      </c>
      <c r="E235" s="5" t="s">
        <v>2564</v>
      </c>
      <c r="F235" s="5" t="s">
        <v>2563</v>
      </c>
      <c r="G235" s="5" t="s">
        <v>485</v>
      </c>
      <c r="H235" s="5">
        <v>2020</v>
      </c>
      <c r="I235" s="83">
        <v>44182</v>
      </c>
      <c r="J235" s="5" t="s">
        <v>2562</v>
      </c>
      <c r="K235" s="5"/>
      <c r="L235" s="5" t="s">
        <v>2561</v>
      </c>
    </row>
    <row r="236" spans="2:12" x14ac:dyDescent="0.2">
      <c r="B236" s="5">
        <v>33330477</v>
      </c>
      <c r="C236" s="5" t="s">
        <v>2560</v>
      </c>
      <c r="D236" s="5" t="s">
        <v>2559</v>
      </c>
      <c r="E236" s="5" t="s">
        <v>2558</v>
      </c>
      <c r="F236" s="5" t="s">
        <v>2557</v>
      </c>
      <c r="G236" s="5" t="s">
        <v>485</v>
      </c>
      <c r="H236" s="5">
        <v>2020</v>
      </c>
      <c r="I236" s="83">
        <v>44182</v>
      </c>
      <c r="J236" s="5" t="s">
        <v>2556</v>
      </c>
      <c r="K236" s="5"/>
      <c r="L236" s="5" t="s">
        <v>2555</v>
      </c>
    </row>
    <row r="237" spans="2:12" x14ac:dyDescent="0.2">
      <c r="B237" s="5">
        <v>33143682</v>
      </c>
      <c r="C237" s="5" t="s">
        <v>2554</v>
      </c>
      <c r="D237" s="5" t="s">
        <v>2553</v>
      </c>
      <c r="E237" s="5" t="s">
        <v>2552</v>
      </c>
      <c r="F237" s="5" t="s">
        <v>2551</v>
      </c>
      <c r="G237" s="5" t="s">
        <v>2108</v>
      </c>
      <c r="H237" s="5">
        <v>2020</v>
      </c>
      <c r="I237" s="83">
        <v>44139</v>
      </c>
      <c r="J237" s="5" t="s">
        <v>2550</v>
      </c>
      <c r="K237" s="5"/>
      <c r="L237" s="5" t="s">
        <v>2549</v>
      </c>
    </row>
    <row r="238" spans="2:12" x14ac:dyDescent="0.2">
      <c r="B238" s="71">
        <v>33131250</v>
      </c>
      <c r="C238" s="71" t="s">
        <v>2548</v>
      </c>
      <c r="D238" s="71" t="s">
        <v>2547</v>
      </c>
      <c r="E238" s="71" t="s">
        <v>2546</v>
      </c>
      <c r="F238" s="71" t="s">
        <v>1416</v>
      </c>
      <c r="G238" s="71" t="s">
        <v>2545</v>
      </c>
      <c r="H238" s="71">
        <v>2020</v>
      </c>
      <c r="I238" s="82">
        <v>44137</v>
      </c>
      <c r="J238" s="71" t="s">
        <v>2544</v>
      </c>
      <c r="K238" s="71"/>
      <c r="L238" s="71" t="s">
        <v>2543</v>
      </c>
    </row>
    <row r="239" spans="2:12" x14ac:dyDescent="0.2">
      <c r="B239" s="71">
        <v>33142867</v>
      </c>
      <c r="C239" s="71" t="s">
        <v>2542</v>
      </c>
      <c r="D239" s="71" t="s">
        <v>2541</v>
      </c>
      <c r="E239" s="71" t="s">
        <v>2540</v>
      </c>
      <c r="F239" s="71" t="s">
        <v>2539</v>
      </c>
      <c r="G239" s="71" t="s">
        <v>2538</v>
      </c>
      <c r="H239" s="71">
        <v>2020</v>
      </c>
      <c r="I239" s="82">
        <v>44139</v>
      </c>
      <c r="J239" s="71" t="s">
        <v>2537</v>
      </c>
      <c r="K239" s="71"/>
      <c r="L239" s="71" t="s">
        <v>2536</v>
      </c>
    </row>
    <row r="240" spans="2:12" x14ac:dyDescent="0.2">
      <c r="B240" s="71">
        <v>33142786</v>
      </c>
      <c r="C240" s="71" t="s">
        <v>2535</v>
      </c>
      <c r="D240" s="71" t="s">
        <v>2534</v>
      </c>
      <c r="E240" s="71" t="s">
        <v>2533</v>
      </c>
      <c r="F240" s="71" t="s">
        <v>2532</v>
      </c>
      <c r="G240" s="71" t="s">
        <v>707</v>
      </c>
      <c r="H240" s="71">
        <v>2020</v>
      </c>
      <c r="I240" s="82">
        <v>44139</v>
      </c>
      <c r="J240" s="71" t="s">
        <v>2531</v>
      </c>
      <c r="K240" s="71"/>
      <c r="L240" s="71" t="s">
        <v>2530</v>
      </c>
    </row>
    <row r="241" spans="2:12" x14ac:dyDescent="0.2">
      <c r="B241" s="5">
        <v>33050503</v>
      </c>
      <c r="C241" s="5" t="s">
        <v>2529</v>
      </c>
      <c r="D241" s="5" t="s">
        <v>2528</v>
      </c>
      <c r="E241" s="5" t="s">
        <v>2527</v>
      </c>
      <c r="F241" s="5" t="s">
        <v>2526</v>
      </c>
      <c r="G241" s="5" t="s">
        <v>707</v>
      </c>
      <c r="H241" s="5">
        <v>2020</v>
      </c>
      <c r="I241" s="83">
        <v>44118</v>
      </c>
      <c r="J241" s="5" t="s">
        <v>2525</v>
      </c>
      <c r="K241" s="5"/>
      <c r="L241" s="5" t="s">
        <v>2524</v>
      </c>
    </row>
    <row r="242" spans="2:12" x14ac:dyDescent="0.2">
      <c r="B242" s="71">
        <v>33036298</v>
      </c>
      <c r="C242" s="71" t="s">
        <v>2523</v>
      </c>
      <c r="D242" s="71" t="s">
        <v>2522</v>
      </c>
      <c r="E242" s="71" t="s">
        <v>2521</v>
      </c>
      <c r="F242" s="71" t="s">
        <v>2520</v>
      </c>
      <c r="G242" s="71" t="s">
        <v>537</v>
      </c>
      <c r="H242" s="71">
        <v>2020</v>
      </c>
      <c r="I242" s="82">
        <v>44114</v>
      </c>
      <c r="J242" s="71" t="s">
        <v>2519</v>
      </c>
      <c r="K242" s="71"/>
      <c r="L242" s="71" t="s">
        <v>2518</v>
      </c>
    </row>
    <row r="243" spans="2:12" x14ac:dyDescent="0.2">
      <c r="B243" s="71">
        <v>33083238</v>
      </c>
      <c r="C243" s="71" t="s">
        <v>2517</v>
      </c>
      <c r="D243" s="71" t="s">
        <v>2516</v>
      </c>
      <c r="E243" s="71" t="s">
        <v>2515</v>
      </c>
      <c r="F243" s="71" t="s">
        <v>2514</v>
      </c>
      <c r="G243" s="71" t="s">
        <v>2513</v>
      </c>
      <c r="H243" s="71">
        <v>2020</v>
      </c>
      <c r="I243" s="82">
        <v>44125</v>
      </c>
      <c r="J243" s="71" t="s">
        <v>2512</v>
      </c>
      <c r="K243" s="71"/>
      <c r="L243" s="71" t="s">
        <v>2511</v>
      </c>
    </row>
    <row r="244" spans="2:12" x14ac:dyDescent="0.2">
      <c r="B244" s="5">
        <v>33101257</v>
      </c>
      <c r="C244" s="5" t="s">
        <v>2510</v>
      </c>
      <c r="D244" s="5" t="s">
        <v>2509</v>
      </c>
      <c r="E244" s="5" t="s">
        <v>2508</v>
      </c>
      <c r="F244" s="5" t="s">
        <v>2507</v>
      </c>
      <c r="G244" s="5" t="s">
        <v>2506</v>
      </c>
      <c r="H244" s="5">
        <v>2020</v>
      </c>
      <c r="I244" s="83">
        <v>44130</v>
      </c>
      <c r="J244" s="5" t="s">
        <v>2505</v>
      </c>
      <c r="K244" s="5"/>
      <c r="L244" s="5" t="s">
        <v>2504</v>
      </c>
    </row>
    <row r="245" spans="2:12" x14ac:dyDescent="0.2">
      <c r="B245" s="71">
        <v>32991423</v>
      </c>
      <c r="C245" s="71" t="s">
        <v>2503</v>
      </c>
      <c r="D245" s="71" t="s">
        <v>2502</v>
      </c>
      <c r="E245" s="71" t="s">
        <v>2501</v>
      </c>
      <c r="F245" s="71" t="s">
        <v>1061</v>
      </c>
      <c r="G245" s="71" t="s">
        <v>2000</v>
      </c>
      <c r="H245" s="71">
        <v>2020</v>
      </c>
      <c r="I245" s="82">
        <v>44103</v>
      </c>
      <c r="J245" s="71" t="s">
        <v>2500</v>
      </c>
      <c r="K245" s="71"/>
      <c r="L245" s="71" t="s">
        <v>2499</v>
      </c>
    </row>
    <row r="246" spans="2:12" x14ac:dyDescent="0.2">
      <c r="B246" s="71">
        <v>32941503</v>
      </c>
      <c r="C246" s="71" t="s">
        <v>2498</v>
      </c>
      <c r="D246" s="71" t="s">
        <v>2497</v>
      </c>
      <c r="E246" s="71" t="s">
        <v>2496</v>
      </c>
      <c r="F246" s="71" t="s">
        <v>623</v>
      </c>
      <c r="G246" s="71" t="s">
        <v>677</v>
      </c>
      <c r="H246" s="71">
        <v>2020</v>
      </c>
      <c r="I246" s="82">
        <v>44091</v>
      </c>
      <c r="J246" s="71" t="s">
        <v>2495</v>
      </c>
      <c r="K246" s="71"/>
      <c r="L246" s="71" t="s">
        <v>2494</v>
      </c>
    </row>
    <row r="247" spans="2:12" x14ac:dyDescent="0.2">
      <c r="B247" s="71">
        <v>32678325</v>
      </c>
      <c r="C247" s="71" t="s">
        <v>2493</v>
      </c>
      <c r="D247" s="71" t="s">
        <v>2492</v>
      </c>
      <c r="E247" s="71" t="s">
        <v>2491</v>
      </c>
      <c r="F247" s="71" t="s">
        <v>2490</v>
      </c>
      <c r="G247" s="71" t="s">
        <v>2489</v>
      </c>
      <c r="H247" s="71">
        <v>2020</v>
      </c>
      <c r="I247" s="82">
        <v>44030</v>
      </c>
      <c r="J247" s="71" t="s">
        <v>2488</v>
      </c>
      <c r="K247" s="71"/>
      <c r="L247" s="71" t="s">
        <v>2487</v>
      </c>
    </row>
    <row r="248" spans="2:12" x14ac:dyDescent="0.2">
      <c r="B248" s="5">
        <v>32389644</v>
      </c>
      <c r="C248" s="5" t="s">
        <v>2486</v>
      </c>
      <c r="D248" s="5" t="s">
        <v>2485</v>
      </c>
      <c r="E248" s="5" t="s">
        <v>2484</v>
      </c>
      <c r="F248" s="5" t="s">
        <v>2483</v>
      </c>
      <c r="G248" s="5" t="s">
        <v>2482</v>
      </c>
      <c r="H248" s="5">
        <v>2020</v>
      </c>
      <c r="I248" s="83">
        <v>43963</v>
      </c>
      <c r="J248" s="5"/>
      <c r="K248" s="5"/>
      <c r="L248" s="5" t="s">
        <v>2481</v>
      </c>
    </row>
    <row r="249" spans="2:12" x14ac:dyDescent="0.2">
      <c r="B249" s="71">
        <v>32814550</v>
      </c>
      <c r="C249" s="71" t="s">
        <v>2480</v>
      </c>
      <c r="D249" s="71" t="s">
        <v>2479</v>
      </c>
      <c r="E249" s="71" t="s">
        <v>2478</v>
      </c>
      <c r="F249" s="71" t="s">
        <v>2477</v>
      </c>
      <c r="G249" s="71" t="s">
        <v>2108</v>
      </c>
      <c r="H249" s="71">
        <v>2020</v>
      </c>
      <c r="I249" s="82">
        <v>44064</v>
      </c>
      <c r="J249" s="71" t="s">
        <v>2476</v>
      </c>
      <c r="K249" s="71"/>
      <c r="L249" s="71" t="s">
        <v>2475</v>
      </c>
    </row>
    <row r="250" spans="2:12" x14ac:dyDescent="0.2">
      <c r="B250" s="71">
        <v>32678854</v>
      </c>
      <c r="C250" s="71" t="s">
        <v>2474</v>
      </c>
      <c r="D250" s="71" t="s">
        <v>2473</v>
      </c>
      <c r="E250" s="71" t="s">
        <v>2472</v>
      </c>
      <c r="F250" s="71" t="s">
        <v>2471</v>
      </c>
      <c r="G250" s="71" t="s">
        <v>677</v>
      </c>
      <c r="H250" s="71">
        <v>2020</v>
      </c>
      <c r="I250" s="82">
        <v>44030</v>
      </c>
      <c r="J250" s="71" t="s">
        <v>2470</v>
      </c>
      <c r="K250" s="71"/>
      <c r="L250" s="71" t="s">
        <v>2469</v>
      </c>
    </row>
    <row r="251" spans="2:12" x14ac:dyDescent="0.2">
      <c r="B251" s="71">
        <v>32636244</v>
      </c>
      <c r="C251" s="71" t="s">
        <v>2468</v>
      </c>
      <c r="D251" s="71" t="s">
        <v>2467</v>
      </c>
      <c r="E251" s="71" t="s">
        <v>2466</v>
      </c>
      <c r="F251" s="71" t="s">
        <v>2465</v>
      </c>
      <c r="G251" s="71" t="s">
        <v>523</v>
      </c>
      <c r="H251" s="71">
        <v>2020</v>
      </c>
      <c r="I251" s="82">
        <v>44021</v>
      </c>
      <c r="J251" s="71" t="s">
        <v>2464</v>
      </c>
      <c r="K251" s="71"/>
      <c r="L251" s="71" t="s">
        <v>2463</v>
      </c>
    </row>
    <row r="252" spans="2:12" x14ac:dyDescent="0.2">
      <c r="B252" s="5">
        <v>32217802</v>
      </c>
      <c r="C252" s="5" t="s">
        <v>2462</v>
      </c>
      <c r="D252" s="5" t="s">
        <v>2461</v>
      </c>
      <c r="E252" s="5" t="s">
        <v>2460</v>
      </c>
      <c r="F252" s="5" t="s">
        <v>2459</v>
      </c>
      <c r="G252" s="5" t="s">
        <v>2458</v>
      </c>
      <c r="H252" s="5">
        <v>2020</v>
      </c>
      <c r="I252" s="83">
        <v>43919</v>
      </c>
      <c r="J252" s="5"/>
      <c r="K252" s="5"/>
      <c r="L252" s="5" t="s">
        <v>2457</v>
      </c>
    </row>
    <row r="253" spans="2:12" x14ac:dyDescent="0.2">
      <c r="B253" s="5">
        <v>32592953</v>
      </c>
      <c r="C253" s="5" t="s">
        <v>2456</v>
      </c>
      <c r="D253" s="5" t="s">
        <v>2455</v>
      </c>
      <c r="E253" s="5" t="s">
        <v>2454</v>
      </c>
      <c r="F253" s="5" t="s">
        <v>1439</v>
      </c>
      <c r="G253" s="5" t="s">
        <v>1220</v>
      </c>
      <c r="H253" s="5">
        <v>2020</v>
      </c>
      <c r="I253" s="83">
        <v>44010</v>
      </c>
      <c r="J253" s="5"/>
      <c r="K253" s="5"/>
      <c r="L253" s="5" t="s">
        <v>2453</v>
      </c>
    </row>
    <row r="254" spans="2:12" x14ac:dyDescent="0.2">
      <c r="B254" s="71">
        <v>32595503</v>
      </c>
      <c r="C254" s="71" t="s">
        <v>2452</v>
      </c>
      <c r="D254" s="71" t="s">
        <v>2451</v>
      </c>
      <c r="E254" s="71" t="s">
        <v>2450</v>
      </c>
      <c r="F254" s="71" t="s">
        <v>1883</v>
      </c>
      <c r="G254" s="71" t="s">
        <v>1585</v>
      </c>
      <c r="H254" s="71">
        <v>2020</v>
      </c>
      <c r="I254" s="82">
        <v>44012</v>
      </c>
      <c r="J254" s="71" t="s">
        <v>2449</v>
      </c>
      <c r="K254" s="71"/>
      <c r="L254" s="71" t="s">
        <v>2448</v>
      </c>
    </row>
    <row r="255" spans="2:12" x14ac:dyDescent="0.2">
      <c r="B255" s="5">
        <v>32103382</v>
      </c>
      <c r="C255" s="5" t="s">
        <v>2447</v>
      </c>
      <c r="D255" s="5" t="s">
        <v>2446</v>
      </c>
      <c r="E255" s="5" t="s">
        <v>2445</v>
      </c>
      <c r="F255" s="5" t="s">
        <v>2444</v>
      </c>
      <c r="G255" s="5" t="s">
        <v>2443</v>
      </c>
      <c r="H255" s="5">
        <v>2020</v>
      </c>
      <c r="I255" s="83">
        <v>43889</v>
      </c>
      <c r="J255" s="5"/>
      <c r="K255" s="5"/>
      <c r="L255" s="5" t="s">
        <v>2442</v>
      </c>
    </row>
    <row r="256" spans="2:12" x14ac:dyDescent="0.2">
      <c r="B256" s="71">
        <v>32444788</v>
      </c>
      <c r="C256" s="71" t="s">
        <v>2441</v>
      </c>
      <c r="D256" s="71" t="s">
        <v>2440</v>
      </c>
      <c r="E256" s="71" t="s">
        <v>2439</v>
      </c>
      <c r="F256" s="71" t="s">
        <v>2438</v>
      </c>
      <c r="G256" s="71" t="s">
        <v>663</v>
      </c>
      <c r="H256" s="71">
        <v>2020</v>
      </c>
      <c r="I256" s="82">
        <v>43975</v>
      </c>
      <c r="J256" s="71" t="s">
        <v>2437</v>
      </c>
      <c r="K256" s="71"/>
      <c r="L256" s="71" t="s">
        <v>2436</v>
      </c>
    </row>
    <row r="257" spans="2:12" x14ac:dyDescent="0.2">
      <c r="B257" s="71">
        <v>32156598</v>
      </c>
      <c r="C257" s="71" t="s">
        <v>2435</v>
      </c>
      <c r="D257" s="71" t="s">
        <v>2434</v>
      </c>
      <c r="E257" s="71" t="s">
        <v>2433</v>
      </c>
      <c r="F257" s="71" t="s">
        <v>2432</v>
      </c>
      <c r="G257" s="71" t="s">
        <v>2357</v>
      </c>
      <c r="H257" s="71">
        <v>2020</v>
      </c>
      <c r="I257" s="82">
        <v>43902</v>
      </c>
      <c r="J257" s="71"/>
      <c r="K257" s="71"/>
      <c r="L257" s="71" t="s">
        <v>2431</v>
      </c>
    </row>
    <row r="258" spans="2:12" x14ac:dyDescent="0.2">
      <c r="B258" s="5">
        <v>32108395</v>
      </c>
      <c r="C258" s="5" t="s">
        <v>2430</v>
      </c>
      <c r="D258" s="5" t="s">
        <v>2429</v>
      </c>
      <c r="E258" s="5" t="s">
        <v>2428</v>
      </c>
      <c r="F258" s="5" t="s">
        <v>1598</v>
      </c>
      <c r="G258" s="5" t="s">
        <v>1713</v>
      </c>
      <c r="H258" s="5">
        <v>2020</v>
      </c>
      <c r="I258" s="83">
        <v>43890</v>
      </c>
      <c r="J258" s="5"/>
      <c r="K258" s="5"/>
      <c r="L258" s="5" t="s">
        <v>2427</v>
      </c>
    </row>
    <row r="259" spans="2:12" x14ac:dyDescent="0.2">
      <c r="B259" s="71">
        <v>32295012</v>
      </c>
      <c r="C259" s="71" t="s">
        <v>2426</v>
      </c>
      <c r="D259" s="71" t="s">
        <v>1102</v>
      </c>
      <c r="E259" s="71" t="s">
        <v>2425</v>
      </c>
      <c r="F259" s="71" t="s">
        <v>1100</v>
      </c>
      <c r="G259" s="71" t="s">
        <v>707</v>
      </c>
      <c r="H259" s="71">
        <v>2020</v>
      </c>
      <c r="I259" s="82">
        <v>43938</v>
      </c>
      <c r="J259" s="71" t="s">
        <v>2424</v>
      </c>
      <c r="K259" s="71"/>
      <c r="L259" s="71" t="s">
        <v>2423</v>
      </c>
    </row>
    <row r="260" spans="2:12" x14ac:dyDescent="0.2">
      <c r="B260" s="71">
        <v>32115405</v>
      </c>
      <c r="C260" s="71" t="s">
        <v>2422</v>
      </c>
      <c r="D260" s="71" t="s">
        <v>2421</v>
      </c>
      <c r="E260" s="71" t="s">
        <v>2420</v>
      </c>
      <c r="F260" s="71" t="s">
        <v>2419</v>
      </c>
      <c r="G260" s="71" t="s">
        <v>629</v>
      </c>
      <c r="H260" s="71">
        <v>2020</v>
      </c>
      <c r="I260" s="82">
        <v>43893</v>
      </c>
      <c r="J260" s="71" t="s">
        <v>2418</v>
      </c>
      <c r="K260" s="71"/>
      <c r="L260" s="71" t="s">
        <v>2417</v>
      </c>
    </row>
    <row r="261" spans="2:12" x14ac:dyDescent="0.2">
      <c r="B261" s="71">
        <v>32053195</v>
      </c>
      <c r="C261" s="71" t="s">
        <v>2416</v>
      </c>
      <c r="D261" s="71" t="s">
        <v>2415</v>
      </c>
      <c r="E261" s="71" t="s">
        <v>2414</v>
      </c>
      <c r="F261" s="71" t="s">
        <v>2413</v>
      </c>
      <c r="G261" s="71" t="s">
        <v>2412</v>
      </c>
      <c r="H261" s="71">
        <v>2020</v>
      </c>
      <c r="I261" s="82">
        <v>43875</v>
      </c>
      <c r="J261" s="71"/>
      <c r="K261" s="71"/>
      <c r="L261" s="71" t="s">
        <v>2411</v>
      </c>
    </row>
    <row r="262" spans="2:12" x14ac:dyDescent="0.2">
      <c r="B262" s="71">
        <v>32179481</v>
      </c>
      <c r="C262" s="71" t="s">
        <v>2410</v>
      </c>
      <c r="D262" s="71" t="s">
        <v>2409</v>
      </c>
      <c r="E262" s="71" t="s">
        <v>2408</v>
      </c>
      <c r="F262" s="71" t="s">
        <v>2407</v>
      </c>
      <c r="G262" s="71" t="s">
        <v>2406</v>
      </c>
      <c r="H262" s="71">
        <v>2020</v>
      </c>
      <c r="I262" s="82">
        <v>43908</v>
      </c>
      <c r="J262" s="71" t="s">
        <v>2405</v>
      </c>
      <c r="K262" s="71"/>
      <c r="L262" s="71" t="s">
        <v>2404</v>
      </c>
    </row>
    <row r="263" spans="2:12" x14ac:dyDescent="0.2">
      <c r="B263" s="71">
        <v>31870551</v>
      </c>
      <c r="C263" s="71" t="s">
        <v>2403</v>
      </c>
      <c r="D263" s="71" t="s">
        <v>2402</v>
      </c>
      <c r="E263" s="71" t="s">
        <v>2401</v>
      </c>
      <c r="F263" s="71" t="s">
        <v>2400</v>
      </c>
      <c r="G263" s="71" t="s">
        <v>649</v>
      </c>
      <c r="H263" s="71">
        <v>2020</v>
      </c>
      <c r="I263" s="82">
        <v>43824</v>
      </c>
      <c r="J263" s="71"/>
      <c r="K263" s="71"/>
      <c r="L263" s="71" t="s">
        <v>2399</v>
      </c>
    </row>
    <row r="264" spans="2:12" x14ac:dyDescent="0.2">
      <c r="B264" s="5">
        <v>32450679</v>
      </c>
      <c r="C264" s="5" t="s">
        <v>2398</v>
      </c>
      <c r="D264" s="5" t="s">
        <v>2397</v>
      </c>
      <c r="E264" s="5" t="s">
        <v>2396</v>
      </c>
      <c r="F264" s="5" t="s">
        <v>2395</v>
      </c>
      <c r="G264" s="5" t="s">
        <v>2394</v>
      </c>
      <c r="H264" s="5">
        <v>2020</v>
      </c>
      <c r="I264" s="83">
        <v>43978</v>
      </c>
      <c r="J264" s="5"/>
      <c r="K264" s="5"/>
      <c r="L264" s="5" t="s">
        <v>2393</v>
      </c>
    </row>
    <row r="265" spans="2:12" x14ac:dyDescent="0.2">
      <c r="B265" s="71">
        <v>32070090</v>
      </c>
      <c r="C265" s="71" t="s">
        <v>2392</v>
      </c>
      <c r="D265" s="71" t="s">
        <v>2391</v>
      </c>
      <c r="E265" s="71" t="s">
        <v>2390</v>
      </c>
      <c r="F265" s="71" t="s">
        <v>2389</v>
      </c>
      <c r="G265" s="71" t="s">
        <v>2388</v>
      </c>
      <c r="H265" s="71">
        <v>2020</v>
      </c>
      <c r="I265" s="82">
        <v>43881</v>
      </c>
      <c r="J265" s="71" t="s">
        <v>2387</v>
      </c>
      <c r="K265" s="71"/>
      <c r="L265" s="71" t="s">
        <v>2386</v>
      </c>
    </row>
    <row r="266" spans="2:12" x14ac:dyDescent="0.2">
      <c r="B266" s="71">
        <v>31844251</v>
      </c>
      <c r="C266" s="71" t="s">
        <v>2385</v>
      </c>
      <c r="D266" s="71" t="s">
        <v>2384</v>
      </c>
      <c r="E266" s="71" t="s">
        <v>2383</v>
      </c>
      <c r="F266" s="71" t="s">
        <v>2382</v>
      </c>
      <c r="G266" s="71" t="s">
        <v>2381</v>
      </c>
      <c r="H266" s="71">
        <v>2020</v>
      </c>
      <c r="I266" s="82">
        <v>43817</v>
      </c>
      <c r="J266" s="71"/>
      <c r="K266" s="71"/>
      <c r="L266" s="71" t="s">
        <v>2380</v>
      </c>
    </row>
    <row r="267" spans="2:12" x14ac:dyDescent="0.2">
      <c r="B267" s="71">
        <v>32102425</v>
      </c>
      <c r="C267" s="71" t="s">
        <v>2379</v>
      </c>
      <c r="D267" s="71" t="s">
        <v>2378</v>
      </c>
      <c r="E267" s="71" t="s">
        <v>2377</v>
      </c>
      <c r="F267" s="71" t="s">
        <v>2376</v>
      </c>
      <c r="G267" s="71" t="s">
        <v>537</v>
      </c>
      <c r="H267" s="71">
        <v>2020</v>
      </c>
      <c r="I267" s="82">
        <v>43889</v>
      </c>
      <c r="J267" s="71" t="s">
        <v>2375</v>
      </c>
      <c r="K267" s="71"/>
      <c r="L267" s="71" t="s">
        <v>2374</v>
      </c>
    </row>
    <row r="268" spans="2:12" x14ac:dyDescent="0.2">
      <c r="B268" s="5">
        <v>32085749</v>
      </c>
      <c r="C268" s="5" t="s">
        <v>2373</v>
      </c>
      <c r="D268" s="5" t="s">
        <v>2372</v>
      </c>
      <c r="E268" s="5" t="s">
        <v>2371</v>
      </c>
      <c r="F268" s="5" t="s">
        <v>2370</v>
      </c>
      <c r="G268" s="5" t="s">
        <v>1900</v>
      </c>
      <c r="H268" s="5">
        <v>2020</v>
      </c>
      <c r="I268" s="83">
        <v>43884</v>
      </c>
      <c r="J268" s="5" t="s">
        <v>2369</v>
      </c>
      <c r="K268" s="5"/>
      <c r="L268" s="5" t="s">
        <v>2368</v>
      </c>
    </row>
    <row r="269" spans="2:12" x14ac:dyDescent="0.2">
      <c r="B269" s="5">
        <v>32075941</v>
      </c>
      <c r="C269" s="5" t="s">
        <v>2367</v>
      </c>
      <c r="D269" s="5" t="s">
        <v>2366</v>
      </c>
      <c r="E269" s="5" t="s">
        <v>2365</v>
      </c>
      <c r="F269" s="5" t="s">
        <v>2364</v>
      </c>
      <c r="G269" s="5" t="s">
        <v>2363</v>
      </c>
      <c r="H269" s="5">
        <v>2020</v>
      </c>
      <c r="I269" s="83">
        <v>43882</v>
      </c>
      <c r="J269" s="5"/>
      <c r="K269" s="5"/>
      <c r="L269" s="5" t="s">
        <v>2362</v>
      </c>
    </row>
    <row r="270" spans="2:12" x14ac:dyDescent="0.2">
      <c r="B270" s="5">
        <v>31811830</v>
      </c>
      <c r="C270" s="5" t="s">
        <v>2361</v>
      </c>
      <c r="D270" s="5" t="s">
        <v>2360</v>
      </c>
      <c r="E270" s="5" t="s">
        <v>2359</v>
      </c>
      <c r="F270" s="5" t="s">
        <v>2358</v>
      </c>
      <c r="G270" s="5" t="s">
        <v>2357</v>
      </c>
      <c r="H270" s="5">
        <v>2020</v>
      </c>
      <c r="I270" s="83">
        <v>43807</v>
      </c>
      <c r="J270" s="5"/>
      <c r="K270" s="5"/>
      <c r="L270" s="5" t="s">
        <v>2356</v>
      </c>
    </row>
    <row r="271" spans="2:12" x14ac:dyDescent="0.2">
      <c r="B271" s="5">
        <v>31759091</v>
      </c>
      <c r="C271" s="5" t="s">
        <v>2355</v>
      </c>
      <c r="D271" s="5" t="s">
        <v>2354</v>
      </c>
      <c r="E271" s="5" t="s">
        <v>2353</v>
      </c>
      <c r="F271" s="5" t="s">
        <v>2352</v>
      </c>
      <c r="G271" s="5" t="s">
        <v>2351</v>
      </c>
      <c r="H271" s="5">
        <v>2020</v>
      </c>
      <c r="I271" s="83">
        <v>43793</v>
      </c>
      <c r="J271" s="5" t="s">
        <v>2350</v>
      </c>
      <c r="K271" s="5" t="s">
        <v>2349</v>
      </c>
      <c r="L271" s="5" t="s">
        <v>2348</v>
      </c>
    </row>
    <row r="272" spans="2:12" x14ac:dyDescent="0.2">
      <c r="B272" s="5">
        <v>31495936</v>
      </c>
      <c r="C272" s="5" t="s">
        <v>2347</v>
      </c>
      <c r="D272" s="5" t="s">
        <v>2346</v>
      </c>
      <c r="E272" s="5" t="s">
        <v>2345</v>
      </c>
      <c r="F272" s="5" t="s">
        <v>2344</v>
      </c>
      <c r="G272" s="5" t="s">
        <v>2343</v>
      </c>
      <c r="H272" s="5">
        <v>2020</v>
      </c>
      <c r="I272" s="83">
        <v>43718</v>
      </c>
      <c r="J272" s="5"/>
      <c r="K272" s="5"/>
      <c r="L272" s="5" t="s">
        <v>2342</v>
      </c>
    </row>
    <row r="273" spans="2:12" x14ac:dyDescent="0.2">
      <c r="B273" s="71">
        <v>31996260</v>
      </c>
      <c r="C273" s="71" t="s">
        <v>2341</v>
      </c>
      <c r="D273" s="71" t="s">
        <v>2340</v>
      </c>
      <c r="E273" s="71" t="s">
        <v>2339</v>
      </c>
      <c r="F273" s="71" t="s">
        <v>2338</v>
      </c>
      <c r="G273" s="71" t="s">
        <v>2337</v>
      </c>
      <c r="H273" s="71">
        <v>2020</v>
      </c>
      <c r="I273" s="82">
        <v>43861</v>
      </c>
      <c r="J273" s="71" t="s">
        <v>2336</v>
      </c>
      <c r="K273" s="71"/>
      <c r="L273" s="71" t="s">
        <v>2335</v>
      </c>
    </row>
    <row r="274" spans="2:12" x14ac:dyDescent="0.2">
      <c r="B274" s="71">
        <v>31740529</v>
      </c>
      <c r="C274" s="71" t="s">
        <v>2334</v>
      </c>
      <c r="D274" s="71" t="s">
        <v>2333</v>
      </c>
      <c r="E274" s="71" t="s">
        <v>2332</v>
      </c>
      <c r="F274" s="71" t="s">
        <v>2331</v>
      </c>
      <c r="G274" s="71" t="s">
        <v>2021</v>
      </c>
      <c r="H274" s="71">
        <v>2020</v>
      </c>
      <c r="I274" s="82">
        <v>43789</v>
      </c>
      <c r="J274" s="71" t="s">
        <v>2330</v>
      </c>
      <c r="K274" s="71"/>
      <c r="L274" s="71" t="s">
        <v>2329</v>
      </c>
    </row>
    <row r="275" spans="2:12" x14ac:dyDescent="0.2">
      <c r="B275" s="71">
        <v>33176330</v>
      </c>
      <c r="C275" s="71" t="s">
        <v>2328</v>
      </c>
      <c r="D275" s="71" t="s">
        <v>2327</v>
      </c>
      <c r="E275" s="71" t="s">
        <v>2326</v>
      </c>
      <c r="F275" s="71" t="s">
        <v>2325</v>
      </c>
      <c r="G275" s="71" t="s">
        <v>2324</v>
      </c>
      <c r="H275" s="71">
        <v>2020</v>
      </c>
      <c r="I275" s="82">
        <v>44146</v>
      </c>
      <c r="J275" s="71" t="s">
        <v>2323</v>
      </c>
      <c r="K275" s="71" t="s">
        <v>2322</v>
      </c>
      <c r="L275" s="71" t="s">
        <v>2321</v>
      </c>
    </row>
    <row r="276" spans="2:12" x14ac:dyDescent="0.2">
      <c r="B276" s="5">
        <v>32920628</v>
      </c>
      <c r="C276" s="5" t="s">
        <v>2320</v>
      </c>
      <c r="D276" s="5" t="s">
        <v>2319</v>
      </c>
      <c r="E276" s="5" t="s">
        <v>2318</v>
      </c>
      <c r="F276" s="5" t="s">
        <v>1155</v>
      </c>
      <c r="G276" s="5" t="s">
        <v>2317</v>
      </c>
      <c r="H276" s="5">
        <v>2020</v>
      </c>
      <c r="I276" s="83">
        <v>44087</v>
      </c>
      <c r="J276" s="5"/>
      <c r="K276" s="5"/>
      <c r="L276" s="5" t="s">
        <v>2316</v>
      </c>
    </row>
    <row r="277" spans="2:12" x14ac:dyDescent="0.2">
      <c r="B277" s="5">
        <v>32232196</v>
      </c>
      <c r="C277" s="5" t="s">
        <v>2315</v>
      </c>
      <c r="D277" s="5" t="s">
        <v>2314</v>
      </c>
      <c r="E277" s="5" t="s">
        <v>2313</v>
      </c>
      <c r="F277" s="5" t="s">
        <v>2312</v>
      </c>
      <c r="G277" s="5" t="s">
        <v>2311</v>
      </c>
      <c r="H277" s="5">
        <v>2019</v>
      </c>
      <c r="I277" s="83">
        <v>43923</v>
      </c>
      <c r="J277" s="5" t="s">
        <v>2310</v>
      </c>
      <c r="K277" s="5"/>
      <c r="L277" s="5" t="s">
        <v>2309</v>
      </c>
    </row>
    <row r="278" spans="2:12" x14ac:dyDescent="0.2">
      <c r="B278" s="5">
        <v>31574507</v>
      </c>
      <c r="C278" s="5" t="s">
        <v>2308</v>
      </c>
      <c r="D278" s="5" t="s">
        <v>2307</v>
      </c>
      <c r="E278" s="5" t="s">
        <v>2306</v>
      </c>
      <c r="F278" s="5" t="s">
        <v>838</v>
      </c>
      <c r="G278" s="5" t="s">
        <v>543</v>
      </c>
      <c r="H278" s="5">
        <v>2020</v>
      </c>
      <c r="I278" s="83">
        <v>43740</v>
      </c>
      <c r="J278" s="5"/>
      <c r="K278" s="5"/>
      <c r="L278" s="5" t="s">
        <v>2305</v>
      </c>
    </row>
    <row r="279" spans="2:12" x14ac:dyDescent="0.2">
      <c r="B279" s="5">
        <v>31468740</v>
      </c>
      <c r="C279" s="5" t="s">
        <v>2304</v>
      </c>
      <c r="D279" s="5" t="s">
        <v>2303</v>
      </c>
      <c r="E279" s="5" t="s">
        <v>2302</v>
      </c>
      <c r="F279" s="5" t="s">
        <v>2109</v>
      </c>
      <c r="G279" s="5" t="s">
        <v>562</v>
      </c>
      <c r="H279" s="5">
        <v>2020</v>
      </c>
      <c r="I279" s="83">
        <v>43708</v>
      </c>
      <c r="J279" s="5"/>
      <c r="K279" s="5"/>
      <c r="L279" s="5" t="s">
        <v>2301</v>
      </c>
    </row>
    <row r="280" spans="2:12" x14ac:dyDescent="0.2">
      <c r="B280" s="71">
        <v>31942422</v>
      </c>
      <c r="C280" s="71" t="s">
        <v>2300</v>
      </c>
      <c r="D280" s="71" t="s">
        <v>2299</v>
      </c>
      <c r="E280" s="71" t="s">
        <v>2298</v>
      </c>
      <c r="F280" s="71" t="s">
        <v>2297</v>
      </c>
      <c r="G280" s="71" t="s">
        <v>2296</v>
      </c>
      <c r="H280" s="71">
        <v>2019</v>
      </c>
      <c r="I280" s="82">
        <v>43847</v>
      </c>
      <c r="J280" s="71" t="s">
        <v>2295</v>
      </c>
      <c r="K280" s="71"/>
      <c r="L280" s="71" t="s">
        <v>2294</v>
      </c>
    </row>
    <row r="281" spans="2:12" x14ac:dyDescent="0.2">
      <c r="B281" s="71">
        <v>31639388</v>
      </c>
      <c r="C281" s="71" t="s">
        <v>2293</v>
      </c>
      <c r="D281" s="71" t="s">
        <v>2292</v>
      </c>
      <c r="E281" s="71" t="s">
        <v>2291</v>
      </c>
      <c r="F281" s="71" t="s">
        <v>2290</v>
      </c>
      <c r="G281" s="71" t="s">
        <v>2289</v>
      </c>
      <c r="H281" s="71">
        <v>2019</v>
      </c>
      <c r="I281" s="82">
        <v>43761</v>
      </c>
      <c r="J281" s="71" t="s">
        <v>2288</v>
      </c>
      <c r="K281" s="71" t="s">
        <v>2287</v>
      </c>
      <c r="L281" s="71" t="s">
        <v>2286</v>
      </c>
    </row>
    <row r="282" spans="2:12" x14ac:dyDescent="0.2">
      <c r="B282" s="5">
        <v>31765260</v>
      </c>
      <c r="C282" s="5" t="s">
        <v>2285</v>
      </c>
      <c r="D282" s="5" t="s">
        <v>2284</v>
      </c>
      <c r="E282" s="5" t="s">
        <v>2283</v>
      </c>
      <c r="F282" s="5" t="s">
        <v>2282</v>
      </c>
      <c r="G282" s="5" t="s">
        <v>530</v>
      </c>
      <c r="H282" s="5">
        <v>2019</v>
      </c>
      <c r="I282" s="83">
        <v>43795</v>
      </c>
      <c r="J282" s="5"/>
      <c r="K282" s="5"/>
      <c r="L282" s="5" t="s">
        <v>2281</v>
      </c>
    </row>
    <row r="283" spans="2:12" x14ac:dyDescent="0.2">
      <c r="B283" s="5">
        <v>31765256</v>
      </c>
      <c r="C283" s="5" t="s">
        <v>2280</v>
      </c>
      <c r="D283" s="5" t="s">
        <v>2279</v>
      </c>
      <c r="E283" s="5" t="s">
        <v>2278</v>
      </c>
      <c r="F283" s="5" t="s">
        <v>2277</v>
      </c>
      <c r="G283" s="5" t="s">
        <v>530</v>
      </c>
      <c r="H283" s="5">
        <v>2019</v>
      </c>
      <c r="I283" s="83">
        <v>43795</v>
      </c>
      <c r="J283" s="5"/>
      <c r="K283" s="5"/>
      <c r="L283" s="5" t="s">
        <v>2276</v>
      </c>
    </row>
    <row r="284" spans="2:12" x14ac:dyDescent="0.2">
      <c r="B284" s="5">
        <v>30990690</v>
      </c>
      <c r="C284" s="5" t="s">
        <v>2275</v>
      </c>
      <c r="D284" s="5" t="s">
        <v>2274</v>
      </c>
      <c r="E284" s="5" t="s">
        <v>2273</v>
      </c>
      <c r="F284" s="5" t="s">
        <v>2272</v>
      </c>
      <c r="G284" s="5" t="s">
        <v>1083</v>
      </c>
      <c r="H284" s="5">
        <v>2019</v>
      </c>
      <c r="I284" s="83">
        <v>43572</v>
      </c>
      <c r="J284" s="5"/>
      <c r="K284" s="5"/>
      <c r="L284" s="5" t="s">
        <v>2271</v>
      </c>
    </row>
    <row r="285" spans="2:12" x14ac:dyDescent="0.2">
      <c r="B285" s="5">
        <v>30990684</v>
      </c>
      <c r="C285" s="5" t="s">
        <v>2270</v>
      </c>
      <c r="D285" s="5" t="s">
        <v>2269</v>
      </c>
      <c r="E285" s="5" t="s">
        <v>2268</v>
      </c>
      <c r="F285" s="5" t="s">
        <v>1067</v>
      </c>
      <c r="G285" s="5" t="s">
        <v>1083</v>
      </c>
      <c r="H285" s="5">
        <v>2019</v>
      </c>
      <c r="I285" s="83">
        <v>43572</v>
      </c>
      <c r="J285" s="5"/>
      <c r="K285" s="5"/>
      <c r="L285" s="5" t="s">
        <v>2267</v>
      </c>
    </row>
    <row r="286" spans="2:12" x14ac:dyDescent="0.2">
      <c r="B286" s="5">
        <v>31747409</v>
      </c>
      <c r="C286" s="5" t="s">
        <v>2266</v>
      </c>
      <c r="D286" s="5" t="s">
        <v>2265</v>
      </c>
      <c r="E286" s="5" t="s">
        <v>2264</v>
      </c>
      <c r="F286" s="5" t="s">
        <v>2263</v>
      </c>
      <c r="G286" s="5" t="s">
        <v>677</v>
      </c>
      <c r="H286" s="5">
        <v>2019</v>
      </c>
      <c r="I286" s="83">
        <v>43790</v>
      </c>
      <c r="J286" s="5" t="s">
        <v>2262</v>
      </c>
      <c r="K286" s="5"/>
      <c r="L286" s="5" t="s">
        <v>2261</v>
      </c>
    </row>
    <row r="287" spans="2:12" x14ac:dyDescent="0.2">
      <c r="B287" s="5">
        <v>31681605</v>
      </c>
      <c r="C287" s="5" t="s">
        <v>2260</v>
      </c>
      <c r="D287" s="5" t="s">
        <v>2259</v>
      </c>
      <c r="E287" s="5" t="s">
        <v>2258</v>
      </c>
      <c r="F287" s="5" t="s">
        <v>2257</v>
      </c>
      <c r="G287" s="5" t="s">
        <v>643</v>
      </c>
      <c r="H287" s="5">
        <v>2019</v>
      </c>
      <c r="I287" s="83">
        <v>43774</v>
      </c>
      <c r="J287" s="5" t="s">
        <v>2256</v>
      </c>
      <c r="K287" s="5"/>
      <c r="L287" s="5" t="s">
        <v>2255</v>
      </c>
    </row>
    <row r="288" spans="2:12" x14ac:dyDescent="0.2">
      <c r="B288" s="5">
        <v>31471375</v>
      </c>
      <c r="C288" s="5" t="s">
        <v>2254</v>
      </c>
      <c r="D288" s="5" t="s">
        <v>2253</v>
      </c>
      <c r="E288" s="5" t="s">
        <v>2252</v>
      </c>
      <c r="F288" s="5" t="s">
        <v>2251</v>
      </c>
      <c r="G288" s="5" t="s">
        <v>1021</v>
      </c>
      <c r="H288" s="5">
        <v>2019</v>
      </c>
      <c r="I288" s="83">
        <v>43709</v>
      </c>
      <c r="J288" s="5"/>
      <c r="K288" s="5"/>
      <c r="L288" s="5" t="s">
        <v>2250</v>
      </c>
    </row>
    <row r="289" spans="2:12" x14ac:dyDescent="0.2">
      <c r="B289" s="5">
        <v>31542223</v>
      </c>
      <c r="C289" s="5" t="s">
        <v>2249</v>
      </c>
      <c r="D289" s="5" t="s">
        <v>2248</v>
      </c>
      <c r="E289" s="5" t="s">
        <v>2247</v>
      </c>
      <c r="F289" s="5" t="s">
        <v>2048</v>
      </c>
      <c r="G289" s="5" t="s">
        <v>2246</v>
      </c>
      <c r="H289" s="5">
        <v>2019</v>
      </c>
      <c r="I289" s="83">
        <v>43731</v>
      </c>
      <c r="J289" s="5" t="s">
        <v>2245</v>
      </c>
      <c r="K289" s="5"/>
      <c r="L289" s="5" t="s">
        <v>2244</v>
      </c>
    </row>
    <row r="290" spans="2:12" x14ac:dyDescent="0.2">
      <c r="B290" s="71">
        <v>20301567</v>
      </c>
      <c r="C290" s="71" t="s">
        <v>2243</v>
      </c>
      <c r="D290" s="71" t="s">
        <v>2242</v>
      </c>
      <c r="E290" s="71" t="s">
        <v>2241</v>
      </c>
      <c r="F290" s="71" t="s">
        <v>2240</v>
      </c>
      <c r="G290" s="71" t="s">
        <v>419</v>
      </c>
      <c r="H290" s="71">
        <v>1993</v>
      </c>
      <c r="I290" s="82">
        <v>43741</v>
      </c>
      <c r="J290" s="71"/>
      <c r="K290" s="71"/>
      <c r="L290" s="71"/>
    </row>
    <row r="291" spans="2:12" x14ac:dyDescent="0.2">
      <c r="B291" s="71">
        <v>31489630</v>
      </c>
      <c r="C291" s="71" t="s">
        <v>2239</v>
      </c>
      <c r="D291" s="71" t="s">
        <v>2238</v>
      </c>
      <c r="E291" s="71" t="s">
        <v>2237</v>
      </c>
      <c r="F291" s="71" t="s">
        <v>2236</v>
      </c>
      <c r="G291" s="71" t="s">
        <v>2235</v>
      </c>
      <c r="H291" s="71">
        <v>2019</v>
      </c>
      <c r="I291" s="82">
        <v>43715</v>
      </c>
      <c r="J291" s="71" t="s">
        <v>2234</v>
      </c>
      <c r="K291" s="71"/>
      <c r="L291" s="71" t="s">
        <v>2233</v>
      </c>
    </row>
    <row r="292" spans="2:12" x14ac:dyDescent="0.2">
      <c r="B292" s="5">
        <v>31485594</v>
      </c>
      <c r="C292" s="5" t="s">
        <v>2232</v>
      </c>
      <c r="D292" s="5" t="s">
        <v>833</v>
      </c>
      <c r="E292" s="5" t="s">
        <v>2231</v>
      </c>
      <c r="F292" s="5" t="s">
        <v>831</v>
      </c>
      <c r="G292" s="5" t="s">
        <v>472</v>
      </c>
      <c r="H292" s="5">
        <v>2019</v>
      </c>
      <c r="I292" s="83">
        <v>43714</v>
      </c>
      <c r="J292" s="5" t="s">
        <v>2230</v>
      </c>
      <c r="K292" s="5"/>
      <c r="L292" s="5" t="s">
        <v>2229</v>
      </c>
    </row>
    <row r="293" spans="2:12" x14ac:dyDescent="0.2">
      <c r="B293" s="71">
        <v>31358530</v>
      </c>
      <c r="C293" s="71" t="s">
        <v>2228</v>
      </c>
      <c r="D293" s="71" t="s">
        <v>2227</v>
      </c>
      <c r="E293" s="71" t="s">
        <v>2226</v>
      </c>
      <c r="F293" s="71" t="s">
        <v>2225</v>
      </c>
      <c r="G293" s="71" t="s">
        <v>465</v>
      </c>
      <c r="H293" s="71">
        <v>2019</v>
      </c>
      <c r="I293" s="82">
        <v>43677</v>
      </c>
      <c r="J293" s="71" t="s">
        <v>2224</v>
      </c>
      <c r="K293" s="71" t="s">
        <v>2223</v>
      </c>
      <c r="L293" s="71" t="s">
        <v>2222</v>
      </c>
    </row>
    <row r="294" spans="2:12" x14ac:dyDescent="0.2">
      <c r="B294" s="71">
        <v>31351056</v>
      </c>
      <c r="C294" s="71" t="s">
        <v>2221</v>
      </c>
      <c r="D294" s="71" t="s">
        <v>2220</v>
      </c>
      <c r="E294" s="71" t="s">
        <v>2219</v>
      </c>
      <c r="F294" s="71" t="s">
        <v>2218</v>
      </c>
      <c r="G294" s="71" t="s">
        <v>2212</v>
      </c>
      <c r="H294" s="71">
        <v>2019</v>
      </c>
      <c r="I294" s="82">
        <v>43674</v>
      </c>
      <c r="J294" s="71"/>
      <c r="K294" s="71"/>
      <c r="L294" s="71" t="s">
        <v>2217</v>
      </c>
    </row>
    <row r="295" spans="2:12" x14ac:dyDescent="0.2">
      <c r="B295" s="71">
        <v>31302158</v>
      </c>
      <c r="C295" s="71" t="s">
        <v>2216</v>
      </c>
      <c r="D295" s="71" t="s">
        <v>2215</v>
      </c>
      <c r="E295" s="71" t="s">
        <v>2214</v>
      </c>
      <c r="F295" s="71" t="s">
        <v>2213</v>
      </c>
      <c r="G295" s="71" t="s">
        <v>2212</v>
      </c>
      <c r="H295" s="71">
        <v>2019</v>
      </c>
      <c r="I295" s="82">
        <v>43661</v>
      </c>
      <c r="J295" s="71"/>
      <c r="K295" s="71"/>
      <c r="L295" s="71" t="s">
        <v>2211</v>
      </c>
    </row>
    <row r="296" spans="2:12" x14ac:dyDescent="0.2">
      <c r="B296" s="5">
        <v>31268639</v>
      </c>
      <c r="C296" s="5" t="s">
        <v>2210</v>
      </c>
      <c r="D296" s="5" t="s">
        <v>2209</v>
      </c>
      <c r="E296" s="5" t="s">
        <v>2208</v>
      </c>
      <c r="F296" s="5" t="s">
        <v>2207</v>
      </c>
      <c r="G296" s="5" t="s">
        <v>2206</v>
      </c>
      <c r="H296" s="5">
        <v>2019</v>
      </c>
      <c r="I296" s="83">
        <v>43650</v>
      </c>
      <c r="J296" s="5" t="s">
        <v>2205</v>
      </c>
      <c r="K296" s="5"/>
      <c r="L296" s="5" t="s">
        <v>2204</v>
      </c>
    </row>
    <row r="297" spans="2:12" x14ac:dyDescent="0.2">
      <c r="B297" s="5">
        <v>31632499</v>
      </c>
      <c r="C297" s="5" t="s">
        <v>2203</v>
      </c>
      <c r="D297" s="5" t="s">
        <v>1184</v>
      </c>
      <c r="E297" s="5" t="s">
        <v>2202</v>
      </c>
      <c r="F297" s="5" t="s">
        <v>1182</v>
      </c>
      <c r="G297" s="5" t="s">
        <v>1181</v>
      </c>
      <c r="H297" s="5">
        <v>2019</v>
      </c>
      <c r="I297" s="83">
        <v>43760</v>
      </c>
      <c r="J297" s="5" t="s">
        <v>2201</v>
      </c>
      <c r="K297" s="5"/>
      <c r="L297" s="5" t="s">
        <v>2200</v>
      </c>
    </row>
    <row r="298" spans="2:12" x14ac:dyDescent="0.2">
      <c r="B298" s="5">
        <v>31315944</v>
      </c>
      <c r="C298" s="5" t="s">
        <v>2199</v>
      </c>
      <c r="D298" s="5" t="s">
        <v>2198</v>
      </c>
      <c r="E298" s="5" t="s">
        <v>2197</v>
      </c>
      <c r="F298" s="5" t="s">
        <v>2196</v>
      </c>
      <c r="G298" s="5" t="s">
        <v>2195</v>
      </c>
      <c r="H298" s="5">
        <v>2019</v>
      </c>
      <c r="I298" s="83">
        <v>43665</v>
      </c>
      <c r="J298" s="5" t="s">
        <v>2194</v>
      </c>
      <c r="K298" s="5"/>
      <c r="L298" s="5" t="s">
        <v>2193</v>
      </c>
    </row>
    <row r="299" spans="2:12" x14ac:dyDescent="0.2">
      <c r="B299" s="71">
        <v>30361615</v>
      </c>
      <c r="C299" s="71" t="s">
        <v>2192</v>
      </c>
      <c r="D299" s="71" t="s">
        <v>2191</v>
      </c>
      <c r="E299" s="71" t="s">
        <v>2190</v>
      </c>
      <c r="F299" s="71" t="s">
        <v>2189</v>
      </c>
      <c r="G299" s="71" t="s">
        <v>2188</v>
      </c>
      <c r="H299" s="71">
        <v>2019</v>
      </c>
      <c r="I299" s="82">
        <v>43400</v>
      </c>
      <c r="J299" s="71" t="s">
        <v>2187</v>
      </c>
      <c r="K299" s="71"/>
      <c r="L299" s="71" t="s">
        <v>2186</v>
      </c>
    </row>
    <row r="300" spans="2:12" x14ac:dyDescent="0.2">
      <c r="B300" s="5">
        <v>31384171</v>
      </c>
      <c r="C300" s="5" t="s">
        <v>2185</v>
      </c>
      <c r="D300" s="5" t="s">
        <v>2184</v>
      </c>
      <c r="E300" s="5" t="s">
        <v>2183</v>
      </c>
      <c r="F300" s="5" t="s">
        <v>2182</v>
      </c>
      <c r="G300" s="5" t="s">
        <v>2181</v>
      </c>
      <c r="H300" s="5">
        <v>2019</v>
      </c>
      <c r="I300" s="83">
        <v>43684</v>
      </c>
      <c r="J300" s="5" t="s">
        <v>2180</v>
      </c>
      <c r="K300" s="5"/>
      <c r="L300" s="5" t="s">
        <v>2179</v>
      </c>
    </row>
    <row r="301" spans="2:12" x14ac:dyDescent="0.2">
      <c r="B301" s="5">
        <v>31014088</v>
      </c>
      <c r="C301" s="5" t="s">
        <v>2178</v>
      </c>
      <c r="D301" s="5" t="s">
        <v>2177</v>
      </c>
      <c r="E301" s="5" t="s">
        <v>2176</v>
      </c>
      <c r="F301" s="5" t="s">
        <v>623</v>
      </c>
      <c r="G301" s="5" t="s">
        <v>530</v>
      </c>
      <c r="H301" s="5">
        <v>2019</v>
      </c>
      <c r="I301" s="83">
        <v>43580</v>
      </c>
      <c r="J301" s="5"/>
      <c r="K301" s="5"/>
      <c r="L301" s="5" t="s">
        <v>2175</v>
      </c>
    </row>
    <row r="302" spans="2:12" x14ac:dyDescent="0.2">
      <c r="B302" s="71">
        <v>31081149</v>
      </c>
      <c r="C302" s="71" t="s">
        <v>2174</v>
      </c>
      <c r="D302" s="71" t="s">
        <v>2173</v>
      </c>
      <c r="E302" s="71" t="s">
        <v>2172</v>
      </c>
      <c r="F302" s="71" t="s">
        <v>2171</v>
      </c>
      <c r="G302" s="71" t="s">
        <v>2170</v>
      </c>
      <c r="H302" s="71">
        <v>2019</v>
      </c>
      <c r="I302" s="82">
        <v>43599</v>
      </c>
      <c r="J302" s="71"/>
      <c r="K302" s="71"/>
      <c r="L302" s="71" t="s">
        <v>2169</v>
      </c>
    </row>
    <row r="303" spans="2:12" x14ac:dyDescent="0.2">
      <c r="B303" s="5">
        <v>30987847</v>
      </c>
      <c r="C303" s="5" t="s">
        <v>2168</v>
      </c>
      <c r="D303" s="5" t="s">
        <v>2167</v>
      </c>
      <c r="E303" s="5" t="s">
        <v>2166</v>
      </c>
      <c r="F303" s="5" t="s">
        <v>2165</v>
      </c>
      <c r="G303" s="5" t="s">
        <v>2164</v>
      </c>
      <c r="H303" s="5">
        <v>2019</v>
      </c>
      <c r="I303" s="83">
        <v>43572</v>
      </c>
      <c r="J303" s="5"/>
      <c r="K303" s="5"/>
      <c r="L303" s="5" t="s">
        <v>2163</v>
      </c>
    </row>
    <row r="304" spans="2:12" x14ac:dyDescent="0.2">
      <c r="B304" s="71">
        <v>30986657</v>
      </c>
      <c r="C304" s="71" t="s">
        <v>2162</v>
      </c>
      <c r="D304" s="71" t="s">
        <v>2161</v>
      </c>
      <c r="E304" s="71" t="s">
        <v>2160</v>
      </c>
      <c r="F304" s="71" t="s">
        <v>2159</v>
      </c>
      <c r="G304" s="71" t="s">
        <v>2158</v>
      </c>
      <c r="H304" s="71">
        <v>2019</v>
      </c>
      <c r="I304" s="82">
        <v>43571</v>
      </c>
      <c r="J304" s="71"/>
      <c r="K304" s="71"/>
      <c r="L304" s="71" t="s">
        <v>2157</v>
      </c>
    </row>
    <row r="305" spans="2:12" x14ac:dyDescent="0.2">
      <c r="B305" s="71">
        <v>31239323</v>
      </c>
      <c r="C305" s="71" t="s">
        <v>2156</v>
      </c>
      <c r="D305" s="71" t="s">
        <v>2155</v>
      </c>
      <c r="E305" s="71" t="s">
        <v>2154</v>
      </c>
      <c r="F305" s="71" t="s">
        <v>1398</v>
      </c>
      <c r="G305" s="71" t="s">
        <v>1985</v>
      </c>
      <c r="H305" s="71">
        <v>2019</v>
      </c>
      <c r="I305" s="82">
        <v>43643</v>
      </c>
      <c r="J305" s="71"/>
      <c r="K305" s="71"/>
      <c r="L305" s="71" t="s">
        <v>2153</v>
      </c>
    </row>
    <row r="306" spans="2:12" x14ac:dyDescent="0.2">
      <c r="B306" s="71">
        <v>31061750</v>
      </c>
      <c r="C306" s="71" t="s">
        <v>2152</v>
      </c>
      <c r="D306" s="71" t="s">
        <v>2151</v>
      </c>
      <c r="E306" s="71" t="s">
        <v>2150</v>
      </c>
      <c r="F306" s="71" t="s">
        <v>2149</v>
      </c>
      <c r="G306" s="71" t="s">
        <v>2148</v>
      </c>
      <c r="H306" s="71">
        <v>2019</v>
      </c>
      <c r="I306" s="82">
        <v>43593</v>
      </c>
      <c r="J306" s="71" t="s">
        <v>2147</v>
      </c>
      <c r="K306" s="71"/>
      <c r="L306" s="71" t="s">
        <v>2146</v>
      </c>
    </row>
    <row r="307" spans="2:12" x14ac:dyDescent="0.2">
      <c r="B307" s="5">
        <v>31002357</v>
      </c>
      <c r="C307" s="5" t="s">
        <v>2145</v>
      </c>
      <c r="D307" s="5" t="s">
        <v>2144</v>
      </c>
      <c r="E307" s="5" t="s">
        <v>2143</v>
      </c>
      <c r="F307" s="5" t="s">
        <v>2142</v>
      </c>
      <c r="G307" s="5" t="s">
        <v>2141</v>
      </c>
      <c r="H307" s="5">
        <v>2019</v>
      </c>
      <c r="I307" s="83">
        <v>43575</v>
      </c>
      <c r="J307" s="5"/>
      <c r="K307" s="5"/>
      <c r="L307" s="5" t="s">
        <v>2140</v>
      </c>
    </row>
    <row r="308" spans="2:12" x14ac:dyDescent="0.2">
      <c r="B308" s="71">
        <v>30671632</v>
      </c>
      <c r="C308" s="71" t="s">
        <v>2139</v>
      </c>
      <c r="D308" s="71" t="s">
        <v>2138</v>
      </c>
      <c r="E308" s="71" t="s">
        <v>2137</v>
      </c>
      <c r="F308" s="71" t="s">
        <v>2136</v>
      </c>
      <c r="G308" s="71" t="s">
        <v>1161</v>
      </c>
      <c r="H308" s="71">
        <v>2019</v>
      </c>
      <c r="I308" s="82">
        <v>43489</v>
      </c>
      <c r="J308" s="71"/>
      <c r="K308" s="71"/>
      <c r="L308" s="71" t="s">
        <v>2135</v>
      </c>
    </row>
    <row r="309" spans="2:12" x14ac:dyDescent="0.2">
      <c r="B309" s="71">
        <v>29659741</v>
      </c>
      <c r="C309" s="71" t="s">
        <v>2134</v>
      </c>
      <c r="D309" s="71" t="s">
        <v>2133</v>
      </c>
      <c r="E309" s="71" t="s">
        <v>2132</v>
      </c>
      <c r="F309" s="71" t="s">
        <v>1708</v>
      </c>
      <c r="G309" s="71" t="s">
        <v>2090</v>
      </c>
      <c r="H309" s="71">
        <v>2019</v>
      </c>
      <c r="I309" s="82">
        <v>43207</v>
      </c>
      <c r="J309" s="71" t="s">
        <v>2131</v>
      </c>
      <c r="K309" s="71"/>
      <c r="L309" s="71" t="s">
        <v>2130</v>
      </c>
    </row>
    <row r="310" spans="2:12" x14ac:dyDescent="0.2">
      <c r="B310" s="5">
        <v>30602618</v>
      </c>
      <c r="C310" s="5" t="s">
        <v>2129</v>
      </c>
      <c r="D310" s="5" t="s">
        <v>2128</v>
      </c>
      <c r="E310" s="5" t="s">
        <v>2127</v>
      </c>
      <c r="F310" s="5" t="s">
        <v>2126</v>
      </c>
      <c r="G310" s="5" t="s">
        <v>1021</v>
      </c>
      <c r="H310" s="5">
        <v>2019</v>
      </c>
      <c r="I310" s="83">
        <v>43469</v>
      </c>
      <c r="J310" s="5" t="s">
        <v>2125</v>
      </c>
      <c r="K310" s="5"/>
      <c r="L310" s="5" t="s">
        <v>2124</v>
      </c>
    </row>
    <row r="311" spans="2:12" x14ac:dyDescent="0.2">
      <c r="B311" s="5">
        <v>30938478</v>
      </c>
      <c r="C311" s="5" t="s">
        <v>2123</v>
      </c>
      <c r="D311" s="5" t="s">
        <v>2122</v>
      </c>
      <c r="E311" s="5" t="s">
        <v>2121</v>
      </c>
      <c r="F311" s="5" t="s">
        <v>2120</v>
      </c>
      <c r="G311" s="5" t="s">
        <v>1954</v>
      </c>
      <c r="H311" s="5">
        <v>2019</v>
      </c>
      <c r="I311" s="83">
        <v>43558</v>
      </c>
      <c r="J311" s="5"/>
      <c r="K311" s="5"/>
      <c r="L311" s="5" t="s">
        <v>2119</v>
      </c>
    </row>
    <row r="312" spans="2:12" x14ac:dyDescent="0.2">
      <c r="B312" s="5">
        <v>30799513</v>
      </c>
      <c r="C312" s="5" t="s">
        <v>2118</v>
      </c>
      <c r="D312" s="5" t="s">
        <v>2117</v>
      </c>
      <c r="E312" s="5" t="s">
        <v>2116</v>
      </c>
      <c r="F312" s="5" t="s">
        <v>2115</v>
      </c>
      <c r="G312" s="5" t="s">
        <v>2114</v>
      </c>
      <c r="H312" s="5">
        <v>2019</v>
      </c>
      <c r="I312" s="83">
        <v>43522</v>
      </c>
      <c r="J312" s="5"/>
      <c r="K312" s="5"/>
      <c r="L312" s="5" t="s">
        <v>2113</v>
      </c>
    </row>
    <row r="313" spans="2:12" x14ac:dyDescent="0.2">
      <c r="B313" s="5">
        <v>30922288</v>
      </c>
      <c r="C313" s="5" t="s">
        <v>2112</v>
      </c>
      <c r="D313" s="5" t="s">
        <v>2111</v>
      </c>
      <c r="E313" s="5" t="s">
        <v>2110</v>
      </c>
      <c r="F313" s="5" t="s">
        <v>2109</v>
      </c>
      <c r="G313" s="5" t="s">
        <v>2108</v>
      </c>
      <c r="H313" s="5">
        <v>2019</v>
      </c>
      <c r="I313" s="83">
        <v>43554</v>
      </c>
      <c r="J313" s="5" t="s">
        <v>2107</v>
      </c>
      <c r="K313" s="5"/>
      <c r="L313" s="5" t="s">
        <v>2106</v>
      </c>
    </row>
    <row r="314" spans="2:12" x14ac:dyDescent="0.2">
      <c r="B314" s="71">
        <v>30651325</v>
      </c>
      <c r="C314" s="71" t="s">
        <v>2105</v>
      </c>
      <c r="D314" s="71" t="s">
        <v>2104</v>
      </c>
      <c r="E314" s="71" t="s">
        <v>2103</v>
      </c>
      <c r="F314" s="71" t="s">
        <v>2102</v>
      </c>
      <c r="G314" s="71" t="s">
        <v>511</v>
      </c>
      <c r="H314" s="71">
        <v>2019</v>
      </c>
      <c r="I314" s="82">
        <v>43483</v>
      </c>
      <c r="J314" s="71" t="s">
        <v>2101</v>
      </c>
      <c r="K314" s="71"/>
      <c r="L314" s="71" t="s">
        <v>2100</v>
      </c>
    </row>
    <row r="315" spans="2:12" x14ac:dyDescent="0.2">
      <c r="B315" s="71">
        <v>30623593</v>
      </c>
      <c r="C315" s="71" t="s">
        <v>2099</v>
      </c>
      <c r="D315" s="71" t="s">
        <v>2098</v>
      </c>
      <c r="E315" s="71" t="s">
        <v>2097</v>
      </c>
      <c r="F315" s="71" t="s">
        <v>2096</v>
      </c>
      <c r="G315" s="71" t="s">
        <v>1869</v>
      </c>
      <c r="H315" s="71">
        <v>2019</v>
      </c>
      <c r="I315" s="82">
        <v>43475</v>
      </c>
      <c r="J315" s="71" t="s">
        <v>2095</v>
      </c>
      <c r="K315" s="71"/>
      <c r="L315" s="71" t="s">
        <v>2094</v>
      </c>
    </row>
    <row r="316" spans="2:12" x14ac:dyDescent="0.2">
      <c r="B316" s="5">
        <v>29462287</v>
      </c>
      <c r="C316" s="5" t="s">
        <v>2093</v>
      </c>
      <c r="D316" s="5" t="s">
        <v>2092</v>
      </c>
      <c r="E316" s="5" t="s">
        <v>2091</v>
      </c>
      <c r="F316" s="5" t="s">
        <v>1708</v>
      </c>
      <c r="G316" s="5" t="s">
        <v>2090</v>
      </c>
      <c r="H316" s="5">
        <v>2019</v>
      </c>
      <c r="I316" s="83">
        <v>43152</v>
      </c>
      <c r="J316" s="5" t="s">
        <v>2089</v>
      </c>
      <c r="K316" s="5"/>
      <c r="L316" s="5" t="s">
        <v>2088</v>
      </c>
    </row>
    <row r="317" spans="2:12" x14ac:dyDescent="0.2">
      <c r="B317" s="5">
        <v>30718563</v>
      </c>
      <c r="C317" s="5" t="s">
        <v>2087</v>
      </c>
      <c r="D317" s="5" t="s">
        <v>2086</v>
      </c>
      <c r="E317" s="5" t="s">
        <v>2085</v>
      </c>
      <c r="F317" s="5" t="s">
        <v>2084</v>
      </c>
      <c r="G317" s="5" t="s">
        <v>1701</v>
      </c>
      <c r="H317" s="5">
        <v>2019</v>
      </c>
      <c r="I317" s="83">
        <v>43502</v>
      </c>
      <c r="J317" s="5" t="s">
        <v>2083</v>
      </c>
      <c r="K317" s="5"/>
      <c r="L317" s="5" t="s">
        <v>2082</v>
      </c>
    </row>
    <row r="318" spans="2:12" x14ac:dyDescent="0.2">
      <c r="B318" s="71">
        <v>30868486</v>
      </c>
      <c r="C318" s="71" t="s">
        <v>2081</v>
      </c>
      <c r="D318" s="71" t="s">
        <v>2080</v>
      </c>
      <c r="E318" s="71" t="s">
        <v>2079</v>
      </c>
      <c r="F318" s="71" t="s">
        <v>2078</v>
      </c>
      <c r="G318" s="71" t="s">
        <v>1843</v>
      </c>
      <c r="H318" s="71">
        <v>2019</v>
      </c>
      <c r="I318" s="82">
        <v>43539</v>
      </c>
      <c r="J318" s="71"/>
      <c r="K318" s="71"/>
      <c r="L318" s="71" t="s">
        <v>2077</v>
      </c>
    </row>
    <row r="319" spans="2:12" x14ac:dyDescent="0.2">
      <c r="B319" s="71">
        <v>30589642</v>
      </c>
      <c r="C319" s="71" t="s">
        <v>2076</v>
      </c>
      <c r="D319" s="71" t="s">
        <v>2075</v>
      </c>
      <c r="E319" s="71" t="s">
        <v>2074</v>
      </c>
      <c r="F319" s="71" t="s">
        <v>2073</v>
      </c>
      <c r="G319" s="71" t="s">
        <v>2072</v>
      </c>
      <c r="H319" s="71">
        <v>2019</v>
      </c>
      <c r="I319" s="82">
        <v>43462</v>
      </c>
      <c r="J319" s="71"/>
      <c r="K319" s="71"/>
      <c r="L319" s="71" t="s">
        <v>2071</v>
      </c>
    </row>
    <row r="320" spans="2:12" x14ac:dyDescent="0.2">
      <c r="B320" s="5">
        <v>30547349</v>
      </c>
      <c r="C320" s="5" t="s">
        <v>2070</v>
      </c>
      <c r="D320" s="5" t="s">
        <v>2069</v>
      </c>
      <c r="E320" s="5" t="s">
        <v>2068</v>
      </c>
      <c r="F320" s="5" t="s">
        <v>2067</v>
      </c>
      <c r="G320" s="5" t="s">
        <v>2066</v>
      </c>
      <c r="H320" s="5">
        <v>2019</v>
      </c>
      <c r="I320" s="83">
        <v>43449</v>
      </c>
      <c r="J320" s="5"/>
      <c r="K320" s="5"/>
      <c r="L320" s="5" t="s">
        <v>2065</v>
      </c>
    </row>
    <row r="321" spans="2:12" x14ac:dyDescent="0.2">
      <c r="B321" s="71">
        <v>30208338</v>
      </c>
      <c r="C321" s="71" t="s">
        <v>2064</v>
      </c>
      <c r="D321" s="71" t="s">
        <v>2063</v>
      </c>
      <c r="E321" s="71" t="s">
        <v>2062</v>
      </c>
      <c r="F321" s="71" t="s">
        <v>2061</v>
      </c>
      <c r="G321" s="71" t="s">
        <v>2060</v>
      </c>
      <c r="H321" s="71">
        <v>2019</v>
      </c>
      <c r="I321" s="82">
        <v>43356</v>
      </c>
      <c r="J321" s="71"/>
      <c r="K321" s="71"/>
      <c r="L321" s="71" t="s">
        <v>2059</v>
      </c>
    </row>
    <row r="322" spans="2:12" x14ac:dyDescent="0.2">
      <c r="B322" s="5">
        <v>30696811</v>
      </c>
      <c r="C322" s="5" t="s">
        <v>2058</v>
      </c>
      <c r="D322" s="5" t="s">
        <v>2057</v>
      </c>
      <c r="E322" s="5" t="s">
        <v>2056</v>
      </c>
      <c r="F322" s="5" t="s">
        <v>2055</v>
      </c>
      <c r="G322" s="5" t="s">
        <v>2054</v>
      </c>
      <c r="H322" s="5">
        <v>2019</v>
      </c>
      <c r="I322" s="83">
        <v>43496</v>
      </c>
      <c r="J322" s="5" t="s">
        <v>2053</v>
      </c>
      <c r="K322" s="5"/>
      <c r="L322" s="5" t="s">
        <v>2052</v>
      </c>
    </row>
    <row r="323" spans="2:12" x14ac:dyDescent="0.2">
      <c r="B323" s="5">
        <v>30344108</v>
      </c>
      <c r="C323" s="5" t="s">
        <v>2051</v>
      </c>
      <c r="D323" s="5" t="s">
        <v>2050</v>
      </c>
      <c r="E323" s="5" t="s">
        <v>2049</v>
      </c>
      <c r="F323" s="5" t="s">
        <v>2048</v>
      </c>
      <c r="G323" s="5" t="s">
        <v>2047</v>
      </c>
      <c r="H323" s="5">
        <v>2019</v>
      </c>
      <c r="I323" s="83">
        <v>43396</v>
      </c>
      <c r="J323" s="5" t="s">
        <v>2046</v>
      </c>
      <c r="K323" s="5" t="s">
        <v>2045</v>
      </c>
      <c r="L323" s="5" t="s">
        <v>2044</v>
      </c>
    </row>
    <row r="324" spans="2:12" x14ac:dyDescent="0.2">
      <c r="B324" s="5">
        <v>31237474</v>
      </c>
      <c r="C324" s="5" t="s">
        <v>2043</v>
      </c>
      <c r="D324" s="5" t="s">
        <v>2042</v>
      </c>
      <c r="E324" s="5" t="s">
        <v>2041</v>
      </c>
      <c r="F324" s="5" t="s">
        <v>2040</v>
      </c>
      <c r="G324" s="5" t="s">
        <v>2039</v>
      </c>
      <c r="H324" s="5">
        <v>2019</v>
      </c>
      <c r="I324" s="83">
        <v>43642</v>
      </c>
      <c r="J324" s="5" t="s">
        <v>2038</v>
      </c>
      <c r="K324" s="5"/>
      <c r="L324" s="5" t="s">
        <v>2037</v>
      </c>
    </row>
    <row r="325" spans="2:12" x14ac:dyDescent="0.2">
      <c r="B325" s="71">
        <v>31037635</v>
      </c>
      <c r="C325" s="71" t="s">
        <v>2036</v>
      </c>
      <c r="D325" s="71" t="s">
        <v>2035</v>
      </c>
      <c r="E325" s="71" t="s">
        <v>2034</v>
      </c>
      <c r="F325" s="71" t="s">
        <v>2033</v>
      </c>
      <c r="G325" s="71" t="s">
        <v>2032</v>
      </c>
      <c r="H325" s="71">
        <v>2019</v>
      </c>
      <c r="I325" s="82">
        <v>43586</v>
      </c>
      <c r="J325" s="71"/>
      <c r="K325" s="71"/>
      <c r="L325" s="71" t="s">
        <v>2031</v>
      </c>
    </row>
    <row r="326" spans="2:12" x14ac:dyDescent="0.2">
      <c r="B326" s="71">
        <v>30561107</v>
      </c>
      <c r="C326" s="71" t="s">
        <v>2030</v>
      </c>
      <c r="D326" s="71" t="s">
        <v>2029</v>
      </c>
      <c r="E326" s="71" t="s">
        <v>2028</v>
      </c>
      <c r="F326" s="71" t="s">
        <v>2027</v>
      </c>
      <c r="G326" s="71" t="s">
        <v>753</v>
      </c>
      <c r="H326" s="71">
        <v>2019</v>
      </c>
      <c r="I326" s="82">
        <v>43453</v>
      </c>
      <c r="J326" s="71"/>
      <c r="K326" s="71"/>
      <c r="L326" s="71" t="s">
        <v>2026</v>
      </c>
    </row>
    <row r="327" spans="2:12" x14ac:dyDescent="0.2">
      <c r="B327" s="5">
        <v>30348826</v>
      </c>
      <c r="C327" s="5" t="s">
        <v>2025</v>
      </c>
      <c r="D327" s="5" t="s">
        <v>2024</v>
      </c>
      <c r="E327" s="5" t="s">
        <v>2023</v>
      </c>
      <c r="F327" s="5" t="s">
        <v>2022</v>
      </c>
      <c r="G327" s="5" t="s">
        <v>2021</v>
      </c>
      <c r="H327" s="5">
        <v>2018</v>
      </c>
      <c r="I327" s="83">
        <v>43397</v>
      </c>
      <c r="J327" s="5" t="s">
        <v>2020</v>
      </c>
      <c r="K327" s="5"/>
      <c r="L327" s="5" t="s">
        <v>2019</v>
      </c>
    </row>
    <row r="328" spans="2:12" x14ac:dyDescent="0.2">
      <c r="B328" s="5">
        <v>30288957</v>
      </c>
      <c r="C328" s="5" t="s">
        <v>2018</v>
      </c>
      <c r="D328" s="5" t="s">
        <v>2017</v>
      </c>
      <c r="E328" s="5" t="s">
        <v>2016</v>
      </c>
      <c r="F328" s="5" t="s">
        <v>2015</v>
      </c>
      <c r="G328" s="5" t="s">
        <v>2014</v>
      </c>
      <c r="H328" s="5">
        <v>2019</v>
      </c>
      <c r="I328" s="83">
        <v>43379</v>
      </c>
      <c r="J328" s="5" t="s">
        <v>2013</v>
      </c>
      <c r="K328" s="5" t="s">
        <v>2012</v>
      </c>
      <c r="L328" s="5" t="s">
        <v>2011</v>
      </c>
    </row>
    <row r="329" spans="2:12" x14ac:dyDescent="0.2">
      <c r="B329" s="5">
        <v>30568657</v>
      </c>
      <c r="C329" s="5" t="s">
        <v>2010</v>
      </c>
      <c r="D329" s="5" t="s">
        <v>2009</v>
      </c>
      <c r="E329" s="5" t="s">
        <v>2008</v>
      </c>
      <c r="F329" s="5" t="s">
        <v>2007</v>
      </c>
      <c r="G329" s="5" t="s">
        <v>569</v>
      </c>
      <c r="H329" s="5">
        <v>2018</v>
      </c>
      <c r="I329" s="83">
        <v>43455</v>
      </c>
      <c r="J329" s="5" t="s">
        <v>2006</v>
      </c>
      <c r="K329" s="5"/>
      <c r="L329" s="5" t="s">
        <v>2005</v>
      </c>
    </row>
    <row r="330" spans="2:12" x14ac:dyDescent="0.2">
      <c r="B330" s="5">
        <v>30557962</v>
      </c>
      <c r="C330" s="5" t="s">
        <v>2004</v>
      </c>
      <c r="D330" s="5" t="s">
        <v>2003</v>
      </c>
      <c r="E330" s="5" t="s">
        <v>2002</v>
      </c>
      <c r="F330" s="5" t="s">
        <v>2001</v>
      </c>
      <c r="G330" s="5" t="s">
        <v>2000</v>
      </c>
      <c r="H330" s="5">
        <v>2018</v>
      </c>
      <c r="I330" s="83">
        <v>43453</v>
      </c>
      <c r="J330" s="5" t="s">
        <v>1999</v>
      </c>
      <c r="K330" s="5"/>
      <c r="L330" s="5" t="s">
        <v>1998</v>
      </c>
    </row>
    <row r="331" spans="2:12" x14ac:dyDescent="0.2">
      <c r="B331" s="71">
        <v>30305575</v>
      </c>
      <c r="C331" s="71" t="s">
        <v>1997</v>
      </c>
      <c r="D331" s="71" t="s">
        <v>1996</v>
      </c>
      <c r="E331" s="71" t="s">
        <v>1995</v>
      </c>
      <c r="F331" s="71" t="s">
        <v>1439</v>
      </c>
      <c r="G331" s="71" t="s">
        <v>905</v>
      </c>
      <c r="H331" s="71">
        <v>2018</v>
      </c>
      <c r="I331" s="82">
        <v>43385</v>
      </c>
      <c r="J331" s="71"/>
      <c r="K331" s="71"/>
      <c r="L331" s="71" t="s">
        <v>1994</v>
      </c>
    </row>
    <row r="332" spans="2:12" x14ac:dyDescent="0.2">
      <c r="B332" s="5">
        <v>30425165</v>
      </c>
      <c r="C332" s="5" t="s">
        <v>1993</v>
      </c>
      <c r="D332" s="5" t="s">
        <v>1992</v>
      </c>
      <c r="E332" s="5" t="s">
        <v>1991</v>
      </c>
      <c r="F332" s="5" t="s">
        <v>1398</v>
      </c>
      <c r="G332" s="5" t="s">
        <v>1985</v>
      </c>
      <c r="H332" s="5">
        <v>2018</v>
      </c>
      <c r="I332" s="83">
        <v>43419</v>
      </c>
      <c r="J332" s="5"/>
      <c r="K332" s="5"/>
      <c r="L332" s="5" t="s">
        <v>1990</v>
      </c>
    </row>
    <row r="333" spans="2:12" x14ac:dyDescent="0.2">
      <c r="B333" s="71">
        <v>30425163</v>
      </c>
      <c r="C333" s="71" t="s">
        <v>1989</v>
      </c>
      <c r="D333" s="71" t="s">
        <v>1988</v>
      </c>
      <c r="E333" s="71" t="s">
        <v>1987</v>
      </c>
      <c r="F333" s="71" t="s">
        <v>1986</v>
      </c>
      <c r="G333" s="71" t="s">
        <v>1985</v>
      </c>
      <c r="H333" s="71">
        <v>2018</v>
      </c>
      <c r="I333" s="82">
        <v>43419</v>
      </c>
      <c r="J333" s="71"/>
      <c r="K333" s="71"/>
      <c r="L333" s="71" t="s">
        <v>1984</v>
      </c>
    </row>
    <row r="334" spans="2:12" x14ac:dyDescent="0.2">
      <c r="B334" s="5">
        <v>30401791</v>
      </c>
      <c r="C334" s="5" t="s">
        <v>1983</v>
      </c>
      <c r="D334" s="5" t="s">
        <v>1982</v>
      </c>
      <c r="E334" s="5" t="s">
        <v>1981</v>
      </c>
      <c r="F334" s="5" t="s">
        <v>1751</v>
      </c>
      <c r="G334" s="5" t="s">
        <v>1980</v>
      </c>
      <c r="H334" s="5">
        <v>2018</v>
      </c>
      <c r="I334" s="83">
        <v>43412</v>
      </c>
      <c r="J334" s="5" t="s">
        <v>1979</v>
      </c>
      <c r="K334" s="5"/>
      <c r="L334" s="5" t="s">
        <v>1978</v>
      </c>
    </row>
    <row r="335" spans="2:12" x14ac:dyDescent="0.2">
      <c r="B335" s="5">
        <v>30405761</v>
      </c>
      <c r="C335" s="5" t="s">
        <v>1977</v>
      </c>
      <c r="D335" s="5" t="s">
        <v>1976</v>
      </c>
      <c r="E335" s="5" t="s">
        <v>1975</v>
      </c>
      <c r="F335" s="5" t="s">
        <v>1974</v>
      </c>
      <c r="G335" s="5" t="s">
        <v>1973</v>
      </c>
      <c r="H335" s="5">
        <v>2018</v>
      </c>
      <c r="I335" s="83">
        <v>43413</v>
      </c>
      <c r="J335" s="5" t="s">
        <v>1972</v>
      </c>
      <c r="K335" s="5"/>
      <c r="L335" s="5" t="s">
        <v>1971</v>
      </c>
    </row>
    <row r="336" spans="2:12" x14ac:dyDescent="0.2">
      <c r="B336" s="71">
        <v>30168171</v>
      </c>
      <c r="C336" s="71" t="s">
        <v>1970</v>
      </c>
      <c r="D336" s="71" t="s">
        <v>1969</v>
      </c>
      <c r="E336" s="71" t="s">
        <v>1968</v>
      </c>
      <c r="F336" s="71" t="s">
        <v>1967</v>
      </c>
      <c r="G336" s="71" t="s">
        <v>1966</v>
      </c>
      <c r="H336" s="71">
        <v>2018</v>
      </c>
      <c r="I336" s="82">
        <v>43344</v>
      </c>
      <c r="J336" s="71"/>
      <c r="K336" s="71"/>
      <c r="L336" s="71" t="s">
        <v>1965</v>
      </c>
    </row>
    <row r="337" spans="2:12" x14ac:dyDescent="0.2">
      <c r="B337" s="71">
        <v>30125693</v>
      </c>
      <c r="C337" s="71" t="s">
        <v>1964</v>
      </c>
      <c r="D337" s="71" t="s">
        <v>1963</v>
      </c>
      <c r="E337" s="71" t="s">
        <v>1962</v>
      </c>
      <c r="F337" s="71" t="s">
        <v>1961</v>
      </c>
      <c r="G337" s="71" t="s">
        <v>1960</v>
      </c>
      <c r="H337" s="71">
        <v>2018</v>
      </c>
      <c r="I337" s="82">
        <v>43333</v>
      </c>
      <c r="J337" s="71"/>
      <c r="K337" s="71"/>
      <c r="L337" s="71" t="s">
        <v>1959</v>
      </c>
    </row>
    <row r="338" spans="2:12" x14ac:dyDescent="0.2">
      <c r="B338" s="5">
        <v>29266454</v>
      </c>
      <c r="C338" s="5" t="s">
        <v>1958</v>
      </c>
      <c r="D338" s="5" t="s">
        <v>1957</v>
      </c>
      <c r="E338" s="5" t="s">
        <v>1956</v>
      </c>
      <c r="F338" s="5" t="s">
        <v>1955</v>
      </c>
      <c r="G338" s="5" t="s">
        <v>1954</v>
      </c>
      <c r="H338" s="5">
        <v>2018</v>
      </c>
      <c r="I338" s="83">
        <v>43091</v>
      </c>
      <c r="J338" s="5"/>
      <c r="K338" s="5"/>
      <c r="L338" s="5" t="s">
        <v>1953</v>
      </c>
    </row>
    <row r="339" spans="2:12" x14ac:dyDescent="0.2">
      <c r="B339" s="5">
        <v>30098401</v>
      </c>
      <c r="C339" s="5" t="s">
        <v>1952</v>
      </c>
      <c r="D339" s="5" t="s">
        <v>1951</v>
      </c>
      <c r="E339" s="5" t="s">
        <v>1950</v>
      </c>
      <c r="F339" s="5" t="s">
        <v>671</v>
      </c>
      <c r="G339" s="5" t="s">
        <v>1949</v>
      </c>
      <c r="H339" s="5">
        <v>2018</v>
      </c>
      <c r="I339" s="83">
        <v>43324</v>
      </c>
      <c r="J339" s="5"/>
      <c r="K339" s="5"/>
      <c r="L339" s="5" t="s">
        <v>1948</v>
      </c>
    </row>
    <row r="340" spans="2:12" x14ac:dyDescent="0.2">
      <c r="B340" s="5">
        <v>30224736</v>
      </c>
      <c r="C340" s="5" t="s">
        <v>1947</v>
      </c>
      <c r="D340" s="5" t="s">
        <v>1946</v>
      </c>
      <c r="E340" s="5" t="s">
        <v>1945</v>
      </c>
      <c r="F340" s="5" t="s">
        <v>1944</v>
      </c>
      <c r="G340" s="5" t="s">
        <v>1943</v>
      </c>
      <c r="H340" s="5">
        <v>2018</v>
      </c>
      <c r="I340" s="83">
        <v>43362</v>
      </c>
      <c r="J340" s="5" t="s">
        <v>1942</v>
      </c>
      <c r="K340" s="5" t="s">
        <v>1941</v>
      </c>
      <c r="L340" s="5" t="s">
        <v>1940</v>
      </c>
    </row>
    <row r="341" spans="2:12" x14ac:dyDescent="0.2">
      <c r="B341" s="5">
        <v>30089843</v>
      </c>
      <c r="C341" s="5" t="s">
        <v>1939</v>
      </c>
      <c r="D341" s="5" t="s">
        <v>1896</v>
      </c>
      <c r="E341" s="5" t="s">
        <v>1938</v>
      </c>
      <c r="F341" s="5" t="s">
        <v>1894</v>
      </c>
      <c r="G341" s="5" t="s">
        <v>1893</v>
      </c>
      <c r="H341" s="5">
        <v>2018</v>
      </c>
      <c r="I341" s="83">
        <v>43322</v>
      </c>
      <c r="J341" s="5"/>
      <c r="K341" s="5"/>
      <c r="L341" s="5" t="s">
        <v>1937</v>
      </c>
    </row>
    <row r="342" spans="2:12" x14ac:dyDescent="0.2">
      <c r="B342" s="5">
        <v>30087110</v>
      </c>
      <c r="C342" s="5" t="s">
        <v>1936</v>
      </c>
      <c r="D342" s="5" t="s">
        <v>1935</v>
      </c>
      <c r="E342" s="5" t="s">
        <v>1934</v>
      </c>
      <c r="F342" s="5" t="s">
        <v>807</v>
      </c>
      <c r="G342" s="5" t="s">
        <v>1933</v>
      </c>
      <c r="H342" s="5">
        <v>2018</v>
      </c>
      <c r="I342" s="83">
        <v>43321</v>
      </c>
      <c r="J342" s="5" t="s">
        <v>1932</v>
      </c>
      <c r="K342" s="5"/>
      <c r="L342" s="5" t="s">
        <v>1931</v>
      </c>
    </row>
    <row r="343" spans="2:12" x14ac:dyDescent="0.2">
      <c r="B343" s="71">
        <v>30248938</v>
      </c>
      <c r="C343" s="71" t="s">
        <v>1930</v>
      </c>
      <c r="D343" s="71" t="s">
        <v>1929</v>
      </c>
      <c r="E343" s="71" t="s">
        <v>1928</v>
      </c>
      <c r="F343" s="71" t="s">
        <v>1927</v>
      </c>
      <c r="G343" s="71" t="s">
        <v>1926</v>
      </c>
      <c r="H343" s="71">
        <v>2018</v>
      </c>
      <c r="I343" s="82">
        <v>43369</v>
      </c>
      <c r="J343" s="71" t="s">
        <v>1925</v>
      </c>
      <c r="K343" s="71"/>
      <c r="L343" s="71" t="s">
        <v>1924</v>
      </c>
    </row>
    <row r="344" spans="2:12" x14ac:dyDescent="0.2">
      <c r="B344" s="71">
        <v>30283360</v>
      </c>
      <c r="C344" s="71" t="s">
        <v>1923</v>
      </c>
      <c r="D344" s="71" t="s">
        <v>1922</v>
      </c>
      <c r="E344" s="71" t="s">
        <v>1921</v>
      </c>
      <c r="F344" s="71" t="s">
        <v>1920</v>
      </c>
      <c r="G344" s="71" t="s">
        <v>792</v>
      </c>
      <c r="H344" s="71">
        <v>2018</v>
      </c>
      <c r="I344" s="82">
        <v>43378</v>
      </c>
      <c r="J344" s="71" t="s">
        <v>1919</v>
      </c>
      <c r="K344" s="71"/>
      <c r="L344" s="71" t="s">
        <v>1918</v>
      </c>
    </row>
    <row r="345" spans="2:12" x14ac:dyDescent="0.2">
      <c r="B345" s="71">
        <v>30217809</v>
      </c>
      <c r="C345" s="71" t="s">
        <v>1917</v>
      </c>
      <c r="D345" s="71" t="s">
        <v>1916</v>
      </c>
      <c r="E345" s="71" t="s">
        <v>1915</v>
      </c>
      <c r="F345" s="71" t="s">
        <v>1914</v>
      </c>
      <c r="G345" s="71" t="s">
        <v>1913</v>
      </c>
      <c r="H345" s="71">
        <v>2018</v>
      </c>
      <c r="I345" s="82">
        <v>43359</v>
      </c>
      <c r="J345" s="71"/>
      <c r="K345" s="71"/>
      <c r="L345" s="71" t="s">
        <v>1912</v>
      </c>
    </row>
    <row r="346" spans="2:12" x14ac:dyDescent="0.2">
      <c r="B346" s="71">
        <v>30155352</v>
      </c>
      <c r="C346" s="71" t="s">
        <v>1911</v>
      </c>
      <c r="D346" s="71" t="s">
        <v>1910</v>
      </c>
      <c r="E346" s="71" t="s">
        <v>1909</v>
      </c>
      <c r="F346" s="71" t="s">
        <v>1908</v>
      </c>
      <c r="G346" s="71" t="s">
        <v>1907</v>
      </c>
      <c r="H346" s="71">
        <v>2018</v>
      </c>
      <c r="I346" s="82">
        <v>43342</v>
      </c>
      <c r="J346" s="71" t="s">
        <v>1906</v>
      </c>
      <c r="K346" s="71"/>
      <c r="L346" s="71" t="s">
        <v>1905</v>
      </c>
    </row>
    <row r="347" spans="2:12" x14ac:dyDescent="0.2">
      <c r="B347" s="5">
        <v>30089473</v>
      </c>
      <c r="C347" s="5" t="s">
        <v>1904</v>
      </c>
      <c r="D347" s="5" t="s">
        <v>1903</v>
      </c>
      <c r="E347" s="5" t="s">
        <v>1902</v>
      </c>
      <c r="F347" s="5" t="s">
        <v>1901</v>
      </c>
      <c r="G347" s="5" t="s">
        <v>1900</v>
      </c>
      <c r="H347" s="5">
        <v>2018</v>
      </c>
      <c r="I347" s="83">
        <v>43322</v>
      </c>
      <c r="J347" s="5" t="s">
        <v>1899</v>
      </c>
      <c r="K347" s="5"/>
      <c r="L347" s="5" t="s">
        <v>1898</v>
      </c>
    </row>
    <row r="348" spans="2:12" ht="15.75" x14ac:dyDescent="0.25">
      <c r="B348">
        <v>30013108</v>
      </c>
      <c r="C348" s="5" t="s">
        <v>1897</v>
      </c>
      <c r="D348" t="s">
        <v>1896</v>
      </c>
      <c r="E348" t="s">
        <v>1895</v>
      </c>
      <c r="F348" t="s">
        <v>1894</v>
      </c>
      <c r="G348" t="s">
        <v>1893</v>
      </c>
      <c r="H348">
        <v>2018</v>
      </c>
      <c r="I348" s="44">
        <v>43299</v>
      </c>
      <c r="J348"/>
      <c r="K348"/>
      <c r="L348" t="s">
        <v>1892</v>
      </c>
    </row>
    <row r="349" spans="2:12" ht="15.75" x14ac:dyDescent="0.25">
      <c r="B349">
        <v>29931263</v>
      </c>
      <c r="C349" s="5" t="s">
        <v>1891</v>
      </c>
      <c r="D349" t="s">
        <v>1890</v>
      </c>
      <c r="E349" t="s">
        <v>1889</v>
      </c>
      <c r="F349" t="s">
        <v>838</v>
      </c>
      <c r="G349" t="s">
        <v>1888</v>
      </c>
      <c r="H349">
        <v>2018</v>
      </c>
      <c r="I349" s="44">
        <v>43274</v>
      </c>
      <c r="J349"/>
      <c r="K349"/>
      <c r="L349" t="s">
        <v>1887</v>
      </c>
    </row>
    <row r="350" spans="2:12" x14ac:dyDescent="0.2">
      <c r="B350" s="71">
        <v>30025079</v>
      </c>
      <c r="C350" s="71" t="s">
        <v>1886</v>
      </c>
      <c r="D350" s="71" t="s">
        <v>1885</v>
      </c>
      <c r="E350" s="71" t="s">
        <v>1884</v>
      </c>
      <c r="F350" s="71" t="s">
        <v>1883</v>
      </c>
      <c r="G350" s="71" t="s">
        <v>1882</v>
      </c>
      <c r="H350" s="71">
        <v>2018</v>
      </c>
      <c r="I350" s="82">
        <v>43301</v>
      </c>
      <c r="J350" s="71"/>
      <c r="K350" s="71"/>
      <c r="L350" s="71" t="s">
        <v>1881</v>
      </c>
    </row>
    <row r="351" spans="2:12" x14ac:dyDescent="0.2">
      <c r="B351" s="71">
        <v>30271470</v>
      </c>
      <c r="C351" s="71" t="s">
        <v>1880</v>
      </c>
      <c r="D351" s="71" t="s">
        <v>1879</v>
      </c>
      <c r="E351" s="71" t="s">
        <v>1878</v>
      </c>
      <c r="F351" s="71" t="s">
        <v>1877</v>
      </c>
      <c r="G351" s="71" t="s">
        <v>1876</v>
      </c>
      <c r="H351" s="71">
        <v>2018</v>
      </c>
      <c r="I351" s="82">
        <v>43375</v>
      </c>
      <c r="J351" s="71" t="s">
        <v>1875</v>
      </c>
      <c r="K351" s="71"/>
      <c r="L351" s="71" t="s">
        <v>1874</v>
      </c>
    </row>
    <row r="352" spans="2:12" x14ac:dyDescent="0.2">
      <c r="B352" s="5">
        <v>29862660</v>
      </c>
      <c r="C352" s="5" t="s">
        <v>1873</v>
      </c>
      <c r="D352" s="5" t="s">
        <v>1872</v>
      </c>
      <c r="E352" s="5" t="s">
        <v>1871</v>
      </c>
      <c r="F352" s="5" t="s">
        <v>1870</v>
      </c>
      <c r="G352" s="5" t="s">
        <v>1869</v>
      </c>
      <c r="H352" s="5">
        <v>2018</v>
      </c>
      <c r="I352" s="83">
        <v>43256</v>
      </c>
      <c r="J352" s="5" t="s">
        <v>1868</v>
      </c>
      <c r="K352" s="5"/>
      <c r="L352" s="5" t="s">
        <v>1867</v>
      </c>
    </row>
    <row r="353" spans="2:12" x14ac:dyDescent="0.2">
      <c r="B353" s="5">
        <v>29146485</v>
      </c>
      <c r="C353" s="5" t="s">
        <v>1866</v>
      </c>
      <c r="D353" s="5" t="s">
        <v>1865</v>
      </c>
      <c r="E353" s="5" t="s">
        <v>1864</v>
      </c>
      <c r="F353" s="5" t="s">
        <v>1863</v>
      </c>
      <c r="G353" s="5" t="s">
        <v>1862</v>
      </c>
      <c r="H353" s="5">
        <v>2018</v>
      </c>
      <c r="I353" s="83">
        <v>43057</v>
      </c>
      <c r="J353" s="5"/>
      <c r="K353" s="5"/>
      <c r="L353" s="5" t="s">
        <v>1861</v>
      </c>
    </row>
    <row r="354" spans="2:12" x14ac:dyDescent="0.2">
      <c r="B354" s="71">
        <v>29941981</v>
      </c>
      <c r="C354" s="71" t="s">
        <v>1860</v>
      </c>
      <c r="D354" s="71" t="s">
        <v>1859</v>
      </c>
      <c r="E354" s="71" t="s">
        <v>1858</v>
      </c>
      <c r="F354" s="71" t="s">
        <v>1857</v>
      </c>
      <c r="G354" s="71" t="s">
        <v>1701</v>
      </c>
      <c r="H354" s="71">
        <v>2018</v>
      </c>
      <c r="I354" s="82">
        <v>43278</v>
      </c>
      <c r="J354" s="71" t="s">
        <v>1856</v>
      </c>
      <c r="K354" s="71"/>
      <c r="L354" s="71" t="s">
        <v>1855</v>
      </c>
    </row>
    <row r="355" spans="2:12" x14ac:dyDescent="0.2">
      <c r="B355" s="71">
        <v>30003023</v>
      </c>
      <c r="C355" s="71" t="s">
        <v>1854</v>
      </c>
      <c r="D355" s="71" t="s">
        <v>1853</v>
      </c>
      <c r="E355" s="71" t="s">
        <v>1852</v>
      </c>
      <c r="F355" s="71" t="s">
        <v>1851</v>
      </c>
      <c r="G355" s="71" t="s">
        <v>1850</v>
      </c>
      <c r="H355" s="71">
        <v>2018</v>
      </c>
      <c r="I355" s="82">
        <v>43295</v>
      </c>
      <c r="J355" s="71" t="s">
        <v>1849</v>
      </c>
      <c r="K355" s="71"/>
      <c r="L355" s="71" t="s">
        <v>1848</v>
      </c>
    </row>
    <row r="356" spans="2:12" x14ac:dyDescent="0.2">
      <c r="B356" s="5">
        <v>30074213</v>
      </c>
      <c r="C356" s="5" t="s">
        <v>1847</v>
      </c>
      <c r="D356" s="5" t="s">
        <v>1846</v>
      </c>
      <c r="E356" s="5" t="s">
        <v>1845</v>
      </c>
      <c r="F356" s="5" t="s">
        <v>1844</v>
      </c>
      <c r="G356" s="5" t="s">
        <v>1843</v>
      </c>
      <c r="H356" s="5">
        <v>2018</v>
      </c>
      <c r="I356" s="83">
        <v>43316</v>
      </c>
      <c r="J356" s="5"/>
      <c r="K356" s="5"/>
      <c r="L356" s="5" t="s">
        <v>1842</v>
      </c>
    </row>
    <row r="357" spans="2:12" x14ac:dyDescent="0.2">
      <c r="B357" s="5">
        <v>29449050</v>
      </c>
      <c r="C357" s="5" t="s">
        <v>1841</v>
      </c>
      <c r="D357" s="5" t="s">
        <v>1840</v>
      </c>
      <c r="E357" s="5" t="s">
        <v>1839</v>
      </c>
      <c r="F357" s="5" t="s">
        <v>1838</v>
      </c>
      <c r="G357" s="5" t="s">
        <v>1837</v>
      </c>
      <c r="H357" s="5">
        <v>2018</v>
      </c>
      <c r="I357" s="83">
        <v>43148</v>
      </c>
      <c r="J357" s="5"/>
      <c r="K357" s="5"/>
      <c r="L357" s="5" t="s">
        <v>1836</v>
      </c>
    </row>
    <row r="358" spans="2:12" x14ac:dyDescent="0.2">
      <c r="B358" s="71">
        <v>29352010</v>
      </c>
      <c r="C358" s="71" t="s">
        <v>1835</v>
      </c>
      <c r="D358" s="71" t="s">
        <v>1834</v>
      </c>
      <c r="E358" s="71" t="s">
        <v>1833</v>
      </c>
      <c r="F358" s="71" t="s">
        <v>1812</v>
      </c>
      <c r="G358" s="71" t="s">
        <v>1457</v>
      </c>
      <c r="H358" s="71">
        <v>2018</v>
      </c>
      <c r="I358" s="82">
        <v>43121</v>
      </c>
      <c r="J358" s="71" t="s">
        <v>1832</v>
      </c>
      <c r="K358" s="71" t="s">
        <v>1831</v>
      </c>
      <c r="L358" s="71" t="s">
        <v>1830</v>
      </c>
    </row>
    <row r="359" spans="2:12" x14ac:dyDescent="0.2">
      <c r="B359" s="5">
        <v>29581355</v>
      </c>
      <c r="C359" s="5" t="s">
        <v>1829</v>
      </c>
      <c r="D359" s="5" t="s">
        <v>1828</v>
      </c>
      <c r="E359" s="5" t="s">
        <v>1827</v>
      </c>
      <c r="F359" s="5" t="s">
        <v>1826</v>
      </c>
      <c r="G359" s="5" t="s">
        <v>1540</v>
      </c>
      <c r="H359" s="5">
        <v>2018</v>
      </c>
      <c r="I359" s="83">
        <v>43187</v>
      </c>
      <c r="J359" s="5"/>
      <c r="K359" s="5"/>
      <c r="L359" s="5" t="s">
        <v>1825</v>
      </c>
    </row>
    <row r="360" spans="2:12" x14ac:dyDescent="0.2">
      <c r="B360" s="71">
        <v>29226331</v>
      </c>
      <c r="C360" s="71" t="s">
        <v>1824</v>
      </c>
      <c r="D360" s="71" t="s">
        <v>1823</v>
      </c>
      <c r="E360" s="71" t="s">
        <v>1822</v>
      </c>
      <c r="F360" s="71" t="s">
        <v>671</v>
      </c>
      <c r="G360" s="71" t="s">
        <v>1646</v>
      </c>
      <c r="H360" s="71">
        <v>2018</v>
      </c>
      <c r="I360" s="82">
        <v>43081</v>
      </c>
      <c r="J360" s="71"/>
      <c r="K360" s="71"/>
      <c r="L360" s="71" t="s">
        <v>1821</v>
      </c>
    </row>
    <row r="361" spans="2:12" x14ac:dyDescent="0.2">
      <c r="B361" s="5">
        <v>29040517</v>
      </c>
      <c r="C361" s="5" t="s">
        <v>1820</v>
      </c>
      <c r="D361" s="5" t="s">
        <v>1819</v>
      </c>
      <c r="E361" s="5" t="s">
        <v>1818</v>
      </c>
      <c r="F361" s="5" t="s">
        <v>1817</v>
      </c>
      <c r="G361" s="5" t="s">
        <v>1811</v>
      </c>
      <c r="H361" s="5">
        <v>2018</v>
      </c>
      <c r="I361" s="83">
        <v>43026</v>
      </c>
      <c r="J361" s="5"/>
      <c r="K361" s="5"/>
      <c r="L361" s="5" t="s">
        <v>1816</v>
      </c>
    </row>
    <row r="362" spans="2:12" x14ac:dyDescent="0.2">
      <c r="B362" s="5">
        <v>29020406</v>
      </c>
      <c r="C362" s="5" t="s">
        <v>1815</v>
      </c>
      <c r="D362" s="5" t="s">
        <v>1814</v>
      </c>
      <c r="E362" s="5" t="s">
        <v>1813</v>
      </c>
      <c r="F362" s="5" t="s">
        <v>1812</v>
      </c>
      <c r="G362" s="5" t="s">
        <v>1811</v>
      </c>
      <c r="H362" s="5">
        <v>2018</v>
      </c>
      <c r="I362" s="83">
        <v>43020</v>
      </c>
      <c r="J362" s="5" t="s">
        <v>1810</v>
      </c>
      <c r="K362" s="5"/>
      <c r="L362" s="5" t="s">
        <v>1809</v>
      </c>
    </row>
    <row r="363" spans="2:12" x14ac:dyDescent="0.2">
      <c r="B363" s="5">
        <v>29615775</v>
      </c>
      <c r="C363" s="5" t="s">
        <v>1808</v>
      </c>
      <c r="D363" s="5" t="s">
        <v>1807</v>
      </c>
      <c r="E363" s="5" t="s">
        <v>1806</v>
      </c>
      <c r="F363" s="5" t="s">
        <v>1805</v>
      </c>
      <c r="G363" s="5" t="s">
        <v>1701</v>
      </c>
      <c r="H363" s="5">
        <v>2018</v>
      </c>
      <c r="I363" s="83">
        <v>43195</v>
      </c>
      <c r="J363" s="5" t="s">
        <v>1804</v>
      </c>
      <c r="K363" s="5"/>
      <c r="L363" s="5" t="s">
        <v>1803</v>
      </c>
    </row>
    <row r="364" spans="2:12" x14ac:dyDescent="0.2">
      <c r="B364" s="5">
        <v>29599325</v>
      </c>
      <c r="C364" s="5" t="s">
        <v>1802</v>
      </c>
      <c r="D364" s="5" t="s">
        <v>1801</v>
      </c>
      <c r="E364" s="5" t="s">
        <v>1800</v>
      </c>
      <c r="F364" s="5" t="s">
        <v>1799</v>
      </c>
      <c r="G364" s="5" t="s">
        <v>1798</v>
      </c>
      <c r="H364" s="5">
        <v>2018</v>
      </c>
      <c r="I364" s="83">
        <v>43190</v>
      </c>
      <c r="J364" s="5"/>
      <c r="K364" s="5"/>
      <c r="L364" s="5" t="s">
        <v>1797</v>
      </c>
    </row>
    <row r="365" spans="2:12" x14ac:dyDescent="0.2">
      <c r="B365" s="71">
        <v>29480151</v>
      </c>
      <c r="C365" s="71" t="s">
        <v>1796</v>
      </c>
      <c r="D365" s="71" t="s">
        <v>1795</v>
      </c>
      <c r="E365" s="71" t="s">
        <v>1794</v>
      </c>
      <c r="F365" s="71" t="s">
        <v>1629</v>
      </c>
      <c r="G365" s="71" t="s">
        <v>1793</v>
      </c>
      <c r="H365" s="71">
        <v>2018</v>
      </c>
      <c r="I365" s="82">
        <v>43158</v>
      </c>
      <c r="J365" s="71" t="s">
        <v>1792</v>
      </c>
      <c r="K365" s="71"/>
      <c r="L365" s="71" t="s">
        <v>1791</v>
      </c>
    </row>
    <row r="366" spans="2:12" x14ac:dyDescent="0.2">
      <c r="B366" s="71">
        <v>29596499</v>
      </c>
      <c r="C366" s="71" t="s">
        <v>1790</v>
      </c>
      <c r="D366" s="71" t="s">
        <v>1789</v>
      </c>
      <c r="E366" s="71" t="s">
        <v>1788</v>
      </c>
      <c r="F366" s="71" t="s">
        <v>1787</v>
      </c>
      <c r="G366" s="71" t="s">
        <v>677</v>
      </c>
      <c r="H366" s="71">
        <v>2018</v>
      </c>
      <c r="I366" s="82">
        <v>43189</v>
      </c>
      <c r="J366" s="71" t="s">
        <v>1786</v>
      </c>
      <c r="K366" s="71"/>
      <c r="L366" s="71" t="s">
        <v>1785</v>
      </c>
    </row>
    <row r="367" spans="2:12" x14ac:dyDescent="0.2">
      <c r="B367" s="5">
        <v>29615978</v>
      </c>
      <c r="C367" s="5" t="s">
        <v>1784</v>
      </c>
      <c r="D367" s="5" t="s">
        <v>1783</v>
      </c>
      <c r="E367" s="5" t="s">
        <v>1782</v>
      </c>
      <c r="F367" s="5" t="s">
        <v>1781</v>
      </c>
      <c r="G367" s="5" t="s">
        <v>837</v>
      </c>
      <c r="H367" s="5">
        <v>2018</v>
      </c>
      <c r="I367" s="83">
        <v>43195</v>
      </c>
      <c r="J367" s="5" t="s">
        <v>1780</v>
      </c>
      <c r="K367" s="5"/>
      <c r="L367" s="5" t="s">
        <v>1779</v>
      </c>
    </row>
    <row r="368" spans="2:12" x14ac:dyDescent="0.2">
      <c r="B368" s="5">
        <v>29374072</v>
      </c>
      <c r="C368" s="5" t="s">
        <v>1778</v>
      </c>
      <c r="D368" s="5" t="s">
        <v>1777</v>
      </c>
      <c r="E368" s="5" t="s">
        <v>1776</v>
      </c>
      <c r="F368" s="5" t="s">
        <v>1775</v>
      </c>
      <c r="G368" s="5" t="s">
        <v>1774</v>
      </c>
      <c r="H368" s="5">
        <v>2018</v>
      </c>
      <c r="I368" s="83">
        <v>43128</v>
      </c>
      <c r="J368" s="5"/>
      <c r="K368" s="5"/>
      <c r="L368" s="5" t="s">
        <v>1773</v>
      </c>
    </row>
    <row r="369" spans="2:12" x14ac:dyDescent="0.2">
      <c r="B369" s="71">
        <v>29593499</v>
      </c>
      <c r="C369" s="71" t="s">
        <v>1772</v>
      </c>
      <c r="D369" s="71" t="s">
        <v>1771</v>
      </c>
      <c r="E369" s="71" t="s">
        <v>1770</v>
      </c>
      <c r="F369" s="71" t="s">
        <v>1769</v>
      </c>
      <c r="G369" s="71" t="s">
        <v>1768</v>
      </c>
      <c r="H369" s="71">
        <v>2018</v>
      </c>
      <c r="I369" s="82">
        <v>43189</v>
      </c>
      <c r="J369" s="71" t="s">
        <v>1767</v>
      </c>
      <c r="K369" s="71"/>
      <c r="L369" s="71" t="s">
        <v>1766</v>
      </c>
    </row>
    <row r="370" spans="2:12" x14ac:dyDescent="0.2">
      <c r="B370" s="5">
        <v>29334594</v>
      </c>
      <c r="C370" s="5" t="s">
        <v>1765</v>
      </c>
      <c r="D370" s="5" t="s">
        <v>1764</v>
      </c>
      <c r="E370" s="5" t="s">
        <v>1763</v>
      </c>
      <c r="F370" s="5" t="s">
        <v>420</v>
      </c>
      <c r="G370" s="5" t="s">
        <v>753</v>
      </c>
      <c r="H370" s="5">
        <v>2018</v>
      </c>
      <c r="I370" s="83">
        <v>43116</v>
      </c>
      <c r="J370" s="5" t="s">
        <v>1762</v>
      </c>
      <c r="K370" s="5" t="s">
        <v>1761</v>
      </c>
      <c r="L370" s="5" t="s">
        <v>1760</v>
      </c>
    </row>
    <row r="371" spans="2:12" x14ac:dyDescent="0.2">
      <c r="B371" s="5">
        <v>29288417</v>
      </c>
      <c r="C371" s="5" t="s">
        <v>1759</v>
      </c>
      <c r="D371" s="5" t="s">
        <v>1758</v>
      </c>
      <c r="E371" s="5" t="s">
        <v>1757</v>
      </c>
      <c r="F371" s="5" t="s">
        <v>780</v>
      </c>
      <c r="G371" s="5" t="s">
        <v>1756</v>
      </c>
      <c r="H371" s="5">
        <v>2018</v>
      </c>
      <c r="I371" s="83">
        <v>43100</v>
      </c>
      <c r="J371" s="5"/>
      <c r="K371" s="5"/>
      <c r="L371" s="5" t="s">
        <v>1755</v>
      </c>
    </row>
    <row r="372" spans="2:12" x14ac:dyDescent="0.2">
      <c r="B372" s="5">
        <v>29284605</v>
      </c>
      <c r="C372" s="5" t="s">
        <v>1754</v>
      </c>
      <c r="D372" s="5" t="s">
        <v>1753</v>
      </c>
      <c r="E372" s="5" t="s">
        <v>1752</v>
      </c>
      <c r="F372" s="5" t="s">
        <v>1751</v>
      </c>
      <c r="G372" s="5" t="s">
        <v>1750</v>
      </c>
      <c r="H372" s="5">
        <v>2018</v>
      </c>
      <c r="I372" s="83">
        <v>43099</v>
      </c>
      <c r="J372" s="5"/>
      <c r="K372" s="5"/>
      <c r="L372" s="5" t="s">
        <v>1749</v>
      </c>
    </row>
    <row r="373" spans="2:12" x14ac:dyDescent="0.2">
      <c r="B373" s="5">
        <v>29272322</v>
      </c>
      <c r="C373" s="5" t="s">
        <v>1748</v>
      </c>
      <c r="D373" s="5" t="s">
        <v>1747</v>
      </c>
      <c r="E373" s="5" t="s">
        <v>1746</v>
      </c>
      <c r="F373" s="5" t="s">
        <v>1745</v>
      </c>
      <c r="G373" s="5" t="s">
        <v>1744</v>
      </c>
      <c r="H373" s="5">
        <v>2018</v>
      </c>
      <c r="I373" s="83">
        <v>43092</v>
      </c>
      <c r="J373" s="5"/>
      <c r="K373" s="5"/>
      <c r="L373" s="5" t="s">
        <v>1743</v>
      </c>
    </row>
    <row r="374" spans="2:12" x14ac:dyDescent="0.2">
      <c r="B374" s="71">
        <v>29251807</v>
      </c>
      <c r="C374" s="71" t="s">
        <v>1742</v>
      </c>
      <c r="D374" s="71" t="s">
        <v>1741</v>
      </c>
      <c r="E374" s="71" t="s">
        <v>1740</v>
      </c>
      <c r="F374" s="71" t="s">
        <v>1739</v>
      </c>
      <c r="G374" s="71" t="s">
        <v>1738</v>
      </c>
      <c r="H374" s="71">
        <v>2018</v>
      </c>
      <c r="I374" s="82">
        <v>43088</v>
      </c>
      <c r="J374" s="71"/>
      <c r="K374" s="71"/>
      <c r="L374" s="71" t="s">
        <v>1737</v>
      </c>
    </row>
    <row r="375" spans="2:12" x14ac:dyDescent="0.2">
      <c r="B375" s="5">
        <v>28727243</v>
      </c>
      <c r="C375" s="5" t="s">
        <v>1736</v>
      </c>
      <c r="D375" s="5" t="s">
        <v>1735</v>
      </c>
      <c r="E375" s="5" t="s">
        <v>1734</v>
      </c>
      <c r="F375" s="5" t="s">
        <v>1733</v>
      </c>
      <c r="G375" s="5" t="s">
        <v>1391</v>
      </c>
      <c r="H375" s="5">
        <v>2018</v>
      </c>
      <c r="I375" s="83">
        <v>42937</v>
      </c>
      <c r="J375" s="5"/>
      <c r="K375" s="5"/>
      <c r="L375" s="5" t="s">
        <v>1732</v>
      </c>
    </row>
    <row r="376" spans="2:12" x14ac:dyDescent="0.2">
      <c r="B376" s="5">
        <v>30064337</v>
      </c>
      <c r="C376" s="5" t="s">
        <v>1731</v>
      </c>
      <c r="D376" s="5" t="s">
        <v>1730</v>
      </c>
      <c r="E376" s="5" t="s">
        <v>1729</v>
      </c>
      <c r="F376" s="5" t="s">
        <v>1728</v>
      </c>
      <c r="G376" s="5" t="s">
        <v>1727</v>
      </c>
      <c r="H376" s="5">
        <v>2018</v>
      </c>
      <c r="I376" s="83">
        <v>43314</v>
      </c>
      <c r="J376" s="5" t="s">
        <v>1726</v>
      </c>
      <c r="K376" s="5"/>
      <c r="L376" s="5" t="s">
        <v>1725</v>
      </c>
    </row>
    <row r="377" spans="2:12" x14ac:dyDescent="0.2">
      <c r="B377" s="5">
        <v>29062687</v>
      </c>
      <c r="C377" s="5" t="s">
        <v>1724</v>
      </c>
      <c r="D377" s="5" t="s">
        <v>1723</v>
      </c>
      <c r="E377" s="5" t="s">
        <v>1722</v>
      </c>
      <c r="F377" s="5" t="s">
        <v>1721</v>
      </c>
      <c r="G377" s="5" t="s">
        <v>1720</v>
      </c>
      <c r="H377" s="5">
        <v>2017</v>
      </c>
      <c r="I377" s="83">
        <v>43033</v>
      </c>
      <c r="J377" s="5" t="s">
        <v>1719</v>
      </c>
      <c r="K377" s="5"/>
      <c r="L377" s="5" t="s">
        <v>1718</v>
      </c>
    </row>
    <row r="378" spans="2:12" x14ac:dyDescent="0.2">
      <c r="B378" s="5">
        <v>29024177</v>
      </c>
      <c r="C378" s="5" t="s">
        <v>1717</v>
      </c>
      <c r="D378" s="5" t="s">
        <v>1716</v>
      </c>
      <c r="E378" s="5" t="s">
        <v>1715</v>
      </c>
      <c r="F378" s="5" t="s">
        <v>1714</v>
      </c>
      <c r="G378" s="5" t="s">
        <v>1713</v>
      </c>
      <c r="H378" s="5">
        <v>2018</v>
      </c>
      <c r="I378" s="83">
        <v>43021</v>
      </c>
      <c r="J378" s="5"/>
      <c r="K378" s="5"/>
      <c r="L378" s="5" t="s">
        <v>1712</v>
      </c>
    </row>
    <row r="379" spans="2:12" x14ac:dyDescent="0.2">
      <c r="B379" s="5">
        <v>29240780</v>
      </c>
      <c r="C379" s="5" t="s">
        <v>1711</v>
      </c>
      <c r="D379" s="5" t="s">
        <v>1710</v>
      </c>
      <c r="E379" s="5" t="s">
        <v>1709</v>
      </c>
      <c r="F379" s="5" t="s">
        <v>1708</v>
      </c>
      <c r="G379" s="5" t="s">
        <v>677</v>
      </c>
      <c r="H379" s="5">
        <v>2017</v>
      </c>
      <c r="I379" s="83">
        <v>43084</v>
      </c>
      <c r="J379" s="5" t="s">
        <v>1707</v>
      </c>
      <c r="K379" s="5"/>
      <c r="L379" s="5" t="s">
        <v>1706</v>
      </c>
    </row>
    <row r="380" spans="2:12" x14ac:dyDescent="0.2">
      <c r="B380" s="5">
        <v>29234037</v>
      </c>
      <c r="C380" s="5" t="s">
        <v>1705</v>
      </c>
      <c r="D380" s="5" t="s">
        <v>1704</v>
      </c>
      <c r="E380" s="5" t="s">
        <v>1703</v>
      </c>
      <c r="F380" s="5" t="s">
        <v>1702</v>
      </c>
      <c r="G380" s="5" t="s">
        <v>1701</v>
      </c>
      <c r="H380" s="5">
        <v>2017</v>
      </c>
      <c r="I380" s="83">
        <v>43083</v>
      </c>
      <c r="J380" s="5" t="s">
        <v>1700</v>
      </c>
      <c r="K380" s="5"/>
      <c r="L380" s="5" t="s">
        <v>1699</v>
      </c>
    </row>
    <row r="381" spans="2:12" x14ac:dyDescent="0.2">
      <c r="B381" s="71">
        <v>29285101</v>
      </c>
      <c r="C381" s="71" t="s">
        <v>1698</v>
      </c>
      <c r="D381" s="71" t="s">
        <v>1697</v>
      </c>
      <c r="E381" s="71" t="s">
        <v>1696</v>
      </c>
      <c r="F381" s="71" t="s">
        <v>1695</v>
      </c>
      <c r="G381" s="71" t="s">
        <v>1694</v>
      </c>
      <c r="H381" s="71">
        <v>2017</v>
      </c>
      <c r="I381" s="82">
        <v>43099</v>
      </c>
      <c r="J381" s="71" t="s">
        <v>1693</v>
      </c>
      <c r="K381" s="71"/>
      <c r="L381" s="71" t="s">
        <v>1692</v>
      </c>
    </row>
    <row r="382" spans="2:12" x14ac:dyDescent="0.2">
      <c r="B382" s="5">
        <v>29237676</v>
      </c>
      <c r="C382" s="5" t="s">
        <v>1691</v>
      </c>
      <c r="D382" s="5" t="s">
        <v>1690</v>
      </c>
      <c r="E382" s="5" t="s">
        <v>1689</v>
      </c>
      <c r="F382" s="5" t="s">
        <v>1688</v>
      </c>
      <c r="G382" s="5" t="s">
        <v>1687</v>
      </c>
      <c r="H382" s="5">
        <v>2017</v>
      </c>
      <c r="I382" s="83">
        <v>43084</v>
      </c>
      <c r="J382" s="5"/>
      <c r="K382" s="5"/>
      <c r="L382" s="5" t="s">
        <v>1686</v>
      </c>
    </row>
    <row r="383" spans="2:12" x14ac:dyDescent="0.2">
      <c r="B383" s="71">
        <v>28821634</v>
      </c>
      <c r="C383" s="71" t="s">
        <v>1685</v>
      </c>
      <c r="D383" s="71" t="s">
        <v>1684</v>
      </c>
      <c r="E383" s="71" t="s">
        <v>1683</v>
      </c>
      <c r="F383" s="71" t="s">
        <v>1682</v>
      </c>
      <c r="G383" s="71" t="s">
        <v>1475</v>
      </c>
      <c r="H383" s="71">
        <v>2017</v>
      </c>
      <c r="I383" s="82">
        <v>42967</v>
      </c>
      <c r="J383" s="71" t="s">
        <v>1681</v>
      </c>
      <c r="K383" s="71"/>
      <c r="L383" s="71" t="s">
        <v>1680</v>
      </c>
    </row>
    <row r="384" spans="2:12" x14ac:dyDescent="0.2">
      <c r="B384" s="71">
        <v>29190677</v>
      </c>
      <c r="C384" s="71" t="s">
        <v>3825</v>
      </c>
      <c r="D384" s="71" t="s">
        <v>3824</v>
      </c>
      <c r="E384" s="71" t="s">
        <v>3823</v>
      </c>
      <c r="F384" s="71" t="s">
        <v>3822</v>
      </c>
      <c r="G384" s="71" t="s">
        <v>677</v>
      </c>
      <c r="H384" s="71">
        <v>2017</v>
      </c>
      <c r="I384" s="82">
        <v>43070</v>
      </c>
      <c r="J384" s="71" t="s">
        <v>3821</v>
      </c>
    </row>
    <row r="385" spans="2:10" x14ac:dyDescent="0.2">
      <c r="B385" s="5">
        <v>28986439</v>
      </c>
      <c r="C385" s="5" t="s">
        <v>3820</v>
      </c>
      <c r="D385" s="5" t="s">
        <v>3819</v>
      </c>
      <c r="E385" s="5" t="s">
        <v>3818</v>
      </c>
      <c r="F385" s="5" t="s">
        <v>3817</v>
      </c>
      <c r="G385" s="5" t="s">
        <v>1540</v>
      </c>
      <c r="H385" s="5">
        <v>2017</v>
      </c>
      <c r="I385" s="83">
        <v>43016</v>
      </c>
      <c r="J385" s="5"/>
    </row>
    <row r="386" spans="2:10" x14ac:dyDescent="0.2">
      <c r="B386" s="5">
        <v>29044292</v>
      </c>
      <c r="C386" s="5" t="s">
        <v>3816</v>
      </c>
      <c r="D386" s="5" t="s">
        <v>3815</v>
      </c>
      <c r="E386" s="5" t="s">
        <v>3814</v>
      </c>
      <c r="F386" s="5" t="s">
        <v>3813</v>
      </c>
      <c r="G386" s="5" t="s">
        <v>1469</v>
      </c>
      <c r="H386" s="5">
        <v>2017</v>
      </c>
      <c r="I386" s="83">
        <v>43027</v>
      </c>
      <c r="J386" s="5"/>
    </row>
    <row r="387" spans="2:10" x14ac:dyDescent="0.2">
      <c r="B387" s="71">
        <v>28973524</v>
      </c>
      <c r="C387" s="71" t="s">
        <v>3812</v>
      </c>
      <c r="D387" s="71" t="s">
        <v>3811</v>
      </c>
      <c r="E387" s="71" t="s">
        <v>3810</v>
      </c>
      <c r="F387" s="71" t="s">
        <v>3809</v>
      </c>
      <c r="G387" s="71" t="s">
        <v>963</v>
      </c>
      <c r="H387" s="71">
        <v>2017</v>
      </c>
      <c r="I387" s="82">
        <v>43012</v>
      </c>
      <c r="J387" s="71"/>
    </row>
    <row r="388" spans="2:10" x14ac:dyDescent="0.2">
      <c r="B388" s="5">
        <v>28855378</v>
      </c>
      <c r="C388" s="5" t="s">
        <v>3808</v>
      </c>
      <c r="D388" s="5" t="s">
        <v>3807</v>
      </c>
      <c r="E388" s="5" t="s">
        <v>3806</v>
      </c>
      <c r="F388" s="5" t="s">
        <v>3805</v>
      </c>
      <c r="G388" s="5" t="s">
        <v>2846</v>
      </c>
      <c r="H388" s="5">
        <v>2017</v>
      </c>
      <c r="I388" s="83">
        <v>42979</v>
      </c>
      <c r="J388" s="5" t="s">
        <v>3804</v>
      </c>
    </row>
    <row r="389" spans="2:10" x14ac:dyDescent="0.2">
      <c r="B389" s="71">
        <v>28841465</v>
      </c>
      <c r="C389" s="71" t="s">
        <v>3803</v>
      </c>
      <c r="D389" s="71" t="s">
        <v>3802</v>
      </c>
      <c r="E389" s="71" t="s">
        <v>3801</v>
      </c>
      <c r="F389" s="71" t="s">
        <v>3800</v>
      </c>
      <c r="G389" s="71" t="s">
        <v>3799</v>
      </c>
      <c r="H389" s="71">
        <v>2017</v>
      </c>
      <c r="I389" s="82">
        <v>42973</v>
      </c>
      <c r="J389" s="71"/>
    </row>
    <row r="390" spans="2:10" x14ac:dyDescent="0.2">
      <c r="B390" s="71">
        <v>29065889</v>
      </c>
      <c r="C390" s="71" t="s">
        <v>3798</v>
      </c>
      <c r="D390" s="71" t="s">
        <v>3797</v>
      </c>
      <c r="E390" s="71" t="s">
        <v>3796</v>
      </c>
      <c r="F390" s="71" t="s">
        <v>3795</v>
      </c>
      <c r="G390" s="71" t="s">
        <v>2337</v>
      </c>
      <c r="H390" s="71">
        <v>2017</v>
      </c>
      <c r="I390" s="82">
        <v>43034</v>
      </c>
      <c r="J390" s="71" t="s">
        <v>3794</v>
      </c>
    </row>
    <row r="391" spans="2:10" x14ac:dyDescent="0.2">
      <c r="B391" s="5">
        <v>29052574</v>
      </c>
      <c r="C391" s="5" t="s">
        <v>3793</v>
      </c>
      <c r="D391" s="5" t="s">
        <v>3792</v>
      </c>
      <c r="E391" s="5" t="s">
        <v>3791</v>
      </c>
      <c r="F391" s="5" t="s">
        <v>3790</v>
      </c>
      <c r="G391" s="5" t="s">
        <v>3517</v>
      </c>
      <c r="H391" s="5">
        <v>2017</v>
      </c>
      <c r="I391" s="83">
        <v>43029</v>
      </c>
      <c r="J391" s="5" t="s">
        <v>3789</v>
      </c>
    </row>
    <row r="392" spans="2:10" x14ac:dyDescent="0.2">
      <c r="B392" s="5">
        <v>28898549</v>
      </c>
      <c r="C392" s="5" t="s">
        <v>3788</v>
      </c>
      <c r="D392" s="5" t="s">
        <v>3787</v>
      </c>
      <c r="E392" s="5" t="s">
        <v>3786</v>
      </c>
      <c r="F392" s="5" t="s">
        <v>3785</v>
      </c>
      <c r="G392" s="5" t="s">
        <v>562</v>
      </c>
      <c r="H392" s="5">
        <v>2017</v>
      </c>
      <c r="I392" s="83">
        <v>42991</v>
      </c>
      <c r="J392" s="5"/>
    </row>
    <row r="393" spans="2:10" x14ac:dyDescent="0.2">
      <c r="B393" s="5">
        <v>28778796</v>
      </c>
      <c r="C393" s="5" t="s">
        <v>3784</v>
      </c>
      <c r="D393" s="5" t="s">
        <v>3783</v>
      </c>
      <c r="E393" s="5" t="s">
        <v>3782</v>
      </c>
      <c r="F393" s="5" t="s">
        <v>3781</v>
      </c>
      <c r="G393" s="5" t="s">
        <v>2357</v>
      </c>
      <c r="H393" s="5">
        <v>2017</v>
      </c>
      <c r="I393" s="83">
        <v>42953</v>
      </c>
      <c r="J393" s="5"/>
    </row>
    <row r="394" spans="2:10" x14ac:dyDescent="0.2">
      <c r="B394" s="5">
        <v>29100390</v>
      </c>
      <c r="C394" s="5" t="s">
        <v>3780</v>
      </c>
      <c r="D394" s="5" t="s">
        <v>3779</v>
      </c>
      <c r="E394" s="5" t="s">
        <v>3778</v>
      </c>
      <c r="F394" s="5" t="s">
        <v>1392</v>
      </c>
      <c r="G394" s="5" t="s">
        <v>3081</v>
      </c>
      <c r="H394" s="5">
        <v>2017</v>
      </c>
      <c r="I394" s="83">
        <v>43044</v>
      </c>
      <c r="J394" s="5" t="s">
        <v>3777</v>
      </c>
    </row>
    <row r="395" spans="2:10" x14ac:dyDescent="0.2">
      <c r="B395" s="71">
        <v>29100323</v>
      </c>
      <c r="C395" s="71" t="s">
        <v>3776</v>
      </c>
      <c r="D395" s="71" t="s">
        <v>3775</v>
      </c>
      <c r="E395" s="71" t="s">
        <v>3774</v>
      </c>
      <c r="F395" s="71" t="s">
        <v>3773</v>
      </c>
      <c r="G395" s="71" t="s">
        <v>3081</v>
      </c>
      <c r="H395" s="71">
        <v>2017</v>
      </c>
      <c r="I395" s="82">
        <v>43044</v>
      </c>
      <c r="J395" s="71" t="s">
        <v>3772</v>
      </c>
    </row>
    <row r="396" spans="2:10" x14ac:dyDescent="0.2">
      <c r="B396" s="5">
        <v>28595776</v>
      </c>
      <c r="C396" s="5" t="s">
        <v>3771</v>
      </c>
      <c r="D396" s="5" t="s">
        <v>3770</v>
      </c>
      <c r="E396" s="5" t="s">
        <v>3769</v>
      </c>
      <c r="F396" s="5" t="s">
        <v>3768</v>
      </c>
      <c r="G396" s="5" t="s">
        <v>3281</v>
      </c>
      <c r="H396" s="5">
        <v>2017</v>
      </c>
      <c r="I396" s="83">
        <v>42896</v>
      </c>
      <c r="J396" s="5"/>
    </row>
    <row r="397" spans="2:10" x14ac:dyDescent="0.2">
      <c r="B397" s="71">
        <v>28650341</v>
      </c>
      <c r="C397" s="71" t="s">
        <v>3767</v>
      </c>
      <c r="D397" s="71" t="s">
        <v>3766</v>
      </c>
      <c r="E397" s="71" t="s">
        <v>3765</v>
      </c>
      <c r="F397" s="71" t="s">
        <v>3764</v>
      </c>
      <c r="G397" s="71" t="s">
        <v>3763</v>
      </c>
      <c r="H397" s="71">
        <v>2017</v>
      </c>
      <c r="I397" s="82">
        <v>42913</v>
      </c>
      <c r="J397" s="71" t="s">
        <v>3762</v>
      </c>
    </row>
    <row r="398" spans="2:10" x14ac:dyDescent="0.2">
      <c r="B398" s="5">
        <v>28487281</v>
      </c>
      <c r="C398" s="5" t="s">
        <v>3761</v>
      </c>
      <c r="D398" s="5" t="s">
        <v>3760</v>
      </c>
      <c r="E398" s="5" t="s">
        <v>3759</v>
      </c>
      <c r="F398" s="5" t="s">
        <v>3758</v>
      </c>
      <c r="G398" s="5" t="s">
        <v>1475</v>
      </c>
      <c r="H398" s="5">
        <v>2017</v>
      </c>
      <c r="I398" s="83">
        <v>42866</v>
      </c>
      <c r="J398" s="5"/>
    </row>
    <row r="399" spans="2:10" x14ac:dyDescent="0.2">
      <c r="B399" s="71">
        <v>28785264</v>
      </c>
      <c r="C399" s="71" t="s">
        <v>3757</v>
      </c>
      <c r="D399" s="71" t="s">
        <v>3756</v>
      </c>
      <c r="E399" s="71" t="s">
        <v>3755</v>
      </c>
      <c r="F399" s="71" t="s">
        <v>3754</v>
      </c>
      <c r="G399" s="71" t="s">
        <v>569</v>
      </c>
      <c r="H399" s="71">
        <v>2017</v>
      </c>
      <c r="I399" s="82">
        <v>42956</v>
      </c>
      <c r="J399" s="71" t="s">
        <v>3753</v>
      </c>
    </row>
    <row r="400" spans="2:10" x14ac:dyDescent="0.2">
      <c r="B400" s="5">
        <v>29057305</v>
      </c>
      <c r="C400" s="5" t="s">
        <v>3752</v>
      </c>
      <c r="D400" s="5" t="s">
        <v>3751</v>
      </c>
      <c r="E400" s="5" t="s">
        <v>3750</v>
      </c>
      <c r="F400" s="5" t="s">
        <v>3678</v>
      </c>
      <c r="G400" s="5" t="s">
        <v>3749</v>
      </c>
      <c r="H400" s="5">
        <v>2017</v>
      </c>
      <c r="I400" s="83">
        <v>43032</v>
      </c>
      <c r="J400" s="5" t="s">
        <v>3748</v>
      </c>
    </row>
    <row r="401" spans="2:10" x14ac:dyDescent="0.2">
      <c r="B401" s="71">
        <v>28697756</v>
      </c>
      <c r="C401" s="71" t="s">
        <v>3747</v>
      </c>
      <c r="D401" s="71" t="s">
        <v>3746</v>
      </c>
      <c r="E401" s="71" t="s">
        <v>3745</v>
      </c>
      <c r="F401" s="71" t="s">
        <v>3744</v>
      </c>
      <c r="G401" s="71" t="s">
        <v>3464</v>
      </c>
      <c r="H401" s="71">
        <v>2017</v>
      </c>
      <c r="I401" s="82">
        <v>42929</v>
      </c>
      <c r="J401" s="71" t="s">
        <v>3743</v>
      </c>
    </row>
    <row r="402" spans="2:10" x14ac:dyDescent="0.2">
      <c r="B402" s="5">
        <v>28660794</v>
      </c>
      <c r="C402" s="5" t="s">
        <v>3742</v>
      </c>
      <c r="D402" s="5" t="s">
        <v>3741</v>
      </c>
      <c r="E402" s="5" t="s">
        <v>3740</v>
      </c>
      <c r="F402" s="5" t="s">
        <v>3739</v>
      </c>
      <c r="G402" s="5" t="s">
        <v>1793</v>
      </c>
      <c r="H402" s="5">
        <v>2017</v>
      </c>
      <c r="I402" s="83">
        <v>42916</v>
      </c>
      <c r="J402" s="5" t="s">
        <v>3738</v>
      </c>
    </row>
    <row r="403" spans="2:10" x14ac:dyDescent="0.2">
      <c r="B403" s="71">
        <v>28457011</v>
      </c>
      <c r="C403" s="71" t="s">
        <v>3737</v>
      </c>
      <c r="D403" s="71" t="s">
        <v>3736</v>
      </c>
      <c r="E403" s="71" t="s">
        <v>3735</v>
      </c>
      <c r="F403" s="71" t="s">
        <v>3734</v>
      </c>
      <c r="G403" s="71" t="s">
        <v>886</v>
      </c>
      <c r="H403" s="71">
        <v>2017</v>
      </c>
      <c r="I403" s="82">
        <v>42856</v>
      </c>
      <c r="J403" s="71"/>
    </row>
    <row r="404" spans="2:10" x14ac:dyDescent="0.2">
      <c r="B404" s="5">
        <v>28438486</v>
      </c>
      <c r="C404" s="5" t="s">
        <v>84</v>
      </c>
      <c r="D404" s="5" t="s">
        <v>3733</v>
      </c>
      <c r="E404" s="5" t="s">
        <v>3732</v>
      </c>
      <c r="F404" s="5" t="s">
        <v>1155</v>
      </c>
      <c r="G404" s="5" t="s">
        <v>3731</v>
      </c>
      <c r="H404" s="5">
        <v>2017</v>
      </c>
      <c r="I404" s="83">
        <v>42851</v>
      </c>
      <c r="J404" s="5"/>
    </row>
    <row r="405" spans="2:10" x14ac:dyDescent="0.2">
      <c r="B405" s="71">
        <v>28436273</v>
      </c>
      <c r="C405" s="71" t="s">
        <v>3730</v>
      </c>
      <c r="D405" s="71" t="s">
        <v>3729</v>
      </c>
      <c r="E405" s="71" t="s">
        <v>3728</v>
      </c>
      <c r="F405" s="71" t="s">
        <v>3727</v>
      </c>
      <c r="G405" s="71" t="s">
        <v>3726</v>
      </c>
      <c r="H405" s="71">
        <v>2017</v>
      </c>
      <c r="I405" s="82">
        <v>42850</v>
      </c>
      <c r="J405" s="71" t="s">
        <v>3725</v>
      </c>
    </row>
    <row r="406" spans="2:10" x14ac:dyDescent="0.2">
      <c r="B406" s="5">
        <v>28411558</v>
      </c>
      <c r="C406" s="5" t="s">
        <v>3724</v>
      </c>
      <c r="D406" s="5" t="s">
        <v>3723</v>
      </c>
      <c r="E406" s="5" t="s">
        <v>3722</v>
      </c>
      <c r="F406" s="5" t="s">
        <v>1721</v>
      </c>
      <c r="G406" s="5" t="s">
        <v>2158</v>
      </c>
      <c r="H406" s="5">
        <v>2017</v>
      </c>
      <c r="I406" s="83">
        <v>42841</v>
      </c>
      <c r="J406" s="5"/>
    </row>
    <row r="407" spans="2:10" x14ac:dyDescent="0.2">
      <c r="B407" s="71">
        <v>28592659</v>
      </c>
      <c r="C407" s="71" t="s">
        <v>3721</v>
      </c>
      <c r="D407" s="71" t="s">
        <v>3720</v>
      </c>
      <c r="E407" s="71" t="s">
        <v>3719</v>
      </c>
      <c r="F407" s="71" t="s">
        <v>3718</v>
      </c>
      <c r="G407" s="71" t="s">
        <v>3717</v>
      </c>
      <c r="H407" s="71">
        <v>2017</v>
      </c>
      <c r="I407" s="82">
        <v>42895</v>
      </c>
      <c r="J407" s="71" t="s">
        <v>3716</v>
      </c>
    </row>
    <row r="408" spans="2:10" x14ac:dyDescent="0.2">
      <c r="B408" s="5">
        <v>28432720</v>
      </c>
      <c r="C408" s="5" t="s">
        <v>3715</v>
      </c>
      <c r="D408" s="5" t="s">
        <v>3714</v>
      </c>
      <c r="E408" s="5" t="s">
        <v>3713</v>
      </c>
      <c r="F408" s="5" t="s">
        <v>3712</v>
      </c>
      <c r="G408" s="5" t="s">
        <v>753</v>
      </c>
      <c r="H408" s="5">
        <v>2017</v>
      </c>
      <c r="I408" s="83">
        <v>42848</v>
      </c>
      <c r="J408" s="5"/>
    </row>
    <row r="409" spans="2:10" x14ac:dyDescent="0.2">
      <c r="B409" s="5">
        <v>28428218</v>
      </c>
      <c r="C409" s="5" t="s">
        <v>3711</v>
      </c>
      <c r="D409" s="5" t="s">
        <v>3710</v>
      </c>
      <c r="E409" s="5" t="s">
        <v>3709</v>
      </c>
      <c r="F409" s="5" t="s">
        <v>3708</v>
      </c>
      <c r="G409" s="5" t="s">
        <v>1750</v>
      </c>
      <c r="H409" s="5">
        <v>2017</v>
      </c>
      <c r="I409" s="83">
        <v>42847</v>
      </c>
      <c r="J409" s="5"/>
    </row>
    <row r="410" spans="2:10" x14ac:dyDescent="0.2">
      <c r="B410" s="5">
        <v>28348077</v>
      </c>
      <c r="C410" s="5" t="s">
        <v>3707</v>
      </c>
      <c r="D410" s="5" t="s">
        <v>3706</v>
      </c>
      <c r="E410" s="5" t="s">
        <v>3705</v>
      </c>
      <c r="F410" s="5" t="s">
        <v>3087</v>
      </c>
      <c r="G410" s="5" t="s">
        <v>629</v>
      </c>
      <c r="H410" s="5">
        <v>2017</v>
      </c>
      <c r="I410" s="83">
        <v>42823</v>
      </c>
      <c r="J410" s="5" t="s">
        <v>3704</v>
      </c>
    </row>
    <row r="411" spans="2:10" x14ac:dyDescent="0.2">
      <c r="B411" s="71">
        <v>28232487</v>
      </c>
      <c r="C411" s="71" t="s">
        <v>3703</v>
      </c>
      <c r="D411" s="71" t="s">
        <v>3702</v>
      </c>
      <c r="E411" s="71" t="s">
        <v>3701</v>
      </c>
      <c r="F411" s="71" t="s">
        <v>3700</v>
      </c>
      <c r="G411" s="71" t="s">
        <v>629</v>
      </c>
      <c r="H411" s="71">
        <v>2017</v>
      </c>
      <c r="I411" s="82">
        <v>42791</v>
      </c>
      <c r="J411" s="71" t="s">
        <v>3699</v>
      </c>
    </row>
    <row r="412" spans="2:10" x14ac:dyDescent="0.2">
      <c r="B412" s="71">
        <v>28420501</v>
      </c>
      <c r="C412" s="71" t="s">
        <v>3698</v>
      </c>
      <c r="D412" s="71" t="s">
        <v>3697</v>
      </c>
      <c r="E412" s="71" t="s">
        <v>3696</v>
      </c>
      <c r="F412" s="71" t="s">
        <v>3695</v>
      </c>
      <c r="G412" s="71" t="s">
        <v>3694</v>
      </c>
      <c r="H412" s="71">
        <v>2017</v>
      </c>
      <c r="I412" s="82">
        <v>42845</v>
      </c>
      <c r="J412" s="71"/>
    </row>
    <row r="413" spans="2:10" x14ac:dyDescent="0.2">
      <c r="B413" s="71">
        <v>28031322</v>
      </c>
      <c r="C413" s="71" t="s">
        <v>3693</v>
      </c>
      <c r="D413" s="71" t="s">
        <v>3692</v>
      </c>
      <c r="E413" s="71" t="s">
        <v>3691</v>
      </c>
      <c r="F413" s="71" t="s">
        <v>3018</v>
      </c>
      <c r="G413" s="71" t="s">
        <v>1475</v>
      </c>
      <c r="H413" s="71">
        <v>2017</v>
      </c>
      <c r="I413" s="82">
        <v>42734</v>
      </c>
      <c r="J413" s="71"/>
    </row>
    <row r="414" spans="2:10" x14ac:dyDescent="0.2">
      <c r="B414" s="5">
        <v>27779751</v>
      </c>
      <c r="C414" s="5" t="s">
        <v>3690</v>
      </c>
      <c r="D414" s="5" t="s">
        <v>3689</v>
      </c>
      <c r="E414" s="5" t="s">
        <v>3688</v>
      </c>
      <c r="F414" s="5" t="s">
        <v>3687</v>
      </c>
      <c r="G414" s="5" t="s">
        <v>2875</v>
      </c>
      <c r="H414" s="5">
        <v>2017</v>
      </c>
      <c r="I414" s="83">
        <v>42669</v>
      </c>
      <c r="J414" s="5" t="s">
        <v>3686</v>
      </c>
    </row>
    <row r="415" spans="2:10" x14ac:dyDescent="0.2">
      <c r="B415" s="71">
        <v>28137667</v>
      </c>
      <c r="C415" s="71" t="s">
        <v>3685</v>
      </c>
      <c r="D415" s="71" t="s">
        <v>3684</v>
      </c>
      <c r="E415" s="71" t="s">
        <v>3683</v>
      </c>
      <c r="F415" s="71" t="s">
        <v>3682</v>
      </c>
      <c r="G415" s="71" t="s">
        <v>2648</v>
      </c>
      <c r="H415" s="71">
        <v>2017</v>
      </c>
      <c r="I415" s="82">
        <v>42767</v>
      </c>
      <c r="J415" s="71"/>
    </row>
    <row r="416" spans="2:10" x14ac:dyDescent="0.2">
      <c r="B416" s="5">
        <v>28238652</v>
      </c>
      <c r="C416" s="5" t="s">
        <v>3681</v>
      </c>
      <c r="D416" s="5" t="s">
        <v>3680</v>
      </c>
      <c r="E416" s="5" t="s">
        <v>3679</v>
      </c>
      <c r="F416" s="5" t="s">
        <v>3678</v>
      </c>
      <c r="G416" s="5" t="s">
        <v>3677</v>
      </c>
      <c r="H416" s="5">
        <v>2017</v>
      </c>
      <c r="I416" s="83">
        <v>42794</v>
      </c>
      <c r="J416" s="5"/>
    </row>
    <row r="417" spans="2:10" x14ac:dyDescent="0.2">
      <c r="B417" s="5">
        <v>28344825</v>
      </c>
      <c r="C417" s="5" t="s">
        <v>3676</v>
      </c>
      <c r="D417" s="5" t="s">
        <v>3675</v>
      </c>
      <c r="E417" s="5" t="s">
        <v>3674</v>
      </c>
      <c r="F417" s="5" t="s">
        <v>3673</v>
      </c>
      <c r="G417" s="5" t="s">
        <v>3672</v>
      </c>
      <c r="H417" s="5">
        <v>2016</v>
      </c>
      <c r="I417" s="83">
        <v>42822</v>
      </c>
      <c r="J417" s="5" t="s">
        <v>3671</v>
      </c>
    </row>
    <row r="418" spans="2:10" x14ac:dyDescent="0.2">
      <c r="B418" s="71">
        <v>28257035</v>
      </c>
      <c r="C418" s="71" t="s">
        <v>3670</v>
      </c>
      <c r="D418" s="71" t="s">
        <v>3669</v>
      </c>
      <c r="E418" s="71" t="s">
        <v>3668</v>
      </c>
      <c r="F418" s="71" t="s">
        <v>3667</v>
      </c>
      <c r="G418" s="71" t="s">
        <v>707</v>
      </c>
      <c r="H418" s="71">
        <v>2017</v>
      </c>
      <c r="I418" s="82">
        <v>42798</v>
      </c>
      <c r="J418" s="71" t="s">
        <v>3666</v>
      </c>
    </row>
    <row r="419" spans="2:10" x14ac:dyDescent="0.2">
      <c r="B419" s="71">
        <v>27863071</v>
      </c>
      <c r="C419" s="71" t="s">
        <v>3665</v>
      </c>
      <c r="D419" s="71" t="s">
        <v>3664</v>
      </c>
      <c r="E419" s="71" t="s">
        <v>3663</v>
      </c>
      <c r="F419" s="71" t="s">
        <v>3662</v>
      </c>
      <c r="G419" s="71" t="s">
        <v>3661</v>
      </c>
      <c r="H419" s="71">
        <v>2017</v>
      </c>
      <c r="I419" s="82">
        <v>42693</v>
      </c>
      <c r="J419" s="71"/>
    </row>
    <row r="420" spans="2:10" x14ac:dyDescent="0.2">
      <c r="B420" s="71">
        <v>28234934</v>
      </c>
      <c r="C420" s="71" t="s">
        <v>3660</v>
      </c>
      <c r="D420" s="71" t="s">
        <v>3659</v>
      </c>
      <c r="E420" s="71" t="s">
        <v>3658</v>
      </c>
      <c r="F420" s="71" t="s">
        <v>2937</v>
      </c>
      <c r="G420" s="71" t="s">
        <v>677</v>
      </c>
      <c r="H420" s="71">
        <v>2017</v>
      </c>
      <c r="I420" s="82">
        <v>42791</v>
      </c>
      <c r="J420" s="71" t="s">
        <v>3657</v>
      </c>
    </row>
    <row r="421" spans="2:10" x14ac:dyDescent="0.2">
      <c r="B421" s="71">
        <v>28231263</v>
      </c>
      <c r="C421" s="71" t="s">
        <v>3656</v>
      </c>
      <c r="D421" s="71" t="s">
        <v>3655</v>
      </c>
      <c r="E421" s="71" t="s">
        <v>3654</v>
      </c>
      <c r="F421" s="71" t="s">
        <v>3653</v>
      </c>
      <c r="G421" s="71" t="s">
        <v>677</v>
      </c>
      <c r="H421" s="71">
        <v>2017</v>
      </c>
      <c r="I421" s="82">
        <v>42790</v>
      </c>
      <c r="J421" s="71" t="s">
        <v>3652</v>
      </c>
    </row>
    <row r="422" spans="2:10" x14ac:dyDescent="0.2">
      <c r="B422" s="71">
        <v>27899394</v>
      </c>
      <c r="C422" s="71" t="s">
        <v>3651</v>
      </c>
      <c r="D422" s="71" t="s">
        <v>3650</v>
      </c>
      <c r="E422" s="71" t="s">
        <v>3649</v>
      </c>
      <c r="F422" s="71" t="s">
        <v>3648</v>
      </c>
      <c r="G422" s="71" t="s">
        <v>530</v>
      </c>
      <c r="H422" s="71">
        <v>2017</v>
      </c>
      <c r="I422" s="82">
        <v>42705</v>
      </c>
      <c r="J422" s="71"/>
    </row>
    <row r="423" spans="2:10" x14ac:dyDescent="0.2">
      <c r="B423" s="71">
        <v>28176162</v>
      </c>
      <c r="C423" s="71" t="s">
        <v>3647</v>
      </c>
      <c r="D423" s="71" t="s">
        <v>3646</v>
      </c>
      <c r="E423" s="71" t="s">
        <v>3645</v>
      </c>
      <c r="F423" s="71" t="s">
        <v>3644</v>
      </c>
      <c r="G423" s="71" t="s">
        <v>2114</v>
      </c>
      <c r="H423" s="71">
        <v>2017</v>
      </c>
      <c r="I423" s="82">
        <v>42775</v>
      </c>
      <c r="J423" s="71"/>
    </row>
    <row r="424" spans="2:10" x14ac:dyDescent="0.2">
      <c r="B424" s="5">
        <v>27872158</v>
      </c>
      <c r="C424" s="5" t="s">
        <v>3643</v>
      </c>
      <c r="D424" s="5" t="s">
        <v>3642</v>
      </c>
      <c r="E424" s="5" t="s">
        <v>3641</v>
      </c>
      <c r="F424" s="5" t="s">
        <v>3640</v>
      </c>
      <c r="G424" s="5" t="s">
        <v>3639</v>
      </c>
      <c r="H424" s="5">
        <v>2017</v>
      </c>
      <c r="I424" s="83">
        <v>42697</v>
      </c>
      <c r="J424" s="5"/>
    </row>
    <row r="425" spans="2:10" x14ac:dyDescent="0.2">
      <c r="B425" s="5">
        <v>27206800</v>
      </c>
      <c r="C425" s="5" t="s">
        <v>3638</v>
      </c>
      <c r="D425" s="5" t="s">
        <v>3637</v>
      </c>
      <c r="E425" s="5" t="s">
        <v>3636</v>
      </c>
      <c r="F425" s="5" t="s">
        <v>3635</v>
      </c>
      <c r="G425" s="5" t="s">
        <v>3081</v>
      </c>
      <c r="H425" s="5">
        <v>2017</v>
      </c>
      <c r="I425" s="83">
        <v>42512</v>
      </c>
      <c r="J425" s="5" t="s">
        <v>3634</v>
      </c>
    </row>
    <row r="426" spans="2:10" x14ac:dyDescent="0.2">
      <c r="B426" s="5">
        <v>27909248</v>
      </c>
      <c r="C426" s="5" t="s">
        <v>3633</v>
      </c>
      <c r="D426" s="5" t="s">
        <v>3632</v>
      </c>
      <c r="E426" s="5" t="s">
        <v>3631</v>
      </c>
      <c r="F426" s="5" t="s">
        <v>3630</v>
      </c>
      <c r="G426" s="5" t="s">
        <v>636</v>
      </c>
      <c r="H426" s="5">
        <v>2017</v>
      </c>
      <c r="I426" s="83">
        <v>42707</v>
      </c>
      <c r="J426" s="5"/>
    </row>
    <row r="427" spans="2:10" x14ac:dyDescent="0.2">
      <c r="B427" s="5">
        <v>34295950</v>
      </c>
      <c r="C427" s="5" t="s">
        <v>3629</v>
      </c>
      <c r="D427" s="5" t="s">
        <v>3628</v>
      </c>
      <c r="E427" s="5" t="s">
        <v>3627</v>
      </c>
      <c r="F427" s="5" t="s">
        <v>1208</v>
      </c>
      <c r="G427" s="5" t="s">
        <v>3626</v>
      </c>
      <c r="H427" s="5">
        <v>2017</v>
      </c>
      <c r="I427" s="83">
        <v>44400</v>
      </c>
      <c r="J427" s="5" t="s">
        <v>3625</v>
      </c>
    </row>
    <row r="428" spans="2:10" x14ac:dyDescent="0.2">
      <c r="B428" s="71">
        <v>29682400</v>
      </c>
      <c r="C428" s="71" t="s">
        <v>3624</v>
      </c>
      <c r="D428" s="71" t="s">
        <v>3623</v>
      </c>
      <c r="E428" s="71" t="s">
        <v>3622</v>
      </c>
      <c r="F428" s="71" t="s">
        <v>3621</v>
      </c>
      <c r="G428" s="71" t="s">
        <v>3620</v>
      </c>
      <c r="H428" s="71">
        <v>2017</v>
      </c>
      <c r="I428" s="82">
        <v>43214</v>
      </c>
      <c r="J428" s="71" t="s">
        <v>3619</v>
      </c>
    </row>
    <row r="429" spans="2:10" x14ac:dyDescent="0.2">
      <c r="B429" s="71">
        <v>29052140</v>
      </c>
      <c r="C429" s="71" t="s">
        <v>3618</v>
      </c>
      <c r="D429" s="71" t="s">
        <v>3617</v>
      </c>
      <c r="E429" s="71" t="s">
        <v>3616</v>
      </c>
      <c r="F429" s="71" t="s">
        <v>3615</v>
      </c>
      <c r="G429" s="71" t="s">
        <v>2032</v>
      </c>
      <c r="H429" s="71">
        <v>2017</v>
      </c>
      <c r="I429" s="82">
        <v>43029</v>
      </c>
      <c r="J429" s="71"/>
    </row>
    <row r="430" spans="2:10" x14ac:dyDescent="0.2">
      <c r="B430" s="71">
        <v>27773611</v>
      </c>
      <c r="C430" s="71" t="s">
        <v>3614</v>
      </c>
      <c r="D430" s="71" t="s">
        <v>3613</v>
      </c>
      <c r="E430" s="71" t="s">
        <v>3612</v>
      </c>
      <c r="F430" s="71" t="s">
        <v>3611</v>
      </c>
      <c r="G430" s="71" t="s">
        <v>2482</v>
      </c>
      <c r="H430" s="71">
        <v>2017</v>
      </c>
      <c r="I430" s="82">
        <v>42681</v>
      </c>
      <c r="J430" s="71"/>
    </row>
    <row r="431" spans="2:10" x14ac:dyDescent="0.2">
      <c r="B431" s="5">
        <v>27739212</v>
      </c>
      <c r="C431" s="5" t="s">
        <v>3610</v>
      </c>
      <c r="D431" s="5" t="s">
        <v>3609</v>
      </c>
      <c r="E431" s="5" t="s">
        <v>3608</v>
      </c>
      <c r="F431" s="5" t="s">
        <v>3607</v>
      </c>
      <c r="G431" s="5" t="s">
        <v>753</v>
      </c>
      <c r="H431" s="5">
        <v>2017</v>
      </c>
      <c r="I431" s="83">
        <v>42658</v>
      </c>
      <c r="J431" s="5"/>
    </row>
    <row r="432" spans="2:10" x14ac:dyDescent="0.2">
      <c r="B432" s="71">
        <v>27911816</v>
      </c>
      <c r="C432" s="71" t="s">
        <v>3606</v>
      </c>
      <c r="D432" s="71" t="s">
        <v>3605</v>
      </c>
      <c r="E432" s="71" t="s">
        <v>3604</v>
      </c>
      <c r="F432" s="71" t="s">
        <v>3603</v>
      </c>
      <c r="G432" s="71" t="s">
        <v>2901</v>
      </c>
      <c r="H432" s="71">
        <v>2016</v>
      </c>
      <c r="I432" s="82">
        <v>42707</v>
      </c>
      <c r="J432" s="71" t="s">
        <v>3602</v>
      </c>
    </row>
    <row r="433" spans="2:10" x14ac:dyDescent="0.2">
      <c r="B433" s="5">
        <v>27914199</v>
      </c>
      <c r="C433" s="5" t="s">
        <v>3601</v>
      </c>
      <c r="D433" s="5" t="s">
        <v>3600</v>
      </c>
      <c r="E433" s="5" t="s">
        <v>3599</v>
      </c>
      <c r="F433" s="5" t="s">
        <v>3598</v>
      </c>
      <c r="G433" s="5" t="s">
        <v>3505</v>
      </c>
      <c r="H433" s="5">
        <v>2016</v>
      </c>
      <c r="I433" s="83">
        <v>42708</v>
      </c>
      <c r="J433" s="5" t="s">
        <v>3597</v>
      </c>
    </row>
    <row r="434" spans="2:10" x14ac:dyDescent="0.2">
      <c r="B434" s="5">
        <v>27789627</v>
      </c>
      <c r="C434" s="5" t="s">
        <v>3596</v>
      </c>
      <c r="D434" s="5" t="s">
        <v>3595</v>
      </c>
      <c r="E434" s="5" t="s">
        <v>3594</v>
      </c>
      <c r="F434" s="5" t="s">
        <v>1708</v>
      </c>
      <c r="G434" s="5" t="s">
        <v>1913</v>
      </c>
      <c r="H434" s="5">
        <v>2016</v>
      </c>
      <c r="I434" s="83">
        <v>42676</v>
      </c>
      <c r="J434" s="5" t="s">
        <v>3593</v>
      </c>
    </row>
    <row r="435" spans="2:10" x14ac:dyDescent="0.2">
      <c r="B435" s="71">
        <v>27779699</v>
      </c>
      <c r="C435" s="71" t="s">
        <v>3592</v>
      </c>
      <c r="D435" s="71" t="s">
        <v>3591</v>
      </c>
      <c r="E435" s="71" t="s">
        <v>3590</v>
      </c>
      <c r="F435" s="71" t="s">
        <v>3589</v>
      </c>
      <c r="G435" s="71" t="s">
        <v>2141</v>
      </c>
      <c r="H435" s="71">
        <v>2016</v>
      </c>
      <c r="I435" s="82">
        <v>42669</v>
      </c>
      <c r="J435" s="71" t="s">
        <v>3588</v>
      </c>
    </row>
    <row r="436" spans="2:10" x14ac:dyDescent="0.2">
      <c r="B436" s="71">
        <v>27829215</v>
      </c>
      <c r="C436" s="71" t="s">
        <v>3587</v>
      </c>
      <c r="D436" s="71" t="s">
        <v>3586</v>
      </c>
      <c r="E436" s="71" t="s">
        <v>3585</v>
      </c>
      <c r="F436" s="71" t="s">
        <v>3584</v>
      </c>
      <c r="G436" s="71" t="s">
        <v>3081</v>
      </c>
      <c r="H436" s="71">
        <v>2016</v>
      </c>
      <c r="I436" s="82">
        <v>42684</v>
      </c>
      <c r="J436" s="71" t="s">
        <v>3583</v>
      </c>
    </row>
    <row r="437" spans="2:10" x14ac:dyDescent="0.2">
      <c r="B437" s="5">
        <v>27738102</v>
      </c>
      <c r="C437" s="5" t="s">
        <v>3582</v>
      </c>
      <c r="D437" s="5" t="s">
        <v>3581</v>
      </c>
      <c r="E437" s="5" t="s">
        <v>3580</v>
      </c>
      <c r="F437" s="5" t="s">
        <v>1067</v>
      </c>
      <c r="G437" s="5" t="s">
        <v>629</v>
      </c>
      <c r="H437" s="5">
        <v>2016</v>
      </c>
      <c r="I437" s="83">
        <v>42658</v>
      </c>
      <c r="J437" s="5" t="s">
        <v>3579</v>
      </c>
    </row>
    <row r="438" spans="2:10" x14ac:dyDescent="0.2">
      <c r="B438" s="71">
        <v>27776341</v>
      </c>
      <c r="C438" s="71" t="s">
        <v>3578</v>
      </c>
      <c r="D438" s="71" t="s">
        <v>3577</v>
      </c>
      <c r="E438" s="71" t="s">
        <v>3576</v>
      </c>
      <c r="F438" s="71" t="s">
        <v>466</v>
      </c>
      <c r="G438" s="71" t="s">
        <v>3081</v>
      </c>
      <c r="H438" s="71">
        <v>2016</v>
      </c>
      <c r="I438" s="82">
        <v>42668</v>
      </c>
      <c r="J438" s="71" t="s">
        <v>3575</v>
      </c>
    </row>
    <row r="439" spans="2:10" x14ac:dyDescent="0.2">
      <c r="B439" s="71">
        <v>27713116</v>
      </c>
      <c r="C439" s="71" t="s">
        <v>3574</v>
      </c>
      <c r="D439" s="71" t="s">
        <v>3573</v>
      </c>
      <c r="E439" s="71" t="s">
        <v>3572</v>
      </c>
      <c r="F439" s="71" t="s">
        <v>3571</v>
      </c>
      <c r="G439" s="71" t="s">
        <v>3081</v>
      </c>
      <c r="H439" s="71">
        <v>2016</v>
      </c>
      <c r="I439" s="82">
        <v>42651</v>
      </c>
      <c r="J439" s="71" t="s">
        <v>3570</v>
      </c>
    </row>
    <row r="440" spans="2:10" x14ac:dyDescent="0.2">
      <c r="B440" s="5">
        <v>27750216</v>
      </c>
      <c r="C440" s="5" t="s">
        <v>3569</v>
      </c>
      <c r="D440" s="5" t="s">
        <v>3568</v>
      </c>
      <c r="E440" s="5" t="s">
        <v>3567</v>
      </c>
      <c r="F440" s="5" t="s">
        <v>3566</v>
      </c>
      <c r="G440" s="5" t="s">
        <v>3081</v>
      </c>
      <c r="H440" s="5">
        <v>2016</v>
      </c>
      <c r="I440" s="83">
        <v>42661</v>
      </c>
      <c r="J440" s="5" t="s">
        <v>3565</v>
      </c>
    </row>
    <row r="441" spans="2:10" ht="15.75" x14ac:dyDescent="0.25">
      <c r="B441">
        <v>27639164</v>
      </c>
      <c r="C441" s="71" t="s">
        <v>3564</v>
      </c>
      <c r="D441" t="s">
        <v>3563</v>
      </c>
      <c r="E441" t="s">
        <v>3562</v>
      </c>
      <c r="F441" t="s">
        <v>906</v>
      </c>
      <c r="G441" t="s">
        <v>3561</v>
      </c>
      <c r="H441">
        <v>2016</v>
      </c>
      <c r="I441" s="44">
        <v>42631</v>
      </c>
      <c r="J441" t="s">
        <v>3560</v>
      </c>
    </row>
    <row r="442" spans="2:10" ht="15.75" x14ac:dyDescent="0.25">
      <c r="B442">
        <v>27191914</v>
      </c>
      <c r="C442" s="71" t="s">
        <v>3559</v>
      </c>
      <c r="D442" t="s">
        <v>3558</v>
      </c>
      <c r="E442" t="s">
        <v>3557</v>
      </c>
      <c r="F442" t="s">
        <v>3556</v>
      </c>
      <c r="G442" t="s">
        <v>3555</v>
      </c>
      <c r="H442">
        <v>2016</v>
      </c>
      <c r="I442" s="44">
        <v>42509</v>
      </c>
      <c r="J442"/>
    </row>
    <row r="443" spans="2:10" x14ac:dyDescent="0.2">
      <c r="B443" s="5">
        <v>26061098</v>
      </c>
      <c r="C443" s="5" t="s">
        <v>3554</v>
      </c>
      <c r="D443" s="5" t="s">
        <v>3553</v>
      </c>
      <c r="E443" s="5" t="s">
        <v>3552</v>
      </c>
      <c r="F443" s="5" t="s">
        <v>3551</v>
      </c>
      <c r="G443" s="5" t="s">
        <v>3550</v>
      </c>
      <c r="H443" s="5">
        <v>2016</v>
      </c>
      <c r="I443" s="83">
        <v>42166</v>
      </c>
      <c r="J443" s="5"/>
    </row>
    <row r="444" spans="2:10" x14ac:dyDescent="0.2">
      <c r="B444" s="71">
        <v>27391408</v>
      </c>
      <c r="C444" s="71" t="s">
        <v>3549</v>
      </c>
      <c r="D444" s="71" t="s">
        <v>3548</v>
      </c>
      <c r="E444" s="71" t="s">
        <v>3547</v>
      </c>
      <c r="F444" s="71" t="s">
        <v>3546</v>
      </c>
      <c r="G444" s="71" t="s">
        <v>3028</v>
      </c>
      <c r="H444" s="71">
        <v>2016</v>
      </c>
      <c r="I444" s="82">
        <v>42560</v>
      </c>
      <c r="J444" s="71" t="s">
        <v>3545</v>
      </c>
    </row>
    <row r="445" spans="2:10" x14ac:dyDescent="0.2">
      <c r="B445" s="71">
        <v>27699008</v>
      </c>
      <c r="C445" s="71" t="s">
        <v>3544</v>
      </c>
      <c r="D445" s="71" t="s">
        <v>3543</v>
      </c>
      <c r="E445" s="71" t="s">
        <v>3542</v>
      </c>
      <c r="F445" s="71" t="s">
        <v>2364</v>
      </c>
      <c r="G445" s="71" t="s">
        <v>1445</v>
      </c>
      <c r="H445" s="71">
        <v>2016</v>
      </c>
      <c r="I445" s="82">
        <v>42648</v>
      </c>
      <c r="J445" s="71" t="s">
        <v>3541</v>
      </c>
    </row>
    <row r="446" spans="2:10" x14ac:dyDescent="0.2">
      <c r="B446" s="71">
        <v>27698798</v>
      </c>
      <c r="C446" s="71" t="s">
        <v>3540</v>
      </c>
      <c r="D446" s="71" t="s">
        <v>3539</v>
      </c>
      <c r="E446" s="71" t="s">
        <v>3538</v>
      </c>
      <c r="F446" s="71" t="s">
        <v>3537</v>
      </c>
      <c r="G446" s="71" t="s">
        <v>1973</v>
      </c>
      <c r="H446" s="71">
        <v>2016</v>
      </c>
      <c r="I446" s="82">
        <v>42648</v>
      </c>
      <c r="J446" s="71" t="s">
        <v>3536</v>
      </c>
    </row>
    <row r="447" spans="2:10" x14ac:dyDescent="0.2">
      <c r="B447" s="5">
        <v>27407006</v>
      </c>
      <c r="C447" s="5" t="s">
        <v>3535</v>
      </c>
      <c r="D447" s="5" t="s">
        <v>3534</v>
      </c>
      <c r="E447" s="5" t="s">
        <v>3533</v>
      </c>
      <c r="F447" s="5" t="s">
        <v>3532</v>
      </c>
      <c r="G447" s="5" t="s">
        <v>1475</v>
      </c>
      <c r="H447" s="5">
        <v>2016</v>
      </c>
      <c r="I447" s="83">
        <v>42565</v>
      </c>
      <c r="J447" s="5"/>
    </row>
    <row r="448" spans="2:10" x14ac:dyDescent="0.2">
      <c r="B448" s="71">
        <v>27144976</v>
      </c>
      <c r="C448" s="71" t="s">
        <v>3531</v>
      </c>
      <c r="D448" s="71" t="s">
        <v>3530</v>
      </c>
      <c r="E448" s="71" t="s">
        <v>3529</v>
      </c>
      <c r="F448" s="71" t="s">
        <v>3528</v>
      </c>
      <c r="G448" s="71" t="s">
        <v>3527</v>
      </c>
      <c r="H448" s="71">
        <v>2016</v>
      </c>
      <c r="I448" s="82">
        <v>42495</v>
      </c>
      <c r="J448" s="71"/>
    </row>
    <row r="449" spans="2:10" x14ac:dyDescent="0.2">
      <c r="B449" s="71">
        <v>27510034</v>
      </c>
      <c r="C449" s="71" t="s">
        <v>3526</v>
      </c>
      <c r="D449" s="71" t="s">
        <v>3525</v>
      </c>
      <c r="E449" s="71" t="s">
        <v>3524</v>
      </c>
      <c r="F449" s="71" t="s">
        <v>3523</v>
      </c>
      <c r="G449" s="71" t="s">
        <v>629</v>
      </c>
      <c r="H449" s="71">
        <v>2016</v>
      </c>
      <c r="I449" s="82">
        <v>42594</v>
      </c>
      <c r="J449" s="71" t="s">
        <v>3522</v>
      </c>
    </row>
    <row r="450" spans="2:10" x14ac:dyDescent="0.2">
      <c r="B450" s="5">
        <v>27625105</v>
      </c>
      <c r="C450" s="5" t="s">
        <v>3521</v>
      </c>
      <c r="D450" s="5" t="s">
        <v>3520</v>
      </c>
      <c r="E450" s="5" t="s">
        <v>3519</v>
      </c>
      <c r="F450" s="5" t="s">
        <v>3518</v>
      </c>
      <c r="G450" s="5" t="s">
        <v>3517</v>
      </c>
      <c r="H450" s="5">
        <v>2016</v>
      </c>
      <c r="I450" s="83">
        <v>42628</v>
      </c>
      <c r="J450" s="5" t="s">
        <v>3516</v>
      </c>
    </row>
    <row r="451" spans="2:10" x14ac:dyDescent="0.2">
      <c r="B451" s="71">
        <v>27559755</v>
      </c>
      <c r="C451" s="71" t="s">
        <v>3515</v>
      </c>
      <c r="D451" s="71" t="s">
        <v>3514</v>
      </c>
      <c r="E451" s="71" t="s">
        <v>3513</v>
      </c>
      <c r="F451" s="71" t="s">
        <v>3512</v>
      </c>
      <c r="G451" s="71" t="s">
        <v>3511</v>
      </c>
      <c r="H451" s="71">
        <v>2016</v>
      </c>
      <c r="I451" s="82">
        <v>42608</v>
      </c>
      <c r="J451" s="71" t="s">
        <v>3510</v>
      </c>
    </row>
    <row r="452" spans="2:10" x14ac:dyDescent="0.2">
      <c r="B452" s="71">
        <v>27614019</v>
      </c>
      <c r="C452" s="71" t="s">
        <v>3509</v>
      </c>
      <c r="D452" s="71" t="s">
        <v>3508</v>
      </c>
      <c r="E452" s="71" t="s">
        <v>3507</v>
      </c>
      <c r="F452" s="71" t="s">
        <v>3506</v>
      </c>
      <c r="G452" s="71" t="s">
        <v>3505</v>
      </c>
      <c r="H452" s="71">
        <v>2016</v>
      </c>
      <c r="I452" s="82">
        <v>42624</v>
      </c>
      <c r="J452" s="71" t="s">
        <v>3504</v>
      </c>
    </row>
    <row r="453" spans="2:10" x14ac:dyDescent="0.2">
      <c r="B453" s="71">
        <v>27522265</v>
      </c>
      <c r="C453" s="71" t="s">
        <v>3503</v>
      </c>
      <c r="D453" s="71" t="s">
        <v>3502</v>
      </c>
      <c r="E453" s="71" t="s">
        <v>3501</v>
      </c>
      <c r="F453" s="71" t="s">
        <v>3500</v>
      </c>
      <c r="G453" s="71" t="s">
        <v>3499</v>
      </c>
      <c r="H453" s="71">
        <v>2016</v>
      </c>
      <c r="I453" s="82">
        <v>42597</v>
      </c>
      <c r="J453" s="71" t="s">
        <v>3498</v>
      </c>
    </row>
    <row r="454" spans="2:10" x14ac:dyDescent="0.2">
      <c r="B454" s="5">
        <v>27004951</v>
      </c>
      <c r="C454" s="5" t="s">
        <v>3497</v>
      </c>
      <c r="D454" s="5" t="s">
        <v>3496</v>
      </c>
      <c r="E454" s="5" t="s">
        <v>3495</v>
      </c>
      <c r="F454" s="5" t="s">
        <v>3494</v>
      </c>
      <c r="G454" s="5" t="s">
        <v>3493</v>
      </c>
      <c r="H454" s="5">
        <v>2016</v>
      </c>
      <c r="I454" s="83">
        <v>42453</v>
      </c>
      <c r="J454" s="5"/>
    </row>
    <row r="455" spans="2:10" x14ac:dyDescent="0.2">
      <c r="B455" s="5">
        <v>27345385</v>
      </c>
      <c r="C455" s="5" t="s">
        <v>3492</v>
      </c>
      <c r="D455" s="5" t="s">
        <v>3491</v>
      </c>
      <c r="E455" s="5" t="s">
        <v>3490</v>
      </c>
      <c r="F455" s="5" t="s">
        <v>2364</v>
      </c>
      <c r="G455" s="5" t="s">
        <v>3180</v>
      </c>
      <c r="H455" s="5">
        <v>2016</v>
      </c>
      <c r="I455" s="83">
        <v>42549</v>
      </c>
      <c r="J455" s="5" t="s">
        <v>3489</v>
      </c>
    </row>
    <row r="456" spans="2:10" x14ac:dyDescent="0.2">
      <c r="B456" s="71">
        <v>27565344</v>
      </c>
      <c r="C456" s="71" t="s">
        <v>3488</v>
      </c>
      <c r="D456" s="71" t="s">
        <v>3487</v>
      </c>
      <c r="E456" s="71" t="s">
        <v>3486</v>
      </c>
      <c r="F456" s="71" t="s">
        <v>3485</v>
      </c>
      <c r="G456" s="71" t="s">
        <v>3484</v>
      </c>
      <c r="H456" s="71">
        <v>2016</v>
      </c>
      <c r="I456" s="82">
        <v>42610</v>
      </c>
      <c r="J456" s="71" t="s">
        <v>3483</v>
      </c>
    </row>
    <row r="457" spans="2:10" x14ac:dyDescent="0.2">
      <c r="B457" s="71">
        <v>27508443</v>
      </c>
      <c r="C457" s="71" t="s">
        <v>3482</v>
      </c>
      <c r="D457" s="71" t="s">
        <v>3481</v>
      </c>
      <c r="E457" s="71" t="s">
        <v>3480</v>
      </c>
      <c r="F457" s="71" t="s">
        <v>3479</v>
      </c>
      <c r="G457" s="71" t="s">
        <v>2246</v>
      </c>
      <c r="H457" s="71">
        <v>2016</v>
      </c>
      <c r="I457" s="82">
        <v>42593</v>
      </c>
      <c r="J457" s="71" t="s">
        <v>3478</v>
      </c>
    </row>
    <row r="458" spans="2:10" x14ac:dyDescent="0.2">
      <c r="B458" s="71">
        <v>27322910</v>
      </c>
      <c r="C458" s="71" t="s">
        <v>3477</v>
      </c>
      <c r="D458" s="71" t="s">
        <v>3476</v>
      </c>
      <c r="E458" s="71" t="s">
        <v>3475</v>
      </c>
      <c r="F458" s="71" t="s">
        <v>3474</v>
      </c>
      <c r="G458" s="71" t="s">
        <v>3473</v>
      </c>
      <c r="H458" s="71">
        <v>2016</v>
      </c>
      <c r="I458" s="82">
        <v>42542</v>
      </c>
      <c r="J458" s="71" t="s">
        <v>3472</v>
      </c>
    </row>
    <row r="459" spans="2:10" x14ac:dyDescent="0.2">
      <c r="B459" s="71">
        <v>27246739</v>
      </c>
      <c r="C459" s="71" t="s">
        <v>3471</v>
      </c>
      <c r="D459" s="71" t="s">
        <v>3470</v>
      </c>
      <c r="E459" s="71" t="s">
        <v>3469</v>
      </c>
      <c r="F459" s="71" t="s">
        <v>3468</v>
      </c>
      <c r="G459" s="71" t="s">
        <v>649</v>
      </c>
      <c r="H459" s="71">
        <v>2016</v>
      </c>
      <c r="I459" s="82">
        <v>42523</v>
      </c>
      <c r="J459" s="71"/>
    </row>
    <row r="460" spans="2:10" x14ac:dyDescent="0.2">
      <c r="B460" s="71">
        <v>27485544</v>
      </c>
      <c r="C460" s="71" t="s">
        <v>3467</v>
      </c>
      <c r="D460" s="71" t="s">
        <v>3466</v>
      </c>
      <c r="E460" s="71" t="s">
        <v>3465</v>
      </c>
      <c r="F460" s="71" t="s">
        <v>1721</v>
      </c>
      <c r="G460" s="71" t="s">
        <v>3464</v>
      </c>
      <c r="H460" s="71">
        <v>2016</v>
      </c>
      <c r="I460" s="82">
        <v>42586</v>
      </c>
      <c r="J460" s="71" t="s">
        <v>3463</v>
      </c>
    </row>
    <row r="461" spans="2:10" x14ac:dyDescent="0.2">
      <c r="B461" s="71">
        <v>27193221</v>
      </c>
      <c r="C461" s="71" t="s">
        <v>3462</v>
      </c>
      <c r="D461" s="71" t="s">
        <v>3461</v>
      </c>
      <c r="E461" s="71" t="s">
        <v>3460</v>
      </c>
      <c r="F461" s="71" t="s">
        <v>3459</v>
      </c>
      <c r="G461" s="71" t="s">
        <v>3458</v>
      </c>
      <c r="H461" s="71">
        <v>2016</v>
      </c>
      <c r="I461" s="82">
        <v>42510</v>
      </c>
      <c r="J461" s="71"/>
    </row>
    <row r="462" spans="2:10" x14ac:dyDescent="0.2">
      <c r="B462" s="5">
        <v>27188791</v>
      </c>
      <c r="C462" s="5" t="s">
        <v>3457</v>
      </c>
      <c r="D462" s="5" t="s">
        <v>3456</v>
      </c>
      <c r="E462" s="5" t="s">
        <v>3455</v>
      </c>
      <c r="F462" s="5" t="s">
        <v>3454</v>
      </c>
      <c r="G462" s="5" t="s">
        <v>3453</v>
      </c>
      <c r="H462" s="5">
        <v>2016</v>
      </c>
      <c r="I462" s="83">
        <v>42509</v>
      </c>
      <c r="J462" s="5"/>
    </row>
    <row r="463" spans="2:10" x14ac:dyDescent="0.2">
      <c r="B463" s="5">
        <v>27023351</v>
      </c>
      <c r="C463" s="5" t="s">
        <v>3452</v>
      </c>
      <c r="D463" s="5" t="s">
        <v>3451</v>
      </c>
      <c r="E463" s="5" t="s">
        <v>3450</v>
      </c>
      <c r="F463" s="5" t="s">
        <v>2876</v>
      </c>
      <c r="G463" s="5" t="s">
        <v>3449</v>
      </c>
      <c r="H463" s="5">
        <v>2016</v>
      </c>
      <c r="I463" s="83">
        <v>42459</v>
      </c>
      <c r="J463" s="5"/>
    </row>
    <row r="464" spans="2:10" x14ac:dyDescent="0.2">
      <c r="B464" s="71">
        <v>29787121</v>
      </c>
      <c r="C464" s="71" t="s">
        <v>3448</v>
      </c>
      <c r="D464" s="71" t="s">
        <v>3447</v>
      </c>
      <c r="E464" s="71" t="s">
        <v>3446</v>
      </c>
      <c r="F464" s="71" t="s">
        <v>2033</v>
      </c>
      <c r="G464" s="71" t="s">
        <v>3445</v>
      </c>
      <c r="H464" s="71">
        <v>2016</v>
      </c>
      <c r="I464" s="82">
        <v>42546</v>
      </c>
      <c r="J464" s="71"/>
    </row>
    <row r="465" spans="2:10" x14ac:dyDescent="0.2">
      <c r="B465" s="5">
        <v>27059097</v>
      </c>
      <c r="C465" s="5" t="s">
        <v>3444</v>
      </c>
      <c r="D465" s="5" t="s">
        <v>3443</v>
      </c>
      <c r="E465" s="5" t="s">
        <v>3442</v>
      </c>
      <c r="F465" s="5" t="s">
        <v>3441</v>
      </c>
      <c r="G465" s="5" t="s">
        <v>3440</v>
      </c>
      <c r="H465" s="5">
        <v>2016</v>
      </c>
      <c r="I465" s="83">
        <v>42470</v>
      </c>
      <c r="J465" s="5"/>
    </row>
    <row r="466" spans="2:10" x14ac:dyDescent="0.2">
      <c r="B466" s="71">
        <v>26053065</v>
      </c>
      <c r="C466" s="71" t="s">
        <v>3439</v>
      </c>
      <c r="D466" s="71" t="s">
        <v>3438</v>
      </c>
      <c r="E466" s="71" t="s">
        <v>3437</v>
      </c>
      <c r="F466" s="71" t="s">
        <v>3436</v>
      </c>
      <c r="G466" s="71" t="s">
        <v>3435</v>
      </c>
      <c r="H466" s="71">
        <v>2016</v>
      </c>
      <c r="I466" s="82">
        <v>42164</v>
      </c>
      <c r="J466" s="71" t="s">
        <v>3434</v>
      </c>
    </row>
    <row r="467" spans="2:10" x14ac:dyDescent="0.2">
      <c r="B467" s="5">
        <v>25557137</v>
      </c>
      <c r="C467" s="5" t="s">
        <v>3433</v>
      </c>
      <c r="D467" s="5" t="s">
        <v>3432</v>
      </c>
      <c r="E467" s="5" t="s">
        <v>3431</v>
      </c>
      <c r="F467" s="5" t="s">
        <v>3430</v>
      </c>
      <c r="G467" s="5" t="s">
        <v>3429</v>
      </c>
      <c r="H467" s="5">
        <v>2016</v>
      </c>
      <c r="I467" s="83">
        <v>42010</v>
      </c>
      <c r="J467" s="5"/>
    </row>
    <row r="468" spans="2:10" x14ac:dyDescent="0.2">
      <c r="B468" s="71">
        <v>26589422</v>
      </c>
      <c r="C468" s="71" t="s">
        <v>3428</v>
      </c>
      <c r="D468" s="71" t="s">
        <v>3427</v>
      </c>
      <c r="E468" s="71" t="s">
        <v>3426</v>
      </c>
      <c r="F468" s="71" t="s">
        <v>3425</v>
      </c>
      <c r="G468" s="71" t="s">
        <v>3424</v>
      </c>
      <c r="H468" s="71">
        <v>2016</v>
      </c>
      <c r="I468" s="82">
        <v>42330</v>
      </c>
      <c r="J468" s="71"/>
    </row>
    <row r="469" spans="2:10" x14ac:dyDescent="0.2">
      <c r="B469" s="71">
        <v>26308372</v>
      </c>
      <c r="C469" s="71" t="s">
        <v>3423</v>
      </c>
      <c r="D469" s="71" t="s">
        <v>3422</v>
      </c>
      <c r="E469" s="71" t="s">
        <v>3421</v>
      </c>
      <c r="F469" s="71" t="s">
        <v>3420</v>
      </c>
      <c r="G469" s="71" t="s">
        <v>3419</v>
      </c>
      <c r="H469" s="71">
        <v>2016</v>
      </c>
      <c r="I469" s="82">
        <v>42243</v>
      </c>
      <c r="J469" s="71"/>
    </row>
    <row r="470" spans="2:10" x14ac:dyDescent="0.2">
      <c r="B470" s="71">
        <v>27104924</v>
      </c>
      <c r="C470" s="71" t="s">
        <v>3418</v>
      </c>
      <c r="D470" s="71" t="s">
        <v>3417</v>
      </c>
      <c r="E470" s="71" t="s">
        <v>3416</v>
      </c>
      <c r="F470" s="71" t="s">
        <v>3415</v>
      </c>
      <c r="G470" s="71" t="s">
        <v>3414</v>
      </c>
      <c r="H470" s="71">
        <v>2016</v>
      </c>
      <c r="I470" s="82">
        <v>42483</v>
      </c>
      <c r="J470" s="71" t="s">
        <v>3413</v>
      </c>
    </row>
    <row r="471" spans="2:10" x14ac:dyDescent="0.2">
      <c r="B471" s="5">
        <v>27091362</v>
      </c>
      <c r="C471" s="5" t="s">
        <v>3412</v>
      </c>
      <c r="D471" s="5" t="s">
        <v>3411</v>
      </c>
      <c r="E471" s="5" t="s">
        <v>3410</v>
      </c>
      <c r="F471" s="5" t="s">
        <v>3409</v>
      </c>
      <c r="G471" s="5" t="s">
        <v>432</v>
      </c>
      <c r="H471" s="5">
        <v>2016</v>
      </c>
      <c r="I471" s="83">
        <v>42480</v>
      </c>
      <c r="J471" s="5" t="s">
        <v>3408</v>
      </c>
    </row>
    <row r="472" spans="2:10" x14ac:dyDescent="0.2">
      <c r="B472" s="71">
        <v>27144998</v>
      </c>
      <c r="C472" s="71" t="s">
        <v>3407</v>
      </c>
      <c r="D472" s="71" t="s">
        <v>3406</v>
      </c>
      <c r="E472" s="71" t="s">
        <v>3405</v>
      </c>
      <c r="F472" s="71" t="s">
        <v>3404</v>
      </c>
      <c r="G472" s="71" t="s">
        <v>3403</v>
      </c>
      <c r="H472" s="71">
        <v>2016</v>
      </c>
      <c r="I472" s="82">
        <v>42495</v>
      </c>
      <c r="J472" s="71" t="s">
        <v>3402</v>
      </c>
    </row>
    <row r="473" spans="2:10" x14ac:dyDescent="0.2">
      <c r="B473" s="5">
        <v>26804200</v>
      </c>
      <c r="C473" s="5" t="s">
        <v>3401</v>
      </c>
      <c r="D473" s="5" t="s">
        <v>3400</v>
      </c>
      <c r="E473" s="5" t="s">
        <v>3399</v>
      </c>
      <c r="F473" s="5" t="s">
        <v>3398</v>
      </c>
      <c r="G473" s="5" t="s">
        <v>753</v>
      </c>
      <c r="H473" s="5">
        <v>2016</v>
      </c>
      <c r="I473" s="83">
        <v>42395</v>
      </c>
      <c r="J473" s="5" t="s">
        <v>3397</v>
      </c>
    </row>
    <row r="474" spans="2:10" x14ac:dyDescent="0.2">
      <c r="B474" s="5">
        <v>26686323</v>
      </c>
      <c r="C474" s="5" t="s">
        <v>3396</v>
      </c>
      <c r="D474" s="5" t="s">
        <v>3395</v>
      </c>
      <c r="E474" s="5" t="s">
        <v>3394</v>
      </c>
      <c r="F474" s="5" t="s">
        <v>3393</v>
      </c>
      <c r="G474" s="5" t="s">
        <v>753</v>
      </c>
      <c r="H474" s="5">
        <v>2016</v>
      </c>
      <c r="I474" s="83">
        <v>42360</v>
      </c>
      <c r="J474" s="5"/>
    </row>
    <row r="475" spans="2:10" x14ac:dyDescent="0.2">
      <c r="B475" s="5">
        <v>26546439</v>
      </c>
      <c r="C475" s="5" t="s">
        <v>3392</v>
      </c>
      <c r="D475" s="5" t="s">
        <v>3391</v>
      </c>
      <c r="E475" s="5" t="s">
        <v>3390</v>
      </c>
      <c r="F475" s="5" t="s">
        <v>3389</v>
      </c>
      <c r="G475" s="5" t="s">
        <v>3388</v>
      </c>
      <c r="H475" s="5">
        <v>2016</v>
      </c>
      <c r="I475" s="83">
        <v>42316</v>
      </c>
      <c r="J475" s="5"/>
    </row>
    <row r="476" spans="2:10" x14ac:dyDescent="0.2">
      <c r="B476" s="5">
        <v>26341089</v>
      </c>
      <c r="C476" s="5" t="s">
        <v>3387</v>
      </c>
      <c r="D476" s="5" t="s">
        <v>3386</v>
      </c>
      <c r="E476" s="5" t="s">
        <v>3385</v>
      </c>
      <c r="F476" s="5" t="s">
        <v>3384</v>
      </c>
      <c r="G476" s="5" t="s">
        <v>3383</v>
      </c>
      <c r="H476" s="5">
        <v>2016</v>
      </c>
      <c r="I476" s="83">
        <v>42253</v>
      </c>
      <c r="J476" s="5"/>
    </row>
    <row r="477" spans="2:10" x14ac:dyDescent="0.2">
      <c r="B477" s="5">
        <v>26972007</v>
      </c>
      <c r="C477" s="5" t="s">
        <v>3382</v>
      </c>
      <c r="D477" s="5" t="s">
        <v>3381</v>
      </c>
      <c r="E477" s="5" t="s">
        <v>3380</v>
      </c>
      <c r="F477" s="5" t="s">
        <v>3379</v>
      </c>
      <c r="G477" s="5" t="s">
        <v>2945</v>
      </c>
      <c r="H477" s="5">
        <v>2016</v>
      </c>
      <c r="I477" s="83">
        <v>42444</v>
      </c>
      <c r="J477" s="5" t="s">
        <v>3378</v>
      </c>
    </row>
    <row r="478" spans="2:10" x14ac:dyDescent="0.2">
      <c r="B478" s="5">
        <v>26923587</v>
      </c>
      <c r="C478" s="5" t="s">
        <v>3377</v>
      </c>
      <c r="D478" s="5" t="s">
        <v>3376</v>
      </c>
      <c r="E478" s="5" t="s">
        <v>3375</v>
      </c>
      <c r="F478" s="5" t="s">
        <v>2876</v>
      </c>
      <c r="G478" s="5" t="s">
        <v>2945</v>
      </c>
      <c r="H478" s="5">
        <v>2016</v>
      </c>
      <c r="I478" s="83">
        <v>42430</v>
      </c>
      <c r="J478" s="5"/>
    </row>
    <row r="479" spans="2:10" x14ac:dyDescent="0.2">
      <c r="B479" s="5">
        <v>26733502</v>
      </c>
      <c r="C479" s="5" t="s">
        <v>3374</v>
      </c>
      <c r="D479" s="5" t="s">
        <v>3373</v>
      </c>
      <c r="E479" s="5" t="s">
        <v>3372</v>
      </c>
      <c r="F479" s="5" t="s">
        <v>1392</v>
      </c>
      <c r="G479" s="5" t="s">
        <v>2072</v>
      </c>
      <c r="H479" s="5">
        <v>2016</v>
      </c>
      <c r="I479" s="83">
        <v>42376</v>
      </c>
      <c r="J479" s="5"/>
    </row>
    <row r="480" spans="2:10" x14ac:dyDescent="0.2">
      <c r="B480" s="71">
        <v>26404489</v>
      </c>
      <c r="C480" s="71" t="s">
        <v>3371</v>
      </c>
      <c r="D480" s="71" t="s">
        <v>3370</v>
      </c>
      <c r="E480" s="71" t="s">
        <v>3369</v>
      </c>
      <c r="F480" s="71" t="s">
        <v>3368</v>
      </c>
      <c r="G480" s="71" t="s">
        <v>3367</v>
      </c>
      <c r="H480" s="71">
        <v>2016</v>
      </c>
      <c r="I480" s="82">
        <v>42273</v>
      </c>
      <c r="J480" s="71"/>
    </row>
    <row r="481" spans="2:10" x14ac:dyDescent="0.2">
      <c r="B481" s="5">
        <v>26059841</v>
      </c>
      <c r="C481" s="5" t="s">
        <v>3366</v>
      </c>
      <c r="D481" s="5" t="s">
        <v>3365</v>
      </c>
      <c r="E481" s="5" t="s">
        <v>3364</v>
      </c>
      <c r="F481" s="5" t="s">
        <v>3363</v>
      </c>
      <c r="G481" s="5" t="s">
        <v>3276</v>
      </c>
      <c r="H481" s="5">
        <v>2016</v>
      </c>
      <c r="I481" s="83">
        <v>42166</v>
      </c>
      <c r="J481" s="5" t="s">
        <v>3362</v>
      </c>
    </row>
    <row r="482" spans="2:10" x14ac:dyDescent="0.2">
      <c r="B482" s="5">
        <v>26742839</v>
      </c>
      <c r="C482" s="5" t="s">
        <v>3361</v>
      </c>
      <c r="D482" s="5" t="s">
        <v>3360</v>
      </c>
      <c r="E482" s="5" t="s">
        <v>3359</v>
      </c>
      <c r="F482" s="5" t="s">
        <v>3358</v>
      </c>
      <c r="G482" s="5" t="s">
        <v>629</v>
      </c>
      <c r="H482" s="5">
        <v>2016</v>
      </c>
      <c r="I482" s="83">
        <v>42378</v>
      </c>
      <c r="J482" s="5" t="s">
        <v>3357</v>
      </c>
    </row>
    <row r="483" spans="2:10" x14ac:dyDescent="0.2">
      <c r="B483" s="71">
        <v>26683373</v>
      </c>
      <c r="C483" s="71" t="s">
        <v>3356</v>
      </c>
      <c r="D483" s="71" t="s">
        <v>3355</v>
      </c>
      <c r="E483" s="71" t="s">
        <v>3354</v>
      </c>
      <c r="F483" s="71" t="s">
        <v>3353</v>
      </c>
      <c r="G483" s="71" t="s">
        <v>629</v>
      </c>
      <c r="H483" s="71">
        <v>2016</v>
      </c>
      <c r="I483" s="82">
        <v>42358</v>
      </c>
      <c r="J483" s="71" t="s">
        <v>3352</v>
      </c>
    </row>
    <row r="484" spans="2:10" x14ac:dyDescent="0.2">
      <c r="B484" s="71">
        <v>26773155</v>
      </c>
      <c r="C484" s="71" t="s">
        <v>3351</v>
      </c>
      <c r="D484" s="71" t="s">
        <v>3350</v>
      </c>
      <c r="E484" s="71" t="s">
        <v>3349</v>
      </c>
      <c r="F484" s="71" t="s">
        <v>3348</v>
      </c>
      <c r="G484" s="71" t="s">
        <v>1540</v>
      </c>
      <c r="H484" s="71">
        <v>2016</v>
      </c>
      <c r="I484" s="82">
        <v>42386</v>
      </c>
      <c r="J484" s="71"/>
    </row>
    <row r="485" spans="2:10" x14ac:dyDescent="0.2">
      <c r="B485" s="71">
        <v>26631556</v>
      </c>
      <c r="C485" s="71" t="s">
        <v>3347</v>
      </c>
      <c r="D485" s="71" t="s">
        <v>3346</v>
      </c>
      <c r="E485" s="71" t="s">
        <v>3345</v>
      </c>
      <c r="F485" s="71" t="s">
        <v>3344</v>
      </c>
      <c r="G485" s="71" t="s">
        <v>2846</v>
      </c>
      <c r="H485" s="71">
        <v>2016</v>
      </c>
      <c r="I485" s="82">
        <v>42342</v>
      </c>
      <c r="J485" s="71" t="s">
        <v>3343</v>
      </c>
    </row>
    <row r="486" spans="2:10" x14ac:dyDescent="0.2">
      <c r="B486" s="5">
        <v>26655467</v>
      </c>
      <c r="C486" s="5" t="s">
        <v>3342</v>
      </c>
      <c r="D486" s="5" t="s">
        <v>3341</v>
      </c>
      <c r="E486" s="5" t="s">
        <v>3340</v>
      </c>
      <c r="F486" s="5" t="s">
        <v>2937</v>
      </c>
      <c r="G486" s="5" t="s">
        <v>3180</v>
      </c>
      <c r="H486" s="5">
        <v>2016</v>
      </c>
      <c r="I486" s="83">
        <v>42353</v>
      </c>
      <c r="J486" s="5"/>
    </row>
    <row r="487" spans="2:10" x14ac:dyDescent="0.2">
      <c r="B487" s="5">
        <v>26707877</v>
      </c>
      <c r="C487" s="5" t="s">
        <v>3339</v>
      </c>
      <c r="D487" s="5" t="s">
        <v>3338</v>
      </c>
      <c r="E487" s="5" t="s">
        <v>3337</v>
      </c>
      <c r="F487" s="5" t="s">
        <v>3336</v>
      </c>
      <c r="G487" s="5" t="s">
        <v>649</v>
      </c>
      <c r="H487" s="5">
        <v>2016</v>
      </c>
      <c r="I487" s="83">
        <v>42367</v>
      </c>
      <c r="J487" s="5" t="s">
        <v>3335</v>
      </c>
    </row>
    <row r="488" spans="2:10" x14ac:dyDescent="0.2">
      <c r="B488" s="5">
        <v>26552704</v>
      </c>
      <c r="C488" s="5" t="s">
        <v>3334</v>
      </c>
      <c r="D488" s="5" t="s">
        <v>3333</v>
      </c>
      <c r="E488" s="5" t="s">
        <v>3332</v>
      </c>
      <c r="F488" s="5" t="s">
        <v>3331</v>
      </c>
      <c r="G488" s="5" t="s">
        <v>3330</v>
      </c>
      <c r="H488" s="5">
        <v>2015</v>
      </c>
      <c r="I488" s="83">
        <v>42319</v>
      </c>
      <c r="J488" s="5" t="s">
        <v>3329</v>
      </c>
    </row>
    <row r="489" spans="2:10" x14ac:dyDescent="0.2">
      <c r="B489" s="71">
        <v>26766444</v>
      </c>
      <c r="C489" s="71" t="s">
        <v>3328</v>
      </c>
      <c r="D489" s="71" t="s">
        <v>3327</v>
      </c>
      <c r="E489" s="71" t="s">
        <v>3326</v>
      </c>
      <c r="F489" s="71" t="s">
        <v>3325</v>
      </c>
      <c r="G489" s="71" t="s">
        <v>3324</v>
      </c>
      <c r="H489" s="71">
        <v>2016</v>
      </c>
      <c r="I489" s="82">
        <v>42384</v>
      </c>
      <c r="J489" s="71"/>
    </row>
    <row r="490" spans="2:10" x14ac:dyDescent="0.2">
      <c r="B490" s="71">
        <v>26725196</v>
      </c>
      <c r="C490" s="71" t="s">
        <v>3323</v>
      </c>
      <c r="D490" s="71" t="s">
        <v>3322</v>
      </c>
      <c r="E490" s="71" t="s">
        <v>3321</v>
      </c>
      <c r="F490" s="71" t="s">
        <v>3320</v>
      </c>
      <c r="G490" s="71" t="s">
        <v>3319</v>
      </c>
      <c r="H490" s="71">
        <v>2016</v>
      </c>
      <c r="I490" s="82">
        <v>42373</v>
      </c>
      <c r="J490" s="71" t="s">
        <v>3318</v>
      </c>
    </row>
    <row r="491" spans="2:10" x14ac:dyDescent="0.2">
      <c r="B491" s="71">
        <v>26760998</v>
      </c>
      <c r="C491" s="71" t="s">
        <v>3317</v>
      </c>
      <c r="D491" s="71" t="s">
        <v>3316</v>
      </c>
      <c r="E491" s="71" t="s">
        <v>3315</v>
      </c>
      <c r="F491" s="71" t="s">
        <v>3314</v>
      </c>
      <c r="G491" s="71" t="s">
        <v>707</v>
      </c>
      <c r="H491" s="71">
        <v>2016</v>
      </c>
      <c r="I491" s="82">
        <v>42383</v>
      </c>
      <c r="J491" s="71" t="s">
        <v>3313</v>
      </c>
    </row>
    <row r="492" spans="2:10" x14ac:dyDescent="0.2">
      <c r="B492" s="71">
        <v>27478655</v>
      </c>
      <c r="C492" s="71" t="s">
        <v>3312</v>
      </c>
      <c r="D492" s="71" t="s">
        <v>3311</v>
      </c>
      <c r="E492" s="71" t="s">
        <v>3310</v>
      </c>
      <c r="F492" s="71" t="s">
        <v>3309</v>
      </c>
      <c r="G492" s="71" t="s">
        <v>3308</v>
      </c>
      <c r="H492" s="71">
        <v>2016</v>
      </c>
      <c r="I492" s="82">
        <v>42584</v>
      </c>
      <c r="J492" s="71" t="s">
        <v>3307</v>
      </c>
    </row>
    <row r="493" spans="2:10" x14ac:dyDescent="0.2">
      <c r="B493" s="71">
        <v>26791551</v>
      </c>
      <c r="C493" s="71" t="s">
        <v>3306</v>
      </c>
      <c r="D493" s="71" t="s">
        <v>3305</v>
      </c>
      <c r="E493" s="71" t="s">
        <v>3304</v>
      </c>
      <c r="F493" s="71" t="s">
        <v>3125</v>
      </c>
      <c r="G493" s="71" t="s">
        <v>3303</v>
      </c>
      <c r="H493" s="71">
        <v>2016</v>
      </c>
      <c r="I493" s="82">
        <v>42391</v>
      </c>
      <c r="J493" s="71"/>
    </row>
    <row r="494" spans="2:10" x14ac:dyDescent="0.2">
      <c r="B494" s="5">
        <v>26774150</v>
      </c>
      <c r="C494" s="5" t="s">
        <v>3302</v>
      </c>
      <c r="D494" s="5" t="s">
        <v>3301</v>
      </c>
      <c r="E494" s="5" t="s">
        <v>3300</v>
      </c>
      <c r="F494" s="5" t="s">
        <v>3299</v>
      </c>
      <c r="G494" s="5" t="s">
        <v>3298</v>
      </c>
      <c r="H494" s="5">
        <v>2016</v>
      </c>
      <c r="I494" s="83">
        <v>42387</v>
      </c>
      <c r="J494" s="5"/>
    </row>
    <row r="495" spans="2:10" x14ac:dyDescent="0.2">
      <c r="B495" s="5">
        <v>26446354</v>
      </c>
      <c r="C495" s="5" t="s">
        <v>3297</v>
      </c>
      <c r="D495" s="5" t="s">
        <v>3296</v>
      </c>
      <c r="E495" s="5" t="s">
        <v>3295</v>
      </c>
      <c r="F495" s="5" t="s">
        <v>3294</v>
      </c>
      <c r="G495" s="5" t="s">
        <v>1469</v>
      </c>
      <c r="H495" s="5">
        <v>2016</v>
      </c>
      <c r="I495" s="83">
        <v>42286</v>
      </c>
      <c r="J495" s="5"/>
    </row>
    <row r="496" spans="2:10" x14ac:dyDescent="0.2">
      <c r="B496" s="71">
        <v>26733942</v>
      </c>
      <c r="C496" s="71" t="s">
        <v>3293</v>
      </c>
      <c r="D496" s="71" t="s">
        <v>3292</v>
      </c>
      <c r="E496" s="71" t="s">
        <v>3291</v>
      </c>
      <c r="F496" s="71" t="s">
        <v>671</v>
      </c>
      <c r="G496" s="71" t="s">
        <v>837</v>
      </c>
      <c r="H496" s="71">
        <v>2015</v>
      </c>
      <c r="I496" s="82">
        <v>42376</v>
      </c>
      <c r="J496" s="71" t="s">
        <v>3290</v>
      </c>
    </row>
    <row r="497" spans="2:10" x14ac:dyDescent="0.2">
      <c r="B497" s="71">
        <v>26672597</v>
      </c>
      <c r="C497" s="71" t="s">
        <v>3289</v>
      </c>
      <c r="D497" s="71" t="s">
        <v>3288</v>
      </c>
      <c r="E497" s="71" t="s">
        <v>3287</v>
      </c>
      <c r="F497" s="71" t="s">
        <v>2636</v>
      </c>
      <c r="G497" s="71" t="s">
        <v>1900</v>
      </c>
      <c r="H497" s="71">
        <v>2015</v>
      </c>
      <c r="I497" s="82">
        <v>42356</v>
      </c>
      <c r="J497" s="71" t="s">
        <v>3286</v>
      </c>
    </row>
    <row r="498" spans="2:10" x14ac:dyDescent="0.2">
      <c r="B498" s="5">
        <v>26572583</v>
      </c>
      <c r="C498" s="5" t="s">
        <v>3285</v>
      </c>
      <c r="D498" s="5" t="s">
        <v>3284</v>
      </c>
      <c r="E498" s="5" t="s">
        <v>3283</v>
      </c>
      <c r="F498" s="5" t="s">
        <v>3282</v>
      </c>
      <c r="G498" s="5" t="s">
        <v>3281</v>
      </c>
      <c r="H498" s="5">
        <v>2015</v>
      </c>
      <c r="I498" s="83">
        <v>42326</v>
      </c>
      <c r="J498" s="5"/>
    </row>
    <row r="499" spans="2:10" x14ac:dyDescent="0.2">
      <c r="B499" s="5">
        <v>25873011</v>
      </c>
      <c r="C499" s="5" t="s">
        <v>3280</v>
      </c>
      <c r="D499" s="5" t="s">
        <v>3279</v>
      </c>
      <c r="E499" s="5" t="s">
        <v>3278</v>
      </c>
      <c r="F499" s="5" t="s">
        <v>3277</v>
      </c>
      <c r="G499" s="5" t="s">
        <v>3276</v>
      </c>
      <c r="H499" s="5">
        <v>2015</v>
      </c>
      <c r="I499" s="83">
        <v>42110</v>
      </c>
      <c r="J499" s="5" t="s">
        <v>3275</v>
      </c>
    </row>
    <row r="500" spans="2:10" x14ac:dyDescent="0.2">
      <c r="B500" s="5">
        <v>26554816</v>
      </c>
      <c r="C500" s="5" t="s">
        <v>3274</v>
      </c>
      <c r="D500" s="5" t="s">
        <v>3273</v>
      </c>
      <c r="E500" s="5" t="s">
        <v>3272</v>
      </c>
      <c r="F500" s="5" t="s">
        <v>3271</v>
      </c>
      <c r="G500" s="5" t="s">
        <v>1985</v>
      </c>
      <c r="H500" s="5">
        <v>2015</v>
      </c>
      <c r="I500" s="83">
        <v>42320</v>
      </c>
      <c r="J500" s="5"/>
    </row>
    <row r="501" spans="2:10" x14ac:dyDescent="0.2">
      <c r="B501" s="5">
        <v>26460884</v>
      </c>
      <c r="C501" s="5" t="s">
        <v>3270</v>
      </c>
      <c r="D501" s="5" t="s">
        <v>3269</v>
      </c>
      <c r="E501" s="5" t="s">
        <v>3268</v>
      </c>
      <c r="F501" s="5" t="s">
        <v>3267</v>
      </c>
      <c r="G501" s="5" t="s">
        <v>1083</v>
      </c>
      <c r="H501" s="5">
        <v>2015</v>
      </c>
      <c r="I501" s="83">
        <v>42291</v>
      </c>
      <c r="J501" s="5" t="s">
        <v>3266</v>
      </c>
    </row>
    <row r="502" spans="2:10" x14ac:dyDescent="0.2">
      <c r="B502" s="71">
        <v>26537633</v>
      </c>
      <c r="C502" s="71" t="s">
        <v>3265</v>
      </c>
      <c r="D502" s="71" t="s">
        <v>3264</v>
      </c>
      <c r="E502" s="71" t="s">
        <v>3263</v>
      </c>
      <c r="F502" s="71" t="s">
        <v>3262</v>
      </c>
      <c r="G502" s="71" t="s">
        <v>1701</v>
      </c>
      <c r="H502" s="71">
        <v>2015</v>
      </c>
      <c r="I502" s="82">
        <v>42314</v>
      </c>
      <c r="J502" s="71" t="s">
        <v>3261</v>
      </c>
    </row>
    <row r="503" spans="2:10" x14ac:dyDescent="0.2">
      <c r="B503" s="5">
        <v>26548489</v>
      </c>
      <c r="C503" s="5" t="s">
        <v>3247</v>
      </c>
      <c r="D503" s="5" t="s">
        <v>3260</v>
      </c>
      <c r="E503" s="5" t="s">
        <v>3259</v>
      </c>
      <c r="F503" s="5" t="s">
        <v>3258</v>
      </c>
      <c r="G503" s="5" t="s">
        <v>3243</v>
      </c>
      <c r="H503" s="5">
        <v>2015</v>
      </c>
      <c r="I503" s="83">
        <v>42318</v>
      </c>
      <c r="J503" s="5"/>
    </row>
    <row r="504" spans="2:10" x14ac:dyDescent="0.2">
      <c r="B504" s="71">
        <v>26390157</v>
      </c>
      <c r="C504" s="71" t="s">
        <v>3257</v>
      </c>
      <c r="D504" s="71" t="s">
        <v>3256</v>
      </c>
      <c r="E504" s="71" t="s">
        <v>3255</v>
      </c>
      <c r="F504" s="71" t="s">
        <v>3254</v>
      </c>
      <c r="G504" s="71" t="s">
        <v>3253</v>
      </c>
      <c r="H504" s="71">
        <v>2015</v>
      </c>
      <c r="I504" s="82">
        <v>42269</v>
      </c>
      <c r="J504" s="71"/>
    </row>
    <row r="505" spans="2:10" x14ac:dyDescent="0.2">
      <c r="B505" s="71">
        <v>26345253</v>
      </c>
      <c r="C505" s="71" t="s">
        <v>3252</v>
      </c>
      <c r="D505" s="71" t="s">
        <v>3251</v>
      </c>
      <c r="E505" s="71" t="s">
        <v>3250</v>
      </c>
      <c r="F505" s="71" t="s">
        <v>3249</v>
      </c>
      <c r="G505" s="71" t="s">
        <v>3248</v>
      </c>
      <c r="H505" s="71">
        <v>2015</v>
      </c>
      <c r="I505" s="82">
        <v>42256</v>
      </c>
      <c r="J505" s="71"/>
    </row>
    <row r="506" spans="2:10" x14ac:dyDescent="0.2">
      <c r="B506" s="5">
        <v>26134946</v>
      </c>
      <c r="C506" s="5" t="s">
        <v>3247</v>
      </c>
      <c r="D506" s="5" t="s">
        <v>3246</v>
      </c>
      <c r="E506" s="5" t="s">
        <v>3245</v>
      </c>
      <c r="F506" s="5" t="s">
        <v>3244</v>
      </c>
      <c r="G506" s="5" t="s">
        <v>3243</v>
      </c>
      <c r="H506" s="5">
        <v>2015</v>
      </c>
      <c r="I506" s="83">
        <v>42188</v>
      </c>
      <c r="J506" s="5" t="s">
        <v>3242</v>
      </c>
    </row>
    <row r="507" spans="2:10" x14ac:dyDescent="0.2">
      <c r="B507" s="5">
        <v>26471271</v>
      </c>
      <c r="C507" s="5" t="s">
        <v>3241</v>
      </c>
      <c r="D507" s="5" t="s">
        <v>3240</v>
      </c>
      <c r="E507" s="5" t="s">
        <v>3239</v>
      </c>
      <c r="F507" s="5" t="s">
        <v>3238</v>
      </c>
      <c r="G507" s="5" t="s">
        <v>3237</v>
      </c>
      <c r="H507" s="5">
        <v>2015</v>
      </c>
      <c r="I507" s="83">
        <v>42294</v>
      </c>
      <c r="J507" s="5" t="s">
        <v>3236</v>
      </c>
    </row>
    <row r="508" spans="2:10" x14ac:dyDescent="0.2">
      <c r="B508" s="5">
        <v>26156744</v>
      </c>
      <c r="C508" s="5" t="s">
        <v>3235</v>
      </c>
      <c r="D508" s="5" t="s">
        <v>3234</v>
      </c>
      <c r="E508" s="5" t="s">
        <v>3233</v>
      </c>
      <c r="F508" s="5" t="s">
        <v>3232</v>
      </c>
      <c r="G508" s="5" t="s">
        <v>3231</v>
      </c>
      <c r="H508" s="5">
        <v>2015</v>
      </c>
      <c r="I508" s="83">
        <v>42195</v>
      </c>
      <c r="J508" s="5"/>
    </row>
    <row r="509" spans="2:10" x14ac:dyDescent="0.2">
      <c r="B509" s="71">
        <v>26059211</v>
      </c>
      <c r="C509" s="71" t="s">
        <v>3230</v>
      </c>
      <c r="D509" s="71" t="s">
        <v>3229</v>
      </c>
      <c r="E509" s="71" t="s">
        <v>3228</v>
      </c>
      <c r="F509" s="71" t="s">
        <v>3227</v>
      </c>
      <c r="G509" s="71" t="s">
        <v>753</v>
      </c>
      <c r="H509" s="71">
        <v>2015</v>
      </c>
      <c r="I509" s="82">
        <v>42166</v>
      </c>
      <c r="J509" s="71"/>
    </row>
    <row r="510" spans="2:10" x14ac:dyDescent="0.2">
      <c r="B510" s="71">
        <v>25708806</v>
      </c>
      <c r="C510" s="71" t="s">
        <v>3226</v>
      </c>
      <c r="D510" s="71" t="s">
        <v>3225</v>
      </c>
      <c r="E510" s="71" t="s">
        <v>3224</v>
      </c>
      <c r="F510" s="71" t="s">
        <v>3223</v>
      </c>
      <c r="G510" s="71" t="s">
        <v>3222</v>
      </c>
      <c r="H510" s="71">
        <v>2015</v>
      </c>
      <c r="I510" s="82">
        <v>42060</v>
      </c>
      <c r="J510" s="71"/>
    </row>
    <row r="511" spans="2:10" x14ac:dyDescent="0.2">
      <c r="B511" s="71">
        <v>26381333</v>
      </c>
      <c r="C511" s="71" t="s">
        <v>3221</v>
      </c>
      <c r="D511" s="71" t="s">
        <v>3220</v>
      </c>
      <c r="E511" s="71" t="s">
        <v>3219</v>
      </c>
      <c r="F511" s="71" t="s">
        <v>3218</v>
      </c>
      <c r="G511" s="71" t="s">
        <v>930</v>
      </c>
      <c r="H511" s="71">
        <v>2015</v>
      </c>
      <c r="I511" s="82">
        <v>42266</v>
      </c>
      <c r="J511" s="71" t="s">
        <v>3217</v>
      </c>
    </row>
    <row r="512" spans="2:10" x14ac:dyDescent="0.2">
      <c r="B512" s="5">
        <v>26157139</v>
      </c>
      <c r="C512" s="5" t="s">
        <v>3216</v>
      </c>
      <c r="D512" s="5" t="s">
        <v>3215</v>
      </c>
      <c r="E512" s="5" t="s">
        <v>3214</v>
      </c>
      <c r="F512" s="5" t="s">
        <v>3213</v>
      </c>
      <c r="G512" s="5" t="s">
        <v>629</v>
      </c>
      <c r="H512" s="5">
        <v>2015</v>
      </c>
      <c r="I512" s="83">
        <v>42195</v>
      </c>
      <c r="J512" s="5" t="s">
        <v>3212</v>
      </c>
    </row>
    <row r="513" spans="2:10" x14ac:dyDescent="0.2">
      <c r="B513" s="5">
        <v>26594644</v>
      </c>
      <c r="C513" s="5" t="s">
        <v>3211</v>
      </c>
      <c r="D513" s="5" t="s">
        <v>3210</v>
      </c>
      <c r="E513" s="5" t="s">
        <v>3209</v>
      </c>
      <c r="F513" s="5" t="s">
        <v>3208</v>
      </c>
      <c r="G513" s="5" t="s">
        <v>3196</v>
      </c>
      <c r="H513" s="5">
        <v>2015</v>
      </c>
      <c r="I513" s="83">
        <v>42332</v>
      </c>
      <c r="J513" s="5" t="s">
        <v>3207</v>
      </c>
    </row>
    <row r="514" spans="2:10" x14ac:dyDescent="0.2">
      <c r="B514" s="71">
        <v>26966714</v>
      </c>
      <c r="C514" s="71" t="s">
        <v>3206</v>
      </c>
      <c r="D514" s="71" t="s">
        <v>3205</v>
      </c>
      <c r="E514" s="71" t="s">
        <v>3204</v>
      </c>
      <c r="F514" s="71" t="s">
        <v>3203</v>
      </c>
      <c r="G514" s="71" t="s">
        <v>3202</v>
      </c>
      <c r="H514" s="71">
        <v>2015</v>
      </c>
      <c r="I514" s="82">
        <v>42441</v>
      </c>
      <c r="J514" s="71" t="s">
        <v>3201</v>
      </c>
    </row>
    <row r="515" spans="2:10" x14ac:dyDescent="0.2">
      <c r="B515" s="71">
        <v>26473162</v>
      </c>
      <c r="C515" s="71" t="s">
        <v>3200</v>
      </c>
      <c r="D515" s="71" t="s">
        <v>3199</v>
      </c>
      <c r="E515" s="71" t="s">
        <v>3198</v>
      </c>
      <c r="F515" s="71" t="s">
        <v>3197</v>
      </c>
      <c r="G515" s="71" t="s">
        <v>3196</v>
      </c>
      <c r="H515" s="71">
        <v>2015</v>
      </c>
      <c r="I515" s="82">
        <v>42294</v>
      </c>
      <c r="J515" s="71" t="s">
        <v>3195</v>
      </c>
    </row>
    <row r="516" spans="2:10" x14ac:dyDescent="0.2">
      <c r="B516" s="5">
        <v>25652545</v>
      </c>
      <c r="C516" s="5" t="s">
        <v>3194</v>
      </c>
      <c r="D516" s="5" t="s">
        <v>3193</v>
      </c>
      <c r="E516" s="5" t="s">
        <v>3192</v>
      </c>
      <c r="F516" s="5" t="s">
        <v>3191</v>
      </c>
      <c r="G516" s="5" t="s">
        <v>3190</v>
      </c>
      <c r="H516" s="5">
        <v>2015</v>
      </c>
      <c r="I516" s="83">
        <v>42041</v>
      </c>
      <c r="J516" s="5"/>
    </row>
    <row r="517" spans="2:10" x14ac:dyDescent="0.2">
      <c r="B517" s="5">
        <v>26322797</v>
      </c>
      <c r="C517" s="5" t="s">
        <v>3189</v>
      </c>
      <c r="D517" s="5" t="s">
        <v>3188</v>
      </c>
      <c r="E517" s="5" t="s">
        <v>3187</v>
      </c>
      <c r="F517" s="5" t="s">
        <v>3186</v>
      </c>
      <c r="G517" s="5" t="s">
        <v>677</v>
      </c>
      <c r="H517" s="5">
        <v>2015</v>
      </c>
      <c r="I517" s="83">
        <v>42248</v>
      </c>
      <c r="J517" s="5" t="s">
        <v>3185</v>
      </c>
    </row>
    <row r="518" spans="2:10" x14ac:dyDescent="0.2">
      <c r="B518" s="71">
        <v>26200251</v>
      </c>
      <c r="C518" s="71" t="s">
        <v>3184</v>
      </c>
      <c r="D518" s="71" t="s">
        <v>3183</v>
      </c>
      <c r="E518" s="71" t="s">
        <v>3182</v>
      </c>
      <c r="F518" s="71" t="s">
        <v>3181</v>
      </c>
      <c r="G518" s="71" t="s">
        <v>3180</v>
      </c>
      <c r="H518" s="71">
        <v>2015</v>
      </c>
      <c r="I518" s="82">
        <v>42208</v>
      </c>
      <c r="J518" s="71" t="s">
        <v>3179</v>
      </c>
    </row>
    <row r="519" spans="2:10" x14ac:dyDescent="0.2">
      <c r="B519" s="5">
        <v>26063730</v>
      </c>
      <c r="C519" s="5" t="s">
        <v>3178</v>
      </c>
      <c r="D519" s="5" t="s">
        <v>3177</v>
      </c>
      <c r="E519" s="5" t="s">
        <v>3176</v>
      </c>
      <c r="F519" s="5" t="s">
        <v>538</v>
      </c>
      <c r="G519" s="5" t="s">
        <v>2846</v>
      </c>
      <c r="H519" s="5">
        <v>2015</v>
      </c>
      <c r="I519" s="83">
        <v>42167</v>
      </c>
      <c r="J519" s="5" t="s">
        <v>3175</v>
      </c>
    </row>
    <row r="520" spans="2:10" x14ac:dyDescent="0.2">
      <c r="B520" s="5">
        <v>25894069</v>
      </c>
      <c r="C520" s="5" t="s">
        <v>3174</v>
      </c>
      <c r="D520" s="5" t="s">
        <v>3173</v>
      </c>
      <c r="E520" s="5" t="s">
        <v>3172</v>
      </c>
      <c r="F520" s="5" t="s">
        <v>3171</v>
      </c>
      <c r="G520" s="5" t="s">
        <v>3170</v>
      </c>
      <c r="H520" s="5">
        <v>2015</v>
      </c>
      <c r="I520" s="83">
        <v>42115</v>
      </c>
      <c r="J520" s="5"/>
    </row>
    <row r="521" spans="2:10" x14ac:dyDescent="0.2">
      <c r="B521" s="71">
        <v>26186445</v>
      </c>
      <c r="C521" s="71" t="s">
        <v>3169</v>
      </c>
      <c r="D521" s="71" t="s">
        <v>3168</v>
      </c>
      <c r="E521" s="71" t="s">
        <v>3167</v>
      </c>
      <c r="F521" s="71" t="s">
        <v>3166</v>
      </c>
      <c r="G521" s="71" t="s">
        <v>677</v>
      </c>
      <c r="H521" s="71">
        <v>2015</v>
      </c>
      <c r="I521" s="82">
        <v>42203</v>
      </c>
      <c r="J521" s="71" t="s">
        <v>3165</v>
      </c>
    </row>
    <row r="522" spans="2:10" x14ac:dyDescent="0.2">
      <c r="B522" s="5">
        <v>26134617</v>
      </c>
      <c r="C522" s="5" t="s">
        <v>3164</v>
      </c>
      <c r="D522" s="5" t="s">
        <v>3163</v>
      </c>
      <c r="E522" s="5" t="s">
        <v>3162</v>
      </c>
      <c r="F522" s="5" t="s">
        <v>3161</v>
      </c>
      <c r="G522" s="5" t="s">
        <v>3160</v>
      </c>
      <c r="H522" s="5">
        <v>2015</v>
      </c>
      <c r="I522" s="83">
        <v>42188</v>
      </c>
      <c r="J522" s="5" t="s">
        <v>3159</v>
      </c>
    </row>
    <row r="523" spans="2:10" x14ac:dyDescent="0.2">
      <c r="B523" s="5">
        <v>26133172</v>
      </c>
      <c r="C523" s="5" t="s">
        <v>3158</v>
      </c>
      <c r="D523" s="5" t="s">
        <v>3157</v>
      </c>
      <c r="E523" s="5" t="s">
        <v>3156</v>
      </c>
      <c r="F523" s="5" t="s">
        <v>3155</v>
      </c>
      <c r="G523" s="5" t="s">
        <v>3154</v>
      </c>
      <c r="H523" s="5">
        <v>2015</v>
      </c>
      <c r="I523" s="83">
        <v>42188</v>
      </c>
      <c r="J523" s="5" t="s">
        <v>3153</v>
      </c>
    </row>
    <row r="524" spans="2:10" x14ac:dyDescent="0.2">
      <c r="B524" s="5">
        <v>25838348</v>
      </c>
      <c r="C524" s="5" t="s">
        <v>3152</v>
      </c>
      <c r="D524" s="5" t="s">
        <v>3151</v>
      </c>
      <c r="E524" s="5" t="s">
        <v>3150</v>
      </c>
      <c r="F524" s="5" t="s">
        <v>3149</v>
      </c>
      <c r="G524" s="5" t="s">
        <v>1021</v>
      </c>
      <c r="H524" s="5">
        <v>2015</v>
      </c>
      <c r="I524" s="83">
        <v>42098</v>
      </c>
      <c r="J524" s="5" t="s">
        <v>3148</v>
      </c>
    </row>
    <row r="525" spans="2:10" x14ac:dyDescent="0.2">
      <c r="B525" s="71">
        <v>25815782</v>
      </c>
      <c r="C525" s="71" t="s">
        <v>3147</v>
      </c>
      <c r="D525" s="71" t="s">
        <v>3146</v>
      </c>
      <c r="E525" s="71" t="s">
        <v>3145</v>
      </c>
      <c r="F525" s="71" t="s">
        <v>3144</v>
      </c>
      <c r="G525" s="71" t="s">
        <v>472</v>
      </c>
      <c r="H525" s="71">
        <v>2015</v>
      </c>
      <c r="I525" s="82">
        <v>42091</v>
      </c>
      <c r="J525" s="71" t="s">
        <v>3143</v>
      </c>
    </row>
    <row r="526" spans="2:10" x14ac:dyDescent="0.2">
      <c r="B526" s="5">
        <v>25686753</v>
      </c>
      <c r="C526" s="5" t="s">
        <v>3142</v>
      </c>
      <c r="D526" s="5" t="s">
        <v>3141</v>
      </c>
      <c r="E526" s="5" t="s">
        <v>3140</v>
      </c>
      <c r="F526" s="5" t="s">
        <v>3139</v>
      </c>
      <c r="G526" s="5" t="s">
        <v>3138</v>
      </c>
      <c r="H526" s="5">
        <v>2015</v>
      </c>
      <c r="I526" s="83">
        <v>42053</v>
      </c>
      <c r="J526" s="5"/>
    </row>
    <row r="527" spans="2:10" x14ac:dyDescent="0.2">
      <c r="B527" s="5">
        <v>25899317</v>
      </c>
      <c r="C527" s="5" t="s">
        <v>3137</v>
      </c>
      <c r="D527" s="5" t="s">
        <v>3136</v>
      </c>
      <c r="E527" s="5" t="s">
        <v>3135</v>
      </c>
      <c r="F527" s="5" t="s">
        <v>3134</v>
      </c>
      <c r="G527" s="5" t="s">
        <v>753</v>
      </c>
      <c r="H527" s="5">
        <v>2015</v>
      </c>
      <c r="I527" s="83">
        <v>42117</v>
      </c>
      <c r="J527" s="5"/>
    </row>
    <row r="528" spans="2:10" x14ac:dyDescent="0.2">
      <c r="B528" s="5">
        <v>25759396</v>
      </c>
      <c r="C528" s="5" t="s">
        <v>3133</v>
      </c>
      <c r="D528" s="5" t="s">
        <v>3132</v>
      </c>
      <c r="E528" s="5" t="s">
        <v>3131</v>
      </c>
      <c r="F528" s="5" t="s">
        <v>3130</v>
      </c>
      <c r="G528" s="5" t="s">
        <v>2072</v>
      </c>
      <c r="H528" s="5">
        <v>2015</v>
      </c>
      <c r="I528" s="83">
        <v>42075</v>
      </c>
      <c r="J528" s="5" t="s">
        <v>3129</v>
      </c>
    </row>
    <row r="529" spans="2:10" x14ac:dyDescent="0.2">
      <c r="B529" s="5">
        <v>25944616</v>
      </c>
      <c r="C529" s="5" t="s">
        <v>3128</v>
      </c>
      <c r="D529" s="5" t="s">
        <v>3127</v>
      </c>
      <c r="E529" s="5" t="s">
        <v>3126</v>
      </c>
      <c r="F529" s="5" t="s">
        <v>3125</v>
      </c>
      <c r="G529" s="5" t="s">
        <v>3081</v>
      </c>
      <c r="H529" s="5">
        <v>2015</v>
      </c>
      <c r="I529" s="83">
        <v>42131</v>
      </c>
      <c r="J529" s="5" t="s">
        <v>3124</v>
      </c>
    </row>
    <row r="530" spans="2:10" x14ac:dyDescent="0.2">
      <c r="B530" s="5">
        <v>25849143</v>
      </c>
      <c r="C530" s="5" t="s">
        <v>3123</v>
      </c>
      <c r="D530" s="5" t="s">
        <v>3122</v>
      </c>
      <c r="E530" s="5" t="s">
        <v>3121</v>
      </c>
      <c r="F530" s="5" t="s">
        <v>1135</v>
      </c>
      <c r="G530" s="5" t="s">
        <v>1943</v>
      </c>
      <c r="H530" s="5">
        <v>2015</v>
      </c>
      <c r="I530" s="83">
        <v>42102</v>
      </c>
      <c r="J530" s="5" t="s">
        <v>3120</v>
      </c>
    </row>
    <row r="531" spans="2:10" x14ac:dyDescent="0.2">
      <c r="B531" s="71">
        <v>25753121</v>
      </c>
      <c r="C531" s="71" t="s">
        <v>3119</v>
      </c>
      <c r="D531" s="71" t="s">
        <v>3118</v>
      </c>
      <c r="E531" s="71" t="s">
        <v>3117</v>
      </c>
      <c r="F531" s="71" t="s">
        <v>3116</v>
      </c>
      <c r="G531" s="71" t="s">
        <v>2648</v>
      </c>
      <c r="H531" s="71">
        <v>2015</v>
      </c>
      <c r="I531" s="82">
        <v>42074</v>
      </c>
      <c r="J531" s="71"/>
    </row>
    <row r="532" spans="2:10" x14ac:dyDescent="0.2">
      <c r="B532" s="71">
        <v>25481285</v>
      </c>
      <c r="C532" s="71" t="s">
        <v>3115</v>
      </c>
      <c r="D532" s="71" t="s">
        <v>3114</v>
      </c>
      <c r="E532" s="71" t="s">
        <v>3113</v>
      </c>
      <c r="F532" s="71" t="s">
        <v>3112</v>
      </c>
      <c r="G532" s="71" t="s">
        <v>3111</v>
      </c>
      <c r="H532" s="71">
        <v>2015</v>
      </c>
      <c r="I532" s="82">
        <v>41981</v>
      </c>
      <c r="J532" s="71" t="s">
        <v>3110</v>
      </c>
    </row>
    <row r="533" spans="2:10" x14ac:dyDescent="0.2">
      <c r="B533" s="5">
        <v>25861040</v>
      </c>
      <c r="C533" s="5" t="s">
        <v>3109</v>
      </c>
      <c r="D533" s="5" t="s">
        <v>3108</v>
      </c>
      <c r="E533" s="5" t="s">
        <v>3107</v>
      </c>
      <c r="F533" s="5" t="s">
        <v>3106</v>
      </c>
      <c r="G533" s="5" t="s">
        <v>677</v>
      </c>
      <c r="H533" s="5">
        <v>2015</v>
      </c>
      <c r="I533" s="83">
        <v>42105</v>
      </c>
      <c r="J533" s="5" t="s">
        <v>3105</v>
      </c>
    </row>
    <row r="534" spans="2:10" x14ac:dyDescent="0.2">
      <c r="B534" s="5">
        <v>25512366</v>
      </c>
      <c r="C534" s="5" t="s">
        <v>3104</v>
      </c>
      <c r="D534" s="5" t="s">
        <v>3103</v>
      </c>
      <c r="E534" s="5" t="s">
        <v>3102</v>
      </c>
      <c r="F534" s="5" t="s">
        <v>3101</v>
      </c>
      <c r="G534" s="5" t="s">
        <v>1475</v>
      </c>
      <c r="H534" s="5">
        <v>2015</v>
      </c>
      <c r="I534" s="83">
        <v>41990</v>
      </c>
      <c r="J534" s="5" t="s">
        <v>3100</v>
      </c>
    </row>
    <row r="535" spans="2:10" x14ac:dyDescent="0.2">
      <c r="B535" s="71">
        <v>25475607</v>
      </c>
      <c r="C535" s="71" t="s">
        <v>3099</v>
      </c>
      <c r="D535" s="71" t="s">
        <v>3098</v>
      </c>
      <c r="E535" s="71" t="s">
        <v>3097</v>
      </c>
      <c r="F535" s="71" t="s">
        <v>3096</v>
      </c>
      <c r="G535" s="71" t="s">
        <v>1427</v>
      </c>
      <c r="H535" s="71">
        <v>2015</v>
      </c>
      <c r="I535" s="82">
        <v>41979</v>
      </c>
      <c r="J535" s="71"/>
    </row>
    <row r="536" spans="2:10" x14ac:dyDescent="0.2">
      <c r="B536" s="5">
        <v>24414222</v>
      </c>
      <c r="C536" s="5" t="s">
        <v>3095</v>
      </c>
      <c r="D536" s="5" t="s">
        <v>3094</v>
      </c>
      <c r="E536" s="5" t="s">
        <v>3093</v>
      </c>
      <c r="F536" s="5" t="s">
        <v>3092</v>
      </c>
      <c r="G536" s="5" t="s">
        <v>3091</v>
      </c>
      <c r="H536" s="5">
        <v>2015</v>
      </c>
      <c r="I536" s="83">
        <v>41653</v>
      </c>
      <c r="J536" s="5"/>
    </row>
    <row r="537" spans="2:10" x14ac:dyDescent="0.2">
      <c r="B537" s="5">
        <v>25666618</v>
      </c>
      <c r="C537" s="5" t="s">
        <v>3090</v>
      </c>
      <c r="D537" s="5" t="s">
        <v>3089</v>
      </c>
      <c r="E537" s="5" t="s">
        <v>3088</v>
      </c>
      <c r="F537" s="5" t="s">
        <v>3087</v>
      </c>
      <c r="G537" s="5" t="s">
        <v>629</v>
      </c>
      <c r="H537" s="5">
        <v>2015</v>
      </c>
      <c r="I537" s="83">
        <v>42046</v>
      </c>
      <c r="J537" s="5" t="s">
        <v>3086</v>
      </c>
    </row>
    <row r="538" spans="2:10" x14ac:dyDescent="0.2">
      <c r="B538" s="71">
        <v>25481874</v>
      </c>
      <c r="C538" s="71" t="s">
        <v>3085</v>
      </c>
      <c r="D538" s="71" t="s">
        <v>3084</v>
      </c>
      <c r="E538" s="71" t="s">
        <v>3083</v>
      </c>
      <c r="F538" s="71" t="s">
        <v>3082</v>
      </c>
      <c r="G538" s="71" t="s">
        <v>3081</v>
      </c>
      <c r="H538" s="71">
        <v>2015</v>
      </c>
      <c r="I538" s="82">
        <v>41981</v>
      </c>
      <c r="J538" s="71" t="s">
        <v>3080</v>
      </c>
    </row>
    <row r="539" spans="2:10" x14ac:dyDescent="0.2">
      <c r="B539" s="5">
        <v>25717257</v>
      </c>
      <c r="C539" s="5" t="s">
        <v>3079</v>
      </c>
      <c r="D539" s="5" t="s">
        <v>3078</v>
      </c>
      <c r="E539" s="5" t="s">
        <v>3077</v>
      </c>
      <c r="F539" s="5" t="s">
        <v>3076</v>
      </c>
      <c r="G539" s="5" t="s">
        <v>720</v>
      </c>
      <c r="H539" s="5">
        <v>2015</v>
      </c>
      <c r="I539" s="83">
        <v>42062</v>
      </c>
      <c r="J539" s="5" t="s">
        <v>3075</v>
      </c>
    </row>
    <row r="540" spans="2:10" x14ac:dyDescent="0.2">
      <c r="B540" s="71">
        <v>25609711</v>
      </c>
      <c r="C540" s="71" t="s">
        <v>3074</v>
      </c>
      <c r="D540" s="71" t="s">
        <v>3073</v>
      </c>
      <c r="E540" s="71" t="s">
        <v>3072</v>
      </c>
      <c r="F540" s="71" t="s">
        <v>3071</v>
      </c>
      <c r="G540" s="71" t="s">
        <v>636</v>
      </c>
      <c r="H540" s="71">
        <v>2015</v>
      </c>
      <c r="I540" s="82">
        <v>42027</v>
      </c>
      <c r="J540" s="71"/>
    </row>
    <row r="541" spans="2:10" x14ac:dyDescent="0.2">
      <c r="B541" s="5">
        <v>25355818</v>
      </c>
      <c r="C541" s="5" t="s">
        <v>3070</v>
      </c>
      <c r="D541" s="5" t="s">
        <v>3069</v>
      </c>
      <c r="E541" s="5" t="s">
        <v>3068</v>
      </c>
      <c r="F541" s="5" t="s">
        <v>3067</v>
      </c>
      <c r="G541" s="5" t="s">
        <v>1021</v>
      </c>
      <c r="H541" s="5">
        <v>2015</v>
      </c>
      <c r="I541" s="83">
        <v>41943</v>
      </c>
      <c r="J541" s="5" t="s">
        <v>3066</v>
      </c>
    </row>
    <row r="542" spans="2:10" x14ac:dyDescent="0.2">
      <c r="B542" s="5">
        <v>25344364</v>
      </c>
      <c r="C542" s="5" t="s">
        <v>3065</v>
      </c>
      <c r="D542" s="5" t="s">
        <v>3064</v>
      </c>
      <c r="E542" s="5" t="s">
        <v>3063</v>
      </c>
      <c r="F542" s="5" t="s">
        <v>623</v>
      </c>
      <c r="G542" s="5" t="s">
        <v>1118</v>
      </c>
      <c r="H542" s="5">
        <v>2015</v>
      </c>
      <c r="I542" s="83">
        <v>41938</v>
      </c>
      <c r="J542" s="5"/>
    </row>
    <row r="543" spans="2:10" x14ac:dyDescent="0.2">
      <c r="B543" s="5">
        <v>24521555</v>
      </c>
      <c r="C543" s="5" t="s">
        <v>3062</v>
      </c>
      <c r="D543" s="5" t="s">
        <v>3061</v>
      </c>
      <c r="E543" s="5" t="s">
        <v>3060</v>
      </c>
      <c r="F543" s="5" t="s">
        <v>3059</v>
      </c>
      <c r="G543" s="5" t="s">
        <v>3058</v>
      </c>
      <c r="H543" s="5">
        <v>2015</v>
      </c>
      <c r="I543" s="83">
        <v>41684</v>
      </c>
      <c r="J543" s="5"/>
    </row>
    <row r="544" spans="2:10" x14ac:dyDescent="0.2">
      <c r="B544" s="71">
        <v>25646090</v>
      </c>
      <c r="C544" s="71" t="s">
        <v>3057</v>
      </c>
      <c r="D544" s="71" t="s">
        <v>3056</v>
      </c>
      <c r="E544" s="71" t="s">
        <v>3055</v>
      </c>
      <c r="F544" s="71" t="s">
        <v>538</v>
      </c>
      <c r="G544" s="71" t="s">
        <v>837</v>
      </c>
      <c r="H544" s="71">
        <v>2015</v>
      </c>
      <c r="I544" s="82">
        <v>42039</v>
      </c>
      <c r="J544" s="71" t="s">
        <v>3054</v>
      </c>
    </row>
    <row r="545" spans="2:10" x14ac:dyDescent="0.2">
      <c r="B545" s="5">
        <v>25445790</v>
      </c>
      <c r="C545" s="5" t="s">
        <v>3053</v>
      </c>
      <c r="D545" s="5" t="s">
        <v>3052</v>
      </c>
      <c r="E545" s="5" t="s">
        <v>3051</v>
      </c>
      <c r="F545" s="5" t="s">
        <v>3050</v>
      </c>
      <c r="G545" s="5" t="s">
        <v>2357</v>
      </c>
      <c r="H545" s="5">
        <v>2015</v>
      </c>
      <c r="I545" s="83">
        <v>41976</v>
      </c>
      <c r="J545" s="5"/>
    </row>
    <row r="546" spans="2:10" x14ac:dyDescent="0.2">
      <c r="B546" s="71">
        <v>26252358</v>
      </c>
      <c r="C546" s="71" t="s">
        <v>3049</v>
      </c>
      <c r="D546" s="71" t="s">
        <v>3048</v>
      </c>
      <c r="E546" s="71" t="s">
        <v>3047</v>
      </c>
      <c r="F546" s="71" t="s">
        <v>3046</v>
      </c>
      <c r="G546" s="71" t="s">
        <v>3045</v>
      </c>
      <c r="H546" s="71">
        <v>2015</v>
      </c>
      <c r="I546" s="82">
        <v>42224</v>
      </c>
      <c r="J546" s="71" t="s">
        <v>3044</v>
      </c>
    </row>
    <row r="547" spans="2:10" x14ac:dyDescent="0.2">
      <c r="B547" s="71">
        <v>26055057</v>
      </c>
      <c r="C547" s="71" t="s">
        <v>3043</v>
      </c>
      <c r="D547" s="71" t="s">
        <v>3042</v>
      </c>
      <c r="E547" s="71" t="s">
        <v>3041</v>
      </c>
      <c r="F547" s="71" t="s">
        <v>3040</v>
      </c>
      <c r="G547" s="71" t="s">
        <v>3039</v>
      </c>
      <c r="H547" s="71">
        <v>2015</v>
      </c>
      <c r="I547" s="82">
        <v>42165</v>
      </c>
      <c r="J547" s="71"/>
    </row>
    <row r="548" spans="2:10" x14ac:dyDescent="0.2">
      <c r="B548" s="71">
        <v>25768046</v>
      </c>
      <c r="C548" s="71" t="s">
        <v>3038</v>
      </c>
      <c r="D548" s="71" t="s">
        <v>3037</v>
      </c>
      <c r="E548" s="71" t="s">
        <v>3036</v>
      </c>
      <c r="F548" s="71" t="s">
        <v>3035</v>
      </c>
      <c r="G548" s="71" t="s">
        <v>3034</v>
      </c>
      <c r="H548" s="71">
        <v>2015</v>
      </c>
      <c r="I548" s="82">
        <v>42077</v>
      </c>
      <c r="J548" s="71" t="s">
        <v>3033</v>
      </c>
    </row>
    <row r="549" spans="2:10" x14ac:dyDescent="0.2">
      <c r="B549" s="71">
        <v>25607466</v>
      </c>
      <c r="C549" s="71" t="s">
        <v>3032</v>
      </c>
      <c r="D549" s="71" t="s">
        <v>3031</v>
      </c>
      <c r="E549" s="71" t="s">
        <v>3030</v>
      </c>
      <c r="F549" s="71" t="s">
        <v>3029</v>
      </c>
      <c r="G549" s="71" t="s">
        <v>3028</v>
      </c>
      <c r="H549" s="71">
        <v>2015</v>
      </c>
      <c r="I549" s="82">
        <v>42026</v>
      </c>
      <c r="J549" s="71" t="s">
        <v>3027</v>
      </c>
    </row>
    <row r="550" spans="2:10" x14ac:dyDescent="0.2">
      <c r="B550" s="71">
        <v>25472536</v>
      </c>
      <c r="C550" s="71" t="s">
        <v>3026</v>
      </c>
      <c r="D550" s="71" t="s">
        <v>3025</v>
      </c>
      <c r="E550" s="71" t="s">
        <v>3024</v>
      </c>
      <c r="F550" s="71" t="s">
        <v>3023</v>
      </c>
      <c r="G550" s="71" t="s">
        <v>2032</v>
      </c>
      <c r="H550" s="71">
        <v>2015</v>
      </c>
      <c r="I550" s="82">
        <v>41978</v>
      </c>
      <c r="J550" s="71" t="s">
        <v>3022</v>
      </c>
    </row>
    <row r="551" spans="2:10" x14ac:dyDescent="0.2">
      <c r="B551" s="71">
        <v>25476896</v>
      </c>
      <c r="C551" s="71" t="s">
        <v>3021</v>
      </c>
      <c r="D551" s="71" t="s">
        <v>3020</v>
      </c>
      <c r="E551" s="71" t="s">
        <v>3019</v>
      </c>
      <c r="F551" s="71" t="s">
        <v>3018</v>
      </c>
      <c r="G551" s="71" t="s">
        <v>2613</v>
      </c>
      <c r="H551" s="71">
        <v>2014</v>
      </c>
      <c r="I551" s="82">
        <v>41979</v>
      </c>
      <c r="J551" s="71" t="s">
        <v>3017</v>
      </c>
    </row>
    <row r="552" spans="2:10" x14ac:dyDescent="0.2">
      <c r="B552" s="71">
        <v>25330904</v>
      </c>
      <c r="C552" s="71" t="s">
        <v>3016</v>
      </c>
      <c r="D552" s="71" t="s">
        <v>3015</v>
      </c>
      <c r="E552" s="71" t="s">
        <v>3014</v>
      </c>
      <c r="F552" s="71" t="s">
        <v>3013</v>
      </c>
      <c r="G552" s="71" t="s">
        <v>886</v>
      </c>
      <c r="H552" s="71">
        <v>2014</v>
      </c>
      <c r="I552" s="82">
        <v>41934</v>
      </c>
      <c r="J552" s="71" t="s">
        <v>3012</v>
      </c>
    </row>
    <row r="553" spans="2:10" x14ac:dyDescent="0.2">
      <c r="B553" s="5">
        <v>25200207</v>
      </c>
      <c r="C553" s="5" t="s">
        <v>3011</v>
      </c>
      <c r="D553" s="5" t="s">
        <v>3010</v>
      </c>
      <c r="E553" s="5" t="s">
        <v>3009</v>
      </c>
      <c r="F553" s="5" t="s">
        <v>466</v>
      </c>
      <c r="G553" s="5" t="s">
        <v>3008</v>
      </c>
      <c r="H553" s="5">
        <v>2014</v>
      </c>
      <c r="I553" s="83">
        <v>41892</v>
      </c>
      <c r="J553" s="5"/>
    </row>
    <row r="554" spans="2:10" x14ac:dyDescent="0.2">
      <c r="B554" s="71">
        <v>25238962</v>
      </c>
      <c r="C554" s="71" t="s">
        <v>3007</v>
      </c>
      <c r="D554" s="71" t="s">
        <v>3006</v>
      </c>
      <c r="E554" s="71" t="s">
        <v>3005</v>
      </c>
      <c r="F554" s="71" t="s">
        <v>3004</v>
      </c>
      <c r="G554" s="71" t="s">
        <v>3003</v>
      </c>
      <c r="H554" s="71">
        <v>2014</v>
      </c>
      <c r="I554" s="82">
        <v>41903</v>
      </c>
      <c r="J554" s="71" t="s">
        <v>3002</v>
      </c>
    </row>
    <row r="555" spans="2:10" x14ac:dyDescent="0.2">
      <c r="B555" s="5">
        <v>25614868</v>
      </c>
      <c r="C555" s="5" t="s">
        <v>3001</v>
      </c>
      <c r="D555" s="5" t="s">
        <v>3000</v>
      </c>
      <c r="E555" s="5" t="s">
        <v>2999</v>
      </c>
      <c r="F555" s="5" t="s">
        <v>2998</v>
      </c>
      <c r="G555" s="5" t="s">
        <v>1106</v>
      </c>
      <c r="H555" s="5">
        <v>2014</v>
      </c>
      <c r="I555" s="83">
        <v>42028</v>
      </c>
      <c r="J555" s="5" t="s">
        <v>2997</v>
      </c>
    </row>
    <row r="556" spans="2:10" x14ac:dyDescent="0.2">
      <c r="B556" s="5">
        <v>25124759</v>
      </c>
      <c r="C556" s="5" t="s">
        <v>2996</v>
      </c>
      <c r="D556" s="5" t="s">
        <v>2995</v>
      </c>
      <c r="E556" s="5" t="s">
        <v>2994</v>
      </c>
      <c r="F556" s="5" t="s">
        <v>2993</v>
      </c>
      <c r="G556" s="5" t="s">
        <v>753</v>
      </c>
      <c r="H556" s="5">
        <v>2014</v>
      </c>
      <c r="I556" s="83">
        <v>41867</v>
      </c>
      <c r="J556" s="5"/>
    </row>
    <row r="557" spans="2:10" x14ac:dyDescent="0.2">
      <c r="B557" s="5">
        <v>25068602</v>
      </c>
      <c r="C557" s="5" t="s">
        <v>2992</v>
      </c>
      <c r="D557" s="5" t="s">
        <v>2991</v>
      </c>
      <c r="E557" s="5" t="s">
        <v>2990</v>
      </c>
      <c r="F557" s="5" t="s">
        <v>671</v>
      </c>
      <c r="G557" s="5" t="s">
        <v>2989</v>
      </c>
      <c r="H557" s="5">
        <v>2014</v>
      </c>
      <c r="I557" s="83">
        <v>41849</v>
      </c>
      <c r="J557" s="5"/>
    </row>
    <row r="558" spans="2:10" x14ac:dyDescent="0.2">
      <c r="B558" s="5">
        <v>25053830</v>
      </c>
      <c r="C558" s="5" t="s">
        <v>2988</v>
      </c>
      <c r="D558" s="5" t="s">
        <v>2987</v>
      </c>
      <c r="E558" s="5" t="s">
        <v>2986</v>
      </c>
      <c r="F558" s="5" t="s">
        <v>2985</v>
      </c>
      <c r="G558" s="5" t="s">
        <v>2984</v>
      </c>
      <c r="H558" s="5">
        <v>2014</v>
      </c>
      <c r="I558" s="83">
        <v>41844</v>
      </c>
      <c r="J558" s="5"/>
    </row>
    <row r="559" spans="2:10" x14ac:dyDescent="0.2">
      <c r="B559" s="5">
        <v>24908328</v>
      </c>
      <c r="C559" s="5" t="s">
        <v>2983</v>
      </c>
      <c r="D559" s="5" t="s">
        <v>2982</v>
      </c>
      <c r="E559" s="5" t="s">
        <v>2981</v>
      </c>
      <c r="F559" s="5" t="s">
        <v>2760</v>
      </c>
      <c r="G559" s="5" t="s">
        <v>2980</v>
      </c>
      <c r="H559" s="5">
        <v>2014</v>
      </c>
      <c r="I559" s="83">
        <v>41799</v>
      </c>
      <c r="J559" s="5" t="s">
        <v>2979</v>
      </c>
    </row>
    <row r="560" spans="2:10" x14ac:dyDescent="0.2">
      <c r="B560" s="5">
        <v>25358863</v>
      </c>
      <c r="C560" s="5" t="s">
        <v>2978</v>
      </c>
      <c r="D560" s="5" t="s">
        <v>2977</v>
      </c>
      <c r="E560" s="5" t="s">
        <v>2976</v>
      </c>
      <c r="F560" s="5" t="s">
        <v>1410</v>
      </c>
      <c r="G560" s="5" t="s">
        <v>930</v>
      </c>
      <c r="H560" s="5">
        <v>2014</v>
      </c>
      <c r="I560" s="83">
        <v>41944</v>
      </c>
      <c r="J560" s="5"/>
    </row>
    <row r="561" spans="2:10" x14ac:dyDescent="0.2">
      <c r="B561" s="71">
        <v>25351258</v>
      </c>
      <c r="C561" s="71" t="s">
        <v>2975</v>
      </c>
      <c r="D561" s="71" t="s">
        <v>2974</v>
      </c>
      <c r="E561" s="71" t="s">
        <v>2973</v>
      </c>
      <c r="F561" s="71" t="s">
        <v>2972</v>
      </c>
      <c r="G561" s="71" t="s">
        <v>1701</v>
      </c>
      <c r="H561" s="71">
        <v>2014</v>
      </c>
      <c r="I561" s="82">
        <v>41942</v>
      </c>
      <c r="J561" s="71" t="s">
        <v>2971</v>
      </c>
    </row>
    <row r="562" spans="2:10" x14ac:dyDescent="0.2">
      <c r="B562" s="5">
        <v>25352621</v>
      </c>
      <c r="C562" s="5" t="s">
        <v>2970</v>
      </c>
      <c r="D562" s="5" t="s">
        <v>2969</v>
      </c>
      <c r="E562" s="5" t="s">
        <v>2968</v>
      </c>
      <c r="F562" s="5" t="s">
        <v>2967</v>
      </c>
      <c r="G562" s="5" t="s">
        <v>523</v>
      </c>
      <c r="H562" s="5">
        <v>2014</v>
      </c>
      <c r="I562" s="83">
        <v>41942</v>
      </c>
      <c r="J562" s="5" t="s">
        <v>2966</v>
      </c>
    </row>
    <row r="563" spans="2:10" x14ac:dyDescent="0.2">
      <c r="B563" s="71">
        <v>25326515</v>
      </c>
      <c r="C563" s="71" t="s">
        <v>2965</v>
      </c>
      <c r="D563" s="71" t="s">
        <v>2964</v>
      </c>
      <c r="E563" s="71" t="s">
        <v>2963</v>
      </c>
      <c r="F563" s="71" t="s">
        <v>2962</v>
      </c>
      <c r="G563" s="71" t="s">
        <v>2961</v>
      </c>
      <c r="H563" s="71">
        <v>2014</v>
      </c>
      <c r="I563" s="82">
        <v>41931</v>
      </c>
      <c r="J563" s="71" t="s">
        <v>2960</v>
      </c>
    </row>
    <row r="564" spans="2:10" x14ac:dyDescent="0.2">
      <c r="B564" s="71">
        <v>25061177</v>
      </c>
      <c r="C564" s="71" t="s">
        <v>2959</v>
      </c>
      <c r="D564" s="71" t="s">
        <v>2958</v>
      </c>
      <c r="E564" s="71" t="s">
        <v>2957</v>
      </c>
      <c r="F564" s="71" t="s">
        <v>2956</v>
      </c>
      <c r="G564" s="71" t="s">
        <v>1021</v>
      </c>
      <c r="H564" s="71">
        <v>2014</v>
      </c>
      <c r="I564" s="82">
        <v>41846</v>
      </c>
      <c r="J564" s="71" t="s">
        <v>2955</v>
      </c>
    </row>
    <row r="565" spans="2:10" x14ac:dyDescent="0.2">
      <c r="B565" s="5">
        <v>25277454</v>
      </c>
      <c r="C565" s="5" t="s">
        <v>2954</v>
      </c>
      <c r="D565" s="5" t="s">
        <v>2953</v>
      </c>
      <c r="E565" s="5" t="s">
        <v>2952</v>
      </c>
      <c r="F565" s="5" t="s">
        <v>2364</v>
      </c>
      <c r="G565" s="5" t="s">
        <v>2951</v>
      </c>
      <c r="H565" s="5">
        <v>2014</v>
      </c>
      <c r="I565" s="83">
        <v>41916</v>
      </c>
      <c r="J565" s="5" t="s">
        <v>2950</v>
      </c>
    </row>
    <row r="566" spans="2:10" x14ac:dyDescent="0.2">
      <c r="B566" s="71">
        <v>25242330</v>
      </c>
      <c r="C566" s="71" t="s">
        <v>2949</v>
      </c>
      <c r="D566" s="71" t="s">
        <v>2948</v>
      </c>
      <c r="E566" s="71" t="s">
        <v>2947</v>
      </c>
      <c r="F566" s="71" t="s">
        <v>2946</v>
      </c>
      <c r="G566" s="71" t="s">
        <v>2945</v>
      </c>
      <c r="H566" s="71">
        <v>2014</v>
      </c>
      <c r="I566" s="82">
        <v>41905</v>
      </c>
      <c r="J566" s="71"/>
    </row>
    <row r="567" spans="2:10" x14ac:dyDescent="0.2">
      <c r="B567" s="71">
        <v>25244493</v>
      </c>
      <c r="C567" s="71" t="s">
        <v>2944</v>
      </c>
      <c r="D567" s="71" t="s">
        <v>2943</v>
      </c>
      <c r="E567" s="71" t="s">
        <v>2942</v>
      </c>
      <c r="F567" s="71" t="s">
        <v>623</v>
      </c>
      <c r="G567" s="71" t="s">
        <v>956</v>
      </c>
      <c r="H567" s="71">
        <v>2014</v>
      </c>
      <c r="I567" s="82">
        <v>41905</v>
      </c>
      <c r="J567" s="71" t="s">
        <v>2941</v>
      </c>
    </row>
    <row r="568" spans="2:10" x14ac:dyDescent="0.2">
      <c r="B568" s="5">
        <v>25220605</v>
      </c>
      <c r="C568" s="5" t="s">
        <v>2940</v>
      </c>
      <c r="D568" s="5" t="s">
        <v>2939</v>
      </c>
      <c r="E568" s="5" t="s">
        <v>2938</v>
      </c>
      <c r="F568" s="5" t="s">
        <v>2937</v>
      </c>
      <c r="G568" s="5" t="s">
        <v>1701</v>
      </c>
      <c r="H568" s="5">
        <v>2014</v>
      </c>
      <c r="I568" s="83">
        <v>41898</v>
      </c>
      <c r="J568" s="5" t="s">
        <v>2936</v>
      </c>
    </row>
    <row r="569" spans="2:10" x14ac:dyDescent="0.2">
      <c r="B569" s="71">
        <v>25276096</v>
      </c>
      <c r="C569" s="71" t="s">
        <v>2935</v>
      </c>
      <c r="D569" s="71" t="s">
        <v>2934</v>
      </c>
      <c r="E569" s="71" t="s">
        <v>2933</v>
      </c>
      <c r="F569" s="71" t="s">
        <v>2932</v>
      </c>
      <c r="G569" s="71" t="s">
        <v>1239</v>
      </c>
      <c r="H569" s="71">
        <v>2014</v>
      </c>
      <c r="I569" s="82">
        <v>41915</v>
      </c>
      <c r="J569" s="71" t="s">
        <v>2931</v>
      </c>
    </row>
    <row r="570" spans="2:10" x14ac:dyDescent="0.2">
      <c r="B570" s="71">
        <v>24948634</v>
      </c>
      <c r="C570" s="71" t="s">
        <v>2930</v>
      </c>
      <c r="D570" s="71" t="s">
        <v>2929</v>
      </c>
      <c r="E570" s="71" t="s">
        <v>2928</v>
      </c>
      <c r="F570" s="71" t="s">
        <v>2927</v>
      </c>
      <c r="G570" s="71" t="s">
        <v>2926</v>
      </c>
      <c r="H570" s="71">
        <v>2014</v>
      </c>
      <c r="I570" s="82">
        <v>41811</v>
      </c>
      <c r="J570" s="71"/>
    </row>
    <row r="571" spans="2:10" x14ac:dyDescent="0.2">
      <c r="B571" s="5">
        <v>25120197</v>
      </c>
      <c r="C571" s="5" t="s">
        <v>2925</v>
      </c>
      <c r="D571" s="5" t="s">
        <v>2924</v>
      </c>
      <c r="E571" s="5" t="s">
        <v>2923</v>
      </c>
      <c r="F571" s="5" t="s">
        <v>1410</v>
      </c>
      <c r="G571" s="5" t="s">
        <v>930</v>
      </c>
      <c r="H571" s="5">
        <v>2014</v>
      </c>
      <c r="I571" s="83">
        <v>41866</v>
      </c>
      <c r="J571" s="5" t="s">
        <v>2922</v>
      </c>
    </row>
    <row r="572" spans="2:10" x14ac:dyDescent="0.2">
      <c r="B572" s="71">
        <v>25105875</v>
      </c>
      <c r="C572" s="71" t="s">
        <v>2921</v>
      </c>
      <c r="D572" s="71" t="s">
        <v>2920</v>
      </c>
      <c r="E572" s="71" t="s">
        <v>2919</v>
      </c>
      <c r="F572" s="71" t="s">
        <v>2918</v>
      </c>
      <c r="G572" s="71" t="s">
        <v>677</v>
      </c>
      <c r="H572" s="71">
        <v>2014</v>
      </c>
      <c r="I572" s="82">
        <v>41860</v>
      </c>
      <c r="J572" s="71" t="s">
        <v>2917</v>
      </c>
    </row>
    <row r="573" spans="2:10" x14ac:dyDescent="0.2">
      <c r="B573" s="5">
        <v>24828612</v>
      </c>
      <c r="C573" s="5" t="s">
        <v>2916</v>
      </c>
      <c r="D573" s="5" t="s">
        <v>2915</v>
      </c>
      <c r="E573" s="5" t="s">
        <v>2914</v>
      </c>
      <c r="F573" s="5" t="s">
        <v>671</v>
      </c>
      <c r="G573" s="5" t="s">
        <v>1888</v>
      </c>
      <c r="H573" s="5">
        <v>2014</v>
      </c>
      <c r="I573" s="83">
        <v>41775</v>
      </c>
      <c r="J573" s="5"/>
    </row>
    <row r="574" spans="2:10" x14ac:dyDescent="0.2">
      <c r="B574" s="5">
        <v>25079702</v>
      </c>
      <c r="C574" s="5" t="s">
        <v>2913</v>
      </c>
      <c r="D574" s="5" t="s">
        <v>2912</v>
      </c>
      <c r="E574" s="5" t="s">
        <v>2911</v>
      </c>
      <c r="F574" s="5" t="s">
        <v>2910</v>
      </c>
      <c r="G574" s="5" t="s">
        <v>930</v>
      </c>
      <c r="H574" s="5">
        <v>2014</v>
      </c>
      <c r="I574" s="83">
        <v>41852</v>
      </c>
      <c r="J574" s="5"/>
    </row>
    <row r="575" spans="2:10" x14ac:dyDescent="0.2">
      <c r="B575" s="5">
        <v>24850755</v>
      </c>
      <c r="C575" s="5" t="s">
        <v>2909</v>
      </c>
      <c r="D575" s="5" t="s">
        <v>2908</v>
      </c>
      <c r="E575" s="5" t="s">
        <v>2907</v>
      </c>
      <c r="F575" s="5" t="s">
        <v>2906</v>
      </c>
      <c r="G575" s="5" t="s">
        <v>1021</v>
      </c>
      <c r="H575" s="5">
        <v>2014</v>
      </c>
      <c r="I575" s="83">
        <v>41782</v>
      </c>
      <c r="J575" s="5"/>
    </row>
    <row r="576" spans="2:10" x14ac:dyDescent="0.2">
      <c r="B576" s="5">
        <v>24951510</v>
      </c>
      <c r="C576" s="5" t="s">
        <v>2905</v>
      </c>
      <c r="D576" s="5" t="s">
        <v>2904</v>
      </c>
      <c r="E576" s="5" t="s">
        <v>2903</v>
      </c>
      <c r="F576" s="5" t="s">
        <v>2902</v>
      </c>
      <c r="G576" s="5" t="s">
        <v>2901</v>
      </c>
      <c r="H576" s="5">
        <v>2014</v>
      </c>
      <c r="I576" s="83">
        <v>41812</v>
      </c>
      <c r="J576" s="5" t="s">
        <v>2900</v>
      </c>
    </row>
    <row r="577" spans="2:12" x14ac:dyDescent="0.2">
      <c r="B577" s="5">
        <v>24327474</v>
      </c>
      <c r="C577" s="5" t="s">
        <v>2899</v>
      </c>
      <c r="D577" s="5" t="s">
        <v>2898</v>
      </c>
      <c r="E577" s="5" t="s">
        <v>2897</v>
      </c>
      <c r="F577" s="5" t="s">
        <v>466</v>
      </c>
      <c r="G577" s="5" t="s">
        <v>1646</v>
      </c>
      <c r="H577" s="5">
        <v>2014</v>
      </c>
      <c r="I577" s="83">
        <v>41620</v>
      </c>
      <c r="J577" s="5" t="s">
        <v>2896</v>
      </c>
    </row>
    <row r="578" spans="2:12" x14ac:dyDescent="0.2">
      <c r="B578" s="71">
        <v>24821726</v>
      </c>
      <c r="C578" s="71" t="s">
        <v>2895</v>
      </c>
      <c r="D578" s="71" t="s">
        <v>2894</v>
      </c>
      <c r="E578" s="71" t="s">
        <v>2893</v>
      </c>
      <c r="F578" s="71" t="s">
        <v>2892</v>
      </c>
      <c r="G578" s="71" t="s">
        <v>629</v>
      </c>
      <c r="H578" s="71">
        <v>2014</v>
      </c>
      <c r="I578" s="82">
        <v>41773</v>
      </c>
      <c r="J578" s="71" t="s">
        <v>2891</v>
      </c>
    </row>
    <row r="579" spans="2:12" x14ac:dyDescent="0.2">
      <c r="B579" s="5">
        <v>25097827</v>
      </c>
      <c r="C579" s="5" t="s">
        <v>2890</v>
      </c>
      <c r="D579" s="5" t="s">
        <v>2889</v>
      </c>
      <c r="E579" s="5" t="s">
        <v>2888</v>
      </c>
      <c r="F579" s="5" t="s">
        <v>2887</v>
      </c>
      <c r="G579" s="5" t="s">
        <v>2886</v>
      </c>
      <c r="H579" s="5">
        <v>2014</v>
      </c>
      <c r="I579" s="83">
        <v>41858</v>
      </c>
      <c r="J579" s="5" t="s">
        <v>2885</v>
      </c>
    </row>
    <row r="580" spans="2:12" x14ac:dyDescent="0.2">
      <c r="B580" s="71">
        <v>24933155</v>
      </c>
      <c r="C580" s="71" t="s">
        <v>2884</v>
      </c>
      <c r="D580" s="71" t="s">
        <v>2883</v>
      </c>
      <c r="E580" s="71" t="s">
        <v>2882</v>
      </c>
      <c r="F580" s="71" t="s">
        <v>2881</v>
      </c>
      <c r="G580" s="71" t="s">
        <v>677</v>
      </c>
      <c r="H580" s="71">
        <v>2014</v>
      </c>
      <c r="I580" s="82">
        <v>41807</v>
      </c>
      <c r="J580" s="71" t="s">
        <v>2880</v>
      </c>
    </row>
    <row r="581" spans="2:12" x14ac:dyDescent="0.2">
      <c r="B581" s="71">
        <v>24687583</v>
      </c>
      <c r="C581" s="71" t="s">
        <v>2879</v>
      </c>
      <c r="D581" s="71" t="s">
        <v>2878</v>
      </c>
      <c r="E581" s="71" t="s">
        <v>2877</v>
      </c>
      <c r="F581" s="71" t="s">
        <v>2876</v>
      </c>
      <c r="G581" s="71" t="s">
        <v>2875</v>
      </c>
      <c r="H581" s="71">
        <v>2014</v>
      </c>
      <c r="I581" s="82">
        <v>41731</v>
      </c>
      <c r="J581" s="71" t="s">
        <v>2874</v>
      </c>
    </row>
    <row r="582" spans="2:12" x14ac:dyDescent="0.2">
      <c r="B582" s="5">
        <v>24906659</v>
      </c>
      <c r="C582" s="5" t="s">
        <v>2873</v>
      </c>
      <c r="D582" s="5" t="s">
        <v>2872</v>
      </c>
      <c r="E582" s="5" t="s">
        <v>2871</v>
      </c>
      <c r="F582" s="5" t="s">
        <v>2870</v>
      </c>
      <c r="G582" s="5" t="s">
        <v>2869</v>
      </c>
      <c r="H582" s="5">
        <v>2014</v>
      </c>
      <c r="I582" s="83">
        <v>41798</v>
      </c>
      <c r="J582" s="5" t="s">
        <v>2868</v>
      </c>
    </row>
    <row r="583" spans="2:12" x14ac:dyDescent="0.2">
      <c r="B583" s="71">
        <v>24491254</v>
      </c>
      <c r="C583" s="71" t="s">
        <v>2867</v>
      </c>
      <c r="D583" s="71" t="s">
        <v>2866</v>
      </c>
      <c r="E583" s="71" t="s">
        <v>2865</v>
      </c>
      <c r="F583" s="71" t="s">
        <v>2864</v>
      </c>
      <c r="G583" s="71" t="s">
        <v>2863</v>
      </c>
      <c r="H583" s="71">
        <v>2014</v>
      </c>
      <c r="I583" s="82">
        <v>41675</v>
      </c>
      <c r="J583" s="71"/>
    </row>
    <row r="584" spans="2:12" s="71" customFormat="1" x14ac:dyDescent="0.2">
      <c r="B584" s="71">
        <v>24790222</v>
      </c>
      <c r="C584" s="71" t="s">
        <v>3890</v>
      </c>
      <c r="D584" s="71" t="s">
        <v>4208</v>
      </c>
      <c r="E584" s="71" t="s">
        <v>4207</v>
      </c>
      <c r="F584" s="71" t="s">
        <v>4206</v>
      </c>
      <c r="G584" s="71" t="s">
        <v>636</v>
      </c>
      <c r="H584" s="71">
        <v>2014</v>
      </c>
      <c r="I584" s="82">
        <v>41762</v>
      </c>
      <c r="L584" s="71" t="s">
        <v>4205</v>
      </c>
    </row>
    <row r="585" spans="2:12" s="71" customFormat="1" x14ac:dyDescent="0.2">
      <c r="B585" s="71">
        <v>24560895</v>
      </c>
      <c r="C585" s="71" t="s">
        <v>3889</v>
      </c>
      <c r="D585" s="71" t="s">
        <v>4204</v>
      </c>
      <c r="E585" s="71" t="s">
        <v>4203</v>
      </c>
      <c r="F585" s="71" t="s">
        <v>4202</v>
      </c>
      <c r="G585" s="71" t="s">
        <v>4201</v>
      </c>
      <c r="H585" s="71">
        <v>2014</v>
      </c>
      <c r="I585" s="82">
        <v>41695</v>
      </c>
      <c r="L585" s="71" t="s">
        <v>4200</v>
      </c>
    </row>
    <row r="586" spans="2:12" s="71" customFormat="1" x14ac:dyDescent="0.2">
      <c r="B586" s="71">
        <v>24752076</v>
      </c>
      <c r="C586" s="71" t="s">
        <v>3888</v>
      </c>
      <c r="D586" s="71" t="s">
        <v>4199</v>
      </c>
      <c r="E586" s="71" t="s">
        <v>4198</v>
      </c>
      <c r="F586" s="71" t="s">
        <v>3203</v>
      </c>
      <c r="G586" s="71" t="s">
        <v>677</v>
      </c>
      <c r="H586" s="71">
        <v>2014</v>
      </c>
      <c r="I586" s="82">
        <v>41752</v>
      </c>
      <c r="J586" s="71" t="s">
        <v>4197</v>
      </c>
      <c r="L586" s="71" t="s">
        <v>4196</v>
      </c>
    </row>
    <row r="587" spans="2:12" s="5" customFormat="1" x14ac:dyDescent="0.2">
      <c r="B587" s="5">
        <v>24390612</v>
      </c>
      <c r="C587" s="5" t="s">
        <v>3887</v>
      </c>
      <c r="D587" s="5" t="s">
        <v>4195</v>
      </c>
      <c r="E587" s="5" t="s">
        <v>4194</v>
      </c>
      <c r="F587" s="5" t="s">
        <v>4130</v>
      </c>
      <c r="G587" s="5" t="s">
        <v>3388</v>
      </c>
      <c r="H587" s="5">
        <v>2014</v>
      </c>
      <c r="I587" s="83">
        <v>41646</v>
      </c>
      <c r="L587" s="5" t="s">
        <v>4193</v>
      </c>
    </row>
    <row r="588" spans="2:12" s="5" customFormat="1" x14ac:dyDescent="0.2">
      <c r="B588" s="5">
        <v>24258684</v>
      </c>
      <c r="C588" s="5" t="s">
        <v>3886</v>
      </c>
      <c r="D588" s="5" t="s">
        <v>4192</v>
      </c>
      <c r="E588" s="5" t="s">
        <v>4191</v>
      </c>
      <c r="F588" s="5" t="s">
        <v>4190</v>
      </c>
      <c r="G588" s="5" t="s">
        <v>1469</v>
      </c>
      <c r="H588" s="5">
        <v>2014</v>
      </c>
      <c r="I588" s="83">
        <v>41600</v>
      </c>
      <c r="L588" s="5" t="s">
        <v>4189</v>
      </c>
    </row>
    <row r="589" spans="2:12" s="5" customFormat="1" x14ac:dyDescent="0.2">
      <c r="B589" s="5">
        <v>24218340</v>
      </c>
      <c r="C589" s="5" t="s">
        <v>3885</v>
      </c>
      <c r="D589" s="5" t="s">
        <v>4188</v>
      </c>
      <c r="E589" s="5" t="s">
        <v>4187</v>
      </c>
      <c r="F589" s="5" t="s">
        <v>4130</v>
      </c>
      <c r="G589" s="5" t="s">
        <v>3388</v>
      </c>
      <c r="H589" s="5">
        <v>2014</v>
      </c>
      <c r="I589" s="83">
        <v>41591</v>
      </c>
      <c r="L589" s="5" t="s">
        <v>4186</v>
      </c>
    </row>
    <row r="590" spans="2:12" s="5" customFormat="1" x14ac:dyDescent="0.2">
      <c r="B590" s="5">
        <v>25330623</v>
      </c>
      <c r="C590" s="5" t="s">
        <v>3884</v>
      </c>
      <c r="D590" s="5" t="s">
        <v>4185</v>
      </c>
      <c r="E590" s="5" t="s">
        <v>4184</v>
      </c>
      <c r="F590" s="5" t="s">
        <v>4183</v>
      </c>
      <c r="G590" s="5" t="s">
        <v>4182</v>
      </c>
      <c r="H590" s="5">
        <v>2014</v>
      </c>
      <c r="I590" s="83">
        <v>41934</v>
      </c>
    </row>
    <row r="591" spans="2:12" s="5" customFormat="1" x14ac:dyDescent="0.2">
      <c r="B591" s="5">
        <v>24709996</v>
      </c>
      <c r="C591" s="5" t="s">
        <v>3883</v>
      </c>
      <c r="D591" s="5" t="s">
        <v>2889</v>
      </c>
      <c r="E591" s="5" t="s">
        <v>4181</v>
      </c>
      <c r="F591" s="5" t="s">
        <v>2887</v>
      </c>
      <c r="G591" s="5" t="s">
        <v>4180</v>
      </c>
      <c r="H591" s="5">
        <v>2014</v>
      </c>
      <c r="I591" s="83">
        <v>41738</v>
      </c>
      <c r="J591" s="5" t="s">
        <v>4179</v>
      </c>
      <c r="L591" s="5" t="s">
        <v>4178</v>
      </c>
    </row>
    <row r="592" spans="2:12" s="5" customFormat="1" x14ac:dyDescent="0.2">
      <c r="B592" s="5">
        <v>24241900</v>
      </c>
      <c r="C592" s="5" t="s">
        <v>3882</v>
      </c>
      <c r="D592" s="5" t="s">
        <v>4177</v>
      </c>
      <c r="E592" s="5" t="s">
        <v>4176</v>
      </c>
      <c r="F592" s="5" t="s">
        <v>4130</v>
      </c>
      <c r="G592" s="5" t="s">
        <v>3388</v>
      </c>
      <c r="H592" s="5">
        <v>2014</v>
      </c>
      <c r="I592" s="83">
        <v>41597</v>
      </c>
      <c r="L592" s="5" t="s">
        <v>4175</v>
      </c>
    </row>
    <row r="593" spans="2:12" s="5" customFormat="1" x14ac:dyDescent="0.2">
      <c r="B593" s="5">
        <v>24403084</v>
      </c>
      <c r="C593" s="5" t="s">
        <v>3881</v>
      </c>
      <c r="D593" s="5" t="s">
        <v>4174</v>
      </c>
      <c r="E593" s="5" t="s">
        <v>4173</v>
      </c>
      <c r="F593" s="5" t="s">
        <v>4172</v>
      </c>
      <c r="G593" s="5" t="s">
        <v>629</v>
      </c>
      <c r="H593" s="5">
        <v>2014</v>
      </c>
      <c r="I593" s="83">
        <v>41649</v>
      </c>
      <c r="J593" s="5" t="s">
        <v>4171</v>
      </c>
      <c r="L593" s="5" t="s">
        <v>4170</v>
      </c>
    </row>
    <row r="594" spans="2:12" s="5" customFormat="1" x14ac:dyDescent="0.2">
      <c r="B594" s="5">
        <v>24550283</v>
      </c>
      <c r="C594" s="5" t="s">
        <v>3880</v>
      </c>
      <c r="D594" s="5" t="s">
        <v>4169</v>
      </c>
      <c r="E594" s="5" t="s">
        <v>4168</v>
      </c>
      <c r="F594" s="5" t="s">
        <v>4167</v>
      </c>
      <c r="G594" s="5" t="s">
        <v>2901</v>
      </c>
      <c r="H594" s="5">
        <v>2014</v>
      </c>
      <c r="I594" s="83">
        <v>41690</v>
      </c>
      <c r="J594" s="5" t="s">
        <v>4166</v>
      </c>
      <c r="L594" s="5" t="s">
        <v>4165</v>
      </c>
    </row>
    <row r="595" spans="2:12" s="71" customFormat="1" x14ac:dyDescent="0.2">
      <c r="B595" s="71">
        <v>24297527</v>
      </c>
      <c r="C595" s="71" t="s">
        <v>3879</v>
      </c>
      <c r="D595" s="71" t="s">
        <v>4164</v>
      </c>
      <c r="E595" s="71" t="s">
        <v>4163</v>
      </c>
      <c r="F595" s="71" t="s">
        <v>4162</v>
      </c>
      <c r="G595" s="71" t="s">
        <v>4161</v>
      </c>
      <c r="H595" s="71">
        <v>2014</v>
      </c>
      <c r="I595" s="82">
        <v>41612</v>
      </c>
      <c r="J595" s="71" t="s">
        <v>4160</v>
      </c>
      <c r="L595" s="71" t="s">
        <v>4159</v>
      </c>
    </row>
    <row r="596" spans="2:12" s="5" customFormat="1" x14ac:dyDescent="0.2">
      <c r="B596" s="5">
        <v>24200678</v>
      </c>
      <c r="C596" s="5" t="s">
        <v>3878</v>
      </c>
      <c r="D596" s="5" t="s">
        <v>4158</v>
      </c>
      <c r="E596" s="5" t="s">
        <v>4157</v>
      </c>
      <c r="F596" s="5" t="s">
        <v>3208</v>
      </c>
      <c r="G596" s="5" t="s">
        <v>3453</v>
      </c>
      <c r="H596" s="5">
        <v>2014</v>
      </c>
      <c r="I596" s="83">
        <v>41587</v>
      </c>
      <c r="J596" s="5" t="s">
        <v>4156</v>
      </c>
      <c r="K596" s="5" t="s">
        <v>4155</v>
      </c>
      <c r="L596" s="5" t="s">
        <v>4154</v>
      </c>
    </row>
    <row r="597" spans="2:12" s="5" customFormat="1" x14ac:dyDescent="0.2">
      <c r="B597" s="5">
        <v>24120284</v>
      </c>
      <c r="C597" s="5" t="s">
        <v>3877</v>
      </c>
      <c r="D597" s="5" t="s">
        <v>4153</v>
      </c>
      <c r="E597" s="5" t="s">
        <v>4152</v>
      </c>
      <c r="F597" s="5" t="s">
        <v>4151</v>
      </c>
      <c r="G597" s="5" t="s">
        <v>4150</v>
      </c>
      <c r="H597" s="5">
        <v>2014</v>
      </c>
      <c r="I597" s="83">
        <v>41562</v>
      </c>
      <c r="J597" s="5" t="s">
        <v>4149</v>
      </c>
      <c r="K597" s="5" t="s">
        <v>4148</v>
      </c>
      <c r="L597" s="5" t="s">
        <v>4147</v>
      </c>
    </row>
    <row r="598" spans="2:12" s="71" customFormat="1" x14ac:dyDescent="0.2">
      <c r="B598" s="71">
        <v>24413261</v>
      </c>
      <c r="C598" s="71" t="s">
        <v>3876</v>
      </c>
      <c r="D598" s="71" t="s">
        <v>4146</v>
      </c>
      <c r="E598" s="71" t="s">
        <v>4145</v>
      </c>
      <c r="F598" s="71" t="s">
        <v>4144</v>
      </c>
      <c r="G598" s="71" t="s">
        <v>4143</v>
      </c>
      <c r="H598" s="71">
        <v>2014</v>
      </c>
      <c r="I598" s="82">
        <v>41653</v>
      </c>
      <c r="J598" s="71" t="s">
        <v>4142</v>
      </c>
      <c r="K598" s="71" t="s">
        <v>4141</v>
      </c>
      <c r="L598" s="71" t="s">
        <v>4140</v>
      </c>
    </row>
    <row r="599" spans="2:12" s="5" customFormat="1" x14ac:dyDescent="0.2">
      <c r="B599" s="5">
        <v>25182765</v>
      </c>
      <c r="C599" s="5" t="s">
        <v>3875</v>
      </c>
      <c r="D599" s="5" t="s">
        <v>4139</v>
      </c>
      <c r="E599" s="5" t="s">
        <v>4138</v>
      </c>
      <c r="F599" s="5" t="s">
        <v>1480</v>
      </c>
      <c r="G599" s="5" t="s">
        <v>4137</v>
      </c>
      <c r="H599" s="5">
        <v>2014</v>
      </c>
      <c r="I599" s="83">
        <v>41886</v>
      </c>
      <c r="L599" s="5" t="s">
        <v>4136</v>
      </c>
    </row>
    <row r="600" spans="2:12" s="5" customFormat="1" x14ac:dyDescent="0.2">
      <c r="B600" s="5">
        <v>25033545</v>
      </c>
      <c r="C600" s="5" t="s">
        <v>3874</v>
      </c>
      <c r="D600" s="5" t="s">
        <v>4135</v>
      </c>
      <c r="E600" s="5" t="s">
        <v>4134</v>
      </c>
      <c r="F600" s="5" t="s">
        <v>3781</v>
      </c>
      <c r="G600" s="5" t="s">
        <v>4133</v>
      </c>
      <c r="H600" s="5">
        <v>2014</v>
      </c>
      <c r="I600" s="83">
        <v>41839</v>
      </c>
    </row>
    <row r="601" spans="2:12" s="5" customFormat="1" x14ac:dyDescent="0.2">
      <c r="B601" s="5">
        <v>24870795</v>
      </c>
      <c r="C601" s="5" t="s">
        <v>3873</v>
      </c>
      <c r="D601" s="5" t="s">
        <v>4132</v>
      </c>
      <c r="E601" s="5" t="s">
        <v>4131</v>
      </c>
      <c r="F601" s="5" t="s">
        <v>4130</v>
      </c>
      <c r="G601" s="5" t="s">
        <v>4129</v>
      </c>
      <c r="H601" s="5">
        <v>2014</v>
      </c>
      <c r="I601" s="83">
        <v>41789</v>
      </c>
      <c r="L601" s="5" t="s">
        <v>4128</v>
      </c>
    </row>
    <row r="602" spans="2:12" s="71" customFormat="1" x14ac:dyDescent="0.2">
      <c r="B602" s="71">
        <v>24243761</v>
      </c>
      <c r="C602" s="71" t="s">
        <v>3872</v>
      </c>
      <c r="D602" s="71" t="s">
        <v>4127</v>
      </c>
      <c r="E602" s="71" t="s">
        <v>4126</v>
      </c>
      <c r="F602" s="71" t="s">
        <v>4125</v>
      </c>
      <c r="G602" s="71" t="s">
        <v>753</v>
      </c>
      <c r="H602" s="71">
        <v>2014</v>
      </c>
      <c r="I602" s="82">
        <v>41597</v>
      </c>
      <c r="L602" s="71" t="s">
        <v>4124</v>
      </c>
    </row>
    <row r="603" spans="2:12" s="71" customFormat="1" x14ac:dyDescent="0.2">
      <c r="B603" s="71">
        <v>24177323</v>
      </c>
      <c r="C603" s="71" t="s">
        <v>3871</v>
      </c>
      <c r="D603" s="71" t="s">
        <v>4123</v>
      </c>
      <c r="E603" s="71" t="s">
        <v>4122</v>
      </c>
      <c r="F603" s="71" t="s">
        <v>4121</v>
      </c>
      <c r="G603" s="71" t="s">
        <v>1750</v>
      </c>
      <c r="H603" s="71">
        <v>2014</v>
      </c>
      <c r="I603" s="82">
        <v>41580</v>
      </c>
      <c r="J603" s="71" t="s">
        <v>4120</v>
      </c>
      <c r="K603" s="71" t="s">
        <v>4119</v>
      </c>
      <c r="L603" s="71" t="s">
        <v>4118</v>
      </c>
    </row>
    <row r="604" spans="2:12" s="5" customFormat="1" x14ac:dyDescent="0.2">
      <c r="B604" s="5">
        <v>24097310</v>
      </c>
      <c r="C604" s="5" t="s">
        <v>3870</v>
      </c>
      <c r="D604" s="5" t="s">
        <v>4117</v>
      </c>
      <c r="E604" s="5" t="s">
        <v>4116</v>
      </c>
      <c r="F604" s="5" t="s">
        <v>4115</v>
      </c>
      <c r="G604" s="5" t="s">
        <v>1475</v>
      </c>
      <c r="H604" s="5">
        <v>2014</v>
      </c>
      <c r="I604" s="83">
        <v>41555</v>
      </c>
      <c r="L604" s="5" t="s">
        <v>4114</v>
      </c>
    </row>
    <row r="605" spans="2:12" s="5" customFormat="1" x14ac:dyDescent="0.2">
      <c r="B605" s="5">
        <v>24340050</v>
      </c>
      <c r="C605" s="5" t="s">
        <v>3869</v>
      </c>
      <c r="D605" s="5" t="s">
        <v>4113</v>
      </c>
      <c r="E605" s="5" t="s">
        <v>4112</v>
      </c>
      <c r="F605" s="5" t="s">
        <v>466</v>
      </c>
      <c r="G605" s="5" t="s">
        <v>677</v>
      </c>
      <c r="H605" s="5">
        <v>2013</v>
      </c>
      <c r="I605" s="83">
        <v>41625</v>
      </c>
      <c r="J605" s="5" t="s">
        <v>4111</v>
      </c>
      <c r="L605" s="5" t="s">
        <v>4110</v>
      </c>
    </row>
    <row r="606" spans="2:12" s="5" customFormat="1" x14ac:dyDescent="0.2">
      <c r="B606" s="5">
        <v>24108109</v>
      </c>
      <c r="C606" s="5" t="s">
        <v>3868</v>
      </c>
      <c r="D606" s="5" t="s">
        <v>4109</v>
      </c>
      <c r="E606" s="5" t="s">
        <v>4108</v>
      </c>
      <c r="F606" s="5" t="s">
        <v>3130</v>
      </c>
      <c r="G606" s="5" t="s">
        <v>2072</v>
      </c>
      <c r="H606" s="5">
        <v>2013</v>
      </c>
      <c r="I606" s="83">
        <v>41558</v>
      </c>
      <c r="J606" s="5" t="s">
        <v>4107</v>
      </c>
      <c r="K606" s="5" t="s">
        <v>4106</v>
      </c>
      <c r="L606" s="5" t="s">
        <v>4105</v>
      </c>
    </row>
    <row r="607" spans="2:12" s="5" customFormat="1" x14ac:dyDescent="0.2">
      <c r="B607" s="5">
        <v>24044920</v>
      </c>
      <c r="C607" s="5" t="s">
        <v>3867</v>
      </c>
      <c r="D607" s="5" t="s">
        <v>4104</v>
      </c>
      <c r="E607" s="5" t="s">
        <v>4103</v>
      </c>
      <c r="F607" s="5" t="s">
        <v>4102</v>
      </c>
      <c r="G607" s="5" t="s">
        <v>608</v>
      </c>
      <c r="H607" s="5">
        <v>2013</v>
      </c>
      <c r="I607" s="83">
        <v>41536</v>
      </c>
      <c r="L607" s="5" t="s">
        <v>4101</v>
      </c>
    </row>
    <row r="608" spans="2:12" s="5" customFormat="1" x14ac:dyDescent="0.2">
      <c r="B608" s="5">
        <v>24089360</v>
      </c>
      <c r="C608" s="5" t="s">
        <v>3866</v>
      </c>
      <c r="D608" s="5" t="s">
        <v>4100</v>
      </c>
      <c r="E608" s="5" t="s">
        <v>4099</v>
      </c>
      <c r="F608" s="5" t="s">
        <v>4098</v>
      </c>
      <c r="G608" s="5" t="s">
        <v>4097</v>
      </c>
      <c r="H608" s="5">
        <v>2013</v>
      </c>
      <c r="I608" s="83">
        <v>41551</v>
      </c>
      <c r="J608" s="5" t="s">
        <v>4096</v>
      </c>
      <c r="K608" s="5" t="s">
        <v>4095</v>
      </c>
      <c r="L608" s="5" t="s">
        <v>4094</v>
      </c>
    </row>
    <row r="609" spans="2:12" s="71" customFormat="1" x14ac:dyDescent="0.2">
      <c r="B609" s="71">
        <v>24056535</v>
      </c>
      <c r="C609" s="71" t="s">
        <v>3865</v>
      </c>
      <c r="D609" s="71" t="s">
        <v>4093</v>
      </c>
      <c r="E609" s="71" t="s">
        <v>4092</v>
      </c>
      <c r="F609" s="71" t="s">
        <v>4091</v>
      </c>
      <c r="G609" s="71" t="s">
        <v>1271</v>
      </c>
      <c r="H609" s="71">
        <v>2013</v>
      </c>
      <c r="I609" s="82">
        <v>41541</v>
      </c>
      <c r="L609" s="71" t="s">
        <v>4090</v>
      </c>
    </row>
    <row r="610" spans="2:12" s="5" customFormat="1" x14ac:dyDescent="0.2">
      <c r="B610" s="5">
        <v>24052262</v>
      </c>
      <c r="C610" s="5" t="s">
        <v>3864</v>
      </c>
      <c r="D610" s="5" t="s">
        <v>4089</v>
      </c>
      <c r="E610" s="5" t="s">
        <v>4088</v>
      </c>
      <c r="F610" s="5" t="s">
        <v>4087</v>
      </c>
      <c r="G610" s="5" t="s">
        <v>629</v>
      </c>
      <c r="H610" s="5">
        <v>2013</v>
      </c>
      <c r="I610" s="83">
        <v>41538</v>
      </c>
      <c r="J610" s="5" t="s">
        <v>4086</v>
      </c>
      <c r="L610" s="5" t="s">
        <v>4085</v>
      </c>
    </row>
    <row r="611" spans="2:12" s="71" customFormat="1" x14ac:dyDescent="0.2">
      <c r="B611" s="71">
        <v>24021649</v>
      </c>
      <c r="C611" s="71" t="s">
        <v>3863</v>
      </c>
      <c r="D611" s="71" t="s">
        <v>4084</v>
      </c>
      <c r="E611" s="71" t="s">
        <v>4083</v>
      </c>
      <c r="F611" s="71" t="s">
        <v>4082</v>
      </c>
      <c r="G611" s="71" t="s">
        <v>4081</v>
      </c>
      <c r="H611" s="71">
        <v>2013</v>
      </c>
      <c r="I611" s="82">
        <v>41529</v>
      </c>
      <c r="J611" s="71" t="s">
        <v>4080</v>
      </c>
      <c r="K611" s="71" t="s">
        <v>4079</v>
      </c>
      <c r="L611" s="71" t="s">
        <v>4078</v>
      </c>
    </row>
    <row r="612" spans="2:12" s="5" customFormat="1" x14ac:dyDescent="0.2">
      <c r="B612" s="5">
        <v>23988151</v>
      </c>
      <c r="C612" s="5" t="s">
        <v>3862</v>
      </c>
      <c r="D612" s="5" t="s">
        <v>4077</v>
      </c>
      <c r="E612" s="5" t="s">
        <v>4076</v>
      </c>
      <c r="F612" s="5" t="s">
        <v>4075</v>
      </c>
      <c r="G612" s="5" t="s">
        <v>4074</v>
      </c>
      <c r="H612" s="5">
        <v>2013</v>
      </c>
      <c r="I612" s="83">
        <v>41517</v>
      </c>
      <c r="L612" s="5" t="s">
        <v>4073</v>
      </c>
    </row>
    <row r="613" spans="2:12" s="5" customFormat="1" x14ac:dyDescent="0.2">
      <c r="B613" s="5">
        <v>24205360</v>
      </c>
      <c r="C613" s="5" t="s">
        <v>3861</v>
      </c>
      <c r="D613" s="5" t="s">
        <v>4072</v>
      </c>
      <c r="E613" s="5" t="s">
        <v>4071</v>
      </c>
      <c r="F613" s="5" t="s">
        <v>4070</v>
      </c>
      <c r="G613" s="5" t="s">
        <v>677</v>
      </c>
      <c r="H613" s="5">
        <v>2013</v>
      </c>
      <c r="I613" s="83">
        <v>41587</v>
      </c>
      <c r="J613" s="5" t="s">
        <v>4069</v>
      </c>
      <c r="L613" s="5" t="s">
        <v>4068</v>
      </c>
    </row>
    <row r="614" spans="2:12" s="5" customFormat="1" x14ac:dyDescent="0.2">
      <c r="B614" s="5">
        <v>24089482</v>
      </c>
      <c r="C614" s="5" t="s">
        <v>3860</v>
      </c>
      <c r="D614" s="5" t="s">
        <v>4067</v>
      </c>
      <c r="E614" s="5" t="s">
        <v>4066</v>
      </c>
      <c r="F614" s="5" t="s">
        <v>4065</v>
      </c>
      <c r="G614" s="5" t="s">
        <v>511</v>
      </c>
      <c r="H614" s="5">
        <v>2013</v>
      </c>
      <c r="I614" s="83">
        <v>41551</v>
      </c>
      <c r="J614" s="5" t="s">
        <v>4064</v>
      </c>
      <c r="L614" s="5" t="s">
        <v>4063</v>
      </c>
    </row>
    <row r="615" spans="2:12" s="5" customFormat="1" x14ac:dyDescent="0.2">
      <c r="B615" s="5">
        <v>24025532</v>
      </c>
      <c r="C615" s="5" t="s">
        <v>3859</v>
      </c>
      <c r="D615" s="5" t="s">
        <v>4062</v>
      </c>
      <c r="E615" s="5" t="s">
        <v>4061</v>
      </c>
      <c r="F615" s="5" t="s">
        <v>4060</v>
      </c>
      <c r="G615" s="5" t="s">
        <v>1727</v>
      </c>
      <c r="H615" s="5">
        <v>2013</v>
      </c>
      <c r="I615" s="83">
        <v>41530</v>
      </c>
      <c r="J615" s="5" t="s">
        <v>4059</v>
      </c>
      <c r="L615" s="5" t="s">
        <v>4058</v>
      </c>
    </row>
    <row r="616" spans="2:12" s="71" customFormat="1" x14ac:dyDescent="0.2">
      <c r="B616" s="71">
        <v>24081490</v>
      </c>
      <c r="C616" s="71" t="s">
        <v>3858</v>
      </c>
      <c r="D616" s="71" t="s">
        <v>4057</v>
      </c>
      <c r="E616" s="71" t="s">
        <v>4056</v>
      </c>
      <c r="F616" s="71" t="s">
        <v>4055</v>
      </c>
      <c r="G616" s="71" t="s">
        <v>2195</v>
      </c>
      <c r="H616" s="71">
        <v>2013</v>
      </c>
      <c r="I616" s="82">
        <v>41549</v>
      </c>
      <c r="J616" s="71" t="s">
        <v>4054</v>
      </c>
      <c r="L616" s="71" t="s">
        <v>4053</v>
      </c>
    </row>
    <row r="617" spans="2:12" s="71" customFormat="1" x14ac:dyDescent="0.2">
      <c r="B617" s="71">
        <v>23806659</v>
      </c>
      <c r="C617" s="71" t="s">
        <v>3857</v>
      </c>
      <c r="D617" s="71" t="s">
        <v>4052</v>
      </c>
      <c r="E617" s="71" t="s">
        <v>4051</v>
      </c>
      <c r="F617" s="71" t="s">
        <v>4050</v>
      </c>
      <c r="G617" s="71" t="s">
        <v>4049</v>
      </c>
      <c r="H617" s="71">
        <v>2013</v>
      </c>
      <c r="I617" s="82">
        <v>41454</v>
      </c>
      <c r="J617" s="71" t="s">
        <v>4048</v>
      </c>
      <c r="K617" s="71" t="s">
        <v>4047</v>
      </c>
      <c r="L617" s="71" t="s">
        <v>4046</v>
      </c>
    </row>
    <row r="618" spans="2:12" s="5" customFormat="1" x14ac:dyDescent="0.2">
      <c r="B618" s="5">
        <v>23843620</v>
      </c>
      <c r="C618" s="5" t="s">
        <v>3856</v>
      </c>
      <c r="D618" s="5" t="s">
        <v>4045</v>
      </c>
      <c r="E618" s="5" t="s">
        <v>4044</v>
      </c>
      <c r="F618" s="5" t="s">
        <v>4043</v>
      </c>
      <c r="G618" s="5" t="s">
        <v>636</v>
      </c>
      <c r="H618" s="5">
        <v>2013</v>
      </c>
      <c r="I618" s="83">
        <v>41467</v>
      </c>
      <c r="J618" s="5" t="s">
        <v>4042</v>
      </c>
      <c r="L618" s="5" t="s">
        <v>4041</v>
      </c>
    </row>
    <row r="619" spans="2:12" s="71" customFormat="1" x14ac:dyDescent="0.2">
      <c r="B619" s="71">
        <v>24019887</v>
      </c>
      <c r="C619" s="71" t="s">
        <v>3855</v>
      </c>
      <c r="D619" s="71" t="s">
        <v>4040</v>
      </c>
      <c r="E619" s="71" t="s">
        <v>4039</v>
      </c>
      <c r="F619" s="71" t="s">
        <v>4038</v>
      </c>
      <c r="G619" s="71" t="s">
        <v>677</v>
      </c>
      <c r="H619" s="71">
        <v>2013</v>
      </c>
      <c r="I619" s="82">
        <v>41528</v>
      </c>
      <c r="J619" s="71" t="s">
        <v>4037</v>
      </c>
      <c r="L619" s="71" t="s">
        <v>4036</v>
      </c>
    </row>
    <row r="620" spans="2:12" s="5" customFormat="1" x14ac:dyDescent="0.2">
      <c r="B620" s="5">
        <v>24137390</v>
      </c>
      <c r="C620" s="5" t="s">
        <v>3854</v>
      </c>
      <c r="D620" s="5" t="s">
        <v>4035</v>
      </c>
      <c r="E620" s="5" t="s">
        <v>4034</v>
      </c>
      <c r="F620" s="5" t="s">
        <v>4033</v>
      </c>
      <c r="G620" s="5" t="s">
        <v>1973</v>
      </c>
      <c r="H620" s="5">
        <v>2013</v>
      </c>
      <c r="I620" s="83">
        <v>41566</v>
      </c>
      <c r="J620" s="5" t="s">
        <v>4032</v>
      </c>
      <c r="L620" s="5" t="s">
        <v>4031</v>
      </c>
    </row>
    <row r="621" spans="2:12" s="71" customFormat="1" x14ac:dyDescent="0.2">
      <c r="B621" s="71">
        <v>23929303</v>
      </c>
      <c r="C621" s="71" t="s">
        <v>3853</v>
      </c>
      <c r="D621" s="71" t="s">
        <v>4030</v>
      </c>
      <c r="E621" s="71" t="s">
        <v>4029</v>
      </c>
      <c r="F621" s="71" t="s">
        <v>4028</v>
      </c>
      <c r="G621" s="71" t="s">
        <v>4027</v>
      </c>
      <c r="H621" s="71">
        <v>2013</v>
      </c>
      <c r="I621" s="82">
        <v>41496</v>
      </c>
      <c r="L621" s="71" t="s">
        <v>4026</v>
      </c>
    </row>
    <row r="622" spans="2:12" s="5" customFormat="1" x14ac:dyDescent="0.2">
      <c r="B622" s="5">
        <v>23873601</v>
      </c>
      <c r="C622" s="5" t="s">
        <v>3852</v>
      </c>
      <c r="D622" s="5" t="s">
        <v>4025</v>
      </c>
      <c r="E622" s="5" t="s">
        <v>4024</v>
      </c>
      <c r="F622" s="5" t="s">
        <v>4023</v>
      </c>
      <c r="G622" s="5" t="s">
        <v>753</v>
      </c>
      <c r="H622" s="5">
        <v>2013</v>
      </c>
      <c r="I622" s="83">
        <v>41478</v>
      </c>
      <c r="L622" s="5" t="s">
        <v>4022</v>
      </c>
    </row>
    <row r="623" spans="2:12" s="71" customFormat="1" x14ac:dyDescent="0.2">
      <c r="B623" s="71">
        <v>23977256</v>
      </c>
      <c r="C623" s="71" t="s">
        <v>3851</v>
      </c>
      <c r="D623" s="71" t="s">
        <v>4021</v>
      </c>
      <c r="E623" s="71" t="s">
        <v>4020</v>
      </c>
      <c r="F623" s="71" t="s">
        <v>4019</v>
      </c>
      <c r="G623" s="71" t="s">
        <v>677</v>
      </c>
      <c r="H623" s="71">
        <v>2013</v>
      </c>
      <c r="I623" s="82">
        <v>41513</v>
      </c>
      <c r="J623" s="71" t="s">
        <v>4018</v>
      </c>
      <c r="L623" s="71" t="s">
        <v>4017</v>
      </c>
    </row>
    <row r="624" spans="2:12" s="71" customFormat="1" x14ac:dyDescent="0.2">
      <c r="B624" s="71">
        <v>23801747</v>
      </c>
      <c r="C624" s="71" t="s">
        <v>3850</v>
      </c>
      <c r="D624" s="71" t="s">
        <v>4016</v>
      </c>
      <c r="E624" s="71" t="s">
        <v>4015</v>
      </c>
      <c r="F624" s="71" t="s">
        <v>4014</v>
      </c>
      <c r="G624" s="71" t="s">
        <v>465</v>
      </c>
      <c r="H624" s="71">
        <v>2013</v>
      </c>
      <c r="I624" s="82">
        <v>41452</v>
      </c>
      <c r="L624" s="71" t="s">
        <v>4013</v>
      </c>
    </row>
    <row r="625" spans="2:12" s="5" customFormat="1" x14ac:dyDescent="0.2">
      <c r="B625" s="5">
        <v>24778940</v>
      </c>
      <c r="C625" s="5" t="s">
        <v>3849</v>
      </c>
      <c r="D625" s="5" t="s">
        <v>4012</v>
      </c>
      <c r="E625" s="5" t="s">
        <v>4011</v>
      </c>
      <c r="F625" s="5" t="s">
        <v>3971</v>
      </c>
      <c r="G625" s="5" t="s">
        <v>4010</v>
      </c>
      <c r="H625" s="5">
        <v>2013</v>
      </c>
      <c r="I625" s="83">
        <v>41759</v>
      </c>
      <c r="J625" s="5" t="s">
        <v>4009</v>
      </c>
      <c r="L625" s="5" t="s">
        <v>4008</v>
      </c>
    </row>
    <row r="626" spans="2:12" s="71" customFormat="1" x14ac:dyDescent="0.2">
      <c r="B626" s="71">
        <v>23763313</v>
      </c>
      <c r="C626" s="71" t="s">
        <v>3848</v>
      </c>
      <c r="D626" s="71" t="s">
        <v>1412</v>
      </c>
      <c r="E626" s="71" t="s">
        <v>4007</v>
      </c>
      <c r="F626" s="71" t="s">
        <v>1410</v>
      </c>
      <c r="G626" s="71" t="s">
        <v>899</v>
      </c>
      <c r="H626" s="71">
        <v>2013</v>
      </c>
      <c r="I626" s="82">
        <v>41440</v>
      </c>
      <c r="L626" s="71" t="s">
        <v>4006</v>
      </c>
    </row>
    <row r="627" spans="2:12" s="5" customFormat="1" x14ac:dyDescent="0.2">
      <c r="B627" s="5">
        <v>23636454</v>
      </c>
      <c r="C627" s="5" t="s">
        <v>3847</v>
      </c>
      <c r="D627" s="5" t="s">
        <v>4005</v>
      </c>
      <c r="E627" s="5" t="s">
        <v>4004</v>
      </c>
      <c r="F627" s="5" t="s">
        <v>4003</v>
      </c>
      <c r="G627" s="5" t="s">
        <v>4002</v>
      </c>
      <c r="H627" s="5">
        <v>2013</v>
      </c>
      <c r="I627" s="83">
        <v>41397</v>
      </c>
      <c r="J627" s="5" t="s">
        <v>4001</v>
      </c>
      <c r="L627" s="5" t="s">
        <v>4000</v>
      </c>
    </row>
    <row r="628" spans="2:12" s="71" customFormat="1" x14ac:dyDescent="0.2">
      <c r="B628" s="71">
        <v>23531444</v>
      </c>
      <c r="C628" s="71" t="s">
        <v>3846</v>
      </c>
      <c r="D628" s="71" t="s">
        <v>3999</v>
      </c>
      <c r="E628" s="71" t="s">
        <v>3998</v>
      </c>
      <c r="F628" s="71" t="s">
        <v>3997</v>
      </c>
      <c r="G628" s="71" t="s">
        <v>2289</v>
      </c>
      <c r="H628" s="71">
        <v>2013</v>
      </c>
      <c r="I628" s="82">
        <v>41361</v>
      </c>
      <c r="J628" s="71" t="s">
        <v>3996</v>
      </c>
      <c r="K628" s="71" t="s">
        <v>3995</v>
      </c>
      <c r="L628" s="71" t="s">
        <v>3994</v>
      </c>
    </row>
    <row r="629" spans="2:12" s="71" customFormat="1" x14ac:dyDescent="0.2">
      <c r="B629" s="71">
        <v>23647160</v>
      </c>
      <c r="C629" s="71" t="s">
        <v>3845</v>
      </c>
      <c r="D629" s="71" t="s">
        <v>3993</v>
      </c>
      <c r="E629" s="71" t="s">
        <v>3992</v>
      </c>
      <c r="F629" s="71" t="s">
        <v>3991</v>
      </c>
      <c r="G629" s="71" t="s">
        <v>3473</v>
      </c>
      <c r="H629" s="71">
        <v>2013</v>
      </c>
      <c r="I629" s="82">
        <v>41402</v>
      </c>
      <c r="J629" s="71" t="s">
        <v>3990</v>
      </c>
      <c r="K629" s="71" t="s">
        <v>3989</v>
      </c>
      <c r="L629" s="71" t="s">
        <v>3988</v>
      </c>
    </row>
    <row r="630" spans="2:12" s="71" customFormat="1" x14ac:dyDescent="0.2">
      <c r="B630" s="71">
        <v>23856261</v>
      </c>
      <c r="C630" s="71" t="s">
        <v>3844</v>
      </c>
      <c r="D630" s="71" t="s">
        <v>3987</v>
      </c>
      <c r="E630" s="71" t="s">
        <v>3986</v>
      </c>
      <c r="F630" s="71" t="s">
        <v>3985</v>
      </c>
      <c r="G630" s="71" t="s">
        <v>3984</v>
      </c>
      <c r="H630" s="71">
        <v>2013</v>
      </c>
      <c r="I630" s="82">
        <v>41472</v>
      </c>
      <c r="L630" s="71" t="s">
        <v>3983</v>
      </c>
    </row>
    <row r="631" spans="2:12" s="5" customFormat="1" x14ac:dyDescent="0.2">
      <c r="B631" s="5">
        <v>23636902</v>
      </c>
      <c r="C631" s="5" t="s">
        <v>3843</v>
      </c>
      <c r="D631" s="5" t="s">
        <v>3982</v>
      </c>
      <c r="E631" s="5" t="s">
        <v>3981</v>
      </c>
      <c r="F631" s="5" t="s">
        <v>3980</v>
      </c>
      <c r="G631" s="5" t="s">
        <v>753</v>
      </c>
      <c r="H631" s="5">
        <v>2013</v>
      </c>
      <c r="I631" s="83">
        <v>41397</v>
      </c>
      <c r="L631" s="5" t="s">
        <v>3979</v>
      </c>
    </row>
    <row r="632" spans="2:12" s="5" customFormat="1" x14ac:dyDescent="0.2">
      <c r="B632" s="5">
        <v>23663845</v>
      </c>
      <c r="C632" s="5" t="s">
        <v>3842</v>
      </c>
      <c r="D632" s="5" t="s">
        <v>3978</v>
      </c>
      <c r="E632" s="5" t="s">
        <v>3977</v>
      </c>
      <c r="F632" s="5" t="s">
        <v>3976</v>
      </c>
      <c r="G632" s="5" t="s">
        <v>2246</v>
      </c>
      <c r="H632" s="5">
        <v>2013</v>
      </c>
      <c r="I632" s="83">
        <v>41408</v>
      </c>
      <c r="J632" s="5" t="s">
        <v>3975</v>
      </c>
      <c r="L632" s="5" t="s">
        <v>3974</v>
      </c>
    </row>
    <row r="633" spans="2:12" s="5" customFormat="1" x14ac:dyDescent="0.2">
      <c r="B633" s="5">
        <v>23671426</v>
      </c>
      <c r="C633" s="5" t="s">
        <v>3841</v>
      </c>
      <c r="D633" s="5" t="s">
        <v>3973</v>
      </c>
      <c r="E633" s="5" t="s">
        <v>3972</v>
      </c>
      <c r="F633" s="5" t="s">
        <v>3971</v>
      </c>
      <c r="G633" s="5" t="s">
        <v>3970</v>
      </c>
      <c r="H633" s="5">
        <v>2013</v>
      </c>
      <c r="I633" s="83">
        <v>41409</v>
      </c>
      <c r="J633" s="5" t="s">
        <v>3969</v>
      </c>
      <c r="L633" s="5" t="s">
        <v>3968</v>
      </c>
    </row>
    <row r="634" spans="2:12" s="71" customFormat="1" x14ac:dyDescent="0.2">
      <c r="B634" s="71">
        <v>23645746</v>
      </c>
      <c r="C634" s="71" t="s">
        <v>3840</v>
      </c>
      <c r="D634" s="71" t="s">
        <v>3967</v>
      </c>
      <c r="E634" s="71" t="s">
        <v>3966</v>
      </c>
      <c r="F634" s="71" t="s">
        <v>3965</v>
      </c>
      <c r="G634" s="71" t="s">
        <v>1798</v>
      </c>
      <c r="H634" s="71">
        <v>2013</v>
      </c>
      <c r="I634" s="82">
        <v>41401</v>
      </c>
    </row>
    <row r="635" spans="2:12" s="71" customFormat="1" x14ac:dyDescent="0.2">
      <c r="B635" s="71">
        <v>23584089</v>
      </c>
      <c r="C635" s="71" t="s">
        <v>3839</v>
      </c>
      <c r="D635" s="71" t="s">
        <v>3964</v>
      </c>
      <c r="E635" s="71" t="s">
        <v>3963</v>
      </c>
      <c r="F635" s="71" t="s">
        <v>3962</v>
      </c>
      <c r="G635" s="71" t="s">
        <v>3961</v>
      </c>
      <c r="H635" s="71">
        <v>2013</v>
      </c>
      <c r="I635" s="82">
        <v>41380</v>
      </c>
      <c r="J635" s="71" t="s">
        <v>3960</v>
      </c>
      <c r="K635" s="71" t="s">
        <v>3959</v>
      </c>
      <c r="L635" s="71" t="s">
        <v>3958</v>
      </c>
    </row>
    <row r="636" spans="2:12" s="5" customFormat="1" x14ac:dyDescent="0.2">
      <c r="B636" s="5">
        <v>23032111</v>
      </c>
      <c r="C636" s="5" t="s">
        <v>3838</v>
      </c>
      <c r="D636" s="5" t="s">
        <v>3957</v>
      </c>
      <c r="E636" s="5" t="s">
        <v>3956</v>
      </c>
      <c r="F636" s="5" t="s">
        <v>2993</v>
      </c>
      <c r="G636" s="5" t="s">
        <v>3276</v>
      </c>
      <c r="H636" s="5">
        <v>2013</v>
      </c>
      <c r="I636" s="83">
        <v>41186</v>
      </c>
      <c r="J636" s="5" t="s">
        <v>3955</v>
      </c>
      <c r="L636" s="5" t="s">
        <v>3954</v>
      </c>
    </row>
    <row r="637" spans="2:12" s="71" customFormat="1" x14ac:dyDescent="0.2">
      <c r="B637" s="71">
        <v>23429260</v>
      </c>
      <c r="C637" s="71" t="s">
        <v>3837</v>
      </c>
      <c r="D637" s="71" t="s">
        <v>3953</v>
      </c>
      <c r="E637" s="71" t="s">
        <v>3952</v>
      </c>
      <c r="F637" s="71" t="s">
        <v>3951</v>
      </c>
      <c r="G637" s="71" t="s">
        <v>2648</v>
      </c>
      <c r="H637" s="71">
        <v>2013</v>
      </c>
      <c r="I637" s="82">
        <v>41328</v>
      </c>
      <c r="L637" s="71" t="s">
        <v>3950</v>
      </c>
    </row>
    <row r="638" spans="2:12" s="71" customFormat="1" x14ac:dyDescent="0.2">
      <c r="B638" s="71">
        <v>23575248</v>
      </c>
      <c r="C638" s="71" t="s">
        <v>3836</v>
      </c>
      <c r="D638" s="71" t="s">
        <v>3949</v>
      </c>
      <c r="E638" s="71" t="s">
        <v>3948</v>
      </c>
      <c r="F638" s="71" t="s">
        <v>3947</v>
      </c>
      <c r="G638" s="71" t="s">
        <v>3946</v>
      </c>
      <c r="H638" s="71">
        <v>2013</v>
      </c>
      <c r="I638" s="82">
        <v>41376</v>
      </c>
      <c r="J638" s="71" t="s">
        <v>3945</v>
      </c>
      <c r="L638" s="71" t="s">
        <v>3944</v>
      </c>
    </row>
    <row r="639" spans="2:12" s="5" customFormat="1" x14ac:dyDescent="0.2">
      <c r="B639" s="5">
        <v>23496306</v>
      </c>
      <c r="C639" s="5" t="s">
        <v>3835</v>
      </c>
      <c r="D639" s="5" t="s">
        <v>3943</v>
      </c>
      <c r="E639" s="5" t="s">
        <v>3942</v>
      </c>
      <c r="F639" s="5" t="s">
        <v>3941</v>
      </c>
      <c r="G639" s="5" t="s">
        <v>3940</v>
      </c>
      <c r="H639" s="5">
        <v>2013</v>
      </c>
      <c r="I639" s="83">
        <v>41352</v>
      </c>
      <c r="L639" s="5" t="s">
        <v>3939</v>
      </c>
    </row>
    <row r="640" spans="2:12" s="5" customFormat="1" x14ac:dyDescent="0.2">
      <c r="B640" s="5">
        <v>23037936</v>
      </c>
      <c r="C640" s="5" t="s">
        <v>3834</v>
      </c>
      <c r="D640" s="5" t="s">
        <v>3938</v>
      </c>
      <c r="E640" s="5" t="s">
        <v>3937</v>
      </c>
      <c r="F640" s="5" t="s">
        <v>3936</v>
      </c>
      <c r="G640" s="5" t="s">
        <v>3935</v>
      </c>
      <c r="H640" s="5">
        <v>2013</v>
      </c>
      <c r="I640" s="83">
        <v>41188</v>
      </c>
      <c r="L640" s="5" t="s">
        <v>3934</v>
      </c>
    </row>
    <row r="641" spans="2:12" s="71" customFormat="1" x14ac:dyDescent="0.2">
      <c r="B641" s="71">
        <v>27625837</v>
      </c>
      <c r="C641" s="71" t="s">
        <v>3833</v>
      </c>
      <c r="D641" s="71" t="s">
        <v>3933</v>
      </c>
      <c r="E641" s="71" t="s">
        <v>3932</v>
      </c>
      <c r="F641" s="71" t="s">
        <v>3931</v>
      </c>
      <c r="G641" s="71" t="s">
        <v>2148</v>
      </c>
      <c r="H641" s="71">
        <v>2013</v>
      </c>
      <c r="I641" s="82">
        <v>42628</v>
      </c>
      <c r="J641" s="71" t="s">
        <v>3930</v>
      </c>
      <c r="L641" s="71" t="s">
        <v>3929</v>
      </c>
    </row>
    <row r="642" spans="2:12" s="5" customFormat="1" x14ac:dyDescent="0.2">
      <c r="B642" s="5">
        <v>23340249</v>
      </c>
      <c r="C642" s="5" t="s">
        <v>3832</v>
      </c>
      <c r="D642" s="5" t="s">
        <v>3928</v>
      </c>
      <c r="E642" s="5" t="s">
        <v>3927</v>
      </c>
      <c r="F642" s="5" t="s">
        <v>3023</v>
      </c>
      <c r="G642" s="5" t="s">
        <v>3926</v>
      </c>
      <c r="H642" s="5">
        <v>2013</v>
      </c>
      <c r="I642" s="83">
        <v>41298</v>
      </c>
      <c r="J642" s="5" t="s">
        <v>3925</v>
      </c>
      <c r="L642" s="5" t="s">
        <v>3924</v>
      </c>
    </row>
    <row r="643" spans="2:12" s="5" customFormat="1" x14ac:dyDescent="0.2">
      <c r="B643" s="5">
        <v>23388158</v>
      </c>
      <c r="C643" s="5" t="s">
        <v>3831</v>
      </c>
      <c r="D643" s="5" t="s">
        <v>3923</v>
      </c>
      <c r="E643" s="5" t="s">
        <v>3922</v>
      </c>
      <c r="F643" s="5" t="s">
        <v>3921</v>
      </c>
      <c r="G643" s="5" t="s">
        <v>3920</v>
      </c>
      <c r="H643" s="5">
        <v>2013</v>
      </c>
      <c r="I643" s="83">
        <v>41313</v>
      </c>
      <c r="J643" s="5" t="s">
        <v>3919</v>
      </c>
      <c r="L643" s="5" t="s">
        <v>3918</v>
      </c>
    </row>
    <row r="644" spans="2:12" s="71" customFormat="1" x14ac:dyDescent="0.2">
      <c r="B644" s="71">
        <v>23264443</v>
      </c>
      <c r="C644" s="71" t="s">
        <v>3830</v>
      </c>
      <c r="D644" s="71" t="s">
        <v>3917</v>
      </c>
      <c r="E644" s="71" t="s">
        <v>3916</v>
      </c>
      <c r="F644" s="71" t="s">
        <v>2876</v>
      </c>
      <c r="G644" s="71" t="s">
        <v>1750</v>
      </c>
      <c r="H644" s="71">
        <v>2013</v>
      </c>
      <c r="I644" s="82">
        <v>41268</v>
      </c>
      <c r="L644" s="71" t="s">
        <v>3915</v>
      </c>
    </row>
    <row r="645" spans="2:12" s="71" customFormat="1" x14ac:dyDescent="0.2">
      <c r="B645" s="71">
        <v>23220206</v>
      </c>
      <c r="C645" s="71" t="s">
        <v>3829</v>
      </c>
      <c r="D645" s="71" t="s">
        <v>3914</v>
      </c>
      <c r="E645" s="71" t="s">
        <v>3913</v>
      </c>
      <c r="F645" s="71" t="s">
        <v>3912</v>
      </c>
      <c r="G645" s="71" t="s">
        <v>3911</v>
      </c>
      <c r="H645" s="71">
        <v>2013</v>
      </c>
      <c r="I645" s="82">
        <v>41254</v>
      </c>
      <c r="L645" s="71" t="s">
        <v>3910</v>
      </c>
    </row>
    <row r="646" spans="2:12" s="5" customFormat="1" x14ac:dyDescent="0.2">
      <c r="B646" s="5">
        <v>23161538</v>
      </c>
      <c r="C646" s="5" t="s">
        <v>3828</v>
      </c>
      <c r="D646" s="5" t="s">
        <v>3909</v>
      </c>
      <c r="E646" s="5" t="s">
        <v>3908</v>
      </c>
      <c r="F646" s="5" t="s">
        <v>3106</v>
      </c>
      <c r="G646" s="5" t="s">
        <v>629</v>
      </c>
      <c r="H646" s="5">
        <v>2013</v>
      </c>
      <c r="I646" s="83">
        <v>41233</v>
      </c>
      <c r="J646" s="5" t="s">
        <v>3907</v>
      </c>
      <c r="L646" s="5" t="s">
        <v>3906</v>
      </c>
    </row>
    <row r="647" spans="2:12" s="71" customFormat="1" x14ac:dyDescent="0.2">
      <c r="B647" s="71">
        <v>23622213</v>
      </c>
      <c r="C647" s="71" t="s">
        <v>3827</v>
      </c>
      <c r="D647" s="71" t="s">
        <v>3905</v>
      </c>
      <c r="E647" s="71" t="s">
        <v>3904</v>
      </c>
      <c r="F647" s="71" t="s">
        <v>3903</v>
      </c>
      <c r="G647" s="71" t="s">
        <v>3902</v>
      </c>
      <c r="H647" s="71">
        <v>2013</v>
      </c>
      <c r="I647" s="82">
        <v>41394</v>
      </c>
      <c r="L647" s="71" t="s">
        <v>3901</v>
      </c>
    </row>
    <row r="648" spans="2:12" s="5" customFormat="1" x14ac:dyDescent="0.2">
      <c r="B648" s="5">
        <v>23571456</v>
      </c>
      <c r="C648" s="5" t="s">
        <v>3826</v>
      </c>
      <c r="D648" s="5" t="s">
        <v>3900</v>
      </c>
      <c r="E648" s="5" t="s">
        <v>3899</v>
      </c>
      <c r="F648" s="5" t="s">
        <v>3898</v>
      </c>
      <c r="G648" s="5" t="s">
        <v>1701</v>
      </c>
      <c r="H648" s="5">
        <v>2013</v>
      </c>
      <c r="I648" s="83">
        <v>41375</v>
      </c>
      <c r="J648" s="5" t="s">
        <v>3897</v>
      </c>
      <c r="L648" s="5" t="s">
        <v>3896</v>
      </c>
    </row>
    <row r="649" spans="2:12" s="5" customFormat="1" x14ac:dyDescent="0.2">
      <c r="B649" s="5">
        <v>23289018</v>
      </c>
      <c r="C649" s="5" t="s">
        <v>4314</v>
      </c>
      <c r="D649" s="5" t="s">
        <v>3895</v>
      </c>
      <c r="E649" s="5" t="s">
        <v>3894</v>
      </c>
      <c r="F649" s="5" t="s">
        <v>1348</v>
      </c>
      <c r="G649" s="5" t="s">
        <v>3893</v>
      </c>
      <c r="H649" s="5">
        <v>2013</v>
      </c>
      <c r="I649" s="83">
        <v>41279</v>
      </c>
      <c r="J649" s="5" t="s">
        <v>3892</v>
      </c>
      <c r="L649" s="5" t="s">
        <v>3891</v>
      </c>
    </row>
    <row r="650" spans="2:12" s="71" customFormat="1" x14ac:dyDescent="0.2">
      <c r="B650" s="71">
        <v>23277876</v>
      </c>
      <c r="C650" s="71" t="s">
        <v>4313</v>
      </c>
      <c r="D650" s="71" t="s">
        <v>4312</v>
      </c>
      <c r="E650" s="71" t="s">
        <v>4311</v>
      </c>
      <c r="F650" s="71" t="s">
        <v>4310</v>
      </c>
      <c r="G650" s="71" t="s">
        <v>4309</v>
      </c>
      <c r="H650" s="71">
        <v>2013</v>
      </c>
      <c r="I650" s="82">
        <v>41276</v>
      </c>
      <c r="J650" s="71" t="s">
        <v>4308</v>
      </c>
      <c r="L650" s="71" t="s">
        <v>4307</v>
      </c>
    </row>
    <row r="651" spans="2:12" s="5" customFormat="1" x14ac:dyDescent="0.2">
      <c r="B651" s="5">
        <v>23117662</v>
      </c>
      <c r="C651" s="5" t="s">
        <v>4306</v>
      </c>
      <c r="D651" s="5" t="s">
        <v>4305</v>
      </c>
      <c r="E651" s="5" t="s">
        <v>4304</v>
      </c>
      <c r="F651" s="5" t="s">
        <v>3708</v>
      </c>
      <c r="G651" s="5" t="s">
        <v>1750</v>
      </c>
      <c r="H651" s="5">
        <v>2013</v>
      </c>
      <c r="I651" s="83">
        <v>41216</v>
      </c>
      <c r="L651" s="5" t="s">
        <v>4303</v>
      </c>
    </row>
    <row r="652" spans="2:12" s="71" customFormat="1" x14ac:dyDescent="0.2">
      <c r="B652" s="71">
        <v>23115305</v>
      </c>
      <c r="C652" s="71" t="s">
        <v>4302</v>
      </c>
      <c r="D652" s="71" t="s">
        <v>4301</v>
      </c>
      <c r="E652" s="71" t="s">
        <v>4300</v>
      </c>
      <c r="F652" s="71" t="s">
        <v>4299</v>
      </c>
      <c r="G652" s="71" t="s">
        <v>2846</v>
      </c>
      <c r="H652" s="71">
        <v>2013</v>
      </c>
      <c r="I652" s="82">
        <v>41215</v>
      </c>
      <c r="J652" s="71" t="s">
        <v>4298</v>
      </c>
      <c r="L652" s="71" t="s">
        <v>4297</v>
      </c>
    </row>
    <row r="653" spans="2:12" s="5" customFormat="1" x14ac:dyDescent="0.2">
      <c r="B653" s="5">
        <v>22372530</v>
      </c>
      <c r="C653" s="5" t="s">
        <v>4296</v>
      </c>
      <c r="D653" s="5" t="s">
        <v>4295</v>
      </c>
      <c r="E653" s="5" t="s">
        <v>4294</v>
      </c>
      <c r="F653" s="5" t="s">
        <v>4293</v>
      </c>
      <c r="G653" s="5" t="s">
        <v>693</v>
      </c>
      <c r="H653" s="5">
        <v>2013</v>
      </c>
      <c r="I653" s="83">
        <v>40969</v>
      </c>
      <c r="J653" s="5" t="s">
        <v>4292</v>
      </c>
      <c r="K653" s="5" t="s">
        <v>4291</v>
      </c>
      <c r="L653" s="5" t="s">
        <v>4290</v>
      </c>
    </row>
    <row r="654" spans="2:12" s="5" customFormat="1" x14ac:dyDescent="0.2">
      <c r="B654" s="5">
        <v>23041423</v>
      </c>
      <c r="C654" s="5" t="s">
        <v>4289</v>
      </c>
      <c r="D654" s="5" t="s">
        <v>4288</v>
      </c>
      <c r="E654" s="5" t="s">
        <v>4287</v>
      </c>
      <c r="F654" s="5" t="s">
        <v>4286</v>
      </c>
      <c r="G654" s="5" t="s">
        <v>4049</v>
      </c>
      <c r="H654" s="5">
        <v>2012</v>
      </c>
      <c r="I654" s="83">
        <v>41191</v>
      </c>
      <c r="J654" s="5" t="s">
        <v>4285</v>
      </c>
      <c r="K654" s="5" t="s">
        <v>4284</v>
      </c>
      <c r="L654" s="5" t="s">
        <v>4283</v>
      </c>
    </row>
    <row r="655" spans="2:12" s="71" customFormat="1" x14ac:dyDescent="0.2">
      <c r="B655" s="71">
        <v>23087206</v>
      </c>
      <c r="C655" s="71" t="s">
        <v>4282</v>
      </c>
      <c r="D655" s="71" t="s">
        <v>4281</v>
      </c>
      <c r="E655" s="71" t="s">
        <v>4280</v>
      </c>
      <c r="F655" s="71" t="s">
        <v>4279</v>
      </c>
      <c r="G655" s="71" t="s">
        <v>2846</v>
      </c>
      <c r="H655" s="71">
        <v>2012</v>
      </c>
      <c r="I655" s="82">
        <v>41205</v>
      </c>
      <c r="J655" s="71" t="s">
        <v>4278</v>
      </c>
      <c r="L655" s="71" t="s">
        <v>4277</v>
      </c>
    </row>
    <row r="656" spans="2:12" s="71" customFormat="1" x14ac:dyDescent="0.2">
      <c r="B656" s="71">
        <v>23044792</v>
      </c>
      <c r="C656" s="71" t="s">
        <v>4276</v>
      </c>
      <c r="D656" s="71" t="s">
        <v>4275</v>
      </c>
      <c r="E656" s="71" t="s">
        <v>4274</v>
      </c>
      <c r="F656" s="71" t="s">
        <v>4273</v>
      </c>
      <c r="G656" s="71" t="s">
        <v>1187</v>
      </c>
      <c r="H656" s="71">
        <v>2012</v>
      </c>
      <c r="I656" s="82">
        <v>41192</v>
      </c>
      <c r="L656" s="71" t="s">
        <v>4272</v>
      </c>
    </row>
    <row r="657" spans="2:12" s="5" customFormat="1" x14ac:dyDescent="0.2">
      <c r="B657" s="5">
        <v>22993077</v>
      </c>
      <c r="C657" s="5" t="s">
        <v>4271</v>
      </c>
      <c r="D657" s="5" t="s">
        <v>4270</v>
      </c>
      <c r="E657" s="5" t="s">
        <v>4269</v>
      </c>
      <c r="F657" s="5" t="s">
        <v>4268</v>
      </c>
      <c r="G657" s="5" t="s">
        <v>2072</v>
      </c>
      <c r="H657" s="5">
        <v>2012</v>
      </c>
      <c r="I657" s="83">
        <v>41173</v>
      </c>
      <c r="J657" s="5" t="s">
        <v>4267</v>
      </c>
      <c r="K657" s="5" t="s">
        <v>4266</v>
      </c>
      <c r="L657" s="5" t="s">
        <v>4265</v>
      </c>
    </row>
    <row r="658" spans="2:12" s="5" customFormat="1" x14ac:dyDescent="0.2">
      <c r="B658" s="5">
        <v>23150587</v>
      </c>
      <c r="C658" s="5" t="s">
        <v>4264</v>
      </c>
      <c r="D658" s="5" t="s">
        <v>4263</v>
      </c>
      <c r="E658" s="5" t="s">
        <v>4262</v>
      </c>
      <c r="F658" s="5" t="s">
        <v>4261</v>
      </c>
      <c r="G658" s="5" t="s">
        <v>2901</v>
      </c>
      <c r="H658" s="5">
        <v>2012</v>
      </c>
      <c r="I658" s="83">
        <v>41228</v>
      </c>
      <c r="J658" s="5" t="s">
        <v>4260</v>
      </c>
      <c r="L658" s="5" t="s">
        <v>4259</v>
      </c>
    </row>
    <row r="659" spans="2:12" s="5" customFormat="1" x14ac:dyDescent="0.2">
      <c r="B659" s="5">
        <v>23007402</v>
      </c>
      <c r="C659" s="5" t="s">
        <v>4258</v>
      </c>
      <c r="D659" s="5" t="s">
        <v>3438</v>
      </c>
      <c r="E659" s="5" t="s">
        <v>4257</v>
      </c>
      <c r="F659" s="5" t="s">
        <v>3436</v>
      </c>
      <c r="G659" s="5" t="s">
        <v>629</v>
      </c>
      <c r="H659" s="5">
        <v>2012</v>
      </c>
      <c r="I659" s="83">
        <v>41178</v>
      </c>
      <c r="J659" s="5" t="s">
        <v>4256</v>
      </c>
      <c r="L659" s="5" t="s">
        <v>4255</v>
      </c>
    </row>
    <row r="660" spans="2:12" s="5" customFormat="1" x14ac:dyDescent="0.2">
      <c r="B660" s="5">
        <v>22948144</v>
      </c>
      <c r="C660" s="5" t="s">
        <v>4254</v>
      </c>
      <c r="D660" s="5" t="s">
        <v>4253</v>
      </c>
      <c r="E660" s="5" t="s">
        <v>4252</v>
      </c>
      <c r="F660" s="5" t="s">
        <v>4251</v>
      </c>
      <c r="G660" s="5" t="s">
        <v>629</v>
      </c>
      <c r="H660" s="5">
        <v>2012</v>
      </c>
      <c r="I660" s="83">
        <v>41158</v>
      </c>
      <c r="J660" s="5" t="s">
        <v>4250</v>
      </c>
      <c r="L660" s="5" t="s">
        <v>4249</v>
      </c>
    </row>
    <row r="661" spans="2:12" s="5" customFormat="1" x14ac:dyDescent="0.2">
      <c r="B661" s="5">
        <v>22872576</v>
      </c>
      <c r="C661" s="5" t="s">
        <v>4248</v>
      </c>
      <c r="D661" s="5" t="s">
        <v>4247</v>
      </c>
      <c r="E661" s="5" t="s">
        <v>4246</v>
      </c>
      <c r="F661" s="5" t="s">
        <v>4245</v>
      </c>
      <c r="G661" s="5" t="s">
        <v>1888</v>
      </c>
      <c r="H661" s="5">
        <v>2012</v>
      </c>
      <c r="I661" s="83">
        <v>41130</v>
      </c>
      <c r="J661" s="5" t="s">
        <v>4244</v>
      </c>
      <c r="L661" s="5" t="s">
        <v>4243</v>
      </c>
    </row>
    <row r="662" spans="2:12" s="71" customFormat="1" x14ac:dyDescent="0.2">
      <c r="B662" s="71">
        <v>22858023</v>
      </c>
      <c r="C662" s="71" t="s">
        <v>4242</v>
      </c>
      <c r="D662" s="71" t="s">
        <v>4241</v>
      </c>
      <c r="E662" s="71" t="s">
        <v>4240</v>
      </c>
      <c r="F662" s="71" t="s">
        <v>2557</v>
      </c>
      <c r="G662" s="71" t="s">
        <v>4239</v>
      </c>
      <c r="H662" s="71">
        <v>2012</v>
      </c>
      <c r="I662" s="82">
        <v>41125</v>
      </c>
      <c r="L662" s="71" t="s">
        <v>4238</v>
      </c>
    </row>
    <row r="663" spans="2:12" s="5" customFormat="1" x14ac:dyDescent="0.2">
      <c r="B663" s="5">
        <v>22843703</v>
      </c>
      <c r="C663" s="5" t="s">
        <v>4237</v>
      </c>
      <c r="D663" s="5" t="s">
        <v>4236</v>
      </c>
      <c r="E663" s="5" t="s">
        <v>4235</v>
      </c>
      <c r="F663" s="5" t="s">
        <v>3197</v>
      </c>
      <c r="G663" s="5" t="s">
        <v>1118</v>
      </c>
      <c r="H663" s="5">
        <v>2012</v>
      </c>
      <c r="I663" s="83">
        <v>41121</v>
      </c>
      <c r="J663" s="5" t="s">
        <v>4234</v>
      </c>
      <c r="L663" s="5" t="s">
        <v>4233</v>
      </c>
    </row>
    <row r="664" spans="2:12" s="5" customFormat="1" x14ac:dyDescent="0.2">
      <c r="B664" s="5">
        <v>22698694</v>
      </c>
      <c r="C664" s="5" t="s">
        <v>4232</v>
      </c>
      <c r="D664" s="5" t="s">
        <v>4231</v>
      </c>
      <c r="E664" s="5" t="s">
        <v>4230</v>
      </c>
      <c r="F664" s="5" t="s">
        <v>4229</v>
      </c>
      <c r="G664" s="5" t="s">
        <v>4228</v>
      </c>
      <c r="H664" s="5">
        <v>2012</v>
      </c>
      <c r="I664" s="83">
        <v>41076</v>
      </c>
      <c r="L664" s="5" t="s">
        <v>4227</v>
      </c>
    </row>
    <row r="665" spans="2:12" s="5" customFormat="1" x14ac:dyDescent="0.2">
      <c r="B665" s="5">
        <v>22956851</v>
      </c>
      <c r="C665" s="5" t="s">
        <v>4226</v>
      </c>
      <c r="D665" s="5" t="s">
        <v>4225</v>
      </c>
      <c r="E665" s="5" t="s">
        <v>4224</v>
      </c>
      <c r="F665" s="5" t="s">
        <v>4065</v>
      </c>
      <c r="G665" s="5" t="s">
        <v>511</v>
      </c>
      <c r="H665" s="5">
        <v>2012</v>
      </c>
      <c r="I665" s="83">
        <v>41160</v>
      </c>
      <c r="J665" s="5" t="s">
        <v>4223</v>
      </c>
      <c r="K665" s="5" t="s">
        <v>4222</v>
      </c>
      <c r="L665" s="5" t="s">
        <v>4221</v>
      </c>
    </row>
    <row r="666" spans="2:12" s="71" customFormat="1" x14ac:dyDescent="0.2">
      <c r="B666" s="71">
        <v>22798264</v>
      </c>
      <c r="C666" s="71" t="s">
        <v>4220</v>
      </c>
      <c r="D666" s="71" t="s">
        <v>4219</v>
      </c>
      <c r="E666" s="71" t="s">
        <v>4218</v>
      </c>
      <c r="F666" s="71" t="s">
        <v>4217</v>
      </c>
      <c r="G666" s="71" t="s">
        <v>4216</v>
      </c>
      <c r="H666" s="71">
        <v>2012</v>
      </c>
      <c r="I666" s="82">
        <v>41107</v>
      </c>
      <c r="J666" s="71" t="s">
        <v>4215</v>
      </c>
      <c r="L666" s="71" t="s">
        <v>4214</v>
      </c>
    </row>
    <row r="667" spans="2:12" s="5" customFormat="1" x14ac:dyDescent="0.2">
      <c r="B667" s="5">
        <v>22676060</v>
      </c>
      <c r="C667" s="5" t="s">
        <v>4213</v>
      </c>
      <c r="D667" s="5" t="s">
        <v>4212</v>
      </c>
      <c r="E667" s="5" t="s">
        <v>4211</v>
      </c>
      <c r="F667" s="5" t="s">
        <v>4210</v>
      </c>
      <c r="G667" s="5" t="s">
        <v>899</v>
      </c>
      <c r="H667" s="5">
        <v>2012</v>
      </c>
      <c r="I667" s="83">
        <v>41069</v>
      </c>
      <c r="L667" s="5" t="s">
        <v>4209</v>
      </c>
    </row>
    <row r="668" spans="2:12" s="5" customFormat="1" x14ac:dyDescent="0.2">
      <c r="B668" s="5">
        <v>22434607</v>
      </c>
      <c r="C668" s="5" t="s">
        <v>4445</v>
      </c>
      <c r="D668" s="5" t="s">
        <v>4444</v>
      </c>
      <c r="E668" s="5" t="s">
        <v>4443</v>
      </c>
      <c r="F668" s="5" t="s">
        <v>4172</v>
      </c>
      <c r="G668" s="5" t="s">
        <v>4442</v>
      </c>
      <c r="H668" s="5">
        <v>2012</v>
      </c>
      <c r="I668" s="83">
        <v>40990</v>
      </c>
      <c r="J668" s="5" t="s">
        <v>4441</v>
      </c>
      <c r="K668" s="5" t="s">
        <v>4440</v>
      </c>
      <c r="L668" s="5" t="s">
        <v>4439</v>
      </c>
    </row>
    <row r="669" spans="2:12" s="5" customFormat="1" x14ac:dyDescent="0.2">
      <c r="B669" s="5">
        <v>22414427</v>
      </c>
      <c r="C669" s="5" t="s">
        <v>4438</v>
      </c>
      <c r="D669" s="5" t="s">
        <v>4437</v>
      </c>
      <c r="E669" s="5" t="s">
        <v>4436</v>
      </c>
      <c r="F669" s="5" t="s">
        <v>4435</v>
      </c>
      <c r="G669" s="5" t="s">
        <v>1960</v>
      </c>
      <c r="H669" s="5">
        <v>2012</v>
      </c>
      <c r="I669" s="83">
        <v>40983</v>
      </c>
      <c r="J669" s="5" t="s">
        <v>4434</v>
      </c>
      <c r="K669" s="5" t="s">
        <v>4433</v>
      </c>
      <c r="L669" s="5" t="s">
        <v>4432</v>
      </c>
    </row>
    <row r="670" spans="2:12" s="5" customFormat="1" x14ac:dyDescent="0.2">
      <c r="B670" s="5">
        <v>22595522</v>
      </c>
      <c r="C670" s="5" t="s">
        <v>4431</v>
      </c>
      <c r="D670" s="5" t="s">
        <v>4430</v>
      </c>
      <c r="E670" s="5" t="s">
        <v>4429</v>
      </c>
      <c r="F670" s="5" t="s">
        <v>4428</v>
      </c>
      <c r="G670" s="5" t="s">
        <v>636</v>
      </c>
      <c r="H670" s="5">
        <v>2012</v>
      </c>
      <c r="I670" s="83">
        <v>41048</v>
      </c>
      <c r="J670" s="5" t="s">
        <v>4427</v>
      </c>
      <c r="L670" s="5" t="s">
        <v>4426</v>
      </c>
    </row>
    <row r="671" spans="2:12" s="5" customFormat="1" x14ac:dyDescent="0.2">
      <c r="B671" s="5">
        <v>22857000</v>
      </c>
      <c r="C671" s="5" t="s">
        <v>4425</v>
      </c>
      <c r="D671" s="5" t="s">
        <v>4424</v>
      </c>
      <c r="E671" s="5" t="s">
        <v>4423</v>
      </c>
      <c r="F671" s="5" t="s">
        <v>4422</v>
      </c>
      <c r="G671" s="5" t="s">
        <v>3160</v>
      </c>
      <c r="H671" s="5">
        <v>2012</v>
      </c>
      <c r="I671" s="83">
        <v>41125</v>
      </c>
      <c r="J671" s="5" t="s">
        <v>4421</v>
      </c>
      <c r="L671" s="5" t="s">
        <v>4420</v>
      </c>
    </row>
    <row r="672" spans="2:12" s="5" customFormat="1" x14ac:dyDescent="0.2">
      <c r="B672" s="5">
        <v>22740120</v>
      </c>
      <c r="C672" s="5" t="s">
        <v>4419</v>
      </c>
      <c r="D672" s="5" t="s">
        <v>4418</v>
      </c>
      <c r="E672" s="5" t="s">
        <v>4417</v>
      </c>
      <c r="F672" s="5" t="s">
        <v>2993</v>
      </c>
      <c r="G672" s="5" t="s">
        <v>753</v>
      </c>
      <c r="H672" s="5">
        <v>2012</v>
      </c>
      <c r="I672" s="83">
        <v>41089</v>
      </c>
      <c r="L672" s="5" t="s">
        <v>4416</v>
      </c>
    </row>
    <row r="673" spans="2:12" s="5" customFormat="1" x14ac:dyDescent="0.2">
      <c r="B673" s="5">
        <v>22815492</v>
      </c>
      <c r="C673" s="5" t="s">
        <v>4415</v>
      </c>
      <c r="D673" s="5" t="s">
        <v>4414</v>
      </c>
      <c r="E673" s="5" t="s">
        <v>4413</v>
      </c>
      <c r="F673" s="5" t="s">
        <v>1155</v>
      </c>
      <c r="G673" s="5" t="s">
        <v>511</v>
      </c>
      <c r="H673" s="5">
        <v>2012</v>
      </c>
      <c r="I673" s="83">
        <v>41111</v>
      </c>
      <c r="J673" s="5" t="s">
        <v>4412</v>
      </c>
      <c r="L673" s="5" t="s">
        <v>4411</v>
      </c>
    </row>
    <row r="674" spans="2:12" s="5" customFormat="1" x14ac:dyDescent="0.2">
      <c r="B674" s="5">
        <v>22771033</v>
      </c>
      <c r="C674" s="5" t="s">
        <v>4410</v>
      </c>
      <c r="D674" s="5" t="s">
        <v>4409</v>
      </c>
      <c r="E674" s="5" t="s">
        <v>4408</v>
      </c>
      <c r="F674" s="5" t="s">
        <v>4407</v>
      </c>
      <c r="G674" s="5" t="s">
        <v>3324</v>
      </c>
      <c r="H674" s="5">
        <v>2012</v>
      </c>
      <c r="I674" s="83">
        <v>41100</v>
      </c>
      <c r="J674" s="5" t="s">
        <v>4406</v>
      </c>
      <c r="K674" s="5" t="s">
        <v>4405</v>
      </c>
      <c r="L674" s="5" t="s">
        <v>4404</v>
      </c>
    </row>
    <row r="675" spans="2:12" s="71" customFormat="1" x14ac:dyDescent="0.2">
      <c r="B675" s="71">
        <v>22527512</v>
      </c>
      <c r="C675" s="71" t="s">
        <v>4403</v>
      </c>
      <c r="D675" s="71" t="s">
        <v>4402</v>
      </c>
      <c r="E675" s="71" t="s">
        <v>4401</v>
      </c>
      <c r="F675" s="71" t="s">
        <v>4400</v>
      </c>
      <c r="G675" s="71" t="s">
        <v>824</v>
      </c>
      <c r="H675" s="71">
        <v>2012</v>
      </c>
      <c r="I675" s="82">
        <v>41024</v>
      </c>
      <c r="J675" s="71" t="s">
        <v>4399</v>
      </c>
      <c r="L675" s="71" t="s">
        <v>4398</v>
      </c>
    </row>
    <row r="676" spans="2:12" s="5" customFormat="1" x14ac:dyDescent="0.2">
      <c r="B676" s="5">
        <v>22489840</v>
      </c>
      <c r="C676" s="5" t="s">
        <v>4397</v>
      </c>
      <c r="D676" s="5" t="s">
        <v>4396</v>
      </c>
      <c r="E676" s="5" t="s">
        <v>4395</v>
      </c>
      <c r="F676" s="5" t="s">
        <v>4394</v>
      </c>
      <c r="G676" s="5" t="s">
        <v>899</v>
      </c>
      <c r="H676" s="5">
        <v>2012</v>
      </c>
      <c r="I676" s="83">
        <v>41011</v>
      </c>
      <c r="L676" s="5" t="s">
        <v>4393</v>
      </c>
    </row>
    <row r="677" spans="2:12" s="5" customFormat="1" x14ac:dyDescent="0.2">
      <c r="B677" s="5">
        <v>22741587</v>
      </c>
      <c r="C677" s="5" t="s">
        <v>4392</v>
      </c>
      <c r="D677" s="5" t="s">
        <v>4391</v>
      </c>
      <c r="E677" s="5" t="s">
        <v>4390</v>
      </c>
      <c r="F677" s="5" t="s">
        <v>4389</v>
      </c>
      <c r="G677" s="5" t="s">
        <v>4388</v>
      </c>
      <c r="H677" s="5">
        <v>2012</v>
      </c>
      <c r="I677" s="83">
        <v>41090</v>
      </c>
      <c r="J677" s="5" t="s">
        <v>4387</v>
      </c>
      <c r="L677" s="5" t="s">
        <v>4386</v>
      </c>
    </row>
    <row r="678" spans="2:12" s="5" customFormat="1" x14ac:dyDescent="0.2">
      <c r="B678" s="5">
        <v>22522697</v>
      </c>
      <c r="C678" s="5" t="s">
        <v>4385</v>
      </c>
      <c r="D678" s="5" t="s">
        <v>4384</v>
      </c>
      <c r="E678" s="5" t="s">
        <v>4383</v>
      </c>
      <c r="F678" s="5" t="s">
        <v>4382</v>
      </c>
      <c r="G678" s="5" t="s">
        <v>753</v>
      </c>
      <c r="H678" s="5">
        <v>2012</v>
      </c>
      <c r="I678" s="83">
        <v>41023</v>
      </c>
      <c r="L678" s="5" t="s">
        <v>4381</v>
      </c>
    </row>
    <row r="679" spans="2:12" s="5" customFormat="1" x14ac:dyDescent="0.2">
      <c r="B679" s="5">
        <v>22649246</v>
      </c>
      <c r="C679" s="5" t="s">
        <v>4380</v>
      </c>
      <c r="D679" s="5" t="s">
        <v>4379</v>
      </c>
      <c r="E679" s="5" t="s">
        <v>4378</v>
      </c>
      <c r="F679" s="5" t="s">
        <v>1708</v>
      </c>
      <c r="G679" s="5" t="s">
        <v>511</v>
      </c>
      <c r="H679" s="5">
        <v>2012</v>
      </c>
      <c r="I679" s="83">
        <v>41061</v>
      </c>
      <c r="J679" s="5" t="s">
        <v>4377</v>
      </c>
      <c r="K679" s="5" t="s">
        <v>4376</v>
      </c>
      <c r="L679" s="5" t="s">
        <v>4375</v>
      </c>
    </row>
    <row r="680" spans="2:12" s="71" customFormat="1" x14ac:dyDescent="0.2">
      <c r="B680" s="71">
        <v>22491093</v>
      </c>
      <c r="C680" s="71" t="s">
        <v>4374</v>
      </c>
      <c r="D680" s="71" t="s">
        <v>4373</v>
      </c>
      <c r="E680" s="71" t="s">
        <v>4372</v>
      </c>
      <c r="F680" s="71" t="s">
        <v>4371</v>
      </c>
      <c r="G680" s="71" t="s">
        <v>4370</v>
      </c>
      <c r="H680" s="71">
        <v>2012</v>
      </c>
      <c r="I680" s="82">
        <v>41011</v>
      </c>
      <c r="L680" s="71" t="s">
        <v>4369</v>
      </c>
    </row>
    <row r="681" spans="2:12" s="71" customFormat="1" x14ac:dyDescent="0.2">
      <c r="B681" s="71">
        <v>21963844</v>
      </c>
      <c r="C681" s="71" t="s">
        <v>4368</v>
      </c>
      <c r="D681" s="71" t="s">
        <v>4367</v>
      </c>
      <c r="E681" s="71" t="s">
        <v>4366</v>
      </c>
      <c r="F681" s="71" t="s">
        <v>4365</v>
      </c>
      <c r="G681" s="71" t="s">
        <v>2381</v>
      </c>
      <c r="H681" s="71">
        <v>2012</v>
      </c>
      <c r="I681" s="82">
        <v>40820</v>
      </c>
      <c r="L681" s="71" t="s">
        <v>4364</v>
      </c>
    </row>
    <row r="682" spans="2:12" s="5" customFormat="1" x14ac:dyDescent="0.2">
      <c r="B682" s="5">
        <v>22366253</v>
      </c>
      <c r="C682" s="5" t="s">
        <v>4363</v>
      </c>
      <c r="D682" s="5" t="s">
        <v>4362</v>
      </c>
      <c r="E682" s="5" t="s">
        <v>4361</v>
      </c>
      <c r="F682" s="5" t="s">
        <v>4360</v>
      </c>
      <c r="G682" s="5" t="s">
        <v>4359</v>
      </c>
      <c r="H682" s="5">
        <v>2012</v>
      </c>
      <c r="I682" s="83">
        <v>40967</v>
      </c>
      <c r="L682" s="5" t="s">
        <v>4358</v>
      </c>
    </row>
    <row r="683" spans="2:12" s="71" customFormat="1" x14ac:dyDescent="0.2">
      <c r="B683" s="71">
        <v>22315094</v>
      </c>
      <c r="C683" s="71" t="s">
        <v>4357</v>
      </c>
      <c r="D683" s="71" t="s">
        <v>4356</v>
      </c>
      <c r="E683" s="71" t="s">
        <v>4355</v>
      </c>
      <c r="F683" s="71" t="s">
        <v>4354</v>
      </c>
      <c r="G683" s="71" t="s">
        <v>4353</v>
      </c>
      <c r="H683" s="71">
        <v>2012</v>
      </c>
      <c r="I683" s="82">
        <v>40948</v>
      </c>
      <c r="L683" s="71" t="s">
        <v>4352</v>
      </c>
    </row>
    <row r="684" spans="2:12" s="71" customFormat="1" x14ac:dyDescent="0.2">
      <c r="B684" s="71">
        <v>22198550</v>
      </c>
      <c r="C684" s="71" t="s">
        <v>4351</v>
      </c>
      <c r="D684" s="71" t="s">
        <v>4350</v>
      </c>
      <c r="E684" s="71" t="s">
        <v>4349</v>
      </c>
      <c r="F684" s="71" t="s">
        <v>4348</v>
      </c>
      <c r="G684" s="71" t="s">
        <v>4347</v>
      </c>
      <c r="H684" s="71">
        <v>2012</v>
      </c>
      <c r="I684" s="82">
        <v>40904</v>
      </c>
      <c r="L684" s="71" t="s">
        <v>4346</v>
      </c>
    </row>
    <row r="685" spans="2:12" s="5" customFormat="1" x14ac:dyDescent="0.2">
      <c r="B685" s="5">
        <v>22452512</v>
      </c>
      <c r="C685" s="5" t="s">
        <v>4345</v>
      </c>
      <c r="D685" s="5" t="s">
        <v>4344</v>
      </c>
      <c r="E685" s="5" t="s">
        <v>4343</v>
      </c>
      <c r="F685" s="5" t="s">
        <v>3092</v>
      </c>
      <c r="G685" s="5" t="s">
        <v>4342</v>
      </c>
      <c r="H685" s="5">
        <v>2012</v>
      </c>
      <c r="I685" s="83">
        <v>40997</v>
      </c>
      <c r="L685" s="5" t="s">
        <v>4341</v>
      </c>
    </row>
    <row r="686" spans="2:12" s="5" customFormat="1" x14ac:dyDescent="0.2">
      <c r="B686" s="5">
        <v>22334688</v>
      </c>
      <c r="C686" s="5" t="s">
        <v>4340</v>
      </c>
      <c r="D686" s="5" t="s">
        <v>4339</v>
      </c>
      <c r="E686" s="5" t="s">
        <v>4338</v>
      </c>
      <c r="F686" s="5" t="s">
        <v>4337</v>
      </c>
      <c r="G686" s="5" t="s">
        <v>629</v>
      </c>
      <c r="H686" s="5">
        <v>2012</v>
      </c>
      <c r="I686" s="83">
        <v>40955</v>
      </c>
      <c r="J686" s="5" t="s">
        <v>4336</v>
      </c>
      <c r="L686" s="5" t="s">
        <v>4335</v>
      </c>
    </row>
    <row r="687" spans="2:12" s="5" customFormat="1" x14ac:dyDescent="0.2">
      <c r="B687" s="5">
        <v>22670216</v>
      </c>
      <c r="C687" s="5" t="s">
        <v>4334</v>
      </c>
      <c r="D687" s="5" t="s">
        <v>4333</v>
      </c>
      <c r="E687" s="5" t="s">
        <v>4332</v>
      </c>
      <c r="F687" s="5" t="s">
        <v>4245</v>
      </c>
      <c r="G687" s="5" t="s">
        <v>4331</v>
      </c>
      <c r="H687" s="5">
        <v>2012</v>
      </c>
      <c r="I687" s="83">
        <v>41067</v>
      </c>
      <c r="J687" s="5" t="s">
        <v>4330</v>
      </c>
      <c r="L687" s="5" t="s">
        <v>4329</v>
      </c>
    </row>
    <row r="688" spans="2:12" s="71" customFormat="1" x14ac:dyDescent="0.2">
      <c r="B688" s="71">
        <v>22668512</v>
      </c>
      <c r="C688" s="71" t="s">
        <v>4328</v>
      </c>
      <c r="D688" s="71" t="s">
        <v>4327</v>
      </c>
      <c r="E688" s="71" t="s">
        <v>4326</v>
      </c>
      <c r="F688" s="71" t="s">
        <v>4325</v>
      </c>
      <c r="G688" s="71" t="s">
        <v>4324</v>
      </c>
      <c r="H688" s="71">
        <v>2012</v>
      </c>
      <c r="I688" s="82">
        <v>41067</v>
      </c>
      <c r="J688" s="71" t="s">
        <v>4323</v>
      </c>
      <c r="K688" s="71" t="s">
        <v>4322</v>
      </c>
      <c r="L688" s="71" t="s">
        <v>4321</v>
      </c>
    </row>
    <row r="689" spans="2:12" s="71" customFormat="1" x14ac:dyDescent="0.2">
      <c r="B689" s="71">
        <v>22298782</v>
      </c>
      <c r="C689" s="71" t="s">
        <v>4320</v>
      </c>
      <c r="D689" s="71" t="s">
        <v>4319</v>
      </c>
      <c r="E689" s="71" t="s">
        <v>4318</v>
      </c>
      <c r="F689" s="71" t="s">
        <v>4317</v>
      </c>
      <c r="G689" s="71" t="s">
        <v>629</v>
      </c>
      <c r="H689" s="71">
        <v>2012</v>
      </c>
      <c r="I689" s="82">
        <v>40942</v>
      </c>
      <c r="J689" s="71" t="s">
        <v>4316</v>
      </c>
      <c r="L689" s="71" t="s">
        <v>4315</v>
      </c>
    </row>
    <row r="690" spans="2:12" s="5" customFormat="1" x14ac:dyDescent="0.2">
      <c r="B690" s="5">
        <v>22121117</v>
      </c>
      <c r="C690" s="5" t="s">
        <v>4570</v>
      </c>
      <c r="D690" s="5" t="s">
        <v>4569</v>
      </c>
      <c r="E690" s="5" t="s">
        <v>4568</v>
      </c>
      <c r="F690" s="5" t="s">
        <v>4567</v>
      </c>
      <c r="G690" s="5" t="s">
        <v>963</v>
      </c>
      <c r="H690" s="5">
        <v>2012</v>
      </c>
      <c r="I690" s="83">
        <v>40876</v>
      </c>
      <c r="J690" s="5" t="s">
        <v>4566</v>
      </c>
      <c r="L690" s="5" t="s">
        <v>4565</v>
      </c>
    </row>
    <row r="691" spans="2:12" s="5" customFormat="1" x14ac:dyDescent="0.2">
      <c r="B691" s="5">
        <v>22259062</v>
      </c>
      <c r="C691" s="5" t="s">
        <v>4564</v>
      </c>
      <c r="D691" s="5" t="s">
        <v>4563</v>
      </c>
      <c r="E691" s="5" t="s">
        <v>4562</v>
      </c>
      <c r="F691" s="5" t="s">
        <v>671</v>
      </c>
      <c r="G691" s="5" t="s">
        <v>4561</v>
      </c>
      <c r="H691" s="5">
        <v>2012</v>
      </c>
      <c r="I691" s="83">
        <v>40928</v>
      </c>
      <c r="L691" s="5" t="s">
        <v>4560</v>
      </c>
    </row>
    <row r="692" spans="2:12" s="5" customFormat="1" x14ac:dyDescent="0.2">
      <c r="B692" s="5">
        <v>22203038</v>
      </c>
      <c r="C692" s="5" t="s">
        <v>4559</v>
      </c>
      <c r="D692" s="5" t="s">
        <v>4558</v>
      </c>
      <c r="E692" s="5" t="s">
        <v>4557</v>
      </c>
      <c r="F692" s="5" t="s">
        <v>4556</v>
      </c>
      <c r="G692" s="5" t="s">
        <v>3330</v>
      </c>
      <c r="H692" s="5">
        <v>2012</v>
      </c>
      <c r="I692" s="83">
        <v>40906</v>
      </c>
      <c r="J692" s="5" t="s">
        <v>4555</v>
      </c>
      <c r="L692" s="5" t="s">
        <v>4554</v>
      </c>
    </row>
    <row r="693" spans="2:12" s="5" customFormat="1" x14ac:dyDescent="0.2">
      <c r="B693" s="5">
        <v>22076441</v>
      </c>
      <c r="C693" s="5" t="s">
        <v>4553</v>
      </c>
      <c r="D693" s="5" t="s">
        <v>4552</v>
      </c>
      <c r="E693" s="5" t="s">
        <v>4551</v>
      </c>
      <c r="F693" s="5" t="s">
        <v>4550</v>
      </c>
      <c r="G693" s="5" t="s">
        <v>963</v>
      </c>
      <c r="H693" s="5">
        <v>2012</v>
      </c>
      <c r="I693" s="83">
        <v>40862</v>
      </c>
      <c r="L693" s="5" t="s">
        <v>4549</v>
      </c>
    </row>
    <row r="694" spans="2:12" s="71" customFormat="1" x14ac:dyDescent="0.2">
      <c r="B694" s="71">
        <v>22015969</v>
      </c>
      <c r="C694" s="71" t="s">
        <v>4548</v>
      </c>
      <c r="D694" s="71" t="s">
        <v>4547</v>
      </c>
      <c r="E694" s="71" t="s">
        <v>4546</v>
      </c>
      <c r="F694" s="71" t="s">
        <v>4545</v>
      </c>
      <c r="G694" s="71" t="s">
        <v>4544</v>
      </c>
      <c r="H694" s="71">
        <v>2012</v>
      </c>
      <c r="I694" s="82">
        <v>40838</v>
      </c>
      <c r="J694" s="71" t="s">
        <v>4543</v>
      </c>
      <c r="K694" s="71" t="s">
        <v>4542</v>
      </c>
      <c r="L694" s="71" t="s">
        <v>4541</v>
      </c>
    </row>
    <row r="695" spans="2:12" s="5" customFormat="1" x14ac:dyDescent="0.2">
      <c r="B695" s="5">
        <v>22369496</v>
      </c>
      <c r="C695" s="5" t="s">
        <v>4540</v>
      </c>
      <c r="D695" s="5" t="s">
        <v>4539</v>
      </c>
      <c r="E695" s="5" t="s">
        <v>4538</v>
      </c>
      <c r="F695" s="5" t="s">
        <v>4537</v>
      </c>
      <c r="G695" s="5" t="s">
        <v>4536</v>
      </c>
      <c r="H695" s="5">
        <v>2012</v>
      </c>
      <c r="I695" s="83">
        <v>40968</v>
      </c>
      <c r="J695" s="5" t="s">
        <v>4535</v>
      </c>
      <c r="L695" s="5" t="s">
        <v>4534</v>
      </c>
    </row>
    <row r="696" spans="2:12" s="5" customFormat="1" x14ac:dyDescent="0.2">
      <c r="B696" s="5">
        <v>22051193</v>
      </c>
      <c r="C696" s="5" t="s">
        <v>4533</v>
      </c>
      <c r="D696" s="5" t="s">
        <v>4532</v>
      </c>
      <c r="E696" s="5" t="s">
        <v>4531</v>
      </c>
      <c r="F696" s="5" t="s">
        <v>3921</v>
      </c>
      <c r="G696" s="5" t="s">
        <v>4530</v>
      </c>
      <c r="H696" s="5">
        <v>2012</v>
      </c>
      <c r="I696" s="83">
        <v>40852</v>
      </c>
      <c r="J696" s="5" t="s">
        <v>4529</v>
      </c>
      <c r="K696" s="5" t="s">
        <v>4528</v>
      </c>
      <c r="L696" s="5" t="s">
        <v>4527</v>
      </c>
    </row>
    <row r="697" spans="2:12" s="71" customFormat="1" x14ac:dyDescent="0.2">
      <c r="B697" s="71">
        <v>21503879</v>
      </c>
      <c r="C697" s="71" t="s">
        <v>4526</v>
      </c>
      <c r="D697" s="71" t="s">
        <v>4525</v>
      </c>
      <c r="E697" s="71" t="s">
        <v>4524</v>
      </c>
      <c r="F697" s="71" t="s">
        <v>4523</v>
      </c>
      <c r="G697" s="71" t="s">
        <v>4522</v>
      </c>
      <c r="H697" s="71">
        <v>2012</v>
      </c>
      <c r="I697" s="82">
        <v>40653</v>
      </c>
      <c r="L697" s="71" t="s">
        <v>4521</v>
      </c>
    </row>
    <row r="698" spans="2:12" s="5" customFormat="1" x14ac:dyDescent="0.2">
      <c r="B698" s="5">
        <v>22307607</v>
      </c>
      <c r="C698" s="5" t="s">
        <v>4520</v>
      </c>
      <c r="D698" s="5" t="s">
        <v>4519</v>
      </c>
      <c r="E698" s="5" t="s">
        <v>4518</v>
      </c>
      <c r="F698" s="5" t="s">
        <v>4517</v>
      </c>
      <c r="G698" s="5" t="s">
        <v>2901</v>
      </c>
      <c r="H698" s="5">
        <v>2012</v>
      </c>
      <c r="I698" s="83">
        <v>40946</v>
      </c>
      <c r="J698" s="5" t="s">
        <v>4516</v>
      </c>
      <c r="L698" s="5" t="s">
        <v>4515</v>
      </c>
    </row>
    <row r="699" spans="2:12" s="71" customFormat="1" x14ac:dyDescent="0.2">
      <c r="B699" s="71">
        <v>22900064</v>
      </c>
      <c r="C699" s="71" t="s">
        <v>4514</v>
      </c>
      <c r="D699" s="71" t="s">
        <v>4513</v>
      </c>
      <c r="E699" s="71" t="s">
        <v>4512</v>
      </c>
      <c r="F699" s="71" t="s">
        <v>4511</v>
      </c>
      <c r="G699" s="71" t="s">
        <v>677</v>
      </c>
      <c r="H699" s="71">
        <v>2012</v>
      </c>
      <c r="I699" s="82">
        <v>41139</v>
      </c>
      <c r="J699" s="71" t="s">
        <v>4510</v>
      </c>
      <c r="L699" s="71" t="s">
        <v>4509</v>
      </c>
    </row>
    <row r="700" spans="2:12" s="5" customFormat="1" x14ac:dyDescent="0.2">
      <c r="B700" s="5">
        <v>22870205</v>
      </c>
      <c r="C700" s="5" t="s">
        <v>4508</v>
      </c>
      <c r="D700" s="5" t="s">
        <v>4507</v>
      </c>
      <c r="E700" s="5" t="s">
        <v>4506</v>
      </c>
      <c r="F700" s="5" t="s">
        <v>4505</v>
      </c>
      <c r="G700" s="5" t="s">
        <v>677</v>
      </c>
      <c r="H700" s="5">
        <v>2012</v>
      </c>
      <c r="I700" s="83">
        <v>41129</v>
      </c>
      <c r="J700" s="5" t="s">
        <v>4504</v>
      </c>
      <c r="L700" s="5" t="s">
        <v>4503</v>
      </c>
    </row>
    <row r="701" spans="2:12" s="71" customFormat="1" x14ac:dyDescent="0.2">
      <c r="B701" s="71">
        <v>22808269</v>
      </c>
      <c r="C701" s="71" t="s">
        <v>4502</v>
      </c>
      <c r="D701" s="71" t="s">
        <v>4501</v>
      </c>
      <c r="E701" s="71" t="s">
        <v>4500</v>
      </c>
      <c r="F701" s="71" t="s">
        <v>4499</v>
      </c>
      <c r="G701" s="71" t="s">
        <v>677</v>
      </c>
      <c r="H701" s="71">
        <v>2012</v>
      </c>
      <c r="I701" s="82">
        <v>41109</v>
      </c>
      <c r="J701" s="71" t="s">
        <v>4498</v>
      </c>
      <c r="L701" s="71" t="s">
        <v>4497</v>
      </c>
    </row>
    <row r="702" spans="2:12" s="5" customFormat="1" x14ac:dyDescent="0.2">
      <c r="B702" s="5">
        <v>22802962</v>
      </c>
      <c r="C702" s="5" t="s">
        <v>4496</v>
      </c>
      <c r="D702" s="5" t="s">
        <v>4495</v>
      </c>
      <c r="E702" s="5" t="s">
        <v>4494</v>
      </c>
      <c r="F702" s="5" t="s">
        <v>3106</v>
      </c>
      <c r="G702" s="5" t="s">
        <v>677</v>
      </c>
      <c r="H702" s="5">
        <v>2012</v>
      </c>
      <c r="I702" s="83">
        <v>41108</v>
      </c>
      <c r="J702" s="5" t="s">
        <v>4493</v>
      </c>
      <c r="L702" s="5" t="s">
        <v>4492</v>
      </c>
    </row>
    <row r="703" spans="2:12" s="71" customFormat="1" x14ac:dyDescent="0.2">
      <c r="B703" s="71">
        <v>22453940</v>
      </c>
      <c r="C703" s="71" t="s">
        <v>4491</v>
      </c>
      <c r="D703" s="71" t="s">
        <v>4490</v>
      </c>
      <c r="E703" s="71" t="s">
        <v>4489</v>
      </c>
      <c r="F703" s="71" t="s">
        <v>4488</v>
      </c>
      <c r="G703" s="71" t="s">
        <v>2032</v>
      </c>
      <c r="H703" s="71">
        <v>2012</v>
      </c>
      <c r="I703" s="82">
        <v>40997</v>
      </c>
      <c r="L703" s="71" t="s">
        <v>4487</v>
      </c>
    </row>
    <row r="704" spans="2:12" s="5" customFormat="1" x14ac:dyDescent="0.2">
      <c r="B704" s="5">
        <v>22419889</v>
      </c>
      <c r="C704" s="5" t="s">
        <v>4486</v>
      </c>
      <c r="D704" s="5" t="s">
        <v>4485</v>
      </c>
      <c r="E704" s="5" t="s">
        <v>4484</v>
      </c>
      <c r="F704" s="5" t="s">
        <v>3921</v>
      </c>
      <c r="G704" s="5" t="s">
        <v>3893</v>
      </c>
      <c r="H704" s="5">
        <v>2012</v>
      </c>
      <c r="I704" s="83">
        <v>40984</v>
      </c>
      <c r="J704" s="5" t="s">
        <v>4483</v>
      </c>
      <c r="L704" s="5" t="s">
        <v>4482</v>
      </c>
    </row>
    <row r="705" spans="1:12" s="71" customFormat="1" x14ac:dyDescent="0.2">
      <c r="B705" s="71">
        <v>21945537</v>
      </c>
      <c r="C705" s="71" t="s">
        <v>4481</v>
      </c>
      <c r="D705" s="71" t="s">
        <v>4480</v>
      </c>
      <c r="E705" s="71" t="s">
        <v>4479</v>
      </c>
      <c r="F705" s="71" t="s">
        <v>4478</v>
      </c>
      <c r="G705" s="71" t="s">
        <v>4477</v>
      </c>
      <c r="H705" s="71">
        <v>2012</v>
      </c>
      <c r="I705" s="82">
        <v>40814</v>
      </c>
      <c r="J705" s="71" t="s">
        <v>4476</v>
      </c>
      <c r="K705" s="71" t="s">
        <v>4475</v>
      </c>
      <c r="L705" s="71" t="s">
        <v>4474</v>
      </c>
    </row>
    <row r="706" spans="1:12" s="71" customFormat="1" x14ac:dyDescent="0.2">
      <c r="B706" s="71">
        <v>21982828</v>
      </c>
      <c r="C706" s="71" t="s">
        <v>4473</v>
      </c>
      <c r="D706" s="71" t="s">
        <v>4472</v>
      </c>
      <c r="E706" s="71" t="s">
        <v>4471</v>
      </c>
      <c r="F706" s="71" t="s">
        <v>4470</v>
      </c>
      <c r="G706" s="71" t="s">
        <v>2648</v>
      </c>
      <c r="H706" s="71">
        <v>2011</v>
      </c>
      <c r="I706" s="82">
        <v>40827</v>
      </c>
      <c r="L706" s="71" t="s">
        <v>4469</v>
      </c>
    </row>
    <row r="707" spans="1:12" s="5" customFormat="1" x14ac:dyDescent="0.2">
      <c r="B707" s="5">
        <v>21773876</v>
      </c>
      <c r="C707" s="5" t="s">
        <v>4468</v>
      </c>
      <c r="D707" s="5" t="s">
        <v>4467</v>
      </c>
      <c r="E707" s="5" t="s">
        <v>4466</v>
      </c>
      <c r="F707" s="5" t="s">
        <v>4465</v>
      </c>
      <c r="G707" s="5" t="s">
        <v>1516</v>
      </c>
      <c r="H707" s="5">
        <v>2011</v>
      </c>
      <c r="I707" s="83">
        <v>40745</v>
      </c>
      <c r="L707" s="5" t="s">
        <v>4464</v>
      </c>
    </row>
    <row r="708" spans="1:12" s="5" customFormat="1" x14ac:dyDescent="0.2">
      <c r="B708" s="5">
        <v>21960593</v>
      </c>
      <c r="C708" s="5" t="s">
        <v>4463</v>
      </c>
      <c r="D708" s="5" t="s">
        <v>4462</v>
      </c>
      <c r="E708" s="5" t="s">
        <v>4461</v>
      </c>
      <c r="F708" s="5" t="s">
        <v>4460</v>
      </c>
      <c r="G708" s="5" t="s">
        <v>1021</v>
      </c>
      <c r="H708" s="5">
        <v>2011</v>
      </c>
      <c r="I708" s="83">
        <v>40817</v>
      </c>
      <c r="L708" s="5" t="s">
        <v>4459</v>
      </c>
    </row>
    <row r="709" spans="1:12" s="5" customFormat="1" x14ac:dyDescent="0.2">
      <c r="B709" s="5">
        <v>22115457</v>
      </c>
      <c r="C709" s="5" t="s">
        <v>4458</v>
      </c>
      <c r="D709" s="5" t="s">
        <v>4457</v>
      </c>
      <c r="E709" s="5" t="s">
        <v>4456</v>
      </c>
      <c r="F709" s="5" t="s">
        <v>4299</v>
      </c>
      <c r="G709" s="5" t="s">
        <v>3319</v>
      </c>
      <c r="H709" s="5">
        <v>2011</v>
      </c>
      <c r="I709" s="83">
        <v>40873</v>
      </c>
      <c r="J709" s="5" t="s">
        <v>4455</v>
      </c>
      <c r="K709" s="5" t="s">
        <v>4454</v>
      </c>
      <c r="L709" s="5" t="s">
        <v>4453</v>
      </c>
    </row>
    <row r="710" spans="1:12" s="71" customFormat="1" x14ac:dyDescent="0.2">
      <c r="B710" s="71">
        <v>22446558</v>
      </c>
      <c r="C710" s="71" t="s">
        <v>4452</v>
      </c>
      <c r="D710" s="71" t="s">
        <v>4451</v>
      </c>
      <c r="E710" s="71" t="s">
        <v>4450</v>
      </c>
      <c r="F710" s="71" t="s">
        <v>4449</v>
      </c>
      <c r="G710" s="71" t="s">
        <v>4448</v>
      </c>
      <c r="H710" s="71">
        <v>2011</v>
      </c>
      <c r="I710" s="82">
        <v>40995</v>
      </c>
      <c r="J710" s="71" t="s">
        <v>4447</v>
      </c>
      <c r="L710" s="71" t="s">
        <v>4446</v>
      </c>
    </row>
    <row r="711" spans="1:12" s="71" customFormat="1" x14ac:dyDescent="0.2">
      <c r="B711" s="71">
        <v>21513424</v>
      </c>
      <c r="C711" s="71" t="s">
        <v>4710</v>
      </c>
      <c r="D711" s="71" t="s">
        <v>4709</v>
      </c>
      <c r="E711" s="71" t="s">
        <v>4708</v>
      </c>
      <c r="F711" s="71" t="s">
        <v>3773</v>
      </c>
      <c r="G711" s="71" t="s">
        <v>4707</v>
      </c>
      <c r="H711" s="71">
        <v>2011</v>
      </c>
      <c r="I711" s="82">
        <v>40659</v>
      </c>
      <c r="L711" s="71" t="s">
        <v>4706</v>
      </c>
    </row>
    <row r="712" spans="1:12" s="71" customFormat="1" x14ac:dyDescent="0.2">
      <c r="B712" s="71">
        <v>21914078</v>
      </c>
      <c r="C712" s="71" t="s">
        <v>4705</v>
      </c>
      <c r="D712" s="71" t="s">
        <v>4704</v>
      </c>
      <c r="E712" s="71" t="s">
        <v>4703</v>
      </c>
      <c r="F712" s="71" t="s">
        <v>4702</v>
      </c>
      <c r="G712" s="71" t="s">
        <v>4701</v>
      </c>
      <c r="H712" s="71">
        <v>2011</v>
      </c>
      <c r="I712" s="82">
        <v>40801</v>
      </c>
      <c r="L712" s="71" t="s">
        <v>4700</v>
      </c>
    </row>
    <row r="713" spans="1:12" s="5" customFormat="1" x14ac:dyDescent="0.2">
      <c r="B713" s="5">
        <v>21926999</v>
      </c>
      <c r="C713" s="5" t="s">
        <v>4699</v>
      </c>
      <c r="D713" s="5" t="s">
        <v>4698</v>
      </c>
      <c r="E713" s="5" t="s">
        <v>4697</v>
      </c>
      <c r="F713" s="5" t="s">
        <v>4696</v>
      </c>
      <c r="G713" s="5" t="s">
        <v>4695</v>
      </c>
      <c r="H713" s="5">
        <v>2011</v>
      </c>
      <c r="I713" s="83">
        <v>40806</v>
      </c>
      <c r="J713" s="5" t="s">
        <v>4694</v>
      </c>
      <c r="K713" s="5" t="s">
        <v>4693</v>
      </c>
      <c r="L713" s="5" t="s">
        <v>4692</v>
      </c>
    </row>
    <row r="714" spans="1:12" customFormat="1" ht="15.75" x14ac:dyDescent="0.25">
      <c r="A714" s="50"/>
      <c r="B714">
        <v>21784850</v>
      </c>
      <c r="C714" t="s">
        <v>4691</v>
      </c>
      <c r="D714" t="s">
        <v>4690</v>
      </c>
      <c r="E714" t="s">
        <v>4689</v>
      </c>
      <c r="F714" t="s">
        <v>4688</v>
      </c>
      <c r="G714" t="s">
        <v>629</v>
      </c>
      <c r="H714">
        <v>2011</v>
      </c>
      <c r="I714" s="44">
        <v>40750</v>
      </c>
      <c r="J714" t="s">
        <v>4687</v>
      </c>
      <c r="L714" t="s">
        <v>4686</v>
      </c>
    </row>
    <row r="715" spans="1:12" s="5" customFormat="1" x14ac:dyDescent="0.2">
      <c r="B715" s="5">
        <v>21889461</v>
      </c>
      <c r="C715" s="5" t="s">
        <v>4685</v>
      </c>
      <c r="D715" s="5" t="s">
        <v>4684</v>
      </c>
      <c r="E715" s="5" t="s">
        <v>4683</v>
      </c>
      <c r="F715" s="5" t="s">
        <v>3898</v>
      </c>
      <c r="G715" s="5" t="s">
        <v>2246</v>
      </c>
      <c r="H715" s="5">
        <v>2011</v>
      </c>
      <c r="I715" s="83">
        <v>40792</v>
      </c>
      <c r="J715" s="5" t="s">
        <v>4682</v>
      </c>
      <c r="L715" s="5" t="s">
        <v>4681</v>
      </c>
    </row>
    <row r="716" spans="1:12" s="71" customFormat="1" x14ac:dyDescent="0.2">
      <c r="B716" s="71">
        <v>21737450</v>
      </c>
      <c r="C716" s="71" t="s">
        <v>4680</v>
      </c>
      <c r="D716" s="71" t="s">
        <v>4679</v>
      </c>
      <c r="E716" s="71" t="s">
        <v>4678</v>
      </c>
      <c r="F716" s="71" t="s">
        <v>2563</v>
      </c>
      <c r="G716" s="71" t="s">
        <v>629</v>
      </c>
      <c r="H716" s="71">
        <v>2011</v>
      </c>
      <c r="I716" s="82">
        <v>40733</v>
      </c>
      <c r="J716" s="71" t="s">
        <v>4677</v>
      </c>
      <c r="L716" s="71" t="s">
        <v>4676</v>
      </c>
    </row>
    <row r="717" spans="1:12" s="71" customFormat="1" x14ac:dyDescent="0.2">
      <c r="B717" s="71">
        <v>22190899</v>
      </c>
      <c r="C717" s="71" t="s">
        <v>4675</v>
      </c>
      <c r="D717" s="71" t="s">
        <v>4674</v>
      </c>
      <c r="E717" s="71" t="s">
        <v>4673</v>
      </c>
      <c r="F717" s="71" t="s">
        <v>4672</v>
      </c>
      <c r="G717" s="71" t="s">
        <v>4671</v>
      </c>
      <c r="H717" s="71">
        <v>2011</v>
      </c>
      <c r="I717" s="82">
        <v>40900</v>
      </c>
      <c r="J717" s="71" t="s">
        <v>4670</v>
      </c>
      <c r="L717" s="71" t="s">
        <v>4669</v>
      </c>
    </row>
    <row r="718" spans="1:12" s="5" customFormat="1" x14ac:dyDescent="0.2">
      <c r="B718" s="5">
        <v>21815255</v>
      </c>
      <c r="C718" s="5" t="s">
        <v>4668</v>
      </c>
      <c r="D718" s="5" t="s">
        <v>4667</v>
      </c>
      <c r="E718" s="5" t="s">
        <v>4666</v>
      </c>
      <c r="F718" s="5" t="s">
        <v>4665</v>
      </c>
      <c r="G718" s="5" t="s">
        <v>753</v>
      </c>
      <c r="H718" s="5">
        <v>2011</v>
      </c>
      <c r="I718" s="83">
        <v>40760</v>
      </c>
      <c r="L718" s="5" t="s">
        <v>4664</v>
      </c>
    </row>
    <row r="719" spans="1:12" s="5" customFormat="1" x14ac:dyDescent="0.2">
      <c r="B719" s="5">
        <v>21660952</v>
      </c>
      <c r="C719" s="5" t="s">
        <v>4663</v>
      </c>
      <c r="D719" s="5" t="s">
        <v>4662</v>
      </c>
      <c r="E719" s="5" t="s">
        <v>4661</v>
      </c>
      <c r="F719" s="5" t="s">
        <v>4660</v>
      </c>
      <c r="G719" s="5" t="s">
        <v>4522</v>
      </c>
      <c r="H719" s="5">
        <v>2011</v>
      </c>
      <c r="I719" s="83">
        <v>40705</v>
      </c>
      <c r="J719" s="5" t="s">
        <v>4659</v>
      </c>
      <c r="K719" s="5" t="s">
        <v>4658</v>
      </c>
      <c r="L719" s="5" t="s">
        <v>4657</v>
      </c>
    </row>
    <row r="720" spans="1:12" s="5" customFormat="1" x14ac:dyDescent="0.2">
      <c r="B720" s="5">
        <v>21868582</v>
      </c>
      <c r="C720" s="5" t="s">
        <v>4656</v>
      </c>
      <c r="D720" s="5" t="s">
        <v>4655</v>
      </c>
      <c r="E720" s="5" t="s">
        <v>4654</v>
      </c>
      <c r="F720" s="5" t="s">
        <v>4653</v>
      </c>
      <c r="G720" s="5" t="s">
        <v>1021</v>
      </c>
      <c r="H720" s="5">
        <v>2011</v>
      </c>
      <c r="I720" s="83">
        <v>40782</v>
      </c>
      <c r="L720" s="5" t="s">
        <v>4652</v>
      </c>
    </row>
    <row r="721" spans="2:12" s="5" customFormat="1" x14ac:dyDescent="0.2">
      <c r="B721" s="5">
        <v>21652675</v>
      </c>
      <c r="C721" s="5" t="s">
        <v>4651</v>
      </c>
      <c r="D721" s="5" t="s">
        <v>4650</v>
      </c>
      <c r="E721" s="5" t="s">
        <v>4649</v>
      </c>
      <c r="F721" s="5" t="s">
        <v>4648</v>
      </c>
      <c r="G721" s="5" t="s">
        <v>1021</v>
      </c>
      <c r="H721" s="5">
        <v>2011</v>
      </c>
      <c r="I721" s="83">
        <v>40704</v>
      </c>
      <c r="J721" s="5" t="s">
        <v>4647</v>
      </c>
      <c r="L721" s="5" t="s">
        <v>4646</v>
      </c>
    </row>
    <row r="722" spans="2:12" s="5" customFormat="1" x14ac:dyDescent="0.2">
      <c r="B722" s="5">
        <v>21807941</v>
      </c>
      <c r="C722" s="5" t="s">
        <v>4645</v>
      </c>
      <c r="D722" s="5" t="s">
        <v>4644</v>
      </c>
      <c r="E722" s="5" t="s">
        <v>4643</v>
      </c>
      <c r="F722" s="5" t="s">
        <v>4642</v>
      </c>
      <c r="G722" s="5" t="s">
        <v>636</v>
      </c>
      <c r="H722" s="5">
        <v>2011</v>
      </c>
      <c r="I722" s="83">
        <v>40758</v>
      </c>
      <c r="L722" s="5" t="s">
        <v>4641</v>
      </c>
    </row>
    <row r="723" spans="2:12" s="71" customFormat="1" x14ac:dyDescent="0.2">
      <c r="B723" s="71">
        <v>21705339</v>
      </c>
      <c r="C723" s="71" t="s">
        <v>4640</v>
      </c>
      <c r="D723" s="71" t="s">
        <v>4639</v>
      </c>
      <c r="E723" s="71" t="s">
        <v>4638</v>
      </c>
      <c r="F723" s="71" t="s">
        <v>4637</v>
      </c>
      <c r="G723" s="71" t="s">
        <v>629</v>
      </c>
      <c r="H723" s="71">
        <v>2011</v>
      </c>
      <c r="I723" s="82">
        <v>40722</v>
      </c>
      <c r="J723" s="71" t="s">
        <v>4636</v>
      </c>
      <c r="L723" s="71" t="s">
        <v>4635</v>
      </c>
    </row>
    <row r="724" spans="2:12" s="5" customFormat="1" x14ac:dyDescent="0.2">
      <c r="B724" s="5">
        <v>21821884</v>
      </c>
      <c r="C724" s="5" t="s">
        <v>4634</v>
      </c>
      <c r="D724" s="5" t="s">
        <v>4633</v>
      </c>
      <c r="E724" s="5" t="s">
        <v>4632</v>
      </c>
      <c r="F724" s="5" t="s">
        <v>4631</v>
      </c>
      <c r="G724" s="5" t="s">
        <v>4630</v>
      </c>
      <c r="H724" s="5">
        <v>2011</v>
      </c>
      <c r="I724" s="83">
        <v>40764</v>
      </c>
      <c r="J724" s="5" t="s">
        <v>4629</v>
      </c>
      <c r="L724" s="5" t="s">
        <v>4628</v>
      </c>
    </row>
    <row r="725" spans="2:12" s="5" customFormat="1" x14ac:dyDescent="0.2">
      <c r="B725" s="5">
        <v>21693594</v>
      </c>
      <c r="C725" s="5" t="s">
        <v>4627</v>
      </c>
      <c r="D725" s="5" t="s">
        <v>4626</v>
      </c>
      <c r="E725" s="5" t="s">
        <v>4625</v>
      </c>
      <c r="F725" s="5" t="s">
        <v>4624</v>
      </c>
      <c r="G725" s="5" t="s">
        <v>4623</v>
      </c>
      <c r="H725" s="5">
        <v>2011</v>
      </c>
      <c r="I725" s="83">
        <v>40717</v>
      </c>
      <c r="J725" s="5" t="s">
        <v>4622</v>
      </c>
      <c r="K725" s="5" t="s">
        <v>4621</v>
      </c>
      <c r="L725" s="5" t="s">
        <v>4620</v>
      </c>
    </row>
    <row r="726" spans="2:12" s="71" customFormat="1" x14ac:dyDescent="0.2">
      <c r="B726" s="71">
        <v>21533873</v>
      </c>
      <c r="C726" s="71" t="s">
        <v>4619</v>
      </c>
      <c r="D726" s="71" t="s">
        <v>4618</v>
      </c>
      <c r="E726" s="71" t="s">
        <v>4617</v>
      </c>
      <c r="F726" s="71" t="s">
        <v>4616</v>
      </c>
      <c r="G726" s="71" t="s">
        <v>4615</v>
      </c>
      <c r="H726" s="71">
        <v>2011</v>
      </c>
      <c r="I726" s="82">
        <v>40666</v>
      </c>
      <c r="J726" s="71" t="s">
        <v>4614</v>
      </c>
      <c r="K726" s="71" t="s">
        <v>4613</v>
      </c>
      <c r="L726" s="71" t="s">
        <v>4612</v>
      </c>
    </row>
    <row r="727" spans="2:12" s="5" customFormat="1" x14ac:dyDescent="0.2">
      <c r="B727" s="5">
        <v>21636571</v>
      </c>
      <c r="C727" s="5" t="s">
        <v>4611</v>
      </c>
      <c r="D727" s="5" t="s">
        <v>4610</v>
      </c>
      <c r="E727" s="5" t="s">
        <v>4609</v>
      </c>
      <c r="F727" s="5" t="s">
        <v>4608</v>
      </c>
      <c r="G727" s="5" t="s">
        <v>629</v>
      </c>
      <c r="H727" s="5">
        <v>2011</v>
      </c>
      <c r="I727" s="83">
        <v>40698</v>
      </c>
      <c r="J727" s="5" t="s">
        <v>4607</v>
      </c>
      <c r="L727" s="5" t="s">
        <v>4606</v>
      </c>
    </row>
    <row r="728" spans="2:12" s="5" customFormat="1" x14ac:dyDescent="0.2">
      <c r="B728" s="5">
        <v>21709252</v>
      </c>
      <c r="C728" s="5" t="s">
        <v>4605</v>
      </c>
      <c r="D728" s="5" t="s">
        <v>4604</v>
      </c>
      <c r="E728" s="5" t="s">
        <v>4603</v>
      </c>
      <c r="F728" s="5" t="s">
        <v>4449</v>
      </c>
      <c r="G728" s="5" t="s">
        <v>2901</v>
      </c>
      <c r="H728" s="5">
        <v>2011</v>
      </c>
      <c r="I728" s="83">
        <v>40723</v>
      </c>
      <c r="J728" s="5" t="s">
        <v>4602</v>
      </c>
      <c r="L728" s="5" t="s">
        <v>4601</v>
      </c>
    </row>
    <row r="729" spans="2:12" s="71" customFormat="1" x14ac:dyDescent="0.2">
      <c r="B729" s="71">
        <v>21781244</v>
      </c>
      <c r="C729" s="71" t="s">
        <v>4600</v>
      </c>
      <c r="D729" s="71" t="s">
        <v>4599</v>
      </c>
      <c r="E729" s="71" t="s">
        <v>4598</v>
      </c>
      <c r="F729" s="71" t="s">
        <v>4597</v>
      </c>
      <c r="G729" s="71" t="s">
        <v>886</v>
      </c>
      <c r="H729" s="71">
        <v>2011</v>
      </c>
      <c r="I729" s="82">
        <v>40750</v>
      </c>
      <c r="L729" s="71" t="s">
        <v>4596</v>
      </c>
    </row>
    <row r="730" spans="2:12" s="5" customFormat="1" x14ac:dyDescent="0.2">
      <c r="B730" s="5">
        <v>21566085</v>
      </c>
      <c r="C730" s="5" t="s">
        <v>4595</v>
      </c>
      <c r="D730" s="5" t="s">
        <v>4594</v>
      </c>
      <c r="E730" s="5" t="s">
        <v>4593</v>
      </c>
      <c r="F730" s="5" t="s">
        <v>4592</v>
      </c>
      <c r="G730" s="5" t="s">
        <v>3926</v>
      </c>
      <c r="H730" s="5">
        <v>2011</v>
      </c>
      <c r="I730" s="83">
        <v>40677</v>
      </c>
      <c r="J730" s="5" t="s">
        <v>4591</v>
      </c>
      <c r="L730" s="5" t="s">
        <v>4590</v>
      </c>
    </row>
    <row r="731" spans="2:12" s="5" customFormat="1" x14ac:dyDescent="0.2">
      <c r="B731" s="5">
        <v>21478251</v>
      </c>
      <c r="C731" s="5" t="s">
        <v>4589</v>
      </c>
      <c r="D731" s="5" t="s">
        <v>4588</v>
      </c>
      <c r="E731" s="5" t="s">
        <v>4587</v>
      </c>
      <c r="F731" s="5" t="s">
        <v>4586</v>
      </c>
      <c r="G731" s="5" t="s">
        <v>4585</v>
      </c>
      <c r="H731" s="5">
        <v>2011</v>
      </c>
      <c r="I731" s="83">
        <v>40645</v>
      </c>
      <c r="J731" s="5" t="s">
        <v>4584</v>
      </c>
      <c r="L731" s="5" t="s">
        <v>4583</v>
      </c>
    </row>
    <row r="732" spans="2:12" s="71" customFormat="1" x14ac:dyDescent="0.2">
      <c r="B732" s="71">
        <v>21416500</v>
      </c>
      <c r="C732" s="71" t="s">
        <v>4582</v>
      </c>
      <c r="D732" s="71" t="s">
        <v>4581</v>
      </c>
      <c r="E732" s="71" t="s">
        <v>4580</v>
      </c>
      <c r="F732" s="71" t="s">
        <v>4579</v>
      </c>
      <c r="G732" s="71" t="s">
        <v>549</v>
      </c>
      <c r="H732" s="71">
        <v>2011</v>
      </c>
      <c r="I732" s="82">
        <v>40621</v>
      </c>
      <c r="L732" s="71" t="s">
        <v>4578</v>
      </c>
    </row>
    <row r="733" spans="2:12" s="71" customFormat="1" x14ac:dyDescent="0.2">
      <c r="B733" s="71">
        <v>21620354</v>
      </c>
      <c r="C733" s="71" t="s">
        <v>4577</v>
      </c>
      <c r="D733" s="71" t="s">
        <v>4576</v>
      </c>
      <c r="E733" s="71" t="s">
        <v>4575</v>
      </c>
      <c r="F733" s="71" t="s">
        <v>4574</v>
      </c>
      <c r="G733" s="71" t="s">
        <v>4573</v>
      </c>
      <c r="H733" s="71">
        <v>2011</v>
      </c>
      <c r="I733" s="82">
        <v>40694</v>
      </c>
      <c r="J733" s="71" t="s">
        <v>4572</v>
      </c>
      <c r="L733" s="71" t="s">
        <v>4571</v>
      </c>
    </row>
    <row r="734" spans="2:12" x14ac:dyDescent="0.2">
      <c r="B734" s="71">
        <v>21421289</v>
      </c>
      <c r="C734" s="71" t="s">
        <v>5003</v>
      </c>
      <c r="D734" s="71" t="s">
        <v>5002</v>
      </c>
      <c r="E734" s="71" t="s">
        <v>5001</v>
      </c>
      <c r="F734" s="71" t="s">
        <v>5000</v>
      </c>
      <c r="G734" s="71" t="s">
        <v>4999</v>
      </c>
      <c r="H734" s="71">
        <v>2011</v>
      </c>
      <c r="I734" s="82">
        <v>40625</v>
      </c>
      <c r="J734" s="71"/>
      <c r="K734" s="71"/>
      <c r="L734" s="71" t="s">
        <v>4998</v>
      </c>
    </row>
    <row r="735" spans="2:12" x14ac:dyDescent="0.2">
      <c r="B735" s="5">
        <v>21524097</v>
      </c>
      <c r="C735" s="5" t="s">
        <v>4997</v>
      </c>
      <c r="D735" s="5" t="s">
        <v>4996</v>
      </c>
      <c r="E735" s="5" t="s">
        <v>4995</v>
      </c>
      <c r="F735" s="5" t="s">
        <v>3087</v>
      </c>
      <c r="G735" s="5" t="s">
        <v>1083</v>
      </c>
      <c r="H735" s="5">
        <v>2011</v>
      </c>
      <c r="I735" s="83">
        <v>40662</v>
      </c>
      <c r="J735" s="5" t="s">
        <v>4994</v>
      </c>
      <c r="K735" s="5" t="s">
        <v>4993</v>
      </c>
      <c r="L735" s="5" t="s">
        <v>4992</v>
      </c>
    </row>
    <row r="736" spans="2:12" x14ac:dyDescent="0.2">
      <c r="B736" s="5">
        <v>21277899</v>
      </c>
      <c r="C736" s="5" t="s">
        <v>4991</v>
      </c>
      <c r="D736" s="5" t="s">
        <v>4990</v>
      </c>
      <c r="E736" s="5" t="s">
        <v>4989</v>
      </c>
      <c r="F736" s="5" t="s">
        <v>4988</v>
      </c>
      <c r="G736" s="5" t="s">
        <v>4987</v>
      </c>
      <c r="H736" s="5">
        <v>2011</v>
      </c>
      <c r="I736" s="83">
        <v>40575</v>
      </c>
      <c r="J736" s="5"/>
      <c r="K736" s="5"/>
      <c r="L736" s="5" t="s">
        <v>4986</v>
      </c>
    </row>
    <row r="737" spans="2:12" x14ac:dyDescent="0.2">
      <c r="B737" s="5">
        <v>21209619</v>
      </c>
      <c r="C737" s="5" t="s">
        <v>4985</v>
      </c>
      <c r="D737" s="5" t="s">
        <v>4984</v>
      </c>
      <c r="E737" s="5" t="s">
        <v>4983</v>
      </c>
      <c r="F737" s="5" t="s">
        <v>4151</v>
      </c>
      <c r="G737" s="5" t="s">
        <v>3243</v>
      </c>
      <c r="H737" s="5">
        <v>2011</v>
      </c>
      <c r="I737" s="83">
        <v>40550</v>
      </c>
      <c r="J737" s="5" t="s">
        <v>4982</v>
      </c>
      <c r="K737" s="5" t="s">
        <v>4981</v>
      </c>
      <c r="L737" s="5" t="s">
        <v>4980</v>
      </c>
    </row>
    <row r="738" spans="2:12" x14ac:dyDescent="0.2">
      <c r="B738" s="5">
        <v>21507248</v>
      </c>
      <c r="C738" s="5" t="s">
        <v>4979</v>
      </c>
      <c r="D738" s="5" t="s">
        <v>4978</v>
      </c>
      <c r="E738" s="5" t="s">
        <v>4977</v>
      </c>
      <c r="F738" s="5" t="s">
        <v>4976</v>
      </c>
      <c r="G738" s="5" t="s">
        <v>4975</v>
      </c>
      <c r="H738" s="5">
        <v>2011</v>
      </c>
      <c r="I738" s="83">
        <v>40655</v>
      </c>
      <c r="J738" s="5" t="s">
        <v>4974</v>
      </c>
      <c r="K738" s="5"/>
      <c r="L738" s="5" t="s">
        <v>4973</v>
      </c>
    </row>
    <row r="739" spans="2:12" x14ac:dyDescent="0.2">
      <c r="B739" s="5">
        <v>21372161</v>
      </c>
      <c r="C739" s="5" t="s">
        <v>4972</v>
      </c>
      <c r="D739" s="5" t="s">
        <v>4971</v>
      </c>
      <c r="E739" s="5" t="s">
        <v>4970</v>
      </c>
      <c r="F739" s="5" t="s">
        <v>4969</v>
      </c>
      <c r="G739" s="5" t="s">
        <v>1021</v>
      </c>
      <c r="H739" s="5">
        <v>2011</v>
      </c>
      <c r="I739" s="83">
        <v>40607</v>
      </c>
      <c r="J739" s="5"/>
      <c r="K739" s="5"/>
      <c r="L739" s="5" t="s">
        <v>4968</v>
      </c>
    </row>
    <row r="740" spans="2:12" x14ac:dyDescent="0.2">
      <c r="B740" s="5">
        <v>21156842</v>
      </c>
      <c r="C740" s="5" t="s">
        <v>4967</v>
      </c>
      <c r="D740" s="5" t="s">
        <v>4966</v>
      </c>
      <c r="E740" s="5" t="s">
        <v>4965</v>
      </c>
      <c r="F740" s="5" t="s">
        <v>4964</v>
      </c>
      <c r="G740" s="5" t="s">
        <v>1021</v>
      </c>
      <c r="H740" s="5">
        <v>2011</v>
      </c>
      <c r="I740" s="83">
        <v>40528</v>
      </c>
      <c r="J740" s="5" t="s">
        <v>4963</v>
      </c>
      <c r="K740" s="5"/>
      <c r="L740" s="5" t="s">
        <v>4962</v>
      </c>
    </row>
    <row r="741" spans="2:12" x14ac:dyDescent="0.2">
      <c r="B741" s="5">
        <v>21325883</v>
      </c>
      <c r="C741" s="5" t="s">
        <v>4961</v>
      </c>
      <c r="D741" s="5" t="s">
        <v>4960</v>
      </c>
      <c r="E741" s="5" t="s">
        <v>4959</v>
      </c>
      <c r="F741" s="5" t="s">
        <v>4958</v>
      </c>
      <c r="G741" s="5" t="s">
        <v>4957</v>
      </c>
      <c r="H741" s="5">
        <v>2011</v>
      </c>
      <c r="I741" s="83">
        <v>40592</v>
      </c>
      <c r="J741" s="5"/>
      <c r="K741" s="5"/>
      <c r="L741" s="5" t="s">
        <v>4956</v>
      </c>
    </row>
    <row r="742" spans="2:12" x14ac:dyDescent="0.2">
      <c r="B742" s="71">
        <v>21267586</v>
      </c>
      <c r="C742" s="71" t="s">
        <v>4955</v>
      </c>
      <c r="D742" s="71" t="s">
        <v>4954</v>
      </c>
      <c r="E742" s="71" t="s">
        <v>4953</v>
      </c>
      <c r="F742" s="71" t="s">
        <v>4952</v>
      </c>
      <c r="G742" s="71" t="s">
        <v>4951</v>
      </c>
      <c r="H742" s="71">
        <v>2011</v>
      </c>
      <c r="I742" s="82">
        <v>40570</v>
      </c>
      <c r="J742" s="71" t="s">
        <v>4950</v>
      </c>
      <c r="K742" s="71" t="s">
        <v>4949</v>
      </c>
      <c r="L742" s="71" t="s">
        <v>4948</v>
      </c>
    </row>
    <row r="743" spans="2:12" x14ac:dyDescent="0.2">
      <c r="B743" s="5">
        <v>21169733</v>
      </c>
      <c r="C743" s="5" t="s">
        <v>4947</v>
      </c>
      <c r="D743" s="5" t="s">
        <v>4946</v>
      </c>
      <c r="E743" s="5" t="s">
        <v>4945</v>
      </c>
      <c r="F743" s="5" t="s">
        <v>1410</v>
      </c>
      <c r="G743" s="5" t="s">
        <v>4944</v>
      </c>
      <c r="H743" s="5">
        <v>2011</v>
      </c>
      <c r="I743" s="83">
        <v>40533</v>
      </c>
      <c r="J743" s="5" t="s">
        <v>4943</v>
      </c>
      <c r="K743" s="5"/>
      <c r="L743" s="5" t="s">
        <v>4942</v>
      </c>
    </row>
    <row r="744" spans="2:12" x14ac:dyDescent="0.2">
      <c r="B744" s="5">
        <v>21359179</v>
      </c>
      <c r="C744" s="5" t="s">
        <v>4941</v>
      </c>
      <c r="D744" s="5" t="s">
        <v>4940</v>
      </c>
      <c r="E744" s="5" t="s">
        <v>4939</v>
      </c>
      <c r="F744" s="5" t="s">
        <v>3018</v>
      </c>
      <c r="G744" s="5" t="s">
        <v>677</v>
      </c>
      <c r="H744" s="5">
        <v>2011</v>
      </c>
      <c r="I744" s="83">
        <v>40604</v>
      </c>
      <c r="J744" s="5" t="s">
        <v>4938</v>
      </c>
      <c r="K744" s="5"/>
      <c r="L744" s="5" t="s">
        <v>4937</v>
      </c>
    </row>
    <row r="745" spans="2:12" x14ac:dyDescent="0.2">
      <c r="B745" s="5">
        <v>20473907</v>
      </c>
      <c r="C745" s="5" t="s">
        <v>4936</v>
      </c>
      <c r="D745" s="5" t="s">
        <v>4935</v>
      </c>
      <c r="E745" s="5" t="s">
        <v>4934</v>
      </c>
      <c r="F745" s="5" t="s">
        <v>4933</v>
      </c>
      <c r="G745" s="5" t="s">
        <v>1646</v>
      </c>
      <c r="H745" s="5">
        <v>2011</v>
      </c>
      <c r="I745" s="83">
        <v>40316</v>
      </c>
      <c r="J745" s="5"/>
      <c r="K745" s="5"/>
      <c r="L745" s="5" t="s">
        <v>4932</v>
      </c>
    </row>
    <row r="746" spans="2:12" x14ac:dyDescent="0.2">
      <c r="B746" s="71">
        <v>20973479</v>
      </c>
      <c r="C746" s="71" t="s">
        <v>4931</v>
      </c>
      <c r="D746" s="71" t="s">
        <v>4930</v>
      </c>
      <c r="E746" s="71" t="s">
        <v>4929</v>
      </c>
      <c r="F746" s="71" t="s">
        <v>4928</v>
      </c>
      <c r="G746" s="71" t="s">
        <v>3473</v>
      </c>
      <c r="H746" s="71">
        <v>2011</v>
      </c>
      <c r="I746" s="82">
        <v>40478</v>
      </c>
      <c r="J746" s="71"/>
      <c r="K746" s="71"/>
      <c r="L746" s="71" t="s">
        <v>4927</v>
      </c>
    </row>
    <row r="747" spans="2:12" x14ac:dyDescent="0.2">
      <c r="B747" s="71">
        <v>21244848</v>
      </c>
      <c r="C747" s="71" t="s">
        <v>4926</v>
      </c>
      <c r="D747" s="71" t="s">
        <v>4925</v>
      </c>
      <c r="E747" s="71" t="s">
        <v>4924</v>
      </c>
      <c r="F747" s="71" t="s">
        <v>3898</v>
      </c>
      <c r="G747" s="71" t="s">
        <v>2246</v>
      </c>
      <c r="H747" s="71">
        <v>2011</v>
      </c>
      <c r="I747" s="82">
        <v>40563</v>
      </c>
      <c r="J747" s="71" t="s">
        <v>4923</v>
      </c>
      <c r="K747" s="71"/>
      <c r="L747" s="71" t="s">
        <v>4922</v>
      </c>
    </row>
    <row r="748" spans="2:12" x14ac:dyDescent="0.2">
      <c r="B748" s="5">
        <v>21095189</v>
      </c>
      <c r="C748" s="5" t="s">
        <v>4921</v>
      </c>
      <c r="D748" s="5" t="s">
        <v>4920</v>
      </c>
      <c r="E748" s="5" t="s">
        <v>4919</v>
      </c>
      <c r="F748" s="5" t="s">
        <v>4772</v>
      </c>
      <c r="G748" s="5" t="s">
        <v>4081</v>
      </c>
      <c r="H748" s="5">
        <v>2011</v>
      </c>
      <c r="I748" s="83">
        <v>40507</v>
      </c>
      <c r="J748" s="5"/>
      <c r="K748" s="5"/>
      <c r="L748" s="5" t="s">
        <v>4918</v>
      </c>
    </row>
    <row r="749" spans="2:12" x14ac:dyDescent="0.2">
      <c r="B749" s="5">
        <v>21471709</v>
      </c>
      <c r="C749" s="5" t="s">
        <v>4917</v>
      </c>
      <c r="D749" s="5" t="s">
        <v>4916</v>
      </c>
      <c r="E749" s="5" t="s">
        <v>4915</v>
      </c>
      <c r="F749" s="5" t="s">
        <v>4914</v>
      </c>
      <c r="G749" s="5" t="s">
        <v>4913</v>
      </c>
      <c r="H749" s="5">
        <v>2011</v>
      </c>
      <c r="I749" s="83">
        <v>40641</v>
      </c>
      <c r="J749" s="5"/>
      <c r="K749" s="5"/>
      <c r="L749" s="5" t="s">
        <v>4912</v>
      </c>
    </row>
    <row r="750" spans="2:12" x14ac:dyDescent="0.2">
      <c r="B750" s="5">
        <v>21228480</v>
      </c>
      <c r="C750" s="5" t="s">
        <v>4911</v>
      </c>
      <c r="D750" s="5" t="s">
        <v>4910</v>
      </c>
      <c r="E750" s="5" t="s">
        <v>4909</v>
      </c>
      <c r="F750" s="5" t="s">
        <v>4908</v>
      </c>
      <c r="G750" s="5" t="s">
        <v>4907</v>
      </c>
      <c r="H750" s="5">
        <v>2011</v>
      </c>
      <c r="I750" s="83">
        <v>40557</v>
      </c>
      <c r="J750" s="5"/>
      <c r="K750" s="5"/>
      <c r="L750" s="5" t="s">
        <v>4906</v>
      </c>
    </row>
    <row r="751" spans="2:12" x14ac:dyDescent="0.2">
      <c r="B751" s="5">
        <v>20888935</v>
      </c>
      <c r="C751" s="5" t="s">
        <v>4905</v>
      </c>
      <c r="D751" s="5" t="s">
        <v>4904</v>
      </c>
      <c r="E751" s="5" t="s">
        <v>4903</v>
      </c>
      <c r="F751" s="5" t="s">
        <v>4902</v>
      </c>
      <c r="G751" s="5" t="s">
        <v>4359</v>
      </c>
      <c r="H751" s="5">
        <v>2011</v>
      </c>
      <c r="I751" s="83">
        <v>40456</v>
      </c>
      <c r="J751" s="5"/>
      <c r="K751" s="5"/>
      <c r="L751" s="5" t="s">
        <v>4901</v>
      </c>
    </row>
    <row r="752" spans="2:12" x14ac:dyDescent="0.2">
      <c r="B752" s="5">
        <v>20730588</v>
      </c>
      <c r="C752" s="5" t="s">
        <v>4900</v>
      </c>
      <c r="D752" s="5" t="s">
        <v>4899</v>
      </c>
      <c r="E752" s="5" t="s">
        <v>4898</v>
      </c>
      <c r="F752" s="5" t="s">
        <v>4897</v>
      </c>
      <c r="G752" s="5" t="s">
        <v>4896</v>
      </c>
      <c r="H752" s="5">
        <v>2011</v>
      </c>
      <c r="I752" s="83">
        <v>40414</v>
      </c>
      <c r="J752" s="5" t="s">
        <v>4895</v>
      </c>
      <c r="K752" s="5"/>
      <c r="L752" s="5" t="s">
        <v>4894</v>
      </c>
    </row>
    <row r="753" spans="2:12" x14ac:dyDescent="0.2">
      <c r="B753" s="5">
        <v>20857334</v>
      </c>
      <c r="C753" s="5" t="s">
        <v>4893</v>
      </c>
      <c r="D753" s="5" t="s">
        <v>4892</v>
      </c>
      <c r="E753" s="5" t="s">
        <v>4891</v>
      </c>
      <c r="F753" s="5" t="s">
        <v>4890</v>
      </c>
      <c r="G753" s="5" t="s">
        <v>4889</v>
      </c>
      <c r="H753" s="5">
        <v>2010</v>
      </c>
      <c r="I753" s="83">
        <v>40443</v>
      </c>
      <c r="J753" s="5"/>
      <c r="K753" s="5"/>
      <c r="L753" s="5" t="s">
        <v>4888</v>
      </c>
    </row>
    <row r="754" spans="2:12" x14ac:dyDescent="0.2">
      <c r="B754" s="5">
        <v>20844545</v>
      </c>
      <c r="C754" s="5" t="s">
        <v>4887</v>
      </c>
      <c r="D754" s="5" t="s">
        <v>4886</v>
      </c>
      <c r="E754" s="5" t="s">
        <v>4885</v>
      </c>
      <c r="F754" s="5" t="s">
        <v>4884</v>
      </c>
      <c r="G754" s="5" t="s">
        <v>3458</v>
      </c>
      <c r="H754" s="5">
        <v>2010</v>
      </c>
      <c r="I754" s="83">
        <v>40438</v>
      </c>
      <c r="J754" s="5"/>
      <c r="K754" s="5"/>
      <c r="L754" s="5" t="s">
        <v>4883</v>
      </c>
    </row>
    <row r="755" spans="2:12" x14ac:dyDescent="0.2">
      <c r="B755" s="71">
        <v>20631233</v>
      </c>
      <c r="C755" s="71" t="s">
        <v>4882</v>
      </c>
      <c r="D755" s="71" t="s">
        <v>4881</v>
      </c>
      <c r="E755" s="71" t="s">
        <v>4880</v>
      </c>
      <c r="F755" s="71" t="s">
        <v>4879</v>
      </c>
      <c r="G755" s="71" t="s">
        <v>1882</v>
      </c>
      <c r="H755" s="71">
        <v>2010</v>
      </c>
      <c r="I755" s="82">
        <v>40375</v>
      </c>
      <c r="J755" s="71" t="s">
        <v>4878</v>
      </c>
      <c r="K755" s="71"/>
      <c r="L755" s="71" t="s">
        <v>4877</v>
      </c>
    </row>
    <row r="756" spans="2:12" x14ac:dyDescent="0.2">
      <c r="B756" s="5">
        <v>20726836</v>
      </c>
      <c r="C756" s="5" t="s">
        <v>4876</v>
      </c>
      <c r="D756" s="5" t="s">
        <v>3628</v>
      </c>
      <c r="E756" s="5" t="s">
        <v>4875</v>
      </c>
      <c r="F756" s="5" t="s">
        <v>1208</v>
      </c>
      <c r="G756" s="5" t="s">
        <v>4874</v>
      </c>
      <c r="H756" s="5">
        <v>2010</v>
      </c>
      <c r="I756" s="83">
        <v>40414</v>
      </c>
      <c r="J756" s="5"/>
      <c r="K756" s="5"/>
      <c r="L756" s="5" t="s">
        <v>4873</v>
      </c>
    </row>
    <row r="757" spans="2:12" x14ac:dyDescent="0.2">
      <c r="B757" s="71">
        <v>20709728</v>
      </c>
      <c r="C757" s="71" t="s">
        <v>4872</v>
      </c>
      <c r="D757" s="71" t="s">
        <v>4871</v>
      </c>
      <c r="E757" s="71" t="s">
        <v>4870</v>
      </c>
      <c r="F757" s="71" t="s">
        <v>4869</v>
      </c>
      <c r="G757" s="71" t="s">
        <v>4585</v>
      </c>
      <c r="H757" s="71">
        <v>2010</v>
      </c>
      <c r="I757" s="82">
        <v>40407</v>
      </c>
      <c r="J757" s="71" t="s">
        <v>4868</v>
      </c>
      <c r="K757" s="71"/>
      <c r="L757" s="71" t="s">
        <v>4867</v>
      </c>
    </row>
    <row r="758" spans="2:12" x14ac:dyDescent="0.2">
      <c r="B758" s="5">
        <v>20937704</v>
      </c>
      <c r="C758" s="5" t="s">
        <v>4866</v>
      </c>
      <c r="D758" s="5" t="s">
        <v>4865</v>
      </c>
      <c r="E758" s="5" t="s">
        <v>4864</v>
      </c>
      <c r="F758" s="5" t="s">
        <v>4863</v>
      </c>
      <c r="G758" s="5" t="s">
        <v>4803</v>
      </c>
      <c r="H758" s="5">
        <v>2010</v>
      </c>
      <c r="I758" s="83">
        <v>40464</v>
      </c>
      <c r="J758" s="5" t="s">
        <v>4862</v>
      </c>
      <c r="K758" s="5"/>
      <c r="L758" s="5" t="s">
        <v>4861</v>
      </c>
    </row>
    <row r="759" spans="2:12" x14ac:dyDescent="0.2">
      <c r="B759" s="5">
        <v>21036706</v>
      </c>
      <c r="C759" s="5" t="s">
        <v>4860</v>
      </c>
      <c r="D759" s="5" t="s">
        <v>4859</v>
      </c>
      <c r="E759" s="5" t="s">
        <v>4858</v>
      </c>
      <c r="F759" s="5" t="s">
        <v>4857</v>
      </c>
      <c r="G759" s="5" t="s">
        <v>1798</v>
      </c>
      <c r="H759" s="5">
        <v>2010</v>
      </c>
      <c r="I759" s="83">
        <v>40484</v>
      </c>
      <c r="J759" s="5"/>
      <c r="K759" s="5"/>
      <c r="L759" s="5"/>
    </row>
    <row r="760" spans="2:12" x14ac:dyDescent="0.2">
      <c r="B760" s="5">
        <v>20871226</v>
      </c>
      <c r="C760" s="5" t="s">
        <v>4856</v>
      </c>
      <c r="D760" s="5" t="s">
        <v>4855</v>
      </c>
      <c r="E760" s="5" t="s">
        <v>4854</v>
      </c>
      <c r="F760" s="5" t="s">
        <v>4853</v>
      </c>
      <c r="G760" s="5" t="s">
        <v>4852</v>
      </c>
      <c r="H760" s="5">
        <v>2010</v>
      </c>
      <c r="I760" s="83">
        <v>40449</v>
      </c>
      <c r="J760" s="5"/>
      <c r="K760" s="5"/>
      <c r="L760" s="5" t="s">
        <v>4851</v>
      </c>
    </row>
    <row r="761" spans="2:12" x14ac:dyDescent="0.2">
      <c r="B761" s="71">
        <v>20648625</v>
      </c>
      <c r="C761" s="71" t="s">
        <v>4850</v>
      </c>
      <c r="D761" s="71" t="s">
        <v>4849</v>
      </c>
      <c r="E761" s="71" t="s">
        <v>4848</v>
      </c>
      <c r="F761" s="71" t="s">
        <v>4847</v>
      </c>
      <c r="G761" s="71" t="s">
        <v>4522</v>
      </c>
      <c r="H761" s="71">
        <v>2010</v>
      </c>
      <c r="I761" s="82">
        <v>40381</v>
      </c>
      <c r="J761" s="71" t="s">
        <v>4846</v>
      </c>
      <c r="K761" s="71" t="s">
        <v>4845</v>
      </c>
      <c r="L761" s="71" t="s">
        <v>4844</v>
      </c>
    </row>
    <row r="762" spans="2:12" x14ac:dyDescent="0.2">
      <c r="B762" s="71">
        <v>20584581</v>
      </c>
      <c r="C762" s="71" t="s">
        <v>4843</v>
      </c>
      <c r="D762" s="71" t="s">
        <v>4842</v>
      </c>
      <c r="E762" s="71" t="s">
        <v>4841</v>
      </c>
      <c r="F762" s="71" t="s">
        <v>4840</v>
      </c>
      <c r="G762" s="71" t="s">
        <v>4839</v>
      </c>
      <c r="H762" s="71">
        <v>2010</v>
      </c>
      <c r="I762" s="82">
        <v>40359</v>
      </c>
      <c r="J762" s="71" t="s">
        <v>4838</v>
      </c>
      <c r="K762" s="71" t="s">
        <v>4837</v>
      </c>
      <c r="L762" s="71" t="s">
        <v>4836</v>
      </c>
    </row>
    <row r="763" spans="2:12" x14ac:dyDescent="0.2">
      <c r="B763" s="71">
        <v>20139371</v>
      </c>
      <c r="C763" s="71" t="s">
        <v>4835</v>
      </c>
      <c r="D763" s="71" t="s">
        <v>4834</v>
      </c>
      <c r="E763" s="71" t="s">
        <v>4833</v>
      </c>
      <c r="F763" s="71" t="s">
        <v>4832</v>
      </c>
      <c r="G763" s="71" t="s">
        <v>824</v>
      </c>
      <c r="H763" s="71">
        <v>2010</v>
      </c>
      <c r="I763" s="82">
        <v>40218</v>
      </c>
      <c r="J763" s="71" t="s">
        <v>4831</v>
      </c>
      <c r="K763" s="71"/>
      <c r="L763" s="71" t="s">
        <v>4830</v>
      </c>
    </row>
    <row r="764" spans="2:12" x14ac:dyDescent="0.2">
      <c r="B764" s="5">
        <v>20697352</v>
      </c>
      <c r="C764" s="5" t="s">
        <v>4829</v>
      </c>
      <c r="D764" s="5" t="s">
        <v>4828</v>
      </c>
      <c r="E764" s="5" t="s">
        <v>4827</v>
      </c>
      <c r="F764" s="5" t="s">
        <v>4820</v>
      </c>
      <c r="G764" s="5" t="s">
        <v>2381</v>
      </c>
      <c r="H764" s="5">
        <v>2010</v>
      </c>
      <c r="I764" s="83">
        <v>40401</v>
      </c>
      <c r="J764" s="5" t="s">
        <v>4826</v>
      </c>
      <c r="K764" s="5" t="s">
        <v>4825</v>
      </c>
      <c r="L764" s="5" t="s">
        <v>4824</v>
      </c>
    </row>
    <row r="765" spans="2:12" x14ac:dyDescent="0.2">
      <c r="B765" s="5">
        <v>20650901</v>
      </c>
      <c r="C765" s="5" t="s">
        <v>4823</v>
      </c>
      <c r="D765" s="5" t="s">
        <v>4822</v>
      </c>
      <c r="E765" s="5" t="s">
        <v>4821</v>
      </c>
      <c r="F765" s="5" t="s">
        <v>4820</v>
      </c>
      <c r="G765" s="5" t="s">
        <v>629</v>
      </c>
      <c r="H765" s="5">
        <v>2010</v>
      </c>
      <c r="I765" s="83">
        <v>40383</v>
      </c>
      <c r="J765" s="5" t="s">
        <v>4819</v>
      </c>
      <c r="K765" s="5"/>
      <c r="L765" s="5" t="s">
        <v>4818</v>
      </c>
    </row>
    <row r="766" spans="2:12" x14ac:dyDescent="0.2">
      <c r="B766" s="71">
        <v>20684568</v>
      </c>
      <c r="C766" s="71" t="s">
        <v>4817</v>
      </c>
      <c r="D766" s="71" t="s">
        <v>4816</v>
      </c>
      <c r="E766" s="71" t="s">
        <v>4815</v>
      </c>
      <c r="F766" s="71" t="s">
        <v>4814</v>
      </c>
      <c r="G766" s="71" t="s">
        <v>3473</v>
      </c>
      <c r="H766" s="71">
        <v>2010</v>
      </c>
      <c r="I766" s="82">
        <v>40396</v>
      </c>
      <c r="J766" s="71"/>
      <c r="K766" s="71"/>
      <c r="L766" s="71" t="s">
        <v>4813</v>
      </c>
    </row>
    <row r="767" spans="2:12" x14ac:dyDescent="0.2">
      <c r="B767" s="5">
        <v>21031081</v>
      </c>
      <c r="C767" s="5" t="s">
        <v>4812</v>
      </c>
      <c r="D767" s="5" t="s">
        <v>4811</v>
      </c>
      <c r="E767" s="5" t="s">
        <v>4810</v>
      </c>
      <c r="F767" s="5" t="s">
        <v>4809</v>
      </c>
      <c r="G767" s="5" t="s">
        <v>4671</v>
      </c>
      <c r="H767" s="5">
        <v>2010</v>
      </c>
      <c r="I767" s="83">
        <v>40481</v>
      </c>
      <c r="J767" s="5" t="s">
        <v>4808</v>
      </c>
      <c r="K767" s="5"/>
      <c r="L767" s="5" t="s">
        <v>4807</v>
      </c>
    </row>
    <row r="768" spans="2:12" x14ac:dyDescent="0.2">
      <c r="B768" s="5">
        <v>20713593</v>
      </c>
      <c r="C768" s="5" t="s">
        <v>4806</v>
      </c>
      <c r="D768" s="5" t="s">
        <v>4805</v>
      </c>
      <c r="E768" s="5" t="s">
        <v>4804</v>
      </c>
      <c r="F768" s="5" t="s">
        <v>4293</v>
      </c>
      <c r="G768" s="5" t="s">
        <v>4803</v>
      </c>
      <c r="H768" s="5">
        <v>2010</v>
      </c>
      <c r="I768" s="83">
        <v>40408</v>
      </c>
      <c r="J768" s="5" t="s">
        <v>4802</v>
      </c>
      <c r="K768" s="5"/>
      <c r="L768" s="5" t="s">
        <v>4801</v>
      </c>
    </row>
    <row r="769" spans="2:12" x14ac:dyDescent="0.2">
      <c r="B769" s="5">
        <v>20808917</v>
      </c>
      <c r="C769" s="5" t="s">
        <v>4800</v>
      </c>
      <c r="D769" s="5" t="s">
        <v>4799</v>
      </c>
      <c r="E769" s="5" t="s">
        <v>4798</v>
      </c>
      <c r="F769" s="5" t="s">
        <v>4797</v>
      </c>
      <c r="G769" s="5" t="s">
        <v>677</v>
      </c>
      <c r="H769" s="5">
        <v>2010</v>
      </c>
      <c r="I769" s="83">
        <v>40424</v>
      </c>
      <c r="J769" s="5" t="s">
        <v>4796</v>
      </c>
      <c r="K769" s="5"/>
      <c r="L769" s="5" t="s">
        <v>4795</v>
      </c>
    </row>
    <row r="770" spans="2:12" x14ac:dyDescent="0.2">
      <c r="B770" s="5">
        <v>20460118</v>
      </c>
      <c r="C770" s="5" t="s">
        <v>4794</v>
      </c>
      <c r="D770" s="5" t="s">
        <v>4793</v>
      </c>
      <c r="E770" s="5" t="s">
        <v>4792</v>
      </c>
      <c r="F770" s="5" t="s">
        <v>4791</v>
      </c>
      <c r="G770" s="5" t="s">
        <v>4790</v>
      </c>
      <c r="H770" s="5">
        <v>2010</v>
      </c>
      <c r="I770" s="83">
        <v>40311</v>
      </c>
      <c r="J770" s="5"/>
      <c r="K770" s="5"/>
      <c r="L770" s="5" t="s">
        <v>4789</v>
      </c>
    </row>
    <row r="771" spans="2:12" x14ac:dyDescent="0.2">
      <c r="B771" s="71">
        <v>20569676</v>
      </c>
      <c r="C771" s="71" t="s">
        <v>4788</v>
      </c>
      <c r="D771" s="71" t="s">
        <v>4787</v>
      </c>
      <c r="E771" s="71" t="s">
        <v>4786</v>
      </c>
      <c r="F771" s="71" t="s">
        <v>4785</v>
      </c>
      <c r="G771" s="71" t="s">
        <v>3555</v>
      </c>
      <c r="H771" s="71">
        <v>2010</v>
      </c>
      <c r="I771" s="82">
        <v>40353</v>
      </c>
      <c r="J771" s="71"/>
      <c r="K771" s="71"/>
      <c r="L771" s="71" t="s">
        <v>4784</v>
      </c>
    </row>
    <row r="772" spans="2:12" x14ac:dyDescent="0.2">
      <c r="B772" s="5">
        <v>20549728</v>
      </c>
      <c r="C772" s="5" t="s">
        <v>4783</v>
      </c>
      <c r="D772" s="5" t="s">
        <v>4782</v>
      </c>
      <c r="E772" s="5" t="s">
        <v>4781</v>
      </c>
      <c r="F772" s="5" t="s">
        <v>4780</v>
      </c>
      <c r="G772" s="5" t="s">
        <v>4779</v>
      </c>
      <c r="H772" s="5">
        <v>2010</v>
      </c>
      <c r="I772" s="83">
        <v>40345</v>
      </c>
      <c r="J772" s="5" t="s">
        <v>4778</v>
      </c>
      <c r="K772" s="5" t="s">
        <v>4777</v>
      </c>
      <c r="L772" s="5" t="s">
        <v>4776</v>
      </c>
    </row>
    <row r="773" spans="2:12" x14ac:dyDescent="0.2">
      <c r="B773" s="5">
        <v>20171211</v>
      </c>
      <c r="C773" s="5" t="s">
        <v>4775</v>
      </c>
      <c r="D773" s="5" t="s">
        <v>4774</v>
      </c>
      <c r="E773" s="5" t="s">
        <v>4773</v>
      </c>
      <c r="F773" s="5" t="s">
        <v>4772</v>
      </c>
      <c r="G773" s="5" t="s">
        <v>2357</v>
      </c>
      <c r="H773" s="5">
        <v>2010</v>
      </c>
      <c r="I773" s="83">
        <v>40232</v>
      </c>
      <c r="J773" s="5"/>
      <c r="K773" s="5"/>
      <c r="L773" s="5" t="s">
        <v>4771</v>
      </c>
    </row>
    <row r="774" spans="2:12" x14ac:dyDescent="0.2">
      <c r="B774" s="5">
        <v>20585650</v>
      </c>
      <c r="C774" s="5" t="s">
        <v>4770</v>
      </c>
      <c r="D774" s="5" t="s">
        <v>4769</v>
      </c>
      <c r="E774" s="5" t="s">
        <v>4768</v>
      </c>
      <c r="F774" s="5" t="s">
        <v>4767</v>
      </c>
      <c r="G774" s="5" t="s">
        <v>677</v>
      </c>
      <c r="H774" s="5">
        <v>2010</v>
      </c>
      <c r="I774" s="83">
        <v>40359</v>
      </c>
      <c r="J774" s="5" t="s">
        <v>4766</v>
      </c>
      <c r="K774" s="5"/>
      <c r="L774" s="5" t="s">
        <v>4765</v>
      </c>
    </row>
    <row r="775" spans="2:12" x14ac:dyDescent="0.2">
      <c r="B775" s="5">
        <v>20550479</v>
      </c>
      <c r="C775" s="5" t="s">
        <v>4764</v>
      </c>
      <c r="D775" s="5" t="s">
        <v>4763</v>
      </c>
      <c r="E775" s="5" t="s">
        <v>4762</v>
      </c>
      <c r="F775" s="5" t="s">
        <v>4761</v>
      </c>
      <c r="G775" s="5" t="s">
        <v>4760</v>
      </c>
      <c r="H775" s="5">
        <v>2010</v>
      </c>
      <c r="I775" s="83">
        <v>40346</v>
      </c>
      <c r="J775" s="5" t="s">
        <v>4759</v>
      </c>
      <c r="K775" s="5" t="s">
        <v>4758</v>
      </c>
      <c r="L775" s="5" t="s">
        <v>4757</v>
      </c>
    </row>
    <row r="776" spans="2:12" x14ac:dyDescent="0.2">
      <c r="B776" s="71">
        <v>19656240</v>
      </c>
      <c r="C776" s="71" t="s">
        <v>4756</v>
      </c>
      <c r="D776" s="71" t="s">
        <v>4755</v>
      </c>
      <c r="E776" s="71" t="s">
        <v>4754</v>
      </c>
      <c r="F776" s="71" t="s">
        <v>4753</v>
      </c>
      <c r="G776" s="71" t="s">
        <v>1194</v>
      </c>
      <c r="H776" s="71">
        <v>2010</v>
      </c>
      <c r="I776" s="82">
        <v>40032</v>
      </c>
      <c r="J776" s="71" t="s">
        <v>4752</v>
      </c>
      <c r="K776" s="71"/>
      <c r="L776" s="71" t="s">
        <v>4751</v>
      </c>
    </row>
    <row r="777" spans="2:12" x14ac:dyDescent="0.2">
      <c r="B777" s="5">
        <v>20351101</v>
      </c>
      <c r="C777" s="5" t="s">
        <v>4750</v>
      </c>
      <c r="D777" s="5" t="s">
        <v>4749</v>
      </c>
      <c r="E777" s="5" t="s">
        <v>4748</v>
      </c>
      <c r="F777" s="5" t="s">
        <v>4003</v>
      </c>
      <c r="G777" s="5" t="s">
        <v>629</v>
      </c>
      <c r="H777" s="5">
        <v>2010</v>
      </c>
      <c r="I777" s="83">
        <v>40268</v>
      </c>
      <c r="J777" s="5" t="s">
        <v>4747</v>
      </c>
      <c r="K777" s="5"/>
      <c r="L777" s="5" t="s">
        <v>4746</v>
      </c>
    </row>
    <row r="778" spans="2:12" x14ac:dyDescent="0.2">
      <c r="B778" s="5">
        <v>20351098</v>
      </c>
      <c r="C778" s="5" t="s">
        <v>4745</v>
      </c>
      <c r="D778" s="5" t="s">
        <v>4744</v>
      </c>
      <c r="E778" s="5" t="s">
        <v>4743</v>
      </c>
      <c r="F778" s="5" t="s">
        <v>4742</v>
      </c>
      <c r="G778" s="5" t="s">
        <v>629</v>
      </c>
      <c r="H778" s="5">
        <v>2010</v>
      </c>
      <c r="I778" s="83">
        <v>40268</v>
      </c>
      <c r="J778" s="5" t="s">
        <v>4741</v>
      </c>
      <c r="K778" s="5"/>
      <c r="L778" s="5" t="s">
        <v>4740</v>
      </c>
    </row>
    <row r="779" spans="2:12" x14ac:dyDescent="0.2">
      <c r="B779" s="5">
        <v>20236936</v>
      </c>
      <c r="C779" s="5" t="s">
        <v>4739</v>
      </c>
      <c r="D779" s="5" t="s">
        <v>4738</v>
      </c>
      <c r="E779" s="5" t="s">
        <v>4737</v>
      </c>
      <c r="F779" s="5" t="s">
        <v>4736</v>
      </c>
      <c r="G779" s="5" t="s">
        <v>629</v>
      </c>
      <c r="H779" s="5">
        <v>2010</v>
      </c>
      <c r="I779" s="83">
        <v>40256</v>
      </c>
      <c r="J779" s="5" t="s">
        <v>4735</v>
      </c>
      <c r="K779" s="5"/>
      <c r="L779" s="5" t="s">
        <v>4734</v>
      </c>
    </row>
    <row r="780" spans="2:12" x14ac:dyDescent="0.2">
      <c r="B780" s="71">
        <v>20133435</v>
      </c>
      <c r="C780" s="71" t="s">
        <v>4733</v>
      </c>
      <c r="D780" s="71" t="s">
        <v>4732</v>
      </c>
      <c r="E780" s="71" t="s">
        <v>4731</v>
      </c>
      <c r="F780" s="71" t="s">
        <v>4730</v>
      </c>
      <c r="G780" s="71" t="s">
        <v>4729</v>
      </c>
      <c r="H780" s="71">
        <v>2010</v>
      </c>
      <c r="I780" s="82">
        <v>40215</v>
      </c>
      <c r="J780" s="71"/>
      <c r="K780" s="71"/>
      <c r="L780" s="71" t="s">
        <v>4728</v>
      </c>
    </row>
    <row r="781" spans="2:12" x14ac:dyDescent="0.2">
      <c r="B781" s="5">
        <v>19929439</v>
      </c>
      <c r="C781" s="5" t="s">
        <v>4727</v>
      </c>
      <c r="D781" s="5" t="s">
        <v>4726</v>
      </c>
      <c r="E781" s="5" t="s">
        <v>4725</v>
      </c>
      <c r="F781" s="5" t="s">
        <v>4724</v>
      </c>
      <c r="G781" s="5" t="s">
        <v>4723</v>
      </c>
      <c r="H781" s="5">
        <v>2010</v>
      </c>
      <c r="I781" s="83">
        <v>40143</v>
      </c>
      <c r="J781" s="5"/>
      <c r="K781" s="5"/>
      <c r="L781" s="5" t="s">
        <v>4722</v>
      </c>
    </row>
    <row r="782" spans="2:12" x14ac:dyDescent="0.2">
      <c r="B782" s="71">
        <v>19694944</v>
      </c>
      <c r="C782" s="71" t="s">
        <v>4721</v>
      </c>
      <c r="D782" s="71" t="s">
        <v>4720</v>
      </c>
      <c r="E782" s="71" t="s">
        <v>4719</v>
      </c>
      <c r="F782" s="71" t="s">
        <v>4718</v>
      </c>
      <c r="G782" s="71" t="s">
        <v>886</v>
      </c>
      <c r="H782" s="71">
        <v>2010</v>
      </c>
      <c r="I782" s="82">
        <v>40047</v>
      </c>
      <c r="J782" s="71"/>
      <c r="K782" s="71"/>
      <c r="L782" s="71" t="s">
        <v>4717</v>
      </c>
    </row>
    <row r="783" spans="2:12" x14ac:dyDescent="0.2">
      <c r="B783" s="5">
        <v>20167606</v>
      </c>
      <c r="C783" s="5" t="s">
        <v>4716</v>
      </c>
      <c r="D783" s="5" t="s">
        <v>4715</v>
      </c>
      <c r="E783" s="5" t="s">
        <v>4714</v>
      </c>
      <c r="F783" s="5" t="s">
        <v>4713</v>
      </c>
      <c r="G783" s="5" t="s">
        <v>629</v>
      </c>
      <c r="H783" s="5">
        <v>2010</v>
      </c>
      <c r="I783" s="83">
        <v>40229</v>
      </c>
      <c r="J783" s="5" t="s">
        <v>4712</v>
      </c>
      <c r="K783" s="5"/>
      <c r="L783" s="5" t="s">
        <v>4711</v>
      </c>
    </row>
    <row r="784" spans="2:12" ht="15.75" x14ac:dyDescent="0.25">
      <c r="B784">
        <v>20332112</v>
      </c>
      <c r="C784" t="s">
        <v>6090</v>
      </c>
      <c r="D784" t="s">
        <v>6089</v>
      </c>
      <c r="E784" t="s">
        <v>6088</v>
      </c>
      <c r="F784" t="s">
        <v>6087</v>
      </c>
      <c r="G784" t="s">
        <v>636</v>
      </c>
      <c r="H784">
        <v>2010</v>
      </c>
      <c r="I784" s="44">
        <v>40262</v>
      </c>
      <c r="J784" t="s">
        <v>6086</v>
      </c>
      <c r="K784"/>
      <c r="L784" t="s">
        <v>6085</v>
      </c>
    </row>
    <row r="785" spans="2:12" ht="15.75" x14ac:dyDescent="0.25">
      <c r="B785">
        <v>20110358</v>
      </c>
      <c r="C785" t="s">
        <v>6084</v>
      </c>
      <c r="D785" t="s">
        <v>6083</v>
      </c>
      <c r="E785" t="s">
        <v>6082</v>
      </c>
      <c r="F785" t="s">
        <v>6081</v>
      </c>
      <c r="G785" t="s">
        <v>629</v>
      </c>
      <c r="H785">
        <v>2010</v>
      </c>
      <c r="I785" s="44">
        <v>40208</v>
      </c>
      <c r="J785" t="s">
        <v>6080</v>
      </c>
      <c r="K785"/>
      <c r="L785" t="s">
        <v>6079</v>
      </c>
    </row>
    <row r="786" spans="2:12" ht="15.75" x14ac:dyDescent="0.25">
      <c r="B786">
        <v>20305393</v>
      </c>
      <c r="C786" t="s">
        <v>6078</v>
      </c>
      <c r="D786" t="s">
        <v>6077</v>
      </c>
      <c r="E786" t="s">
        <v>6076</v>
      </c>
      <c r="F786" t="s">
        <v>6075</v>
      </c>
      <c r="G786" t="s">
        <v>4957</v>
      </c>
      <c r="H786">
        <v>2010</v>
      </c>
      <c r="I786" s="44">
        <v>40260</v>
      </c>
      <c r="J786" t="s">
        <v>6074</v>
      </c>
      <c r="K786" t="s">
        <v>6073</v>
      </c>
      <c r="L786" t="s">
        <v>6072</v>
      </c>
    </row>
    <row r="787" spans="2:12" ht="15.75" x14ac:dyDescent="0.25">
      <c r="B787">
        <v>20156194</v>
      </c>
      <c r="C787" t="s">
        <v>6071</v>
      </c>
      <c r="D787" t="s">
        <v>6070</v>
      </c>
      <c r="E787" t="s">
        <v>6069</v>
      </c>
      <c r="F787" t="s">
        <v>6068</v>
      </c>
      <c r="G787" t="s">
        <v>899</v>
      </c>
      <c r="H787">
        <v>2010</v>
      </c>
      <c r="I787" s="44">
        <v>40226</v>
      </c>
      <c r="J787"/>
      <c r="K787"/>
      <c r="L787" t="s">
        <v>6067</v>
      </c>
    </row>
    <row r="788" spans="2:12" ht="15.75" x14ac:dyDescent="0.25">
      <c r="B788">
        <v>20222986</v>
      </c>
      <c r="C788" t="s">
        <v>6066</v>
      </c>
      <c r="D788" t="s">
        <v>6065</v>
      </c>
      <c r="E788" t="s">
        <v>6064</v>
      </c>
      <c r="F788" t="s">
        <v>2364</v>
      </c>
      <c r="G788" t="s">
        <v>1239</v>
      </c>
      <c r="H788">
        <v>2010</v>
      </c>
      <c r="I788" s="44">
        <v>40250</v>
      </c>
      <c r="J788" t="s">
        <v>6063</v>
      </c>
      <c r="K788"/>
      <c r="L788" t="s">
        <v>6062</v>
      </c>
    </row>
    <row r="789" spans="2:12" ht="15.75" x14ac:dyDescent="0.25">
      <c r="B789">
        <v>20186808</v>
      </c>
      <c r="C789" t="s">
        <v>6061</v>
      </c>
      <c r="D789" t="s">
        <v>6060</v>
      </c>
      <c r="E789" t="s">
        <v>6059</v>
      </c>
      <c r="F789" t="s">
        <v>6058</v>
      </c>
      <c r="G789" t="s">
        <v>753</v>
      </c>
      <c r="H789">
        <v>2010</v>
      </c>
      <c r="I789" s="44">
        <v>40236</v>
      </c>
      <c r="J789"/>
      <c r="K789"/>
      <c r="L789" t="s">
        <v>6057</v>
      </c>
    </row>
    <row r="790" spans="2:12" ht="15.75" x14ac:dyDescent="0.25">
      <c r="B790">
        <v>20179208</v>
      </c>
      <c r="C790" t="s">
        <v>6056</v>
      </c>
      <c r="D790" t="s">
        <v>6055</v>
      </c>
      <c r="E790" t="s">
        <v>6054</v>
      </c>
      <c r="F790" t="s">
        <v>6053</v>
      </c>
      <c r="G790" t="s">
        <v>465</v>
      </c>
      <c r="H790">
        <v>2010</v>
      </c>
      <c r="I790" s="44">
        <v>40234</v>
      </c>
      <c r="J790" t="s">
        <v>6052</v>
      </c>
      <c r="K790" t="s">
        <v>6051</v>
      </c>
      <c r="L790" t="s">
        <v>6050</v>
      </c>
    </row>
    <row r="791" spans="2:12" ht="15.75" x14ac:dyDescent="0.25">
      <c r="B791">
        <v>20300218</v>
      </c>
      <c r="C791" t="s">
        <v>6049</v>
      </c>
      <c r="D791" t="s">
        <v>6048</v>
      </c>
      <c r="E791" t="s">
        <v>6047</v>
      </c>
      <c r="F791" t="s">
        <v>6046</v>
      </c>
      <c r="G791" t="s">
        <v>6045</v>
      </c>
      <c r="H791">
        <v>2010</v>
      </c>
      <c r="I791" s="44">
        <v>40257</v>
      </c>
      <c r="J791" t="s">
        <v>6044</v>
      </c>
      <c r="K791"/>
      <c r="L791" t="s">
        <v>6043</v>
      </c>
    </row>
    <row r="792" spans="2:12" ht="15.75" x14ac:dyDescent="0.25">
      <c r="B792">
        <v>20117089</v>
      </c>
      <c r="C792" t="s">
        <v>6042</v>
      </c>
      <c r="D792" t="s">
        <v>6041</v>
      </c>
      <c r="E792" t="s">
        <v>6040</v>
      </c>
      <c r="F792" t="s">
        <v>6039</v>
      </c>
      <c r="G792" t="s">
        <v>649</v>
      </c>
      <c r="H792">
        <v>2010</v>
      </c>
      <c r="I792" s="44">
        <v>40211</v>
      </c>
      <c r="J792"/>
      <c r="K792"/>
      <c r="L792" t="s">
        <v>6038</v>
      </c>
    </row>
    <row r="793" spans="2:12" ht="15.75" x14ac:dyDescent="0.25">
      <c r="B793">
        <v>19805437</v>
      </c>
      <c r="C793" t="s">
        <v>6037</v>
      </c>
      <c r="D793" t="s">
        <v>6036</v>
      </c>
      <c r="E793" t="s">
        <v>6035</v>
      </c>
      <c r="F793" t="s">
        <v>6011</v>
      </c>
      <c r="G793" t="s">
        <v>6034</v>
      </c>
      <c r="H793">
        <v>2010</v>
      </c>
      <c r="I793" s="44">
        <v>40093</v>
      </c>
      <c r="J793" t="s">
        <v>6033</v>
      </c>
      <c r="K793"/>
      <c r="L793" t="s">
        <v>6032</v>
      </c>
    </row>
    <row r="794" spans="2:12" ht="15.75" x14ac:dyDescent="0.25">
      <c r="B794">
        <v>19776392</v>
      </c>
      <c r="C794" t="s">
        <v>6031</v>
      </c>
      <c r="D794" t="s">
        <v>6030</v>
      </c>
      <c r="E794" t="s">
        <v>6029</v>
      </c>
      <c r="F794" t="s">
        <v>4772</v>
      </c>
      <c r="G794" t="s">
        <v>4002</v>
      </c>
      <c r="H794">
        <v>2010</v>
      </c>
      <c r="I794" s="44">
        <v>40081</v>
      </c>
      <c r="J794" t="s">
        <v>6028</v>
      </c>
      <c r="K794"/>
      <c r="L794" t="s">
        <v>6027</v>
      </c>
    </row>
    <row r="795" spans="2:12" ht="15.75" x14ac:dyDescent="0.25">
      <c r="B795">
        <v>20190856</v>
      </c>
      <c r="C795" t="s">
        <v>6026</v>
      </c>
      <c r="D795" t="s">
        <v>6025</v>
      </c>
      <c r="E795" t="s">
        <v>6024</v>
      </c>
      <c r="F795" t="s">
        <v>6023</v>
      </c>
      <c r="G795" t="s">
        <v>6022</v>
      </c>
      <c r="H795">
        <v>2010</v>
      </c>
      <c r="I795" s="44">
        <v>40239</v>
      </c>
      <c r="J795" t="s">
        <v>6021</v>
      </c>
      <c r="K795"/>
      <c r="L795" t="s">
        <v>6020</v>
      </c>
    </row>
    <row r="796" spans="2:12" ht="15.75" x14ac:dyDescent="0.25">
      <c r="B796">
        <v>20014127</v>
      </c>
      <c r="C796" t="s">
        <v>6019</v>
      </c>
      <c r="D796" t="s">
        <v>6018</v>
      </c>
      <c r="E796" t="s">
        <v>6017</v>
      </c>
      <c r="F796" t="s">
        <v>6016</v>
      </c>
      <c r="G796" t="s">
        <v>753</v>
      </c>
      <c r="H796">
        <v>2010</v>
      </c>
      <c r="I796" s="44">
        <v>40164</v>
      </c>
      <c r="J796"/>
      <c r="K796"/>
      <c r="L796" t="s">
        <v>6015</v>
      </c>
    </row>
    <row r="797" spans="2:12" ht="15.75" x14ac:dyDescent="0.25">
      <c r="B797">
        <v>19514078</v>
      </c>
      <c r="C797" t="s">
        <v>6014</v>
      </c>
      <c r="D797" t="s">
        <v>6013</v>
      </c>
      <c r="E797" t="s">
        <v>6012</v>
      </c>
      <c r="F797" t="s">
        <v>6011</v>
      </c>
      <c r="G797" t="s">
        <v>5836</v>
      </c>
      <c r="H797">
        <v>2010</v>
      </c>
      <c r="I797" s="44">
        <v>39975</v>
      </c>
      <c r="J797" t="s">
        <v>6010</v>
      </c>
      <c r="K797" t="s">
        <v>6009</v>
      </c>
      <c r="L797" t="s">
        <v>6008</v>
      </c>
    </row>
    <row r="798" spans="2:12" ht="15.75" x14ac:dyDescent="0.25">
      <c r="B798">
        <v>20006946</v>
      </c>
      <c r="C798" t="s">
        <v>6007</v>
      </c>
      <c r="D798" t="s">
        <v>6006</v>
      </c>
      <c r="E798" t="s">
        <v>6005</v>
      </c>
      <c r="F798" t="s">
        <v>6004</v>
      </c>
      <c r="G798" t="s">
        <v>2246</v>
      </c>
      <c r="H798">
        <v>2009</v>
      </c>
      <c r="I798" s="44">
        <v>40164</v>
      </c>
      <c r="J798" t="s">
        <v>6003</v>
      </c>
      <c r="K798"/>
      <c r="L798" t="s">
        <v>6002</v>
      </c>
    </row>
    <row r="799" spans="2:12" ht="15.75" x14ac:dyDescent="0.25">
      <c r="B799">
        <v>19773341</v>
      </c>
      <c r="C799" t="s">
        <v>6001</v>
      </c>
      <c r="D799" t="s">
        <v>6000</v>
      </c>
      <c r="E799" t="s">
        <v>5999</v>
      </c>
      <c r="F799" t="s">
        <v>5998</v>
      </c>
      <c r="G799" t="s">
        <v>963</v>
      </c>
      <c r="H799">
        <v>2009</v>
      </c>
      <c r="I799" s="44">
        <v>40080</v>
      </c>
      <c r="J799"/>
      <c r="K799"/>
      <c r="L799" t="s">
        <v>5997</v>
      </c>
    </row>
    <row r="800" spans="2:12" ht="15.75" x14ac:dyDescent="0.25">
      <c r="B800">
        <v>19875727</v>
      </c>
      <c r="C800" t="s">
        <v>5996</v>
      </c>
      <c r="D800" t="s">
        <v>5995</v>
      </c>
      <c r="E800" t="s">
        <v>5994</v>
      </c>
      <c r="F800" t="s">
        <v>5993</v>
      </c>
      <c r="G800" t="s">
        <v>1774</v>
      </c>
      <c r="H800">
        <v>2009</v>
      </c>
      <c r="I800" s="44">
        <v>40117</v>
      </c>
      <c r="J800"/>
      <c r="K800"/>
      <c r="L800" t="s">
        <v>5992</v>
      </c>
    </row>
    <row r="801" spans="2:12" ht="15.75" x14ac:dyDescent="0.25">
      <c r="B801">
        <v>19917821</v>
      </c>
      <c r="C801" t="s">
        <v>5991</v>
      </c>
      <c r="D801" t="s">
        <v>5990</v>
      </c>
      <c r="E801" t="s">
        <v>5989</v>
      </c>
      <c r="F801" t="s">
        <v>5988</v>
      </c>
      <c r="G801" t="s">
        <v>5842</v>
      </c>
      <c r="H801">
        <v>2009</v>
      </c>
      <c r="I801" s="44">
        <v>40135</v>
      </c>
      <c r="J801"/>
      <c r="K801"/>
      <c r="L801" t="s">
        <v>5987</v>
      </c>
    </row>
    <row r="802" spans="2:12" ht="15.75" x14ac:dyDescent="0.25">
      <c r="B802">
        <v>19909249</v>
      </c>
      <c r="C802" t="s">
        <v>5986</v>
      </c>
      <c r="D802" t="s">
        <v>5985</v>
      </c>
      <c r="E802" t="s">
        <v>5984</v>
      </c>
      <c r="F802" t="s">
        <v>5983</v>
      </c>
      <c r="G802" t="s">
        <v>5982</v>
      </c>
      <c r="H802">
        <v>2009</v>
      </c>
      <c r="I802" s="44">
        <v>40131</v>
      </c>
      <c r="J802"/>
      <c r="K802"/>
      <c r="L802" t="s">
        <v>5981</v>
      </c>
    </row>
    <row r="803" spans="2:12" ht="15.75" x14ac:dyDescent="0.25">
      <c r="B803">
        <v>19755153</v>
      </c>
      <c r="C803" t="s">
        <v>5980</v>
      </c>
      <c r="D803" t="s">
        <v>5979</v>
      </c>
      <c r="E803" t="s">
        <v>5978</v>
      </c>
      <c r="F803" t="s">
        <v>5977</v>
      </c>
      <c r="G803" t="s">
        <v>608</v>
      </c>
      <c r="H803">
        <v>2009</v>
      </c>
      <c r="I803" s="44">
        <v>40073</v>
      </c>
      <c r="J803" t="s">
        <v>5976</v>
      </c>
      <c r="K803" t="s">
        <v>5975</v>
      </c>
      <c r="L803" t="s">
        <v>5974</v>
      </c>
    </row>
    <row r="804" spans="2:12" ht="15.75" x14ac:dyDescent="0.25">
      <c r="B804">
        <v>19923718</v>
      </c>
      <c r="C804" t="s">
        <v>5973</v>
      </c>
      <c r="D804" t="s">
        <v>5972</v>
      </c>
      <c r="E804" t="s">
        <v>5971</v>
      </c>
      <c r="F804" t="s">
        <v>4210</v>
      </c>
      <c r="G804" t="s">
        <v>5970</v>
      </c>
      <c r="H804">
        <v>2009</v>
      </c>
      <c r="I804" s="44">
        <v>40137</v>
      </c>
      <c r="J804"/>
      <c r="K804"/>
      <c r="L804" t="s">
        <v>5969</v>
      </c>
    </row>
    <row r="805" spans="2:12" ht="15.75" x14ac:dyDescent="0.25">
      <c r="B805">
        <v>19759182</v>
      </c>
      <c r="C805" t="s">
        <v>5968</v>
      </c>
      <c r="D805" t="s">
        <v>5967</v>
      </c>
      <c r="E805" t="s">
        <v>5966</v>
      </c>
      <c r="F805" t="s">
        <v>5965</v>
      </c>
      <c r="G805" t="s">
        <v>2846</v>
      </c>
      <c r="H805">
        <v>2009</v>
      </c>
      <c r="I805" s="44">
        <v>40074</v>
      </c>
      <c r="J805" t="s">
        <v>5964</v>
      </c>
      <c r="K805"/>
      <c r="L805" t="s">
        <v>5963</v>
      </c>
    </row>
    <row r="806" spans="2:12" ht="15.75" x14ac:dyDescent="0.25">
      <c r="B806">
        <v>19879844</v>
      </c>
      <c r="C806" t="s">
        <v>5962</v>
      </c>
      <c r="D806" t="s">
        <v>5961</v>
      </c>
      <c r="E806" t="s">
        <v>5960</v>
      </c>
      <c r="F806" t="s">
        <v>5959</v>
      </c>
      <c r="G806" t="s">
        <v>3484</v>
      </c>
      <c r="H806">
        <v>2009</v>
      </c>
      <c r="I806" s="44">
        <v>40120</v>
      </c>
      <c r="J806"/>
      <c r="K806"/>
      <c r="L806" t="s">
        <v>5958</v>
      </c>
    </row>
    <row r="807" spans="2:12" ht="15.75" x14ac:dyDescent="0.25">
      <c r="B807">
        <v>19699211</v>
      </c>
      <c r="C807" t="s">
        <v>5957</v>
      </c>
      <c r="D807" t="s">
        <v>5956</v>
      </c>
      <c r="E807" t="s">
        <v>5955</v>
      </c>
      <c r="F807" t="s">
        <v>4608</v>
      </c>
      <c r="G807" t="s">
        <v>4049</v>
      </c>
      <c r="H807">
        <v>2009</v>
      </c>
      <c r="I807" s="44">
        <v>40050</v>
      </c>
      <c r="J807"/>
      <c r="K807"/>
      <c r="L807" t="s">
        <v>5954</v>
      </c>
    </row>
    <row r="808" spans="2:12" ht="15.75" x14ac:dyDescent="0.25">
      <c r="B808">
        <v>19808958</v>
      </c>
      <c r="C808" t="s">
        <v>5953</v>
      </c>
      <c r="D808" t="s">
        <v>5952</v>
      </c>
      <c r="E808" t="s">
        <v>5951</v>
      </c>
      <c r="F808" t="s">
        <v>3921</v>
      </c>
      <c r="G808" t="s">
        <v>465</v>
      </c>
      <c r="H808">
        <v>2009</v>
      </c>
      <c r="I808" s="44">
        <v>40094</v>
      </c>
      <c r="J808" t="s">
        <v>5950</v>
      </c>
      <c r="K808" t="s">
        <v>5949</v>
      </c>
      <c r="L808" t="s">
        <v>5948</v>
      </c>
    </row>
    <row r="809" spans="2:12" ht="15.75" x14ac:dyDescent="0.25">
      <c r="B809">
        <v>19720936</v>
      </c>
      <c r="C809" t="s">
        <v>5947</v>
      </c>
      <c r="D809" t="s">
        <v>5946</v>
      </c>
      <c r="E809" t="s">
        <v>5945</v>
      </c>
      <c r="F809" t="s">
        <v>5944</v>
      </c>
      <c r="G809" t="s">
        <v>530</v>
      </c>
      <c r="H809">
        <v>2009</v>
      </c>
      <c r="I809" s="44">
        <v>40058</v>
      </c>
      <c r="J809"/>
      <c r="K809"/>
      <c r="L809" t="s">
        <v>5943</v>
      </c>
    </row>
    <row r="810" spans="2:12" ht="15.75" x14ac:dyDescent="0.25">
      <c r="B810">
        <v>19667200</v>
      </c>
      <c r="C810" t="s">
        <v>5942</v>
      </c>
      <c r="D810" t="s">
        <v>5941</v>
      </c>
      <c r="E810" t="s">
        <v>5940</v>
      </c>
      <c r="F810" t="s">
        <v>5939</v>
      </c>
      <c r="G810" t="s">
        <v>2901</v>
      </c>
      <c r="H810">
        <v>2009</v>
      </c>
      <c r="I810" s="44">
        <v>40037</v>
      </c>
      <c r="J810" t="s">
        <v>5938</v>
      </c>
      <c r="K810"/>
      <c r="L810" t="s">
        <v>5937</v>
      </c>
    </row>
    <row r="811" spans="2:12" ht="15.75" x14ac:dyDescent="0.25">
      <c r="B811">
        <v>19690385</v>
      </c>
      <c r="C811" t="s">
        <v>5936</v>
      </c>
      <c r="D811" t="s">
        <v>5935</v>
      </c>
      <c r="E811" t="s">
        <v>5934</v>
      </c>
      <c r="F811" t="s">
        <v>4820</v>
      </c>
      <c r="G811" t="s">
        <v>3763</v>
      </c>
      <c r="H811">
        <v>2009</v>
      </c>
      <c r="I811" s="44">
        <v>40045</v>
      </c>
      <c r="J811" t="s">
        <v>5933</v>
      </c>
      <c r="K811"/>
      <c r="L811" t="s">
        <v>5932</v>
      </c>
    </row>
    <row r="812" spans="2:12" ht="15.75" x14ac:dyDescent="0.25">
      <c r="B812">
        <v>19594548</v>
      </c>
      <c r="C812" t="s">
        <v>5931</v>
      </c>
      <c r="D812" t="s">
        <v>5930</v>
      </c>
      <c r="E812" t="s">
        <v>5929</v>
      </c>
      <c r="F812" t="s">
        <v>5928</v>
      </c>
      <c r="G812" t="s">
        <v>5474</v>
      </c>
      <c r="H812">
        <v>2009</v>
      </c>
      <c r="I812" s="44">
        <v>40009</v>
      </c>
      <c r="J812" t="s">
        <v>5927</v>
      </c>
      <c r="K812" t="s">
        <v>5926</v>
      </c>
      <c r="L812" t="s">
        <v>5925</v>
      </c>
    </row>
    <row r="813" spans="2:12" ht="15.75" x14ac:dyDescent="0.25">
      <c r="B813">
        <v>19502595</v>
      </c>
      <c r="C813" t="s">
        <v>5924</v>
      </c>
      <c r="D813" t="s">
        <v>5923</v>
      </c>
      <c r="E813" t="s">
        <v>5922</v>
      </c>
      <c r="F813" t="s">
        <v>5921</v>
      </c>
      <c r="G813" t="s">
        <v>5920</v>
      </c>
      <c r="H813">
        <v>2009</v>
      </c>
      <c r="I813" s="44">
        <v>39973</v>
      </c>
      <c r="J813"/>
      <c r="K813"/>
      <c r="L813" t="s">
        <v>5919</v>
      </c>
    </row>
    <row r="814" spans="2:12" ht="15.75" x14ac:dyDescent="0.25">
      <c r="B814">
        <v>19604354</v>
      </c>
      <c r="C814" t="s">
        <v>5918</v>
      </c>
      <c r="D814" t="s">
        <v>5917</v>
      </c>
      <c r="E814" t="s">
        <v>5916</v>
      </c>
      <c r="F814" t="s">
        <v>5915</v>
      </c>
      <c r="G814" t="s">
        <v>3464</v>
      </c>
      <c r="H814">
        <v>2009</v>
      </c>
      <c r="I814" s="44">
        <v>40011</v>
      </c>
      <c r="J814" t="s">
        <v>5914</v>
      </c>
      <c r="K814"/>
      <c r="L814" t="s">
        <v>5913</v>
      </c>
    </row>
    <row r="815" spans="2:12" ht="15.75" x14ac:dyDescent="0.25">
      <c r="B815">
        <v>19458194</v>
      </c>
      <c r="C815" t="s">
        <v>5912</v>
      </c>
      <c r="D815" t="s">
        <v>5911</v>
      </c>
      <c r="E815" t="s">
        <v>5910</v>
      </c>
      <c r="F815" t="s">
        <v>5909</v>
      </c>
      <c r="G815" t="s">
        <v>2846</v>
      </c>
      <c r="H815">
        <v>2009</v>
      </c>
      <c r="I815" s="44">
        <v>39955</v>
      </c>
      <c r="J815" t="s">
        <v>5908</v>
      </c>
      <c r="K815"/>
      <c r="L815" t="s">
        <v>5907</v>
      </c>
    </row>
    <row r="816" spans="2:12" ht="15.75" x14ac:dyDescent="0.25">
      <c r="B816">
        <v>19446907</v>
      </c>
      <c r="C816" t="s">
        <v>5906</v>
      </c>
      <c r="D816" t="s">
        <v>5905</v>
      </c>
      <c r="E816" t="s">
        <v>5904</v>
      </c>
      <c r="F816" t="s">
        <v>5903</v>
      </c>
      <c r="G816" t="s">
        <v>5902</v>
      </c>
      <c r="H816">
        <v>2009</v>
      </c>
      <c r="I816" s="44">
        <v>39952</v>
      </c>
      <c r="J816"/>
      <c r="K816"/>
      <c r="L816" t="s">
        <v>5901</v>
      </c>
    </row>
    <row r="817" spans="2:12" ht="15.75" x14ac:dyDescent="0.25">
      <c r="B817">
        <v>19376791</v>
      </c>
      <c r="C817" t="s">
        <v>5900</v>
      </c>
      <c r="D817" t="s">
        <v>5899</v>
      </c>
      <c r="E817" t="s">
        <v>5898</v>
      </c>
      <c r="F817" t="s">
        <v>5897</v>
      </c>
      <c r="G817" t="s">
        <v>824</v>
      </c>
      <c r="H817">
        <v>2009</v>
      </c>
      <c r="I817" s="44">
        <v>39924</v>
      </c>
      <c r="J817" t="s">
        <v>5896</v>
      </c>
      <c r="K817"/>
      <c r="L817" t="s">
        <v>5895</v>
      </c>
    </row>
    <row r="818" spans="2:12" ht="15.75" x14ac:dyDescent="0.25">
      <c r="B818">
        <v>19177143</v>
      </c>
      <c r="C818" t="s">
        <v>5894</v>
      </c>
      <c r="D818" t="s">
        <v>5893</v>
      </c>
      <c r="E818" t="s">
        <v>5892</v>
      </c>
      <c r="F818" t="s">
        <v>5891</v>
      </c>
      <c r="G818" t="s">
        <v>3243</v>
      </c>
      <c r="H818">
        <v>2009</v>
      </c>
      <c r="I818" s="44">
        <v>39843</v>
      </c>
      <c r="J818" t="s">
        <v>5890</v>
      </c>
      <c r="K818" t="s">
        <v>5889</v>
      </c>
      <c r="L818" t="s">
        <v>5888</v>
      </c>
    </row>
    <row r="819" spans="2:12" ht="15.75" x14ac:dyDescent="0.25">
      <c r="B819">
        <v>19527669</v>
      </c>
      <c r="C819" t="s">
        <v>5887</v>
      </c>
      <c r="D819" t="s">
        <v>5886</v>
      </c>
      <c r="E819" t="s">
        <v>5885</v>
      </c>
      <c r="F819" t="s">
        <v>5884</v>
      </c>
      <c r="G819" t="s">
        <v>2246</v>
      </c>
      <c r="H819">
        <v>2009</v>
      </c>
      <c r="I819" s="44">
        <v>39981</v>
      </c>
      <c r="J819" t="s">
        <v>5883</v>
      </c>
      <c r="K819"/>
      <c r="L819" t="s">
        <v>5882</v>
      </c>
    </row>
    <row r="820" spans="2:12" ht="15.75" x14ac:dyDescent="0.25">
      <c r="B820">
        <v>19636946</v>
      </c>
      <c r="C820" t="s">
        <v>5881</v>
      </c>
      <c r="D820" t="s">
        <v>5880</v>
      </c>
      <c r="E820" t="s">
        <v>5879</v>
      </c>
      <c r="F820" t="s">
        <v>5878</v>
      </c>
      <c r="G820" t="s">
        <v>3091</v>
      </c>
      <c r="H820">
        <v>2009</v>
      </c>
      <c r="I820" s="44">
        <v>40023</v>
      </c>
      <c r="J820"/>
      <c r="K820"/>
      <c r="L820" t="s">
        <v>5877</v>
      </c>
    </row>
    <row r="821" spans="2:12" ht="15.75" x14ac:dyDescent="0.25">
      <c r="B821">
        <v>19213840</v>
      </c>
      <c r="C821" t="s">
        <v>5876</v>
      </c>
      <c r="D821" t="s">
        <v>5875</v>
      </c>
      <c r="E821" t="s">
        <v>5874</v>
      </c>
      <c r="F821" t="s">
        <v>5873</v>
      </c>
      <c r="G821" t="s">
        <v>1888</v>
      </c>
      <c r="H821">
        <v>2009</v>
      </c>
      <c r="I821" s="44">
        <v>39858</v>
      </c>
      <c r="J821" t="s">
        <v>5872</v>
      </c>
      <c r="K821"/>
      <c r="L821" t="s">
        <v>5871</v>
      </c>
    </row>
    <row r="822" spans="2:12" ht="15.75" x14ac:dyDescent="0.25">
      <c r="B822">
        <v>19479059</v>
      </c>
      <c r="C822" t="s">
        <v>5870</v>
      </c>
      <c r="D822" t="s">
        <v>5869</v>
      </c>
      <c r="E822" t="s">
        <v>5868</v>
      </c>
      <c r="F822" t="s">
        <v>5867</v>
      </c>
      <c r="G822" t="s">
        <v>677</v>
      </c>
      <c r="H822">
        <v>2009</v>
      </c>
      <c r="I822" s="44">
        <v>39963</v>
      </c>
      <c r="J822" t="s">
        <v>5866</v>
      </c>
      <c r="K822"/>
      <c r="L822" t="s">
        <v>5865</v>
      </c>
    </row>
    <row r="823" spans="2:12" ht="15.75" x14ac:dyDescent="0.25">
      <c r="B823">
        <v>19450503</v>
      </c>
      <c r="C823" t="s">
        <v>5864</v>
      </c>
      <c r="D823" t="s">
        <v>5863</v>
      </c>
      <c r="E823" t="s">
        <v>5862</v>
      </c>
      <c r="F823" t="s">
        <v>5861</v>
      </c>
      <c r="G823" t="s">
        <v>2246</v>
      </c>
      <c r="H823">
        <v>2009</v>
      </c>
      <c r="I823" s="44">
        <v>39953</v>
      </c>
      <c r="J823" t="s">
        <v>5860</v>
      </c>
      <c r="K823"/>
      <c r="L823" t="s">
        <v>5859</v>
      </c>
    </row>
    <row r="824" spans="2:12" ht="15.75" x14ac:dyDescent="0.25">
      <c r="B824">
        <v>19426212</v>
      </c>
      <c r="C824" t="s">
        <v>5858</v>
      </c>
      <c r="D824" t="s">
        <v>5857</v>
      </c>
      <c r="E824" t="s">
        <v>5856</v>
      </c>
      <c r="F824" t="s">
        <v>5855</v>
      </c>
      <c r="G824" t="s">
        <v>5854</v>
      </c>
      <c r="H824">
        <v>2009</v>
      </c>
      <c r="I824" s="44">
        <v>39945</v>
      </c>
      <c r="J824" t="s">
        <v>5853</v>
      </c>
      <c r="K824" t="s">
        <v>5852</v>
      </c>
      <c r="L824" t="s">
        <v>5851</v>
      </c>
    </row>
    <row r="825" spans="2:12" ht="15.75" x14ac:dyDescent="0.25">
      <c r="B825">
        <v>19292868</v>
      </c>
      <c r="C825" t="s">
        <v>5850</v>
      </c>
      <c r="D825" t="s">
        <v>5849</v>
      </c>
      <c r="E825" t="s">
        <v>5848</v>
      </c>
      <c r="F825" t="s">
        <v>5847</v>
      </c>
      <c r="G825" t="s">
        <v>806</v>
      </c>
      <c r="H825">
        <v>2009</v>
      </c>
      <c r="I825" s="44">
        <v>39891</v>
      </c>
      <c r="J825"/>
      <c r="K825"/>
      <c r="L825" t="s">
        <v>5846</v>
      </c>
    </row>
    <row r="826" spans="2:12" ht="15.75" x14ac:dyDescent="0.25">
      <c r="B826">
        <v>19289478</v>
      </c>
      <c r="C826" t="s">
        <v>5845</v>
      </c>
      <c r="D826" t="s">
        <v>5844</v>
      </c>
      <c r="E826" t="s">
        <v>5843</v>
      </c>
      <c r="F826" t="s">
        <v>4897</v>
      </c>
      <c r="G826" t="s">
        <v>5842</v>
      </c>
      <c r="H826">
        <v>2009</v>
      </c>
      <c r="I826" s="44">
        <v>39890</v>
      </c>
      <c r="J826"/>
      <c r="K826"/>
      <c r="L826" t="s">
        <v>5841</v>
      </c>
    </row>
    <row r="827" spans="2:12" ht="15.75" x14ac:dyDescent="0.25">
      <c r="B827">
        <v>19137608</v>
      </c>
      <c r="C827" t="s">
        <v>5840</v>
      </c>
      <c r="D827" t="s">
        <v>5839</v>
      </c>
      <c r="E827" t="s">
        <v>5838</v>
      </c>
      <c r="F827" t="s">
        <v>5837</v>
      </c>
      <c r="G827" t="s">
        <v>5836</v>
      </c>
      <c r="H827">
        <v>2009</v>
      </c>
      <c r="I827" s="44">
        <v>39826</v>
      </c>
      <c r="J827"/>
      <c r="K827"/>
      <c r="L827" t="s">
        <v>5835</v>
      </c>
    </row>
    <row r="828" spans="2:12" ht="15.75" x14ac:dyDescent="0.25">
      <c r="B828">
        <v>18854860</v>
      </c>
      <c r="C828" t="s">
        <v>5834</v>
      </c>
      <c r="D828" t="s">
        <v>5833</v>
      </c>
      <c r="E828" t="s">
        <v>5832</v>
      </c>
      <c r="F828" t="s">
        <v>5831</v>
      </c>
      <c r="G828" t="s">
        <v>3276</v>
      </c>
      <c r="H828">
        <v>2009</v>
      </c>
      <c r="I828" s="44">
        <v>39737</v>
      </c>
      <c r="J828" t="s">
        <v>5830</v>
      </c>
      <c r="K828"/>
      <c r="L828" t="s">
        <v>5829</v>
      </c>
    </row>
    <row r="829" spans="2:12" ht="15.75" x14ac:dyDescent="0.25">
      <c r="B829">
        <v>24206947</v>
      </c>
      <c r="C829" t="s">
        <v>5828</v>
      </c>
      <c r="D829" t="s">
        <v>5827</v>
      </c>
      <c r="E829" t="s">
        <v>5826</v>
      </c>
      <c r="F829" t="s">
        <v>5825</v>
      </c>
      <c r="G829" t="s">
        <v>5824</v>
      </c>
      <c r="H829">
        <v>2009</v>
      </c>
      <c r="I829" s="44">
        <v>41590</v>
      </c>
      <c r="J829"/>
      <c r="K829"/>
      <c r="L829" t="s">
        <v>5823</v>
      </c>
    </row>
    <row r="830" spans="2:12" ht="15.75" x14ac:dyDescent="0.25">
      <c r="B830">
        <v>19206108</v>
      </c>
      <c r="C830" t="s">
        <v>5822</v>
      </c>
      <c r="D830" t="s">
        <v>5821</v>
      </c>
      <c r="E830" t="s">
        <v>5820</v>
      </c>
      <c r="F830" t="s">
        <v>4470</v>
      </c>
      <c r="G830" t="s">
        <v>1187</v>
      </c>
      <c r="H830">
        <v>2009</v>
      </c>
      <c r="I830" s="44">
        <v>39856</v>
      </c>
      <c r="J830"/>
      <c r="K830"/>
      <c r="L830" t="s">
        <v>5819</v>
      </c>
    </row>
    <row r="831" spans="2:12" ht="15.75" x14ac:dyDescent="0.25">
      <c r="B831">
        <v>19144823</v>
      </c>
      <c r="C831" t="s">
        <v>5818</v>
      </c>
      <c r="D831" t="s">
        <v>5817</v>
      </c>
      <c r="E831" t="s">
        <v>5816</v>
      </c>
      <c r="F831" t="s">
        <v>4394</v>
      </c>
      <c r="G831" t="s">
        <v>2846</v>
      </c>
      <c r="H831">
        <v>2009</v>
      </c>
      <c r="I831" s="44">
        <v>39829</v>
      </c>
      <c r="J831" t="s">
        <v>5815</v>
      </c>
      <c r="K831"/>
      <c r="L831" t="s">
        <v>5814</v>
      </c>
    </row>
    <row r="832" spans="2:12" ht="15.75" x14ac:dyDescent="0.25">
      <c r="B832">
        <v>19120042</v>
      </c>
      <c r="C832" t="s">
        <v>5813</v>
      </c>
      <c r="D832" t="s">
        <v>5812</v>
      </c>
      <c r="E832" t="s">
        <v>5811</v>
      </c>
      <c r="F832" t="s">
        <v>5810</v>
      </c>
      <c r="G832" t="s">
        <v>5809</v>
      </c>
      <c r="H832">
        <v>2009</v>
      </c>
      <c r="I832" s="44">
        <v>39819</v>
      </c>
      <c r="J832"/>
      <c r="K832"/>
      <c r="L832" t="s">
        <v>5808</v>
      </c>
    </row>
    <row r="833" spans="2:12" ht="15.75" x14ac:dyDescent="0.25">
      <c r="B833">
        <v>19639527</v>
      </c>
      <c r="C833" t="s">
        <v>5807</v>
      </c>
      <c r="D833" t="s">
        <v>5806</v>
      </c>
      <c r="E833" t="s">
        <v>5805</v>
      </c>
      <c r="F833" t="s">
        <v>5804</v>
      </c>
      <c r="G833" t="s">
        <v>5803</v>
      </c>
      <c r="H833">
        <v>2009</v>
      </c>
      <c r="I833" s="44">
        <v>40024</v>
      </c>
      <c r="J833"/>
      <c r="K833"/>
      <c r="L833" t="s">
        <v>5802</v>
      </c>
    </row>
    <row r="834" spans="2:12" ht="15.75" x14ac:dyDescent="0.25">
      <c r="B834">
        <v>19188148</v>
      </c>
      <c r="C834" t="s">
        <v>5801</v>
      </c>
      <c r="D834" t="s">
        <v>5800</v>
      </c>
      <c r="E834" t="s">
        <v>5799</v>
      </c>
      <c r="F834" t="s">
        <v>5798</v>
      </c>
      <c r="G834" t="s">
        <v>5558</v>
      </c>
      <c r="H834">
        <v>2009</v>
      </c>
      <c r="I834" s="44">
        <v>39848</v>
      </c>
      <c r="J834" t="s">
        <v>5797</v>
      </c>
      <c r="K834" t="s">
        <v>5796</v>
      </c>
      <c r="L834" t="s">
        <v>5795</v>
      </c>
    </row>
    <row r="835" spans="2:12" ht="15.75" x14ac:dyDescent="0.25">
      <c r="B835">
        <v>19151628</v>
      </c>
      <c r="C835" t="s">
        <v>5794</v>
      </c>
      <c r="D835" t="s">
        <v>5793</v>
      </c>
      <c r="E835" t="s">
        <v>5792</v>
      </c>
      <c r="F835" t="s">
        <v>5791</v>
      </c>
      <c r="G835" t="s">
        <v>2412</v>
      </c>
      <c r="H835">
        <v>2009</v>
      </c>
      <c r="I835" s="44">
        <v>39833</v>
      </c>
      <c r="J835"/>
      <c r="K835"/>
      <c r="L835" t="s">
        <v>5790</v>
      </c>
    </row>
    <row r="836" spans="2:12" ht="15.75" x14ac:dyDescent="0.25">
      <c r="B836">
        <v>18996916</v>
      </c>
      <c r="C836" t="s">
        <v>5789</v>
      </c>
      <c r="D836" t="s">
        <v>5788</v>
      </c>
      <c r="E836" t="s">
        <v>5787</v>
      </c>
      <c r="F836" t="s">
        <v>5392</v>
      </c>
      <c r="G836" t="s">
        <v>963</v>
      </c>
      <c r="H836">
        <v>2009</v>
      </c>
      <c r="I836" s="44">
        <v>39763</v>
      </c>
      <c r="J836" t="s">
        <v>5786</v>
      </c>
      <c r="K836"/>
      <c r="L836" t="s">
        <v>5785</v>
      </c>
    </row>
    <row r="837" spans="2:12" ht="15.75" x14ac:dyDescent="0.25">
      <c r="B837">
        <v>18802008</v>
      </c>
      <c r="C837" t="s">
        <v>5784</v>
      </c>
      <c r="D837" t="s">
        <v>5783</v>
      </c>
      <c r="E837" t="s">
        <v>5782</v>
      </c>
      <c r="F837" t="s">
        <v>5781</v>
      </c>
      <c r="G837" t="s">
        <v>1021</v>
      </c>
      <c r="H837">
        <v>2009</v>
      </c>
      <c r="I837" s="44">
        <v>39711</v>
      </c>
      <c r="J837" t="s">
        <v>5780</v>
      </c>
      <c r="K837"/>
      <c r="L837" t="s">
        <v>5779</v>
      </c>
    </row>
    <row r="838" spans="2:12" ht="15.75" x14ac:dyDescent="0.25">
      <c r="B838">
        <v>19293932</v>
      </c>
      <c r="C838" t="s">
        <v>5778</v>
      </c>
      <c r="D838" t="s">
        <v>5777</v>
      </c>
      <c r="E838" t="s">
        <v>5776</v>
      </c>
      <c r="F838" t="s">
        <v>1410</v>
      </c>
      <c r="G838" t="s">
        <v>677</v>
      </c>
      <c r="H838">
        <v>2009</v>
      </c>
      <c r="I838" s="44">
        <v>39891</v>
      </c>
      <c r="J838" t="s">
        <v>5775</v>
      </c>
      <c r="K838"/>
      <c r="L838" t="s">
        <v>5774</v>
      </c>
    </row>
    <row r="839" spans="2:12" ht="15.75" x14ac:dyDescent="0.25">
      <c r="B839">
        <v>19172190</v>
      </c>
      <c r="C839" t="s">
        <v>5773</v>
      </c>
      <c r="D839" t="s">
        <v>5772</v>
      </c>
      <c r="E839" t="s">
        <v>5771</v>
      </c>
      <c r="F839" t="s">
        <v>1155</v>
      </c>
      <c r="G839" t="s">
        <v>677</v>
      </c>
      <c r="H839">
        <v>2009</v>
      </c>
      <c r="I839" s="44">
        <v>39841</v>
      </c>
      <c r="J839" t="s">
        <v>5770</v>
      </c>
      <c r="K839"/>
      <c r="L839" t="s">
        <v>5769</v>
      </c>
    </row>
    <row r="840" spans="2:12" ht="15.75" x14ac:dyDescent="0.25">
      <c r="B840">
        <v>17939058</v>
      </c>
      <c r="C840" t="s">
        <v>5768</v>
      </c>
      <c r="D840" t="s">
        <v>5767</v>
      </c>
      <c r="E840" t="s">
        <v>5766</v>
      </c>
      <c r="F840" t="s">
        <v>5765</v>
      </c>
      <c r="G840" t="s">
        <v>4347</v>
      </c>
      <c r="H840">
        <v>2009</v>
      </c>
      <c r="I840" s="44">
        <v>39372</v>
      </c>
      <c r="J840"/>
      <c r="K840"/>
      <c r="L840" t="s">
        <v>5764</v>
      </c>
    </row>
    <row r="841" spans="2:12" ht="15.75" x14ac:dyDescent="0.25">
      <c r="B841">
        <v>18799729</v>
      </c>
      <c r="C841" t="s">
        <v>5763</v>
      </c>
      <c r="D841" t="s">
        <v>5762</v>
      </c>
      <c r="E841" t="s">
        <v>5761</v>
      </c>
      <c r="F841" t="s">
        <v>5760</v>
      </c>
      <c r="G841" t="s">
        <v>1021</v>
      </c>
      <c r="H841">
        <v>2008</v>
      </c>
      <c r="I841" s="44">
        <v>39710</v>
      </c>
      <c r="J841" t="s">
        <v>5759</v>
      </c>
      <c r="K841"/>
      <c r="L841" t="s">
        <v>5758</v>
      </c>
    </row>
    <row r="842" spans="2:12" ht="15.75" x14ac:dyDescent="0.25">
      <c r="B842">
        <v>19018771</v>
      </c>
      <c r="C842" t="s">
        <v>5757</v>
      </c>
      <c r="D842" t="s">
        <v>5756</v>
      </c>
      <c r="E842" t="s">
        <v>5755</v>
      </c>
      <c r="F842" t="s">
        <v>5754</v>
      </c>
      <c r="G842" t="s">
        <v>5474</v>
      </c>
      <c r="H842">
        <v>2008</v>
      </c>
      <c r="I842" s="44">
        <v>39773</v>
      </c>
      <c r="J842" t="s">
        <v>5753</v>
      </c>
      <c r="K842"/>
      <c r="L842" t="s">
        <v>5752</v>
      </c>
    </row>
    <row r="843" spans="2:12" ht="15.75" x14ac:dyDescent="0.25">
      <c r="B843">
        <v>18815275</v>
      </c>
      <c r="C843" t="s">
        <v>5751</v>
      </c>
      <c r="D843" t="s">
        <v>5750</v>
      </c>
      <c r="E843" t="s">
        <v>5749</v>
      </c>
      <c r="F843" t="s">
        <v>5748</v>
      </c>
      <c r="G843" t="s">
        <v>2846</v>
      </c>
      <c r="H843">
        <v>2008</v>
      </c>
      <c r="I843" s="44">
        <v>39717</v>
      </c>
      <c r="J843" t="s">
        <v>5747</v>
      </c>
      <c r="K843"/>
      <c r="L843" t="s">
        <v>5746</v>
      </c>
    </row>
    <row r="844" spans="2:12" ht="15.75" x14ac:dyDescent="0.25">
      <c r="B844">
        <v>18808783</v>
      </c>
      <c r="C844" t="s">
        <v>5745</v>
      </c>
      <c r="D844" t="s">
        <v>5744</v>
      </c>
      <c r="E844" t="s">
        <v>5743</v>
      </c>
      <c r="F844" t="s">
        <v>3903</v>
      </c>
      <c r="G844" t="s">
        <v>5742</v>
      </c>
      <c r="H844">
        <v>2008</v>
      </c>
      <c r="I844" s="44">
        <v>39715</v>
      </c>
      <c r="J844"/>
      <c r="K844"/>
      <c r="L844" t="s">
        <v>5741</v>
      </c>
    </row>
    <row r="845" spans="2:12" ht="15.75" x14ac:dyDescent="0.25">
      <c r="B845">
        <v>18817417</v>
      </c>
      <c r="C845" t="s">
        <v>5740</v>
      </c>
      <c r="D845" t="s">
        <v>5739</v>
      </c>
      <c r="E845" t="s">
        <v>5738</v>
      </c>
      <c r="F845" t="s">
        <v>5737</v>
      </c>
      <c r="G845" t="s">
        <v>1083</v>
      </c>
      <c r="H845">
        <v>2008</v>
      </c>
      <c r="I845" s="44">
        <v>39718</v>
      </c>
      <c r="J845"/>
      <c r="K845"/>
      <c r="L845" t="s">
        <v>5736</v>
      </c>
    </row>
    <row r="846" spans="2:12" ht="15.75" x14ac:dyDescent="0.25">
      <c r="B846">
        <v>18667433</v>
      </c>
      <c r="C846" t="s">
        <v>5735</v>
      </c>
      <c r="D846" t="s">
        <v>5734</v>
      </c>
      <c r="E846" t="s">
        <v>5733</v>
      </c>
      <c r="F846" t="s">
        <v>5732</v>
      </c>
      <c r="G846" t="s">
        <v>629</v>
      </c>
      <c r="H846">
        <v>2008</v>
      </c>
      <c r="I846" s="44">
        <v>39661</v>
      </c>
      <c r="J846"/>
      <c r="K846"/>
      <c r="L846" t="s">
        <v>5731</v>
      </c>
    </row>
    <row r="847" spans="2:12" ht="15.75" x14ac:dyDescent="0.25">
      <c r="B847">
        <v>18404377</v>
      </c>
      <c r="C847" t="s">
        <v>5730</v>
      </c>
      <c r="D847" t="s">
        <v>5729</v>
      </c>
      <c r="E847" t="s">
        <v>5728</v>
      </c>
      <c r="F847" t="s">
        <v>5047</v>
      </c>
      <c r="G847" t="s">
        <v>4889</v>
      </c>
      <c r="H847">
        <v>2008</v>
      </c>
      <c r="I847" s="44">
        <v>39550</v>
      </c>
      <c r="J847"/>
      <c r="K847"/>
      <c r="L847" t="s">
        <v>5727</v>
      </c>
    </row>
    <row r="848" spans="2:12" ht="15.75" x14ac:dyDescent="0.25">
      <c r="B848">
        <v>18794120</v>
      </c>
      <c r="C848" t="s">
        <v>5726</v>
      </c>
      <c r="D848" t="s">
        <v>5725</v>
      </c>
      <c r="E848" t="s">
        <v>5724</v>
      </c>
      <c r="F848" t="s">
        <v>466</v>
      </c>
      <c r="G848" t="s">
        <v>465</v>
      </c>
      <c r="H848">
        <v>2008</v>
      </c>
      <c r="I848" s="44">
        <v>39708</v>
      </c>
      <c r="J848" t="s">
        <v>5723</v>
      </c>
      <c r="K848" t="s">
        <v>5722</v>
      </c>
      <c r="L848" t="s">
        <v>5721</v>
      </c>
    </row>
    <row r="849" spans="2:12" ht="15.75" x14ac:dyDescent="0.25">
      <c r="B849">
        <v>18598695</v>
      </c>
      <c r="C849" t="s">
        <v>5720</v>
      </c>
      <c r="D849" t="s">
        <v>5719</v>
      </c>
      <c r="E849" t="s">
        <v>5718</v>
      </c>
      <c r="F849" t="s">
        <v>5717</v>
      </c>
      <c r="G849" t="s">
        <v>2357</v>
      </c>
      <c r="H849">
        <v>2008</v>
      </c>
      <c r="I849" s="44">
        <v>39634</v>
      </c>
      <c r="J849"/>
      <c r="K849"/>
      <c r="L849" t="s">
        <v>5716</v>
      </c>
    </row>
    <row r="850" spans="2:12" ht="15.75" x14ac:dyDescent="0.25">
      <c r="B850">
        <v>18644866</v>
      </c>
      <c r="C850" t="s">
        <v>5715</v>
      </c>
      <c r="D850" t="s">
        <v>5714</v>
      </c>
      <c r="E850" t="s">
        <v>5713</v>
      </c>
      <c r="F850" t="s">
        <v>5712</v>
      </c>
      <c r="G850" t="s">
        <v>3330</v>
      </c>
      <c r="H850">
        <v>2008</v>
      </c>
      <c r="I850" s="44">
        <v>39652</v>
      </c>
      <c r="J850" t="s">
        <v>5711</v>
      </c>
      <c r="K850"/>
      <c r="L850" t="s">
        <v>5710</v>
      </c>
    </row>
    <row r="851" spans="2:12" ht="15.75" x14ac:dyDescent="0.25">
      <c r="B851">
        <v>18556573</v>
      </c>
      <c r="C851" t="s">
        <v>5709</v>
      </c>
      <c r="D851" t="s">
        <v>5708</v>
      </c>
      <c r="E851" t="s">
        <v>5707</v>
      </c>
      <c r="F851" t="s">
        <v>5706</v>
      </c>
      <c r="G851" t="s">
        <v>1750</v>
      </c>
      <c r="H851">
        <v>2008</v>
      </c>
      <c r="I851" s="44">
        <v>39616</v>
      </c>
      <c r="J851"/>
      <c r="K851"/>
      <c r="L851" t="s">
        <v>5705</v>
      </c>
    </row>
    <row r="852" spans="2:12" ht="15.75" x14ac:dyDescent="0.25">
      <c r="B852">
        <v>18755076</v>
      </c>
      <c r="C852" t="s">
        <v>5704</v>
      </c>
      <c r="D852" t="s">
        <v>5703</v>
      </c>
      <c r="E852" t="s">
        <v>5702</v>
      </c>
      <c r="F852" t="s">
        <v>5701</v>
      </c>
      <c r="G852" t="s">
        <v>5700</v>
      </c>
      <c r="H852">
        <v>2008</v>
      </c>
      <c r="I852" s="44">
        <v>39690</v>
      </c>
      <c r="J852"/>
      <c r="K852"/>
      <c r="L852" t="s">
        <v>5699</v>
      </c>
    </row>
    <row r="853" spans="2:12" ht="15.75" x14ac:dyDescent="0.25">
      <c r="B853">
        <v>18660478</v>
      </c>
      <c r="C853" t="s">
        <v>5698</v>
      </c>
      <c r="D853" t="s">
        <v>5697</v>
      </c>
      <c r="E853" t="s">
        <v>5696</v>
      </c>
      <c r="F853" t="s">
        <v>5695</v>
      </c>
      <c r="G853" t="s">
        <v>5694</v>
      </c>
      <c r="H853">
        <v>2008</v>
      </c>
      <c r="I853" s="44">
        <v>39658</v>
      </c>
      <c r="J853"/>
      <c r="K853"/>
      <c r="L853" t="s">
        <v>5693</v>
      </c>
    </row>
    <row r="854" spans="2:12" ht="15.75" x14ac:dyDescent="0.25">
      <c r="B854">
        <v>18596546</v>
      </c>
      <c r="C854" t="s">
        <v>5692</v>
      </c>
      <c r="D854" t="s">
        <v>5691</v>
      </c>
      <c r="E854" t="s">
        <v>5690</v>
      </c>
      <c r="F854" t="s">
        <v>5689</v>
      </c>
      <c r="G854" t="s">
        <v>2412</v>
      </c>
      <c r="H854">
        <v>2008</v>
      </c>
      <c r="I854" s="44">
        <v>39633</v>
      </c>
      <c r="J854"/>
      <c r="K854"/>
      <c r="L854" t="s">
        <v>5688</v>
      </c>
    </row>
    <row r="855" spans="2:12" ht="15.75" x14ac:dyDescent="0.25">
      <c r="B855">
        <v>18496584</v>
      </c>
      <c r="C855" t="s">
        <v>5687</v>
      </c>
      <c r="D855" t="s">
        <v>5686</v>
      </c>
      <c r="E855" t="s">
        <v>5685</v>
      </c>
      <c r="F855" t="s">
        <v>5684</v>
      </c>
      <c r="G855" t="s">
        <v>5683</v>
      </c>
      <c r="H855">
        <v>2008</v>
      </c>
      <c r="I855" s="44">
        <v>39591</v>
      </c>
      <c r="J855" t="s">
        <v>5682</v>
      </c>
      <c r="K855"/>
      <c r="L855" t="s">
        <v>5681</v>
      </c>
    </row>
    <row r="856" spans="2:12" ht="15.75" x14ac:dyDescent="0.25">
      <c r="B856">
        <v>18487259</v>
      </c>
      <c r="C856" t="s">
        <v>5680</v>
      </c>
      <c r="D856" t="s">
        <v>5679</v>
      </c>
      <c r="E856" t="s">
        <v>5678</v>
      </c>
      <c r="F856" t="s">
        <v>5677</v>
      </c>
      <c r="G856" t="s">
        <v>5676</v>
      </c>
      <c r="H856">
        <v>2008</v>
      </c>
      <c r="I856" s="44">
        <v>39588</v>
      </c>
      <c r="J856" t="s">
        <v>5675</v>
      </c>
      <c r="K856"/>
      <c r="L856" t="s">
        <v>5674</v>
      </c>
    </row>
    <row r="857" spans="2:12" ht="15.75" x14ac:dyDescent="0.25">
      <c r="B857">
        <v>18479457</v>
      </c>
      <c r="C857" t="s">
        <v>5673</v>
      </c>
      <c r="D857" t="s">
        <v>5672</v>
      </c>
      <c r="E857" t="s">
        <v>5671</v>
      </c>
      <c r="F857" t="s">
        <v>5670</v>
      </c>
      <c r="G857" t="s">
        <v>806</v>
      </c>
      <c r="H857">
        <v>2008</v>
      </c>
      <c r="I857" s="44">
        <v>39584</v>
      </c>
      <c r="J857" t="s">
        <v>5669</v>
      </c>
      <c r="K857" t="s">
        <v>5668</v>
      </c>
      <c r="L857" t="s">
        <v>5667</v>
      </c>
    </row>
    <row r="858" spans="2:12" ht="15.75" x14ac:dyDescent="0.25">
      <c r="B858">
        <v>18434192</v>
      </c>
      <c r="C858" t="s">
        <v>5666</v>
      </c>
      <c r="D858" t="s">
        <v>5665</v>
      </c>
      <c r="E858" t="s">
        <v>5664</v>
      </c>
      <c r="F858" t="s">
        <v>5663</v>
      </c>
      <c r="G858" t="s">
        <v>5662</v>
      </c>
      <c r="H858">
        <v>2008</v>
      </c>
      <c r="I858" s="44">
        <v>39563</v>
      </c>
      <c r="J858"/>
      <c r="K858"/>
      <c r="L858" t="s">
        <v>5661</v>
      </c>
    </row>
    <row r="859" spans="2:12" ht="15.75" x14ac:dyDescent="0.25">
      <c r="B859">
        <v>18427995</v>
      </c>
      <c r="C859" t="s">
        <v>5660</v>
      </c>
      <c r="D859" t="s">
        <v>5659</v>
      </c>
      <c r="E859" t="s">
        <v>5658</v>
      </c>
      <c r="F859" t="s">
        <v>5657</v>
      </c>
      <c r="G859" t="s">
        <v>5656</v>
      </c>
      <c r="H859">
        <v>2008</v>
      </c>
      <c r="I859" s="44">
        <v>39561</v>
      </c>
      <c r="J859"/>
      <c r="K859"/>
      <c r="L859" t="s">
        <v>5655</v>
      </c>
    </row>
    <row r="860" spans="2:12" ht="15.75" x14ac:dyDescent="0.25">
      <c r="B860">
        <v>18384621</v>
      </c>
      <c r="C860" t="s">
        <v>5654</v>
      </c>
      <c r="D860" t="s">
        <v>5653</v>
      </c>
      <c r="E860" t="s">
        <v>5652</v>
      </c>
      <c r="F860" t="s">
        <v>5651</v>
      </c>
      <c r="G860" t="s">
        <v>5650</v>
      </c>
      <c r="H860">
        <v>2008</v>
      </c>
      <c r="I860" s="44">
        <v>39542</v>
      </c>
      <c r="J860"/>
      <c r="K860"/>
      <c r="L860" t="s">
        <v>5649</v>
      </c>
    </row>
    <row r="861" spans="2:12" ht="15.75" x14ac:dyDescent="0.25">
      <c r="B861">
        <v>18322202</v>
      </c>
      <c r="C861" t="s">
        <v>5648</v>
      </c>
      <c r="D861" t="s">
        <v>5647</v>
      </c>
      <c r="E861" t="s">
        <v>5646</v>
      </c>
      <c r="F861" t="s">
        <v>5645</v>
      </c>
      <c r="G861" t="s">
        <v>1540</v>
      </c>
      <c r="H861">
        <v>2008</v>
      </c>
      <c r="I861" s="44">
        <v>39514</v>
      </c>
      <c r="J861"/>
      <c r="K861"/>
      <c r="L861" t="s">
        <v>5644</v>
      </c>
    </row>
    <row r="862" spans="2:12" ht="15.75" x14ac:dyDescent="0.25">
      <c r="B862">
        <v>18303054</v>
      </c>
      <c r="C862" t="s">
        <v>5643</v>
      </c>
      <c r="D862" t="s">
        <v>5642</v>
      </c>
      <c r="E862" t="s">
        <v>5641</v>
      </c>
      <c r="F862" t="s">
        <v>5640</v>
      </c>
      <c r="G862" t="s">
        <v>636</v>
      </c>
      <c r="H862">
        <v>2008</v>
      </c>
      <c r="I862" s="44">
        <v>39506</v>
      </c>
      <c r="J862"/>
      <c r="K862"/>
      <c r="L862" t="s">
        <v>5639</v>
      </c>
    </row>
    <row r="863" spans="2:12" ht="15.75" x14ac:dyDescent="0.25">
      <c r="B863">
        <v>18202316</v>
      </c>
      <c r="C863" t="s">
        <v>5638</v>
      </c>
      <c r="D863" t="s">
        <v>5637</v>
      </c>
      <c r="E863" t="s">
        <v>5636</v>
      </c>
      <c r="F863" t="s">
        <v>5635</v>
      </c>
      <c r="G863" t="s">
        <v>1774</v>
      </c>
      <c r="H863">
        <v>2008</v>
      </c>
      <c r="I863" s="44">
        <v>39466</v>
      </c>
      <c r="J863" t="s">
        <v>5634</v>
      </c>
      <c r="K863" t="s">
        <v>5633</v>
      </c>
      <c r="L863" t="s">
        <v>5632</v>
      </c>
    </row>
    <row r="864" spans="2:12" ht="15.75" x14ac:dyDescent="0.25">
      <c r="B864">
        <v>18177638</v>
      </c>
      <c r="C864" t="s">
        <v>5631</v>
      </c>
      <c r="D864" t="s">
        <v>5630</v>
      </c>
      <c r="E864" t="s">
        <v>5629</v>
      </c>
      <c r="F864" t="s">
        <v>4772</v>
      </c>
      <c r="G864" t="s">
        <v>2357</v>
      </c>
      <c r="H864">
        <v>2008</v>
      </c>
      <c r="I864" s="44">
        <v>39455</v>
      </c>
      <c r="J864"/>
      <c r="K864"/>
      <c r="L864" t="s">
        <v>5628</v>
      </c>
    </row>
    <row r="865" spans="2:12" ht="15.75" x14ac:dyDescent="0.25">
      <c r="B865">
        <v>18253501</v>
      </c>
      <c r="C865" t="s">
        <v>5627</v>
      </c>
      <c r="D865" t="s">
        <v>5626</v>
      </c>
      <c r="E865" t="s">
        <v>5625</v>
      </c>
      <c r="F865" t="s">
        <v>1155</v>
      </c>
      <c r="G865" t="s">
        <v>677</v>
      </c>
      <c r="H865">
        <v>2008</v>
      </c>
      <c r="I865" s="44">
        <v>39485</v>
      </c>
      <c r="J865" t="s">
        <v>5624</v>
      </c>
      <c r="K865"/>
      <c r="L865" t="s">
        <v>5623</v>
      </c>
    </row>
    <row r="866" spans="2:12" ht="15.75" x14ac:dyDescent="0.25">
      <c r="B866">
        <v>18201775</v>
      </c>
      <c r="C866" t="s">
        <v>5622</v>
      </c>
      <c r="D866" t="s">
        <v>5621</v>
      </c>
      <c r="E866" t="s">
        <v>5620</v>
      </c>
      <c r="F866" t="s">
        <v>5487</v>
      </c>
      <c r="G866" t="s">
        <v>5402</v>
      </c>
      <c r="H866">
        <v>2008</v>
      </c>
      <c r="I866" s="44">
        <v>39466</v>
      </c>
      <c r="J866"/>
      <c r="K866"/>
      <c r="L866" t="s">
        <v>5619</v>
      </c>
    </row>
    <row r="867" spans="2:12" ht="15.75" x14ac:dyDescent="0.25">
      <c r="B867">
        <v>18075253</v>
      </c>
      <c r="C867" t="s">
        <v>5618</v>
      </c>
      <c r="D867" t="s">
        <v>5617</v>
      </c>
      <c r="E867" t="s">
        <v>5616</v>
      </c>
      <c r="F867" t="s">
        <v>5615</v>
      </c>
      <c r="G867" t="s">
        <v>5614</v>
      </c>
      <c r="H867">
        <v>2008</v>
      </c>
      <c r="I867" s="44">
        <v>39430</v>
      </c>
      <c r="J867"/>
      <c r="K867"/>
      <c r="L867" t="s">
        <v>5613</v>
      </c>
    </row>
    <row r="868" spans="2:12" ht="15.75" x14ac:dyDescent="0.25">
      <c r="B868">
        <v>18056414</v>
      </c>
      <c r="C868" t="s">
        <v>5612</v>
      </c>
      <c r="D868" t="s">
        <v>5611</v>
      </c>
      <c r="E868" t="s">
        <v>5610</v>
      </c>
      <c r="F868" t="s">
        <v>1410</v>
      </c>
      <c r="G868" t="s">
        <v>2195</v>
      </c>
      <c r="H868">
        <v>2007</v>
      </c>
      <c r="I868" s="44">
        <v>39423</v>
      </c>
      <c r="J868" t="s">
        <v>5609</v>
      </c>
      <c r="K868"/>
      <c r="L868" t="s">
        <v>5608</v>
      </c>
    </row>
    <row r="869" spans="2:12" ht="15.75" x14ac:dyDescent="0.25">
      <c r="B869">
        <v>18223515</v>
      </c>
      <c r="C869" t="s">
        <v>5607</v>
      </c>
      <c r="D869" t="s">
        <v>5606</v>
      </c>
      <c r="E869" t="s">
        <v>5605</v>
      </c>
      <c r="F869" t="s">
        <v>5505</v>
      </c>
      <c r="G869" t="s">
        <v>5604</v>
      </c>
      <c r="H869">
        <v>2007</v>
      </c>
      <c r="I869" s="44">
        <v>39476</v>
      </c>
      <c r="J869"/>
      <c r="K869"/>
      <c r="L869"/>
    </row>
    <row r="870" spans="2:12" ht="15.75" x14ac:dyDescent="0.25">
      <c r="B870">
        <v>17825253</v>
      </c>
      <c r="C870" t="s">
        <v>5603</v>
      </c>
      <c r="D870" t="s">
        <v>5602</v>
      </c>
      <c r="E870" t="s">
        <v>5601</v>
      </c>
      <c r="F870" t="s">
        <v>5600</v>
      </c>
      <c r="G870" t="s">
        <v>649</v>
      </c>
      <c r="H870">
        <v>2007</v>
      </c>
      <c r="I870" s="44">
        <v>39336</v>
      </c>
      <c r="J870"/>
      <c r="K870"/>
      <c r="L870" t="s">
        <v>5599</v>
      </c>
    </row>
    <row r="871" spans="2:12" ht="15.75" x14ac:dyDescent="0.25">
      <c r="B871">
        <v>17897634</v>
      </c>
      <c r="C871" t="s">
        <v>5598</v>
      </c>
      <c r="D871" t="s">
        <v>5597</v>
      </c>
      <c r="E871" t="s">
        <v>5596</v>
      </c>
      <c r="F871" t="s">
        <v>5047</v>
      </c>
      <c r="G871" t="s">
        <v>4790</v>
      </c>
      <c r="H871">
        <v>2007</v>
      </c>
      <c r="I871" s="44">
        <v>39353</v>
      </c>
      <c r="J871" t="s">
        <v>5595</v>
      </c>
      <c r="K871" t="s">
        <v>5594</v>
      </c>
      <c r="L871" t="s">
        <v>5593</v>
      </c>
    </row>
    <row r="872" spans="2:12" ht="15.75" x14ac:dyDescent="0.25">
      <c r="B872">
        <v>17420725</v>
      </c>
      <c r="C872" t="s">
        <v>5592</v>
      </c>
      <c r="D872" t="s">
        <v>5591</v>
      </c>
      <c r="E872" t="s">
        <v>5590</v>
      </c>
      <c r="F872" t="s">
        <v>906</v>
      </c>
      <c r="G872" t="s">
        <v>2381</v>
      </c>
      <c r="H872">
        <v>2007</v>
      </c>
      <c r="I872" s="44">
        <v>39183</v>
      </c>
      <c r="J872"/>
      <c r="K872"/>
      <c r="L872" t="s">
        <v>5589</v>
      </c>
    </row>
    <row r="873" spans="2:12" ht="15.75" x14ac:dyDescent="0.25">
      <c r="B873">
        <v>17690686</v>
      </c>
      <c r="C873" t="s">
        <v>5588</v>
      </c>
      <c r="D873" t="s">
        <v>5587</v>
      </c>
      <c r="E873" t="s">
        <v>5586</v>
      </c>
      <c r="F873" t="s">
        <v>5585</v>
      </c>
      <c r="G873" t="s">
        <v>1933</v>
      </c>
      <c r="H873">
        <v>2007</v>
      </c>
      <c r="I873" s="44">
        <v>39305</v>
      </c>
      <c r="J873" t="s">
        <v>5584</v>
      </c>
      <c r="K873"/>
      <c r="L873" t="s">
        <v>5583</v>
      </c>
    </row>
    <row r="874" spans="2:12" ht="15.75" x14ac:dyDescent="0.25">
      <c r="B874">
        <v>17979874</v>
      </c>
      <c r="C874" t="s">
        <v>5582</v>
      </c>
      <c r="D874" t="s">
        <v>5581</v>
      </c>
      <c r="E874" t="s">
        <v>5580</v>
      </c>
      <c r="F874" t="s">
        <v>3635</v>
      </c>
      <c r="G874" t="s">
        <v>1194</v>
      </c>
      <c r="H874">
        <v>2007</v>
      </c>
      <c r="I874" s="44">
        <v>39392</v>
      </c>
      <c r="J874" t="s">
        <v>5579</v>
      </c>
      <c r="K874"/>
      <c r="L874" t="s">
        <v>5578</v>
      </c>
    </row>
    <row r="875" spans="2:12" ht="15.75" x14ac:dyDescent="0.25">
      <c r="B875">
        <v>17586600</v>
      </c>
      <c r="C875" t="s">
        <v>5577</v>
      </c>
      <c r="D875" t="s">
        <v>5576</v>
      </c>
      <c r="E875" t="s">
        <v>5575</v>
      </c>
      <c r="F875" t="s">
        <v>5574</v>
      </c>
      <c r="G875" t="s">
        <v>5046</v>
      </c>
      <c r="H875">
        <v>2007</v>
      </c>
      <c r="I875" s="44">
        <v>39259</v>
      </c>
      <c r="J875"/>
      <c r="K875"/>
      <c r="L875" t="s">
        <v>5573</v>
      </c>
    </row>
    <row r="876" spans="2:12" ht="15.75" x14ac:dyDescent="0.25">
      <c r="B876">
        <v>17536008</v>
      </c>
      <c r="C876" t="s">
        <v>5572</v>
      </c>
      <c r="D876" t="s">
        <v>5571</v>
      </c>
      <c r="E876" t="s">
        <v>5570</v>
      </c>
      <c r="F876" t="s">
        <v>5569</v>
      </c>
      <c r="G876" t="s">
        <v>3926</v>
      </c>
      <c r="H876">
        <v>2007</v>
      </c>
      <c r="I876" s="44">
        <v>39233</v>
      </c>
      <c r="J876"/>
      <c r="K876"/>
      <c r="L876" t="s">
        <v>5568</v>
      </c>
    </row>
    <row r="877" spans="2:12" ht="15.75" x14ac:dyDescent="0.25">
      <c r="B877">
        <v>17632775</v>
      </c>
      <c r="C877" t="s">
        <v>5567</v>
      </c>
      <c r="D877" t="s">
        <v>5566</v>
      </c>
      <c r="E877" t="s">
        <v>5565</v>
      </c>
      <c r="F877" t="s">
        <v>5564</v>
      </c>
      <c r="G877" t="s">
        <v>753</v>
      </c>
      <c r="H877">
        <v>2007</v>
      </c>
      <c r="I877" s="44">
        <v>39280</v>
      </c>
      <c r="J877"/>
      <c r="K877"/>
      <c r="L877" t="s">
        <v>5563</v>
      </c>
    </row>
    <row r="878" spans="2:12" ht="15.75" x14ac:dyDescent="0.25">
      <c r="B878">
        <v>17606711</v>
      </c>
      <c r="C878" t="s">
        <v>5562</v>
      </c>
      <c r="D878" t="s">
        <v>5561</v>
      </c>
      <c r="E878" t="s">
        <v>5560</v>
      </c>
      <c r="F878" t="s">
        <v>5559</v>
      </c>
      <c r="G878" t="s">
        <v>5558</v>
      </c>
      <c r="H878">
        <v>2007</v>
      </c>
      <c r="I878" s="44">
        <v>39267</v>
      </c>
      <c r="J878"/>
      <c r="K878"/>
      <c r="L878" t="s">
        <v>5557</v>
      </c>
    </row>
    <row r="879" spans="2:12" ht="15.75" x14ac:dyDescent="0.25">
      <c r="B879">
        <v>17572668</v>
      </c>
      <c r="C879" t="s">
        <v>5556</v>
      </c>
      <c r="D879" t="s">
        <v>5555</v>
      </c>
      <c r="E879" t="s">
        <v>5554</v>
      </c>
      <c r="F879" t="s">
        <v>5553</v>
      </c>
      <c r="G879" t="s">
        <v>1893</v>
      </c>
      <c r="H879">
        <v>2007</v>
      </c>
      <c r="I879" s="44">
        <v>39252</v>
      </c>
      <c r="J879"/>
      <c r="K879"/>
      <c r="L879" t="s">
        <v>5552</v>
      </c>
    </row>
    <row r="880" spans="2:12" ht="15.75" x14ac:dyDescent="0.25">
      <c r="B880">
        <v>17564427</v>
      </c>
      <c r="C880" t="s">
        <v>5551</v>
      </c>
      <c r="D880" t="s">
        <v>5550</v>
      </c>
      <c r="E880" t="s">
        <v>5549</v>
      </c>
      <c r="F880" t="s">
        <v>5548</v>
      </c>
      <c r="G880" t="s">
        <v>3473</v>
      </c>
      <c r="H880">
        <v>2007</v>
      </c>
      <c r="I880" s="44">
        <v>39248</v>
      </c>
      <c r="J880"/>
      <c r="K880"/>
      <c r="L880" t="s">
        <v>5547</v>
      </c>
    </row>
    <row r="881" spans="2:12" ht="15.75" x14ac:dyDescent="0.25">
      <c r="B881">
        <v>17389601</v>
      </c>
      <c r="C881" t="s">
        <v>5546</v>
      </c>
      <c r="D881" t="s">
        <v>5545</v>
      </c>
      <c r="E881" t="s">
        <v>5544</v>
      </c>
      <c r="F881" t="s">
        <v>5543</v>
      </c>
      <c r="G881" t="s">
        <v>629</v>
      </c>
      <c r="H881">
        <v>2007</v>
      </c>
      <c r="I881" s="44">
        <v>39170</v>
      </c>
      <c r="J881"/>
      <c r="K881"/>
      <c r="L881" t="s">
        <v>5542</v>
      </c>
    </row>
    <row r="882" spans="2:12" ht="15.75" x14ac:dyDescent="0.25">
      <c r="B882">
        <v>17431908</v>
      </c>
      <c r="C882" t="s">
        <v>5541</v>
      </c>
      <c r="D882" t="s">
        <v>5540</v>
      </c>
      <c r="E882" t="s">
        <v>5539</v>
      </c>
      <c r="F882" t="s">
        <v>5538</v>
      </c>
      <c r="G882" t="s">
        <v>753</v>
      </c>
      <c r="H882">
        <v>2007</v>
      </c>
      <c r="I882" s="44">
        <v>39186</v>
      </c>
      <c r="J882"/>
      <c r="K882"/>
      <c r="L882" t="s">
        <v>5537</v>
      </c>
    </row>
    <row r="883" spans="2:12" ht="15.75" x14ac:dyDescent="0.25">
      <c r="B883">
        <v>17413272</v>
      </c>
      <c r="C883" t="s">
        <v>5536</v>
      </c>
      <c r="D883" t="s">
        <v>5535</v>
      </c>
      <c r="E883" t="s">
        <v>5534</v>
      </c>
      <c r="F883" t="s">
        <v>5533</v>
      </c>
      <c r="G883" t="s">
        <v>5532</v>
      </c>
      <c r="H883">
        <v>2007</v>
      </c>
      <c r="I883" s="44">
        <v>39179</v>
      </c>
      <c r="J883"/>
      <c r="K883"/>
      <c r="L883" t="s">
        <v>5531</v>
      </c>
    </row>
    <row r="884" spans="2:12" ht="15.75" x14ac:dyDescent="0.25">
      <c r="B884">
        <v>17408621</v>
      </c>
      <c r="C884" t="s">
        <v>5530</v>
      </c>
      <c r="D884" t="s">
        <v>5529</v>
      </c>
      <c r="E884" t="s">
        <v>5528</v>
      </c>
      <c r="F884" t="s">
        <v>5527</v>
      </c>
      <c r="G884" t="s">
        <v>4081</v>
      </c>
      <c r="H884">
        <v>2007</v>
      </c>
      <c r="I884" s="44">
        <v>39178</v>
      </c>
      <c r="J884"/>
      <c r="K884"/>
      <c r="L884" t="s">
        <v>5526</v>
      </c>
    </row>
    <row r="885" spans="2:12" ht="15.75" x14ac:dyDescent="0.25">
      <c r="B885">
        <v>17401197</v>
      </c>
      <c r="C885" t="s">
        <v>5525</v>
      </c>
      <c r="D885" t="s">
        <v>5524</v>
      </c>
      <c r="E885" t="s">
        <v>5523</v>
      </c>
      <c r="F885" t="s">
        <v>5522</v>
      </c>
      <c r="G885" t="s">
        <v>4630</v>
      </c>
      <c r="H885">
        <v>2007</v>
      </c>
      <c r="I885" s="44">
        <v>39175</v>
      </c>
      <c r="J885" t="s">
        <v>5521</v>
      </c>
      <c r="K885"/>
      <c r="L885" t="s">
        <v>5520</v>
      </c>
    </row>
    <row r="886" spans="2:12" ht="15.75" x14ac:dyDescent="0.25">
      <c r="B886">
        <v>17357080</v>
      </c>
      <c r="C886" t="s">
        <v>5519</v>
      </c>
      <c r="D886" t="s">
        <v>5518</v>
      </c>
      <c r="E886" t="s">
        <v>5517</v>
      </c>
      <c r="F886" t="s">
        <v>5516</v>
      </c>
      <c r="G886" t="s">
        <v>4573</v>
      </c>
      <c r="H886">
        <v>2007</v>
      </c>
      <c r="I886" s="44">
        <v>39157</v>
      </c>
      <c r="J886" t="s">
        <v>5515</v>
      </c>
      <c r="K886"/>
      <c r="L886" t="s">
        <v>5514</v>
      </c>
    </row>
    <row r="887" spans="2:12" ht="15.75" x14ac:dyDescent="0.25">
      <c r="B887">
        <v>17205980</v>
      </c>
      <c r="C887" t="s">
        <v>5513</v>
      </c>
      <c r="D887" t="s">
        <v>5512</v>
      </c>
      <c r="E887" t="s">
        <v>5511</v>
      </c>
      <c r="F887" t="s">
        <v>5510</v>
      </c>
      <c r="G887" t="s">
        <v>824</v>
      </c>
      <c r="H887">
        <v>2007</v>
      </c>
      <c r="I887" s="44">
        <v>39091</v>
      </c>
      <c r="J887"/>
      <c r="K887"/>
      <c r="L887" t="s">
        <v>5509</v>
      </c>
    </row>
    <row r="888" spans="2:12" ht="15.75" x14ac:dyDescent="0.25">
      <c r="B888">
        <v>17190868</v>
      </c>
      <c r="C888" t="s">
        <v>5508</v>
      </c>
      <c r="D888" t="s">
        <v>5507</v>
      </c>
      <c r="E888" t="s">
        <v>5506</v>
      </c>
      <c r="F888" t="s">
        <v>5505</v>
      </c>
      <c r="G888" t="s">
        <v>530</v>
      </c>
      <c r="H888">
        <v>2007</v>
      </c>
      <c r="I888" s="44">
        <v>39079</v>
      </c>
      <c r="J888"/>
      <c r="K888"/>
      <c r="L888" t="s">
        <v>5504</v>
      </c>
    </row>
    <row r="889" spans="2:12" ht="15.75" x14ac:dyDescent="0.25">
      <c r="B889">
        <v>17264970</v>
      </c>
      <c r="C889" t="s">
        <v>5503</v>
      </c>
      <c r="D889" t="s">
        <v>5502</v>
      </c>
      <c r="E889" t="s">
        <v>5501</v>
      </c>
      <c r="F889" t="s">
        <v>5500</v>
      </c>
      <c r="G889" t="s">
        <v>3458</v>
      </c>
      <c r="H889">
        <v>2007</v>
      </c>
      <c r="I889" s="44">
        <v>39114</v>
      </c>
      <c r="J889"/>
      <c r="K889"/>
      <c r="L889" t="s">
        <v>5499</v>
      </c>
    </row>
    <row r="890" spans="2:12" ht="15.75" x14ac:dyDescent="0.25">
      <c r="B890">
        <v>16926860</v>
      </c>
      <c r="C890" t="s">
        <v>5498</v>
      </c>
      <c r="D890" t="s">
        <v>5106</v>
      </c>
      <c r="E890" t="s">
        <v>5497</v>
      </c>
      <c r="F890" t="s">
        <v>5104</v>
      </c>
      <c r="G890" t="s">
        <v>3276</v>
      </c>
      <c r="H890">
        <v>2007</v>
      </c>
      <c r="I890" s="44">
        <v>38953</v>
      </c>
      <c r="J890"/>
      <c r="K890"/>
      <c r="L890" t="s">
        <v>5496</v>
      </c>
    </row>
    <row r="891" spans="2:12" ht="15.75" x14ac:dyDescent="0.25">
      <c r="B891">
        <v>17172441</v>
      </c>
      <c r="C891" t="s">
        <v>5495</v>
      </c>
      <c r="D891" t="s">
        <v>5494</v>
      </c>
      <c r="E891" t="s">
        <v>5493</v>
      </c>
      <c r="F891" t="s">
        <v>5152</v>
      </c>
      <c r="G891" t="s">
        <v>2901</v>
      </c>
      <c r="H891">
        <v>2006</v>
      </c>
      <c r="I891" s="44">
        <v>39070</v>
      </c>
      <c r="J891" t="s">
        <v>5492</v>
      </c>
      <c r="K891"/>
      <c r="L891" t="s">
        <v>5491</v>
      </c>
    </row>
    <row r="892" spans="2:12" ht="15.75" x14ac:dyDescent="0.25">
      <c r="B892">
        <v>17145501</v>
      </c>
      <c r="C892" t="s">
        <v>5490</v>
      </c>
      <c r="D892" t="s">
        <v>5489</v>
      </c>
      <c r="E892" t="s">
        <v>5488</v>
      </c>
      <c r="F892" t="s">
        <v>5487</v>
      </c>
      <c r="G892" t="s">
        <v>2951</v>
      </c>
      <c r="H892">
        <v>2006</v>
      </c>
      <c r="I892" s="44">
        <v>39057</v>
      </c>
      <c r="J892" t="s">
        <v>5486</v>
      </c>
      <c r="K892" t="s">
        <v>5485</v>
      </c>
      <c r="L892" t="s">
        <v>5484</v>
      </c>
    </row>
    <row r="893" spans="2:12" ht="15.75" x14ac:dyDescent="0.25">
      <c r="B893">
        <v>17009344</v>
      </c>
      <c r="C893" t="s">
        <v>5483</v>
      </c>
      <c r="D893" t="s">
        <v>5482</v>
      </c>
      <c r="E893" t="s">
        <v>5481</v>
      </c>
      <c r="F893" t="s">
        <v>5480</v>
      </c>
      <c r="G893" t="s">
        <v>1427</v>
      </c>
      <c r="H893">
        <v>2006</v>
      </c>
      <c r="I893" s="44">
        <v>38990</v>
      </c>
      <c r="J893"/>
      <c r="K893"/>
      <c r="L893" t="s">
        <v>5479</v>
      </c>
    </row>
    <row r="894" spans="2:12" ht="15.75" x14ac:dyDescent="0.25">
      <c r="B894">
        <v>16999820</v>
      </c>
      <c r="C894" t="s">
        <v>5478</v>
      </c>
      <c r="D894" t="s">
        <v>5477</v>
      </c>
      <c r="E894" t="s">
        <v>5476</v>
      </c>
      <c r="F894" t="s">
        <v>5475</v>
      </c>
      <c r="G894" t="s">
        <v>5474</v>
      </c>
      <c r="H894">
        <v>2006</v>
      </c>
      <c r="I894" s="44">
        <v>38987</v>
      </c>
      <c r="J894" t="s">
        <v>5473</v>
      </c>
      <c r="K894"/>
      <c r="L894" t="s">
        <v>5472</v>
      </c>
    </row>
    <row r="895" spans="2:12" ht="15.75" x14ac:dyDescent="0.25">
      <c r="B895">
        <v>17101698</v>
      </c>
      <c r="C895" t="s">
        <v>5471</v>
      </c>
      <c r="D895" t="s">
        <v>5470</v>
      </c>
      <c r="E895" t="s">
        <v>5469</v>
      </c>
      <c r="F895" t="s">
        <v>5468</v>
      </c>
      <c r="G895" t="s">
        <v>2195</v>
      </c>
      <c r="H895">
        <v>2006</v>
      </c>
      <c r="I895" s="44">
        <v>39036</v>
      </c>
      <c r="J895" t="s">
        <v>5467</v>
      </c>
      <c r="K895"/>
      <c r="L895" t="s">
        <v>5466</v>
      </c>
    </row>
    <row r="896" spans="2:12" ht="15.75" x14ac:dyDescent="0.25">
      <c r="B896">
        <v>16973606</v>
      </c>
      <c r="C896" t="s">
        <v>5465</v>
      </c>
      <c r="D896" t="s">
        <v>5464</v>
      </c>
      <c r="E896" t="s">
        <v>5463</v>
      </c>
      <c r="F896" t="s">
        <v>4742</v>
      </c>
      <c r="G896" t="s">
        <v>629</v>
      </c>
      <c r="H896">
        <v>2006</v>
      </c>
      <c r="I896" s="44">
        <v>38976</v>
      </c>
      <c r="J896"/>
      <c r="K896"/>
      <c r="L896" t="s">
        <v>5462</v>
      </c>
    </row>
    <row r="897" spans="2:12" ht="15.75" x14ac:dyDescent="0.25">
      <c r="B897">
        <v>17060905</v>
      </c>
      <c r="C897" t="s">
        <v>5461</v>
      </c>
      <c r="D897" t="s">
        <v>5460</v>
      </c>
      <c r="E897" t="s">
        <v>5459</v>
      </c>
      <c r="F897" t="s">
        <v>5458</v>
      </c>
      <c r="G897" t="s">
        <v>1893</v>
      </c>
      <c r="H897">
        <v>2006</v>
      </c>
      <c r="I897" s="44">
        <v>39015</v>
      </c>
      <c r="J897"/>
      <c r="K897"/>
      <c r="L897" t="s">
        <v>5457</v>
      </c>
    </row>
    <row r="898" spans="2:12" ht="15.75" x14ac:dyDescent="0.25">
      <c r="B898">
        <v>17469336</v>
      </c>
      <c r="C898" t="s">
        <v>5456</v>
      </c>
      <c r="D898" t="s">
        <v>5455</v>
      </c>
      <c r="E898" t="s">
        <v>5454</v>
      </c>
      <c r="F898" t="s">
        <v>5453</v>
      </c>
      <c r="G898" t="s">
        <v>5452</v>
      </c>
      <c r="H898">
        <v>2006</v>
      </c>
      <c r="I898" s="44">
        <v>39204</v>
      </c>
      <c r="J898"/>
      <c r="K898"/>
      <c r="L898"/>
    </row>
    <row r="899" spans="2:12" ht="15.75" x14ac:dyDescent="0.25">
      <c r="B899">
        <v>16949617</v>
      </c>
      <c r="C899" t="s">
        <v>5451</v>
      </c>
      <c r="D899" t="s">
        <v>5450</v>
      </c>
      <c r="E899" t="s">
        <v>5449</v>
      </c>
      <c r="F899" t="s">
        <v>5448</v>
      </c>
      <c r="G899" t="s">
        <v>4049</v>
      </c>
      <c r="H899">
        <v>2006</v>
      </c>
      <c r="I899" s="44">
        <v>38965</v>
      </c>
      <c r="J899"/>
      <c r="K899"/>
      <c r="L899" t="s">
        <v>5447</v>
      </c>
    </row>
    <row r="900" spans="2:12" ht="15.75" x14ac:dyDescent="0.25">
      <c r="B900">
        <v>16797880</v>
      </c>
      <c r="C900" t="s">
        <v>5446</v>
      </c>
      <c r="D900" t="s">
        <v>5445</v>
      </c>
      <c r="E900" t="s">
        <v>5444</v>
      </c>
      <c r="F900" t="s">
        <v>5052</v>
      </c>
      <c r="G900" t="s">
        <v>94</v>
      </c>
      <c r="H900">
        <v>2006</v>
      </c>
      <c r="I900" s="44">
        <v>38895</v>
      </c>
      <c r="J900"/>
      <c r="K900"/>
      <c r="L900" t="s">
        <v>5443</v>
      </c>
    </row>
    <row r="901" spans="2:12" ht="15.75" x14ac:dyDescent="0.25">
      <c r="B901">
        <v>16835913</v>
      </c>
      <c r="C901" t="s">
        <v>5442</v>
      </c>
      <c r="D901" t="s">
        <v>5441</v>
      </c>
      <c r="E901" t="s">
        <v>5440</v>
      </c>
      <c r="F901" t="s">
        <v>5104</v>
      </c>
      <c r="G901" t="s">
        <v>753</v>
      </c>
      <c r="H901">
        <v>2006</v>
      </c>
      <c r="I901" s="44">
        <v>38911</v>
      </c>
      <c r="J901"/>
      <c r="K901"/>
      <c r="L901" t="s">
        <v>5439</v>
      </c>
    </row>
    <row r="902" spans="2:12" ht="15.75" x14ac:dyDescent="0.25">
      <c r="B902">
        <v>16825286</v>
      </c>
      <c r="C902" t="s">
        <v>5438</v>
      </c>
      <c r="D902" t="s">
        <v>5437</v>
      </c>
      <c r="E902" t="s">
        <v>5436</v>
      </c>
      <c r="F902" t="s">
        <v>5435</v>
      </c>
      <c r="G902" t="s">
        <v>963</v>
      </c>
      <c r="H902">
        <v>2006</v>
      </c>
      <c r="I902" s="44">
        <v>38909</v>
      </c>
      <c r="J902"/>
      <c r="K902"/>
      <c r="L902" t="s">
        <v>5434</v>
      </c>
    </row>
    <row r="903" spans="2:12" ht="15.75" x14ac:dyDescent="0.25">
      <c r="B903">
        <v>16862148</v>
      </c>
      <c r="C903" t="s">
        <v>5433</v>
      </c>
      <c r="D903" t="s">
        <v>5432</v>
      </c>
      <c r="E903" t="s">
        <v>5431</v>
      </c>
      <c r="F903" t="s">
        <v>5430</v>
      </c>
      <c r="G903" t="s">
        <v>1893</v>
      </c>
      <c r="H903">
        <v>2006</v>
      </c>
      <c r="I903" s="44">
        <v>38923</v>
      </c>
      <c r="J903"/>
      <c r="K903"/>
      <c r="L903" t="s">
        <v>5429</v>
      </c>
    </row>
    <row r="904" spans="2:12" ht="15.75" x14ac:dyDescent="0.25">
      <c r="B904">
        <v>16849481</v>
      </c>
      <c r="C904" t="s">
        <v>5428</v>
      </c>
      <c r="D904" t="s">
        <v>5427</v>
      </c>
      <c r="E904" t="s">
        <v>5426</v>
      </c>
      <c r="F904" t="s">
        <v>5425</v>
      </c>
      <c r="G904" t="s">
        <v>1540</v>
      </c>
      <c r="H904">
        <v>2006</v>
      </c>
      <c r="I904" s="44">
        <v>38918</v>
      </c>
      <c r="J904"/>
      <c r="K904"/>
      <c r="L904" t="s">
        <v>5424</v>
      </c>
    </row>
    <row r="905" spans="2:12" ht="15.75" x14ac:dyDescent="0.25">
      <c r="B905">
        <v>16821884</v>
      </c>
      <c r="C905" t="s">
        <v>5423</v>
      </c>
      <c r="D905" t="s">
        <v>5422</v>
      </c>
      <c r="E905" t="s">
        <v>5421</v>
      </c>
      <c r="F905" t="s">
        <v>5420</v>
      </c>
      <c r="G905" t="s">
        <v>2833</v>
      </c>
      <c r="H905">
        <v>2006</v>
      </c>
      <c r="I905" s="44">
        <v>38909</v>
      </c>
      <c r="J905"/>
      <c r="K905"/>
      <c r="L905" t="s">
        <v>5419</v>
      </c>
    </row>
    <row r="906" spans="2:12" ht="15.75" x14ac:dyDescent="0.25">
      <c r="B906">
        <v>16809768</v>
      </c>
      <c r="C906" t="s">
        <v>5418</v>
      </c>
      <c r="D906" t="s">
        <v>5417</v>
      </c>
      <c r="E906" t="s">
        <v>5416</v>
      </c>
      <c r="F906" t="s">
        <v>5415</v>
      </c>
      <c r="G906" t="s">
        <v>3330</v>
      </c>
      <c r="H906">
        <v>2006</v>
      </c>
      <c r="I906" s="44">
        <v>38899</v>
      </c>
      <c r="J906" t="s">
        <v>5414</v>
      </c>
      <c r="K906"/>
      <c r="L906" t="s">
        <v>5413</v>
      </c>
    </row>
    <row r="907" spans="2:12" ht="15.75" x14ac:dyDescent="0.25">
      <c r="B907">
        <v>16781869</v>
      </c>
      <c r="C907" t="s">
        <v>5412</v>
      </c>
      <c r="D907" t="s">
        <v>5411</v>
      </c>
      <c r="E907" t="s">
        <v>5410</v>
      </c>
      <c r="F907" t="s">
        <v>5409</v>
      </c>
      <c r="G907" t="s">
        <v>5408</v>
      </c>
      <c r="H907">
        <v>2006</v>
      </c>
      <c r="I907" s="44">
        <v>38888</v>
      </c>
      <c r="J907"/>
      <c r="K907"/>
      <c r="L907" t="s">
        <v>5407</v>
      </c>
    </row>
    <row r="908" spans="2:12" ht="15.75" x14ac:dyDescent="0.25">
      <c r="B908">
        <v>16713637</v>
      </c>
      <c r="C908" t="s">
        <v>5406</v>
      </c>
      <c r="D908" t="s">
        <v>5405</v>
      </c>
      <c r="E908" t="s">
        <v>5404</v>
      </c>
      <c r="F908" t="s">
        <v>5403</v>
      </c>
      <c r="G908" t="s">
        <v>5402</v>
      </c>
      <c r="H908">
        <v>2006</v>
      </c>
      <c r="I908" s="44">
        <v>38860</v>
      </c>
      <c r="J908"/>
      <c r="K908"/>
      <c r="L908" t="s">
        <v>5401</v>
      </c>
    </row>
    <row r="909" spans="2:12" ht="15.75" x14ac:dyDescent="0.25">
      <c r="B909">
        <v>16684786</v>
      </c>
      <c r="C909" t="s">
        <v>5400</v>
      </c>
      <c r="D909" t="s">
        <v>5399</v>
      </c>
      <c r="E909" t="s">
        <v>5398</v>
      </c>
      <c r="F909" t="s">
        <v>5397</v>
      </c>
      <c r="G909" t="s">
        <v>1271</v>
      </c>
      <c r="H909">
        <v>2006</v>
      </c>
      <c r="I909" s="44">
        <v>38848</v>
      </c>
      <c r="J909"/>
      <c r="K909"/>
      <c r="L909" t="s">
        <v>5396</v>
      </c>
    </row>
    <row r="910" spans="2:12" ht="15.75" x14ac:dyDescent="0.25">
      <c r="B910">
        <v>16691586</v>
      </c>
      <c r="C910" t="s">
        <v>5395</v>
      </c>
      <c r="D910" t="s">
        <v>5394</v>
      </c>
      <c r="E910" t="s">
        <v>5393</v>
      </c>
      <c r="F910" t="s">
        <v>5392</v>
      </c>
      <c r="G910" t="s">
        <v>753</v>
      </c>
      <c r="H910">
        <v>2006</v>
      </c>
      <c r="I910" s="44">
        <v>38850</v>
      </c>
      <c r="J910"/>
      <c r="K910"/>
      <c r="L910" t="s">
        <v>5391</v>
      </c>
    </row>
    <row r="911" spans="2:12" ht="15.75" x14ac:dyDescent="0.25">
      <c r="B911">
        <v>16822260</v>
      </c>
      <c r="C911" t="s">
        <v>5390</v>
      </c>
      <c r="D911" t="s">
        <v>5106</v>
      </c>
      <c r="E911" t="s">
        <v>5389</v>
      </c>
      <c r="F911" t="s">
        <v>5104</v>
      </c>
      <c r="G911" t="s">
        <v>2235</v>
      </c>
      <c r="H911">
        <v>2006</v>
      </c>
      <c r="I911" s="44">
        <v>38909</v>
      </c>
      <c r="J911"/>
      <c r="K911"/>
      <c r="L911" t="s">
        <v>5388</v>
      </c>
    </row>
    <row r="912" spans="2:12" ht="15.75" x14ac:dyDescent="0.25">
      <c r="B912">
        <v>16731842</v>
      </c>
      <c r="C912" t="s">
        <v>5387</v>
      </c>
      <c r="D912" t="s">
        <v>5386</v>
      </c>
      <c r="E912" t="s">
        <v>5385</v>
      </c>
      <c r="F912" t="s">
        <v>5384</v>
      </c>
      <c r="G912" t="s">
        <v>5383</v>
      </c>
      <c r="H912">
        <v>2006</v>
      </c>
      <c r="I912" s="44">
        <v>38867</v>
      </c>
      <c r="J912"/>
      <c r="K912"/>
      <c r="L912" t="s">
        <v>5382</v>
      </c>
    </row>
    <row r="913" spans="2:12" ht="15.75" x14ac:dyDescent="0.25">
      <c r="B913">
        <v>16299064</v>
      </c>
      <c r="C913" t="s">
        <v>5381</v>
      </c>
      <c r="D913" t="s">
        <v>5380</v>
      </c>
      <c r="E913" t="s">
        <v>5379</v>
      </c>
      <c r="F913" t="s">
        <v>5378</v>
      </c>
      <c r="G913" t="s">
        <v>5317</v>
      </c>
      <c r="H913">
        <v>2006</v>
      </c>
      <c r="I913" s="44">
        <v>38678</v>
      </c>
      <c r="J913" t="s">
        <v>5377</v>
      </c>
      <c r="K913"/>
      <c r="L913" t="s">
        <v>5376</v>
      </c>
    </row>
    <row r="914" spans="2:12" ht="15.75" x14ac:dyDescent="0.25">
      <c r="B914">
        <v>16596676</v>
      </c>
      <c r="C914" t="s">
        <v>5375</v>
      </c>
      <c r="D914" t="s">
        <v>5374</v>
      </c>
      <c r="E914" t="s">
        <v>5373</v>
      </c>
      <c r="F914" t="s">
        <v>5081</v>
      </c>
      <c r="G914" t="s">
        <v>753</v>
      </c>
      <c r="H914">
        <v>2006</v>
      </c>
      <c r="I914" s="44">
        <v>38813</v>
      </c>
      <c r="J914"/>
      <c r="K914"/>
      <c r="L914" t="s">
        <v>5372</v>
      </c>
    </row>
    <row r="915" spans="2:12" ht="15.75" x14ac:dyDescent="0.25">
      <c r="B915">
        <v>16596669</v>
      </c>
      <c r="C915" t="s">
        <v>5371</v>
      </c>
      <c r="D915" t="s">
        <v>5370</v>
      </c>
      <c r="E915" t="s">
        <v>5369</v>
      </c>
      <c r="F915" t="s">
        <v>5368</v>
      </c>
      <c r="G915" t="s">
        <v>753</v>
      </c>
      <c r="H915">
        <v>2006</v>
      </c>
      <c r="I915" s="44">
        <v>38813</v>
      </c>
      <c r="J915"/>
      <c r="K915"/>
      <c r="L915" t="s">
        <v>5367</v>
      </c>
    </row>
    <row r="916" spans="2:12" ht="15.75" x14ac:dyDescent="0.25">
      <c r="B916">
        <v>16674103</v>
      </c>
      <c r="C916" t="s">
        <v>5366</v>
      </c>
      <c r="D916" t="s">
        <v>5365</v>
      </c>
      <c r="E916" t="s">
        <v>5364</v>
      </c>
      <c r="F916" t="s">
        <v>5363</v>
      </c>
      <c r="G916" t="s">
        <v>3473</v>
      </c>
      <c r="H916">
        <v>2006</v>
      </c>
      <c r="I916" s="44">
        <v>38843</v>
      </c>
      <c r="J916"/>
      <c r="K916"/>
      <c r="L916" t="s">
        <v>5362</v>
      </c>
    </row>
    <row r="917" spans="2:12" ht="15.75" x14ac:dyDescent="0.25">
      <c r="B917">
        <v>16611986</v>
      </c>
      <c r="C917" t="s">
        <v>5361</v>
      </c>
      <c r="D917" t="s">
        <v>5360</v>
      </c>
      <c r="E917" t="s">
        <v>5359</v>
      </c>
      <c r="F917" t="s">
        <v>5358</v>
      </c>
      <c r="G917" t="s">
        <v>3330</v>
      </c>
      <c r="H917">
        <v>2006</v>
      </c>
      <c r="I917" s="44">
        <v>38821</v>
      </c>
      <c r="J917" t="s">
        <v>5357</v>
      </c>
      <c r="K917"/>
      <c r="L917" t="s">
        <v>5356</v>
      </c>
    </row>
    <row r="918" spans="2:12" ht="15.75" x14ac:dyDescent="0.25">
      <c r="B918">
        <v>16461769</v>
      </c>
      <c r="C918" t="s">
        <v>5355</v>
      </c>
      <c r="D918" t="s">
        <v>5354</v>
      </c>
      <c r="E918" t="s">
        <v>5353</v>
      </c>
      <c r="F918" t="s">
        <v>5352</v>
      </c>
      <c r="G918" t="s">
        <v>629</v>
      </c>
      <c r="H918">
        <v>2006</v>
      </c>
      <c r="I918" s="44">
        <v>38756</v>
      </c>
      <c r="J918" t="s">
        <v>5351</v>
      </c>
      <c r="K918" t="s">
        <v>5350</v>
      </c>
      <c r="L918" t="s">
        <v>5349</v>
      </c>
    </row>
    <row r="919" spans="2:12" ht="15.75" x14ac:dyDescent="0.25">
      <c r="B919">
        <v>16513120</v>
      </c>
      <c r="C919" t="s">
        <v>5348</v>
      </c>
      <c r="D919" t="s">
        <v>5347</v>
      </c>
      <c r="E919" t="s">
        <v>5346</v>
      </c>
      <c r="F919" t="s">
        <v>3635</v>
      </c>
      <c r="G919" t="s">
        <v>4081</v>
      </c>
      <c r="H919">
        <v>2006</v>
      </c>
      <c r="I919" s="44">
        <v>38780</v>
      </c>
      <c r="J919"/>
      <c r="K919"/>
      <c r="L919" t="s">
        <v>5345</v>
      </c>
    </row>
    <row r="920" spans="2:12" ht="15.75" x14ac:dyDescent="0.25">
      <c r="B920">
        <v>16387775</v>
      </c>
      <c r="C920" t="s">
        <v>5344</v>
      </c>
      <c r="D920" t="s">
        <v>5343</v>
      </c>
      <c r="E920" t="s">
        <v>5342</v>
      </c>
      <c r="F920" t="s">
        <v>5341</v>
      </c>
      <c r="G920" t="s">
        <v>2246</v>
      </c>
      <c r="H920">
        <v>2006</v>
      </c>
      <c r="I920" s="44">
        <v>38720</v>
      </c>
      <c r="J920" t="s">
        <v>5340</v>
      </c>
      <c r="K920"/>
      <c r="L920" t="s">
        <v>5339</v>
      </c>
    </row>
    <row r="921" spans="2:12" ht="15.75" x14ac:dyDescent="0.25">
      <c r="B921">
        <v>16606229</v>
      </c>
      <c r="C921" t="s">
        <v>5338</v>
      </c>
      <c r="D921" t="s">
        <v>5337</v>
      </c>
      <c r="E921" t="s">
        <v>5336</v>
      </c>
      <c r="F921" t="s">
        <v>5335</v>
      </c>
      <c r="G921" t="s">
        <v>5334</v>
      </c>
      <c r="H921">
        <v>2006</v>
      </c>
      <c r="I921" s="44">
        <v>38819</v>
      </c>
      <c r="J921"/>
      <c r="K921"/>
      <c r="L921" t="s">
        <v>5333</v>
      </c>
    </row>
    <row r="922" spans="2:12" ht="15.75" x14ac:dyDescent="0.25">
      <c r="B922">
        <v>16297652</v>
      </c>
      <c r="C922" t="s">
        <v>5332</v>
      </c>
      <c r="D922" t="s">
        <v>5331</v>
      </c>
      <c r="E922" t="s">
        <v>5330</v>
      </c>
      <c r="F922" t="s">
        <v>5329</v>
      </c>
      <c r="G922" t="s">
        <v>5328</v>
      </c>
      <c r="H922">
        <v>2006</v>
      </c>
      <c r="I922" s="44">
        <v>38678</v>
      </c>
      <c r="J922"/>
      <c r="K922"/>
      <c r="L922" t="s">
        <v>5327</v>
      </c>
    </row>
    <row r="923" spans="2:12" ht="15.75" x14ac:dyDescent="0.25">
      <c r="B923">
        <v>16293600</v>
      </c>
      <c r="C923" t="s">
        <v>5326</v>
      </c>
      <c r="D923" t="s">
        <v>5325</v>
      </c>
      <c r="E923" t="s">
        <v>5324</v>
      </c>
      <c r="F923" t="s">
        <v>1410</v>
      </c>
      <c r="G923" t="s">
        <v>1021</v>
      </c>
      <c r="H923">
        <v>2006</v>
      </c>
      <c r="I923" s="44">
        <v>38675</v>
      </c>
      <c r="J923" t="s">
        <v>5323</v>
      </c>
      <c r="K923"/>
      <c r="L923" t="s">
        <v>5322</v>
      </c>
    </row>
    <row r="924" spans="2:12" ht="15.75" x14ac:dyDescent="0.25">
      <c r="B924">
        <v>15994863</v>
      </c>
      <c r="C924" t="s">
        <v>5321</v>
      </c>
      <c r="D924" t="s">
        <v>5320</v>
      </c>
      <c r="E924" t="s">
        <v>5319</v>
      </c>
      <c r="F924" t="s">
        <v>5318</v>
      </c>
      <c r="G924" t="s">
        <v>5317</v>
      </c>
      <c r="H924">
        <v>2006</v>
      </c>
      <c r="I924" s="44">
        <v>38538</v>
      </c>
      <c r="J924" t="s">
        <v>5316</v>
      </c>
      <c r="K924"/>
      <c r="L924" t="s">
        <v>5315</v>
      </c>
    </row>
    <row r="925" spans="2:12" ht="15.75" x14ac:dyDescent="0.25">
      <c r="B925">
        <v>16462601</v>
      </c>
      <c r="C925" t="s">
        <v>5314</v>
      </c>
      <c r="D925" t="s">
        <v>5313</v>
      </c>
      <c r="E925" t="s">
        <v>5312</v>
      </c>
      <c r="F925" t="s">
        <v>5311</v>
      </c>
      <c r="G925" t="s">
        <v>5310</v>
      </c>
      <c r="H925">
        <v>2006</v>
      </c>
      <c r="I925" s="44">
        <v>38756</v>
      </c>
      <c r="J925"/>
      <c r="K925"/>
      <c r="L925" t="s">
        <v>5309</v>
      </c>
    </row>
    <row r="926" spans="2:12" ht="15.75" x14ac:dyDescent="0.25">
      <c r="B926">
        <v>16455489</v>
      </c>
      <c r="C926" t="s">
        <v>5308</v>
      </c>
      <c r="D926" t="s">
        <v>5307</v>
      </c>
      <c r="E926" t="s">
        <v>5306</v>
      </c>
      <c r="F926" t="s">
        <v>5305</v>
      </c>
      <c r="G926" t="s">
        <v>3677</v>
      </c>
      <c r="H926">
        <v>2006</v>
      </c>
      <c r="I926" s="44">
        <v>38752</v>
      </c>
      <c r="J926"/>
      <c r="K926"/>
      <c r="L926" t="s">
        <v>5304</v>
      </c>
    </row>
    <row r="927" spans="2:12" ht="15.75" x14ac:dyDescent="0.25">
      <c r="B927">
        <v>16320251</v>
      </c>
      <c r="C927" t="s">
        <v>5303</v>
      </c>
      <c r="D927" t="s">
        <v>5302</v>
      </c>
      <c r="E927" t="s">
        <v>5301</v>
      </c>
      <c r="F927" t="s">
        <v>5264</v>
      </c>
      <c r="G927" t="s">
        <v>4442</v>
      </c>
      <c r="H927">
        <v>2006</v>
      </c>
      <c r="I927" s="44">
        <v>38688</v>
      </c>
      <c r="J927"/>
      <c r="K927"/>
      <c r="L927" t="s">
        <v>5300</v>
      </c>
    </row>
    <row r="928" spans="2:12" ht="15.75" x14ac:dyDescent="0.25">
      <c r="B928">
        <v>16417552</v>
      </c>
      <c r="C928" t="s">
        <v>5299</v>
      </c>
      <c r="D928" t="s">
        <v>5298</v>
      </c>
      <c r="E928" t="s">
        <v>5297</v>
      </c>
      <c r="F928" t="s">
        <v>5296</v>
      </c>
      <c r="G928" t="s">
        <v>2235</v>
      </c>
      <c r="H928">
        <v>2006</v>
      </c>
      <c r="I928" s="44">
        <v>38736</v>
      </c>
      <c r="J928"/>
      <c r="K928"/>
      <c r="L928" t="s">
        <v>5295</v>
      </c>
    </row>
    <row r="929" spans="2:12" ht="15.75" x14ac:dyDescent="0.25">
      <c r="B929">
        <v>16355270</v>
      </c>
      <c r="C929" t="s">
        <v>5294</v>
      </c>
      <c r="D929" t="s">
        <v>5293</v>
      </c>
      <c r="E929" t="s">
        <v>5292</v>
      </c>
      <c r="F929" t="s">
        <v>5291</v>
      </c>
      <c r="G929" t="s">
        <v>4723</v>
      </c>
      <c r="H929">
        <v>2006</v>
      </c>
      <c r="I929" s="44">
        <v>38702</v>
      </c>
      <c r="J929"/>
      <c r="K929"/>
      <c r="L929" t="s">
        <v>5290</v>
      </c>
    </row>
    <row r="930" spans="2:12" ht="15.75" x14ac:dyDescent="0.25">
      <c r="B930">
        <v>16291724</v>
      </c>
      <c r="C930" t="s">
        <v>5289</v>
      </c>
      <c r="D930" t="s">
        <v>5288</v>
      </c>
      <c r="E930" t="s">
        <v>5287</v>
      </c>
      <c r="F930" t="s">
        <v>5286</v>
      </c>
      <c r="G930" t="s">
        <v>636</v>
      </c>
      <c r="H930">
        <v>2005</v>
      </c>
      <c r="I930" s="44">
        <v>38674</v>
      </c>
      <c r="J930"/>
      <c r="K930"/>
      <c r="L930" t="s">
        <v>5285</v>
      </c>
    </row>
    <row r="931" spans="2:12" ht="15.75" x14ac:dyDescent="0.25">
      <c r="B931">
        <v>16303888</v>
      </c>
      <c r="C931" t="s">
        <v>5284</v>
      </c>
      <c r="D931" t="s">
        <v>5283</v>
      </c>
      <c r="E931" t="s">
        <v>5282</v>
      </c>
      <c r="F931" t="s">
        <v>2887</v>
      </c>
      <c r="G931" t="s">
        <v>5281</v>
      </c>
      <c r="H931">
        <v>2005</v>
      </c>
      <c r="I931" s="44">
        <v>38680</v>
      </c>
      <c r="J931" t="s">
        <v>5280</v>
      </c>
      <c r="K931"/>
      <c r="L931" t="s">
        <v>5279</v>
      </c>
    </row>
    <row r="932" spans="2:12" ht="15.75" x14ac:dyDescent="0.25">
      <c r="B932">
        <v>16030015</v>
      </c>
      <c r="C932" t="s">
        <v>5278</v>
      </c>
      <c r="D932" t="s">
        <v>5277</v>
      </c>
      <c r="E932" t="s">
        <v>5276</v>
      </c>
      <c r="F932" t="s">
        <v>1410</v>
      </c>
      <c r="G932" t="s">
        <v>629</v>
      </c>
      <c r="H932">
        <v>2005</v>
      </c>
      <c r="I932" s="44">
        <v>38554</v>
      </c>
      <c r="J932"/>
      <c r="K932"/>
      <c r="L932" t="s">
        <v>5275</v>
      </c>
    </row>
    <row r="933" spans="2:12" ht="15.75" x14ac:dyDescent="0.25">
      <c r="B933">
        <v>16229809</v>
      </c>
      <c r="C933" t="s">
        <v>5274</v>
      </c>
      <c r="D933" t="s">
        <v>5273</v>
      </c>
      <c r="E933" t="s">
        <v>5272</v>
      </c>
      <c r="F933" t="s">
        <v>5271</v>
      </c>
      <c r="G933" t="s">
        <v>5270</v>
      </c>
      <c r="H933">
        <v>2005</v>
      </c>
      <c r="I933" s="44">
        <v>38644</v>
      </c>
      <c r="J933" t="s">
        <v>5269</v>
      </c>
      <c r="K933"/>
      <c r="L933" t="s">
        <v>5268</v>
      </c>
    </row>
    <row r="934" spans="2:12" ht="15.75" x14ac:dyDescent="0.25">
      <c r="B934">
        <v>15996530</v>
      </c>
      <c r="C934" t="s">
        <v>5267</v>
      </c>
      <c r="D934" t="s">
        <v>5266</v>
      </c>
      <c r="E934" t="s">
        <v>5265</v>
      </c>
      <c r="F934" t="s">
        <v>5264</v>
      </c>
      <c r="G934" t="s">
        <v>5263</v>
      </c>
      <c r="H934">
        <v>2005</v>
      </c>
      <c r="I934" s="44">
        <v>38539</v>
      </c>
      <c r="J934"/>
      <c r="K934"/>
      <c r="L934" t="s">
        <v>5262</v>
      </c>
    </row>
    <row r="935" spans="2:12" ht="15.75" x14ac:dyDescent="0.25">
      <c r="B935">
        <v>16159866</v>
      </c>
      <c r="C935" t="s">
        <v>5261</v>
      </c>
      <c r="D935" t="s">
        <v>5260</v>
      </c>
      <c r="E935" t="s">
        <v>5259</v>
      </c>
      <c r="F935" t="s">
        <v>5258</v>
      </c>
      <c r="G935" t="s">
        <v>530</v>
      </c>
      <c r="H935">
        <v>2005</v>
      </c>
      <c r="I935" s="44">
        <v>38610</v>
      </c>
      <c r="J935"/>
      <c r="K935"/>
      <c r="L935" t="s">
        <v>5257</v>
      </c>
    </row>
    <row r="936" spans="2:12" ht="15.75" x14ac:dyDescent="0.25">
      <c r="B936">
        <v>16086393</v>
      </c>
      <c r="C936" t="s">
        <v>5256</v>
      </c>
      <c r="D936" t="s">
        <v>5255</v>
      </c>
      <c r="E936" t="s">
        <v>5254</v>
      </c>
      <c r="F936" t="s">
        <v>5253</v>
      </c>
      <c r="G936" t="s">
        <v>753</v>
      </c>
      <c r="H936">
        <v>2005</v>
      </c>
      <c r="I936" s="44">
        <v>38573</v>
      </c>
      <c r="J936"/>
      <c r="K936"/>
      <c r="L936" t="s">
        <v>5252</v>
      </c>
    </row>
    <row r="937" spans="2:12" ht="15.75" x14ac:dyDescent="0.25">
      <c r="B937">
        <v>16076904</v>
      </c>
      <c r="C937" t="s">
        <v>5251</v>
      </c>
      <c r="D937" t="s">
        <v>5250</v>
      </c>
      <c r="E937" t="s">
        <v>5249</v>
      </c>
      <c r="F937" t="s">
        <v>5248</v>
      </c>
      <c r="G937" t="s">
        <v>636</v>
      </c>
      <c r="H937">
        <v>2005</v>
      </c>
      <c r="I937" s="44">
        <v>38568</v>
      </c>
      <c r="J937"/>
      <c r="K937"/>
      <c r="L937" t="s">
        <v>5247</v>
      </c>
    </row>
    <row r="938" spans="2:12" ht="15.75" x14ac:dyDescent="0.25">
      <c r="B938">
        <v>15986405</v>
      </c>
      <c r="C938" t="s">
        <v>5246</v>
      </c>
      <c r="D938" t="s">
        <v>5245</v>
      </c>
      <c r="E938" t="s">
        <v>5244</v>
      </c>
      <c r="F938" t="s">
        <v>5243</v>
      </c>
      <c r="G938" t="s">
        <v>5242</v>
      </c>
      <c r="H938">
        <v>2005</v>
      </c>
      <c r="I938" s="44">
        <v>38533</v>
      </c>
      <c r="J938"/>
      <c r="K938"/>
      <c r="L938" t="s">
        <v>5241</v>
      </c>
    </row>
    <row r="939" spans="2:12" ht="15.75" x14ac:dyDescent="0.25">
      <c r="B939">
        <v>15950621</v>
      </c>
      <c r="C939" t="s">
        <v>5240</v>
      </c>
      <c r="D939" t="s">
        <v>5239</v>
      </c>
      <c r="E939" t="s">
        <v>5238</v>
      </c>
      <c r="F939" t="s">
        <v>5237</v>
      </c>
      <c r="G939" t="s">
        <v>2357</v>
      </c>
      <c r="H939">
        <v>2005</v>
      </c>
      <c r="I939" s="44">
        <v>38517</v>
      </c>
      <c r="J939"/>
      <c r="K939"/>
      <c r="L939" t="s">
        <v>5236</v>
      </c>
    </row>
    <row r="940" spans="2:12" ht="15.75" x14ac:dyDescent="0.25">
      <c r="B940">
        <v>15940695</v>
      </c>
      <c r="C940" t="s">
        <v>5235</v>
      </c>
      <c r="D940" t="s">
        <v>5234</v>
      </c>
      <c r="E940" t="s">
        <v>5233</v>
      </c>
      <c r="F940" t="s">
        <v>5232</v>
      </c>
      <c r="G940" t="s">
        <v>753</v>
      </c>
      <c r="H940">
        <v>2005</v>
      </c>
      <c r="I940" s="44">
        <v>38512</v>
      </c>
      <c r="J940"/>
      <c r="K940"/>
      <c r="L940" t="s">
        <v>5231</v>
      </c>
    </row>
    <row r="941" spans="2:12" ht="15.75" x14ac:dyDescent="0.25">
      <c r="B941">
        <v>15922300</v>
      </c>
      <c r="C941" t="s">
        <v>5230</v>
      </c>
      <c r="D941" t="s">
        <v>5229</v>
      </c>
      <c r="E941" t="s">
        <v>5228</v>
      </c>
      <c r="F941" t="s">
        <v>5227</v>
      </c>
      <c r="G941" t="s">
        <v>649</v>
      </c>
      <c r="H941">
        <v>2005</v>
      </c>
      <c r="I941" s="44">
        <v>38504</v>
      </c>
      <c r="J941"/>
      <c r="K941"/>
      <c r="L941" t="s">
        <v>5226</v>
      </c>
    </row>
    <row r="942" spans="2:12" ht="15.75" x14ac:dyDescent="0.25">
      <c r="B942">
        <v>15837785</v>
      </c>
      <c r="C942" t="s">
        <v>5225</v>
      </c>
      <c r="D942" t="s">
        <v>5224</v>
      </c>
      <c r="E942" t="s">
        <v>5223</v>
      </c>
      <c r="F942" t="s">
        <v>4847</v>
      </c>
      <c r="G942" t="s">
        <v>629</v>
      </c>
      <c r="H942">
        <v>2005</v>
      </c>
      <c r="I942" s="44">
        <v>38462</v>
      </c>
      <c r="J942"/>
      <c r="K942"/>
      <c r="L942" t="s">
        <v>5222</v>
      </c>
    </row>
    <row r="943" spans="2:12" ht="15.75" x14ac:dyDescent="0.25">
      <c r="B943">
        <v>15917206</v>
      </c>
      <c r="C943" t="s">
        <v>5221</v>
      </c>
      <c r="D943" t="s">
        <v>5106</v>
      </c>
      <c r="E943" t="s">
        <v>5220</v>
      </c>
      <c r="F943" t="s">
        <v>5104</v>
      </c>
      <c r="G943" t="s">
        <v>5219</v>
      </c>
      <c r="H943">
        <v>2005</v>
      </c>
      <c r="I943" s="44">
        <v>38499</v>
      </c>
      <c r="J943"/>
      <c r="K943"/>
      <c r="L943" t="s">
        <v>5218</v>
      </c>
    </row>
    <row r="944" spans="2:12" ht="15.75" x14ac:dyDescent="0.25">
      <c r="B944">
        <v>15574123</v>
      </c>
      <c r="C944" t="s">
        <v>5217</v>
      </c>
      <c r="D944" t="s">
        <v>5216</v>
      </c>
      <c r="E944" t="s">
        <v>5215</v>
      </c>
      <c r="F944" t="s">
        <v>4964</v>
      </c>
      <c r="G944" t="s">
        <v>899</v>
      </c>
      <c r="H944">
        <v>2005</v>
      </c>
      <c r="I944" s="44">
        <v>38324</v>
      </c>
      <c r="J944" t="s">
        <v>5214</v>
      </c>
      <c r="K944"/>
      <c r="L944" t="s">
        <v>5213</v>
      </c>
    </row>
    <row r="945" spans="2:12" ht="15.75" x14ac:dyDescent="0.25">
      <c r="B945">
        <v>15687500</v>
      </c>
      <c r="C945" t="s">
        <v>5212</v>
      </c>
      <c r="D945" t="s">
        <v>5211</v>
      </c>
      <c r="E945" t="s">
        <v>5210</v>
      </c>
      <c r="F945" t="s">
        <v>5209</v>
      </c>
      <c r="G945" t="s">
        <v>629</v>
      </c>
      <c r="H945">
        <v>2005</v>
      </c>
      <c r="I945" s="44">
        <v>38386</v>
      </c>
      <c r="J945"/>
      <c r="K945"/>
      <c r="L945" t="s">
        <v>5208</v>
      </c>
    </row>
    <row r="946" spans="2:12" ht="15.75" x14ac:dyDescent="0.25">
      <c r="B946">
        <v>15657061</v>
      </c>
      <c r="C946" t="s">
        <v>5207</v>
      </c>
      <c r="D946" t="s">
        <v>5206</v>
      </c>
      <c r="E946" t="s">
        <v>5205</v>
      </c>
      <c r="F946" t="s">
        <v>5204</v>
      </c>
      <c r="G946" t="s">
        <v>629</v>
      </c>
      <c r="H946">
        <v>2005</v>
      </c>
      <c r="I946" s="44">
        <v>38372</v>
      </c>
      <c r="J946"/>
      <c r="K946"/>
      <c r="L946" t="s">
        <v>5203</v>
      </c>
    </row>
    <row r="947" spans="2:12" ht="15.75" x14ac:dyDescent="0.25">
      <c r="B947">
        <v>15794127</v>
      </c>
      <c r="C947" t="s">
        <v>5202</v>
      </c>
      <c r="D947" t="s">
        <v>5201</v>
      </c>
      <c r="E947" t="s">
        <v>5200</v>
      </c>
      <c r="F947" t="s">
        <v>5199</v>
      </c>
      <c r="G947" t="s">
        <v>5198</v>
      </c>
      <c r="H947">
        <v>2005</v>
      </c>
      <c r="I947" s="44">
        <v>38441</v>
      </c>
      <c r="J947"/>
      <c r="K947"/>
      <c r="L947" t="s">
        <v>5197</v>
      </c>
    </row>
    <row r="948" spans="2:12" ht="15.75" x14ac:dyDescent="0.25">
      <c r="B948">
        <v>15623510</v>
      </c>
      <c r="C948" t="s">
        <v>5196</v>
      </c>
      <c r="D948" t="s">
        <v>5195</v>
      </c>
      <c r="E948" t="s">
        <v>5194</v>
      </c>
      <c r="F948" t="s">
        <v>5036</v>
      </c>
      <c r="G948" t="s">
        <v>629</v>
      </c>
      <c r="H948">
        <v>2005</v>
      </c>
      <c r="I948" s="44">
        <v>38351</v>
      </c>
      <c r="J948"/>
      <c r="K948"/>
      <c r="L948" t="s">
        <v>5193</v>
      </c>
    </row>
    <row r="949" spans="2:12" ht="15.75" x14ac:dyDescent="0.25">
      <c r="B949">
        <v>15684392</v>
      </c>
      <c r="C949" t="s">
        <v>5192</v>
      </c>
      <c r="D949" t="s">
        <v>5191</v>
      </c>
      <c r="E949" t="s">
        <v>5190</v>
      </c>
      <c r="F949" t="s">
        <v>5189</v>
      </c>
      <c r="G949" t="s">
        <v>3330</v>
      </c>
      <c r="H949">
        <v>2005</v>
      </c>
      <c r="I949" s="44">
        <v>38386</v>
      </c>
      <c r="J949" t="s">
        <v>5188</v>
      </c>
      <c r="K949"/>
      <c r="L949" t="s">
        <v>5187</v>
      </c>
    </row>
    <row r="950" spans="2:12" ht="15.75" x14ac:dyDescent="0.25">
      <c r="B950">
        <v>15657428</v>
      </c>
      <c r="C950" t="s">
        <v>5186</v>
      </c>
      <c r="D950" t="s">
        <v>5185</v>
      </c>
      <c r="E950" t="s">
        <v>5184</v>
      </c>
      <c r="F950" t="s">
        <v>5183</v>
      </c>
      <c r="G950" t="s">
        <v>3330</v>
      </c>
      <c r="H950">
        <v>2005</v>
      </c>
      <c r="I950" s="44">
        <v>38372</v>
      </c>
      <c r="J950" t="s">
        <v>5182</v>
      </c>
      <c r="K950"/>
      <c r="L950" t="s">
        <v>5181</v>
      </c>
    </row>
    <row r="951" spans="2:12" ht="15.75" x14ac:dyDescent="0.25">
      <c r="B951">
        <v>15654694</v>
      </c>
      <c r="C951" t="s">
        <v>5180</v>
      </c>
      <c r="D951" t="s">
        <v>5179</v>
      </c>
      <c r="E951" t="s">
        <v>5178</v>
      </c>
      <c r="F951" t="s">
        <v>5177</v>
      </c>
      <c r="G951" t="s">
        <v>753</v>
      </c>
      <c r="H951">
        <v>2005</v>
      </c>
      <c r="I951" s="44">
        <v>38370</v>
      </c>
      <c r="J951"/>
      <c r="K951"/>
      <c r="L951" t="s">
        <v>5176</v>
      </c>
    </row>
    <row r="952" spans="2:12" ht="15.75" x14ac:dyDescent="0.25">
      <c r="B952">
        <v>15607749</v>
      </c>
      <c r="C952" t="s">
        <v>5175</v>
      </c>
      <c r="D952" t="s">
        <v>5174</v>
      </c>
      <c r="E952" t="s">
        <v>5173</v>
      </c>
      <c r="F952" t="s">
        <v>5172</v>
      </c>
      <c r="G952" t="s">
        <v>649</v>
      </c>
      <c r="H952">
        <v>2005</v>
      </c>
      <c r="I952" s="44">
        <v>38342</v>
      </c>
      <c r="J952"/>
      <c r="K952"/>
      <c r="L952" t="s">
        <v>5171</v>
      </c>
    </row>
    <row r="953" spans="2:12" s="5" customFormat="1" ht="15.75" x14ac:dyDescent="0.25">
      <c r="B953" s="36">
        <v>15668422</v>
      </c>
      <c r="C953" s="36" t="s">
        <v>5170</v>
      </c>
      <c r="D953" s="36" t="s">
        <v>5169</v>
      </c>
      <c r="E953" s="36" t="s">
        <v>5168</v>
      </c>
      <c r="F953" s="36" t="s">
        <v>2887</v>
      </c>
      <c r="G953" s="36" t="s">
        <v>5167</v>
      </c>
      <c r="H953" s="36">
        <v>2005</v>
      </c>
      <c r="I953" s="85">
        <v>38378</v>
      </c>
      <c r="J953" s="36"/>
      <c r="K953" s="36"/>
      <c r="L953" s="36" t="s">
        <v>5166</v>
      </c>
    </row>
    <row r="954" spans="2:12" s="5" customFormat="1" ht="15.75" x14ac:dyDescent="0.25">
      <c r="B954" s="36">
        <v>16390316</v>
      </c>
      <c r="C954" s="36" t="s">
        <v>5165</v>
      </c>
      <c r="D954" s="36" t="s">
        <v>5164</v>
      </c>
      <c r="E954" s="36" t="s">
        <v>5163</v>
      </c>
      <c r="F954" s="36" t="s">
        <v>5162</v>
      </c>
      <c r="G954" s="36" t="s">
        <v>5161</v>
      </c>
      <c r="H954" s="36">
        <v>2005</v>
      </c>
      <c r="I954" s="85">
        <v>38722</v>
      </c>
      <c r="J954" s="36"/>
      <c r="K954" s="36"/>
      <c r="L954" s="36" t="s">
        <v>5160</v>
      </c>
    </row>
    <row r="955" spans="2:12" ht="15.75" x14ac:dyDescent="0.25">
      <c r="B955">
        <v>15816977</v>
      </c>
      <c r="C955" t="s">
        <v>5159</v>
      </c>
      <c r="D955" t="s">
        <v>5158</v>
      </c>
      <c r="E955" t="s">
        <v>5157</v>
      </c>
      <c r="F955" t="s">
        <v>5031</v>
      </c>
      <c r="G955" t="s">
        <v>2235</v>
      </c>
      <c r="H955">
        <v>2005</v>
      </c>
      <c r="I955" s="44">
        <v>38451</v>
      </c>
      <c r="J955"/>
      <c r="K955"/>
      <c r="L955" t="s">
        <v>5156</v>
      </c>
    </row>
    <row r="956" spans="2:12" s="5" customFormat="1" ht="15.75" x14ac:dyDescent="0.25">
      <c r="B956" s="36">
        <v>15516996</v>
      </c>
      <c r="C956" s="36" t="s">
        <v>5155</v>
      </c>
      <c r="D956" s="36" t="s">
        <v>5154</v>
      </c>
      <c r="E956" s="36" t="s">
        <v>5153</v>
      </c>
      <c r="F956" s="36" t="s">
        <v>5152</v>
      </c>
      <c r="G956" s="36" t="s">
        <v>1893</v>
      </c>
      <c r="H956" s="36">
        <v>2004</v>
      </c>
      <c r="I956" s="85">
        <v>38293</v>
      </c>
      <c r="J956" s="36"/>
      <c r="K956" s="36"/>
      <c r="L956" s="36" t="s">
        <v>5151</v>
      </c>
    </row>
    <row r="957" spans="2:12" ht="15.75" x14ac:dyDescent="0.25">
      <c r="B957">
        <v>15505042</v>
      </c>
      <c r="C957" t="s">
        <v>5150</v>
      </c>
      <c r="D957" t="s">
        <v>5149</v>
      </c>
      <c r="E957" t="s">
        <v>5148</v>
      </c>
      <c r="F957" t="s">
        <v>5147</v>
      </c>
      <c r="G957" t="s">
        <v>1882</v>
      </c>
      <c r="H957">
        <v>2004</v>
      </c>
      <c r="I957" s="44">
        <v>38287</v>
      </c>
      <c r="J957"/>
      <c r="K957"/>
      <c r="L957" t="s">
        <v>5146</v>
      </c>
    </row>
    <row r="958" spans="2:12" ht="15.75" x14ac:dyDescent="0.25">
      <c r="B958">
        <v>15509752</v>
      </c>
      <c r="C958" t="s">
        <v>5145</v>
      </c>
      <c r="D958" t="s">
        <v>5144</v>
      </c>
      <c r="E958" t="s">
        <v>5143</v>
      </c>
      <c r="F958" t="s">
        <v>5142</v>
      </c>
      <c r="G958" t="s">
        <v>511</v>
      </c>
      <c r="H958">
        <v>2004</v>
      </c>
      <c r="I958" s="44">
        <v>38289</v>
      </c>
      <c r="J958" t="s">
        <v>5141</v>
      </c>
      <c r="K958"/>
      <c r="L958" t="s">
        <v>5140</v>
      </c>
    </row>
    <row r="959" spans="2:12" s="5" customFormat="1" ht="15.75" x14ac:dyDescent="0.25">
      <c r="B959" s="36">
        <v>15292205</v>
      </c>
      <c r="C959" s="36" t="s">
        <v>5139</v>
      </c>
      <c r="D959" s="36" t="s">
        <v>5138</v>
      </c>
      <c r="E959" s="36" t="s">
        <v>5137</v>
      </c>
      <c r="F959" s="36" t="s">
        <v>5136</v>
      </c>
      <c r="G959" s="36" t="s">
        <v>629</v>
      </c>
      <c r="H959" s="36">
        <v>2004</v>
      </c>
      <c r="I959" s="85">
        <v>38204</v>
      </c>
      <c r="J959" s="36"/>
      <c r="K959" s="36"/>
      <c r="L959" s="36" t="s">
        <v>5135</v>
      </c>
    </row>
    <row r="960" spans="2:12" ht="15.75" x14ac:dyDescent="0.25">
      <c r="B960">
        <v>15338277</v>
      </c>
      <c r="C960" t="s">
        <v>5134</v>
      </c>
      <c r="D960" t="s">
        <v>5133</v>
      </c>
      <c r="E960" t="s">
        <v>5132</v>
      </c>
      <c r="F960" t="s">
        <v>5131</v>
      </c>
      <c r="G960" t="s">
        <v>5130</v>
      </c>
      <c r="H960">
        <v>2004</v>
      </c>
      <c r="I960" s="44">
        <v>38231</v>
      </c>
      <c r="J960"/>
      <c r="K960"/>
      <c r="L960" t="s">
        <v>5129</v>
      </c>
    </row>
    <row r="961" spans="2:12" ht="15.75" x14ac:dyDescent="0.25">
      <c r="B961">
        <v>15274135</v>
      </c>
      <c r="C961" t="s">
        <v>5128</v>
      </c>
      <c r="D961" t="s">
        <v>5127</v>
      </c>
      <c r="E961" t="s">
        <v>5126</v>
      </c>
      <c r="F961" t="s">
        <v>5125</v>
      </c>
      <c r="G961" t="s">
        <v>1187</v>
      </c>
      <c r="H961">
        <v>2004</v>
      </c>
      <c r="I961" s="44">
        <v>38195</v>
      </c>
      <c r="J961"/>
      <c r="K961"/>
      <c r="L961" t="s">
        <v>5124</v>
      </c>
    </row>
    <row r="962" spans="2:12" ht="15.75" x14ac:dyDescent="0.25">
      <c r="B962">
        <v>15247186</v>
      </c>
      <c r="C962" t="s">
        <v>5123</v>
      </c>
      <c r="D962" t="s">
        <v>5122</v>
      </c>
      <c r="E962" t="s">
        <v>5121</v>
      </c>
      <c r="F962" t="s">
        <v>5120</v>
      </c>
      <c r="G962" t="s">
        <v>5119</v>
      </c>
      <c r="H962">
        <v>2004</v>
      </c>
      <c r="I962" s="44">
        <v>38181</v>
      </c>
      <c r="J962" t="s">
        <v>5118</v>
      </c>
      <c r="K962"/>
      <c r="L962" t="s">
        <v>5117</v>
      </c>
    </row>
    <row r="963" spans="2:12" ht="15.75" x14ac:dyDescent="0.25">
      <c r="B963">
        <v>15165674</v>
      </c>
      <c r="C963" t="s">
        <v>5116</v>
      </c>
      <c r="D963" t="s">
        <v>5115</v>
      </c>
      <c r="E963" t="s">
        <v>5114</v>
      </c>
      <c r="F963" t="s">
        <v>2887</v>
      </c>
      <c r="G963" t="s">
        <v>1837</v>
      </c>
      <c r="H963">
        <v>2004</v>
      </c>
      <c r="I963" s="44">
        <v>38136</v>
      </c>
      <c r="J963"/>
      <c r="K963"/>
      <c r="L963" t="s">
        <v>5113</v>
      </c>
    </row>
    <row r="964" spans="2:12" ht="15.75" x14ac:dyDescent="0.25">
      <c r="B964">
        <v>15225631</v>
      </c>
      <c r="C964" t="s">
        <v>5112</v>
      </c>
      <c r="D964" t="s">
        <v>5111</v>
      </c>
      <c r="E964" t="s">
        <v>5110</v>
      </c>
      <c r="F964" t="s">
        <v>5109</v>
      </c>
      <c r="G964" t="s">
        <v>4081</v>
      </c>
      <c r="H964">
        <v>2004</v>
      </c>
      <c r="I964" s="44">
        <v>38169</v>
      </c>
      <c r="J964"/>
      <c r="K964"/>
      <c r="L964" t="s">
        <v>5108</v>
      </c>
    </row>
    <row r="965" spans="2:12" ht="15.75" x14ac:dyDescent="0.25">
      <c r="B965">
        <v>15194946</v>
      </c>
      <c r="C965" t="s">
        <v>5107</v>
      </c>
      <c r="D965" t="s">
        <v>5106</v>
      </c>
      <c r="E965" t="s">
        <v>5105</v>
      </c>
      <c r="F965" t="s">
        <v>5104</v>
      </c>
      <c r="G965" t="s">
        <v>5103</v>
      </c>
      <c r="H965">
        <v>2004</v>
      </c>
      <c r="I965" s="44">
        <v>38153</v>
      </c>
      <c r="J965"/>
      <c r="K965"/>
      <c r="L965" t="s">
        <v>5102</v>
      </c>
    </row>
    <row r="966" spans="2:12" ht="15.75" x14ac:dyDescent="0.25">
      <c r="B966">
        <v>15112321</v>
      </c>
      <c r="C966" t="s">
        <v>5101</v>
      </c>
      <c r="D966" t="s">
        <v>5100</v>
      </c>
      <c r="E966" t="s">
        <v>5099</v>
      </c>
      <c r="F966" t="s">
        <v>5098</v>
      </c>
      <c r="G966" t="s">
        <v>5097</v>
      </c>
      <c r="H966">
        <v>2004</v>
      </c>
      <c r="I966" s="44">
        <v>38105</v>
      </c>
      <c r="J966"/>
      <c r="K966"/>
      <c r="L966" t="s">
        <v>5096</v>
      </c>
    </row>
    <row r="967" spans="2:12" ht="15.75" x14ac:dyDescent="0.25">
      <c r="B967">
        <v>15095404</v>
      </c>
      <c r="C967" t="s">
        <v>5095</v>
      </c>
      <c r="D967" t="s">
        <v>5094</v>
      </c>
      <c r="E967" t="s">
        <v>5093</v>
      </c>
      <c r="F967" t="s">
        <v>5092</v>
      </c>
      <c r="G967" t="s">
        <v>549</v>
      </c>
      <c r="H967">
        <v>2004</v>
      </c>
      <c r="I967" s="44">
        <v>38097</v>
      </c>
      <c r="J967"/>
      <c r="K967"/>
      <c r="L967" t="s">
        <v>5091</v>
      </c>
    </row>
    <row r="968" spans="2:12" ht="15.75" x14ac:dyDescent="0.25">
      <c r="B968">
        <v>15024089</v>
      </c>
      <c r="C968" t="s">
        <v>5090</v>
      </c>
      <c r="D968" t="s">
        <v>5089</v>
      </c>
      <c r="E968" t="s">
        <v>5088</v>
      </c>
      <c r="F968" t="s">
        <v>5087</v>
      </c>
      <c r="G968" t="s">
        <v>3330</v>
      </c>
      <c r="H968">
        <v>2004</v>
      </c>
      <c r="I968" s="44">
        <v>38063</v>
      </c>
      <c r="J968" t="s">
        <v>5086</v>
      </c>
      <c r="K968"/>
      <c r="L968" t="s">
        <v>5085</v>
      </c>
    </row>
    <row r="969" spans="2:12" ht="15.75" x14ac:dyDescent="0.25">
      <c r="B969">
        <v>14988809</v>
      </c>
      <c r="C969" t="s">
        <v>5084</v>
      </c>
      <c r="D969" t="s">
        <v>5083</v>
      </c>
      <c r="E969" t="s">
        <v>5082</v>
      </c>
      <c r="F969" t="s">
        <v>5081</v>
      </c>
      <c r="G969" t="s">
        <v>4573</v>
      </c>
      <c r="H969">
        <v>2004</v>
      </c>
      <c r="I969" s="44">
        <v>38045</v>
      </c>
      <c r="J969" t="s">
        <v>5080</v>
      </c>
      <c r="K969"/>
      <c r="L969" t="s">
        <v>5079</v>
      </c>
    </row>
    <row r="970" spans="2:12" ht="15.75" x14ac:dyDescent="0.25">
      <c r="B970">
        <v>15128042</v>
      </c>
      <c r="C970" t="s">
        <v>5078</v>
      </c>
      <c r="D970" t="s">
        <v>5077</v>
      </c>
      <c r="E970" t="s">
        <v>5076</v>
      </c>
      <c r="F970" t="s">
        <v>5075</v>
      </c>
      <c r="G970" t="s">
        <v>5074</v>
      </c>
      <c r="H970">
        <v>2004</v>
      </c>
      <c r="I970" s="44">
        <v>38114</v>
      </c>
      <c r="J970"/>
      <c r="K970"/>
      <c r="L970" t="s">
        <v>5073</v>
      </c>
    </row>
    <row r="971" spans="2:12" ht="15.75" x14ac:dyDescent="0.25">
      <c r="B971">
        <v>14660646</v>
      </c>
      <c r="C971" t="s">
        <v>5072</v>
      </c>
      <c r="D971" t="s">
        <v>5071</v>
      </c>
      <c r="E971" t="s">
        <v>5070</v>
      </c>
      <c r="F971" t="s">
        <v>5069</v>
      </c>
      <c r="G971" t="s">
        <v>629</v>
      </c>
      <c r="H971">
        <v>2004</v>
      </c>
      <c r="I971" s="44">
        <v>37964</v>
      </c>
      <c r="J971"/>
      <c r="K971"/>
      <c r="L971" t="s">
        <v>5068</v>
      </c>
    </row>
    <row r="972" spans="2:12" ht="15.75" x14ac:dyDescent="0.25">
      <c r="B972">
        <v>15196884</v>
      </c>
      <c r="C972" t="s">
        <v>5067</v>
      </c>
      <c r="D972" t="s">
        <v>5066</v>
      </c>
      <c r="E972" t="s">
        <v>5065</v>
      </c>
      <c r="F972" t="s">
        <v>5064</v>
      </c>
      <c r="G972" t="s">
        <v>5063</v>
      </c>
      <c r="H972">
        <v>2004</v>
      </c>
      <c r="I972" s="44">
        <v>38154</v>
      </c>
      <c r="J972"/>
      <c r="K972"/>
      <c r="L972" t="s">
        <v>5062</v>
      </c>
    </row>
    <row r="973" spans="2:12" ht="15.75" x14ac:dyDescent="0.25">
      <c r="B973">
        <v>14738943</v>
      </c>
      <c r="C973" t="s">
        <v>5061</v>
      </c>
      <c r="D973" t="s">
        <v>5060</v>
      </c>
      <c r="E973" t="s">
        <v>5059</v>
      </c>
      <c r="F973" t="s">
        <v>5058</v>
      </c>
      <c r="G973" t="s">
        <v>5057</v>
      </c>
      <c r="H973">
        <v>2004</v>
      </c>
      <c r="I973" s="44">
        <v>38010</v>
      </c>
      <c r="J973"/>
      <c r="K973"/>
      <c r="L973" t="s">
        <v>5056</v>
      </c>
    </row>
    <row r="974" spans="2:12" ht="15.75" x14ac:dyDescent="0.25">
      <c r="B974">
        <v>14561736</v>
      </c>
      <c r="C974" t="s">
        <v>5055</v>
      </c>
      <c r="D974" t="s">
        <v>5054</v>
      </c>
      <c r="E974" t="s">
        <v>5053</v>
      </c>
      <c r="F974" t="s">
        <v>5052</v>
      </c>
      <c r="G974" t="s">
        <v>629</v>
      </c>
      <c r="H974">
        <v>2003</v>
      </c>
      <c r="I974" s="44">
        <v>37911</v>
      </c>
      <c r="J974"/>
      <c r="K974"/>
      <c r="L974" t="s">
        <v>5051</v>
      </c>
    </row>
    <row r="975" spans="2:12" ht="15.75" x14ac:dyDescent="0.25">
      <c r="B975">
        <v>14573758</v>
      </c>
      <c r="C975" t="s">
        <v>5050</v>
      </c>
      <c r="D975" t="s">
        <v>5049</v>
      </c>
      <c r="E975" t="s">
        <v>5048</v>
      </c>
      <c r="F975" t="s">
        <v>5047</v>
      </c>
      <c r="G975" t="s">
        <v>5046</v>
      </c>
      <c r="H975">
        <v>2003</v>
      </c>
      <c r="I975" s="44">
        <v>37918</v>
      </c>
      <c r="J975"/>
      <c r="K975"/>
      <c r="L975" t="s">
        <v>5045</v>
      </c>
    </row>
    <row r="976" spans="2:12" ht="15.75" x14ac:dyDescent="0.25">
      <c r="B976">
        <v>12923176</v>
      </c>
      <c r="C976" t="s">
        <v>5044</v>
      </c>
      <c r="D976" t="s">
        <v>5043</v>
      </c>
      <c r="E976" t="s">
        <v>5042</v>
      </c>
      <c r="F976" t="s">
        <v>5041</v>
      </c>
      <c r="G976" t="s">
        <v>629</v>
      </c>
      <c r="H976">
        <v>2003</v>
      </c>
      <c r="I976" s="44">
        <v>37852</v>
      </c>
      <c r="J976"/>
      <c r="K976"/>
      <c r="L976" t="s">
        <v>5040</v>
      </c>
    </row>
    <row r="977" spans="2:12" ht="15.75" x14ac:dyDescent="0.25">
      <c r="B977">
        <v>12791664</v>
      </c>
      <c r="C977" t="s">
        <v>5039</v>
      </c>
      <c r="D977" t="s">
        <v>5038</v>
      </c>
      <c r="E977" t="s">
        <v>5037</v>
      </c>
      <c r="F977" t="s">
        <v>5036</v>
      </c>
      <c r="G977" t="s">
        <v>1021</v>
      </c>
      <c r="H977">
        <v>2003</v>
      </c>
      <c r="I977" s="44">
        <v>37779</v>
      </c>
      <c r="J977"/>
      <c r="K977"/>
      <c r="L977" t="s">
        <v>5035</v>
      </c>
    </row>
    <row r="978" spans="2:12" ht="15.75" x14ac:dyDescent="0.25">
      <c r="B978">
        <v>14617417</v>
      </c>
      <c r="C978" t="s">
        <v>5034</v>
      </c>
      <c r="D978" t="s">
        <v>5033</v>
      </c>
      <c r="E978" t="s">
        <v>5032</v>
      </c>
      <c r="F978" t="s">
        <v>5031</v>
      </c>
      <c r="G978" t="s">
        <v>5030</v>
      </c>
      <c r="H978">
        <v>2003</v>
      </c>
      <c r="I978" s="44">
        <v>37943</v>
      </c>
      <c r="J978"/>
      <c r="K978"/>
      <c r="L978"/>
    </row>
    <row r="979" spans="2:12" ht="15.75" x14ac:dyDescent="0.25">
      <c r="B979">
        <v>12734206</v>
      </c>
      <c r="C979" t="s">
        <v>5029</v>
      </c>
      <c r="D979" t="s">
        <v>5028</v>
      </c>
      <c r="E979" t="s">
        <v>5027</v>
      </c>
      <c r="F979" t="s">
        <v>5026</v>
      </c>
      <c r="G979" t="s">
        <v>629</v>
      </c>
      <c r="H979">
        <v>2003</v>
      </c>
      <c r="I979" s="44">
        <v>37749</v>
      </c>
      <c r="J979"/>
      <c r="K979"/>
      <c r="L979" t="s">
        <v>5025</v>
      </c>
    </row>
    <row r="980" spans="2:12" ht="15.75" x14ac:dyDescent="0.25">
      <c r="B980">
        <v>12704190</v>
      </c>
      <c r="C980" t="s">
        <v>5024</v>
      </c>
      <c r="D980" t="s">
        <v>5023</v>
      </c>
      <c r="E980" t="s">
        <v>5022</v>
      </c>
      <c r="F980" t="s">
        <v>5021</v>
      </c>
      <c r="G980" t="s">
        <v>629</v>
      </c>
      <c r="H980">
        <v>2003</v>
      </c>
      <c r="I980" s="44">
        <v>37733</v>
      </c>
      <c r="J980"/>
      <c r="K980"/>
      <c r="L980" t="s">
        <v>5020</v>
      </c>
    </row>
    <row r="981" spans="2:12" ht="15.75" x14ac:dyDescent="0.25">
      <c r="B981">
        <v>12750292</v>
      </c>
      <c r="C981" t="s">
        <v>5019</v>
      </c>
      <c r="D981" t="s">
        <v>5018</v>
      </c>
      <c r="E981" t="s">
        <v>5017</v>
      </c>
      <c r="F981" t="s">
        <v>5016</v>
      </c>
      <c r="G981" t="s">
        <v>465</v>
      </c>
      <c r="H981">
        <v>2003</v>
      </c>
      <c r="I981" s="44">
        <v>37758</v>
      </c>
      <c r="J981"/>
      <c r="K981"/>
      <c r="L981"/>
    </row>
    <row r="982" spans="2:12" ht="15.75" x14ac:dyDescent="0.25">
      <c r="B982">
        <v>12570872</v>
      </c>
      <c r="C982" t="s">
        <v>5015</v>
      </c>
      <c r="D982" t="s">
        <v>5014</v>
      </c>
      <c r="E982" t="s">
        <v>5013</v>
      </c>
      <c r="F982" t="s">
        <v>5012</v>
      </c>
      <c r="G982" t="s">
        <v>899</v>
      </c>
      <c r="H982">
        <v>2003</v>
      </c>
      <c r="I982" s="44">
        <v>37659</v>
      </c>
      <c r="J982" t="s">
        <v>5011</v>
      </c>
      <c r="K982"/>
      <c r="L982" t="s">
        <v>5010</v>
      </c>
    </row>
    <row r="983" spans="2:12" s="5" customFormat="1" ht="15.75" x14ac:dyDescent="0.25">
      <c r="B983" s="36">
        <v>12682292</v>
      </c>
      <c r="C983" s="36" t="s">
        <v>5009</v>
      </c>
      <c r="D983" s="36" t="s">
        <v>5008</v>
      </c>
      <c r="E983" s="36" t="s">
        <v>5007</v>
      </c>
      <c r="F983" s="36" t="s">
        <v>5006</v>
      </c>
      <c r="G983" s="36" t="s">
        <v>2901</v>
      </c>
      <c r="H983" s="36">
        <v>2003</v>
      </c>
      <c r="I983" s="85">
        <v>37728</v>
      </c>
      <c r="J983" s="36" t="s">
        <v>5005</v>
      </c>
      <c r="K983" s="36"/>
      <c r="L983" s="36" t="s">
        <v>5004</v>
      </c>
    </row>
    <row r="984" spans="2:12" ht="15.75" x14ac:dyDescent="0.25">
      <c r="B984">
        <v>12682315</v>
      </c>
      <c r="C984" t="s">
        <v>6305</v>
      </c>
      <c r="D984" t="s">
        <v>6304</v>
      </c>
      <c r="E984" t="s">
        <v>6303</v>
      </c>
      <c r="F984" t="s">
        <v>2887</v>
      </c>
      <c r="G984" t="s">
        <v>5167</v>
      </c>
      <c r="H984">
        <v>2003</v>
      </c>
      <c r="I984" s="44">
        <v>37723</v>
      </c>
      <c r="J984"/>
      <c r="K984"/>
      <c r="L984" t="s">
        <v>6302</v>
      </c>
    </row>
    <row r="985" spans="2:12" ht="15.75" x14ac:dyDescent="0.25">
      <c r="B985">
        <v>12689583</v>
      </c>
      <c r="C985" t="s">
        <v>6301</v>
      </c>
      <c r="D985" t="s">
        <v>6300</v>
      </c>
      <c r="E985" t="s">
        <v>6299</v>
      </c>
      <c r="F985" t="s">
        <v>6298</v>
      </c>
      <c r="G985" t="s">
        <v>3324</v>
      </c>
      <c r="H985">
        <v>2003</v>
      </c>
      <c r="I985" s="44">
        <v>37723</v>
      </c>
      <c r="J985"/>
      <c r="K985"/>
      <c r="L985" t="s">
        <v>6297</v>
      </c>
    </row>
    <row r="986" spans="2:12" ht="15.75" x14ac:dyDescent="0.25">
      <c r="B986">
        <v>12612583</v>
      </c>
      <c r="C986" t="s">
        <v>6296</v>
      </c>
      <c r="D986" t="s">
        <v>6295</v>
      </c>
      <c r="E986" t="s">
        <v>6294</v>
      </c>
      <c r="F986" t="s">
        <v>5104</v>
      </c>
      <c r="G986" t="s">
        <v>6293</v>
      </c>
      <c r="H986">
        <v>2003</v>
      </c>
      <c r="I986" s="44">
        <v>37684</v>
      </c>
      <c r="J986"/>
      <c r="K986"/>
      <c r="L986" t="s">
        <v>6292</v>
      </c>
    </row>
    <row r="987" spans="2:12" ht="15.75" x14ac:dyDescent="0.25">
      <c r="B987">
        <v>12622665</v>
      </c>
      <c r="C987" t="s">
        <v>6291</v>
      </c>
      <c r="D987" t="s">
        <v>6290</v>
      </c>
      <c r="E987" t="s">
        <v>6289</v>
      </c>
      <c r="F987" t="s">
        <v>6288</v>
      </c>
      <c r="G987" t="s">
        <v>6287</v>
      </c>
      <c r="H987">
        <v>2003</v>
      </c>
      <c r="I987" s="44">
        <v>37688</v>
      </c>
      <c r="J987"/>
      <c r="K987"/>
      <c r="L987" t="s">
        <v>6286</v>
      </c>
    </row>
    <row r="988" spans="2:12" ht="15.75" x14ac:dyDescent="0.25">
      <c r="B988">
        <v>12589795</v>
      </c>
      <c r="C988" t="s">
        <v>6285</v>
      </c>
      <c r="D988" t="s">
        <v>6284</v>
      </c>
      <c r="E988" t="s">
        <v>6283</v>
      </c>
      <c r="F988" t="s">
        <v>6282</v>
      </c>
      <c r="G988" t="s">
        <v>649</v>
      </c>
      <c r="H988">
        <v>2003</v>
      </c>
      <c r="I988" s="44">
        <v>37671</v>
      </c>
      <c r="J988"/>
      <c r="K988"/>
      <c r="L988" t="s">
        <v>6281</v>
      </c>
    </row>
    <row r="989" spans="2:12" ht="15.75" x14ac:dyDescent="0.25">
      <c r="B989">
        <v>12525170</v>
      </c>
      <c r="C989" t="s">
        <v>6280</v>
      </c>
      <c r="D989" t="s">
        <v>6279</v>
      </c>
      <c r="E989" t="s">
        <v>6278</v>
      </c>
      <c r="F989" t="s">
        <v>6277</v>
      </c>
      <c r="G989" t="s">
        <v>1083</v>
      </c>
      <c r="H989">
        <v>2003</v>
      </c>
      <c r="I989" s="44">
        <v>37636</v>
      </c>
      <c r="J989"/>
      <c r="K989"/>
      <c r="L989" t="s">
        <v>6276</v>
      </c>
    </row>
    <row r="990" spans="2:12" ht="15.75" x14ac:dyDescent="0.25">
      <c r="B990">
        <v>12324467</v>
      </c>
      <c r="C990" t="s">
        <v>6275</v>
      </c>
      <c r="D990" t="s">
        <v>5054</v>
      </c>
      <c r="E990" t="s">
        <v>6274</v>
      </c>
      <c r="F990" t="s">
        <v>5052</v>
      </c>
      <c r="G990" t="s">
        <v>629</v>
      </c>
      <c r="H990">
        <v>2002</v>
      </c>
      <c r="I990" s="44">
        <v>37526</v>
      </c>
      <c r="J990"/>
      <c r="K990"/>
      <c r="L990" t="s">
        <v>6273</v>
      </c>
    </row>
    <row r="991" spans="2:12" ht="15.75" x14ac:dyDescent="0.25">
      <c r="B991">
        <v>12393939</v>
      </c>
      <c r="C991" t="s">
        <v>6272</v>
      </c>
      <c r="D991" t="s">
        <v>6271</v>
      </c>
      <c r="E991" t="s">
        <v>6270</v>
      </c>
      <c r="F991" t="s">
        <v>6181</v>
      </c>
      <c r="G991" t="s">
        <v>6269</v>
      </c>
      <c r="H991">
        <v>2002</v>
      </c>
      <c r="I991" s="44">
        <v>37553</v>
      </c>
      <c r="J991"/>
      <c r="K991"/>
      <c r="L991" t="s">
        <v>6268</v>
      </c>
    </row>
    <row r="992" spans="2:12" ht="15.75" x14ac:dyDescent="0.25">
      <c r="B992">
        <v>12393796</v>
      </c>
      <c r="C992" t="s">
        <v>6267</v>
      </c>
      <c r="D992" t="s">
        <v>6266</v>
      </c>
      <c r="E992" t="s">
        <v>6265</v>
      </c>
      <c r="F992" t="s">
        <v>2887</v>
      </c>
      <c r="G992" t="s">
        <v>963</v>
      </c>
      <c r="H992">
        <v>2002</v>
      </c>
      <c r="I992" s="44">
        <v>37553</v>
      </c>
      <c r="J992"/>
      <c r="K992"/>
      <c r="L992" t="s">
        <v>6264</v>
      </c>
    </row>
    <row r="993" spans="2:12" ht="15.75" x14ac:dyDescent="0.25">
      <c r="B993">
        <v>12055638</v>
      </c>
      <c r="C993" t="s">
        <v>6263</v>
      </c>
      <c r="D993" t="s">
        <v>6262</v>
      </c>
      <c r="E993" t="s">
        <v>6261</v>
      </c>
      <c r="F993" t="s">
        <v>5142</v>
      </c>
      <c r="G993" t="s">
        <v>1893</v>
      </c>
      <c r="H993">
        <v>2002</v>
      </c>
      <c r="I993" s="44">
        <v>37418</v>
      </c>
      <c r="J993"/>
      <c r="K993"/>
      <c r="L993" t="s">
        <v>6260</v>
      </c>
    </row>
    <row r="994" spans="2:12" ht="15.75" x14ac:dyDescent="0.25">
      <c r="B994">
        <v>11909861</v>
      </c>
      <c r="C994" t="s">
        <v>6259</v>
      </c>
      <c r="D994" t="s">
        <v>6258</v>
      </c>
      <c r="E994" t="s">
        <v>6257</v>
      </c>
      <c r="F994" t="s">
        <v>6256</v>
      </c>
      <c r="G994" t="s">
        <v>629</v>
      </c>
      <c r="H994">
        <v>2002</v>
      </c>
      <c r="I994" s="44">
        <v>37338</v>
      </c>
      <c r="J994"/>
      <c r="K994"/>
      <c r="L994" t="s">
        <v>6255</v>
      </c>
    </row>
    <row r="995" spans="2:12" ht="15.75" x14ac:dyDescent="0.25">
      <c r="B995">
        <v>12185771</v>
      </c>
      <c r="C995" t="s">
        <v>6217</v>
      </c>
      <c r="D995" t="s">
        <v>6198</v>
      </c>
      <c r="E995" t="s">
        <v>6254</v>
      </c>
      <c r="F995" t="s">
        <v>5031</v>
      </c>
      <c r="G995" t="s">
        <v>6215</v>
      </c>
      <c r="H995">
        <v>2002</v>
      </c>
      <c r="I995" s="44">
        <v>37489</v>
      </c>
      <c r="J995"/>
      <c r="K995"/>
      <c r="L995"/>
    </row>
    <row r="996" spans="2:12" ht="15.75" x14ac:dyDescent="0.25">
      <c r="B996">
        <v>12106908</v>
      </c>
      <c r="C996" t="s">
        <v>6253</v>
      </c>
      <c r="D996" t="s">
        <v>6252</v>
      </c>
      <c r="E996" t="s">
        <v>6251</v>
      </c>
      <c r="F996" t="s">
        <v>6250</v>
      </c>
      <c r="G996" t="s">
        <v>1622</v>
      </c>
      <c r="H996">
        <v>2002</v>
      </c>
      <c r="I996" s="44">
        <v>37448</v>
      </c>
      <c r="J996"/>
      <c r="K996"/>
      <c r="L996" t="s">
        <v>6249</v>
      </c>
    </row>
    <row r="997" spans="2:12" ht="15.75" x14ac:dyDescent="0.25">
      <c r="B997">
        <v>11786548</v>
      </c>
      <c r="C997" t="s">
        <v>6248</v>
      </c>
      <c r="D997" t="s">
        <v>6247</v>
      </c>
      <c r="E997" t="s">
        <v>6246</v>
      </c>
      <c r="F997" t="s">
        <v>1410</v>
      </c>
      <c r="G997" t="s">
        <v>629</v>
      </c>
      <c r="H997">
        <v>2002</v>
      </c>
      <c r="I997" s="44">
        <v>37268</v>
      </c>
      <c r="J997"/>
      <c r="K997"/>
      <c r="L997" t="s">
        <v>6245</v>
      </c>
    </row>
    <row r="998" spans="2:12" ht="15.75" x14ac:dyDescent="0.25">
      <c r="B998">
        <v>11943148</v>
      </c>
      <c r="C998" t="s">
        <v>6244</v>
      </c>
      <c r="D998" t="s">
        <v>6243</v>
      </c>
      <c r="E998" t="s">
        <v>6242</v>
      </c>
      <c r="F998" t="s">
        <v>5012</v>
      </c>
      <c r="G998" t="s">
        <v>4081</v>
      </c>
      <c r="H998">
        <v>2002</v>
      </c>
      <c r="I998" s="44">
        <v>37358</v>
      </c>
      <c r="J998"/>
      <c r="K998"/>
      <c r="L998" t="s">
        <v>6241</v>
      </c>
    </row>
    <row r="999" spans="2:12" ht="15.75" x14ac:dyDescent="0.25">
      <c r="B999">
        <v>11807098</v>
      </c>
      <c r="C999" t="s">
        <v>6240</v>
      </c>
      <c r="D999" t="s">
        <v>6239</v>
      </c>
      <c r="E999" t="s">
        <v>6238</v>
      </c>
      <c r="F999" t="s">
        <v>6175</v>
      </c>
      <c r="G999" t="s">
        <v>2195</v>
      </c>
      <c r="H999">
        <v>2002</v>
      </c>
      <c r="I999" s="44">
        <v>37281</v>
      </c>
      <c r="J999" t="s">
        <v>6237</v>
      </c>
      <c r="K999"/>
      <c r="L999" t="s">
        <v>6236</v>
      </c>
    </row>
    <row r="1000" spans="2:12" ht="15.75" x14ac:dyDescent="0.25">
      <c r="B1000">
        <v>12785102</v>
      </c>
      <c r="C1000" t="s">
        <v>6235</v>
      </c>
      <c r="D1000" t="s">
        <v>6234</v>
      </c>
      <c r="E1000" t="s">
        <v>6233</v>
      </c>
      <c r="F1000" t="s">
        <v>6232</v>
      </c>
      <c r="G1000" t="s">
        <v>6231</v>
      </c>
      <c r="H1000">
        <v>2002</v>
      </c>
      <c r="I1000" s="44">
        <v>37778</v>
      </c>
      <c r="J1000"/>
      <c r="K1000"/>
      <c r="L1000" t="s">
        <v>6230</v>
      </c>
    </row>
    <row r="1001" spans="2:12" ht="15.75" x14ac:dyDescent="0.25">
      <c r="B1001">
        <v>11739414</v>
      </c>
      <c r="C1001" t="s">
        <v>6229</v>
      </c>
      <c r="D1001" t="s">
        <v>6228</v>
      </c>
      <c r="E1001" t="s">
        <v>6227</v>
      </c>
      <c r="F1001" t="s">
        <v>6226</v>
      </c>
      <c r="G1001" t="s">
        <v>2195</v>
      </c>
      <c r="H1001">
        <v>2001</v>
      </c>
      <c r="I1001" s="44">
        <v>37237</v>
      </c>
      <c r="J1001" t="s">
        <v>6225</v>
      </c>
      <c r="K1001"/>
      <c r="L1001" t="s">
        <v>6224</v>
      </c>
    </row>
    <row r="1002" spans="2:12" ht="15.75" x14ac:dyDescent="0.25">
      <c r="B1002">
        <v>11706047</v>
      </c>
      <c r="C1002" t="s">
        <v>6223</v>
      </c>
      <c r="D1002" t="s">
        <v>6222</v>
      </c>
      <c r="E1002" t="s">
        <v>6221</v>
      </c>
      <c r="F1002" t="s">
        <v>6220</v>
      </c>
      <c r="G1002" t="s">
        <v>2195</v>
      </c>
      <c r="H1002">
        <v>2001</v>
      </c>
      <c r="I1002" s="44">
        <v>37209</v>
      </c>
      <c r="J1002" t="s">
        <v>6219</v>
      </c>
      <c r="K1002"/>
      <c r="L1002" t="s">
        <v>6218</v>
      </c>
    </row>
    <row r="1003" spans="2:12" ht="15.75" x14ac:dyDescent="0.25">
      <c r="B1003">
        <v>11749114</v>
      </c>
      <c r="C1003" t="s">
        <v>6217</v>
      </c>
      <c r="D1003" t="s">
        <v>6198</v>
      </c>
      <c r="E1003" t="s">
        <v>6216</v>
      </c>
      <c r="F1003" t="s">
        <v>5031</v>
      </c>
      <c r="G1003" t="s">
        <v>6215</v>
      </c>
      <c r="H1003">
        <v>2001</v>
      </c>
      <c r="I1003" s="44">
        <v>37251</v>
      </c>
      <c r="J1003"/>
      <c r="K1003"/>
      <c r="L1003" t="s">
        <v>6214</v>
      </c>
    </row>
    <row r="1004" spans="2:12" ht="15.75" x14ac:dyDescent="0.25">
      <c r="B1004">
        <v>11390380</v>
      </c>
      <c r="C1004" t="s">
        <v>6213</v>
      </c>
      <c r="D1004" t="s">
        <v>6212</v>
      </c>
      <c r="E1004" t="s">
        <v>6211</v>
      </c>
      <c r="F1004" t="s">
        <v>6210</v>
      </c>
      <c r="G1004" t="s">
        <v>629</v>
      </c>
      <c r="H1004">
        <v>2001</v>
      </c>
      <c r="I1004" s="44">
        <v>37050</v>
      </c>
      <c r="J1004"/>
      <c r="K1004"/>
      <c r="L1004" t="s">
        <v>6209</v>
      </c>
    </row>
    <row r="1005" spans="2:12" ht="15.75" x14ac:dyDescent="0.25">
      <c r="B1005">
        <v>11390379</v>
      </c>
      <c r="C1005" t="s">
        <v>6208</v>
      </c>
      <c r="D1005" t="s">
        <v>6207</v>
      </c>
      <c r="E1005" t="s">
        <v>6206</v>
      </c>
      <c r="F1005" t="s">
        <v>6205</v>
      </c>
      <c r="G1005" t="s">
        <v>629</v>
      </c>
      <c r="H1005">
        <v>2001</v>
      </c>
      <c r="I1005" s="44">
        <v>37050</v>
      </c>
      <c r="J1005"/>
      <c r="K1005"/>
      <c r="L1005" t="s">
        <v>6204</v>
      </c>
    </row>
    <row r="1006" spans="2:12" ht="15.75" x14ac:dyDescent="0.25">
      <c r="B1006">
        <v>11423540</v>
      </c>
      <c r="C1006" t="s">
        <v>6203</v>
      </c>
      <c r="D1006" t="s">
        <v>6202</v>
      </c>
      <c r="E1006" t="s">
        <v>6201</v>
      </c>
      <c r="F1006" t="s">
        <v>5052</v>
      </c>
      <c r="G1006" t="s">
        <v>629</v>
      </c>
      <c r="H1006">
        <v>2001</v>
      </c>
      <c r="I1006" s="44">
        <v>37068</v>
      </c>
      <c r="J1006"/>
      <c r="K1006"/>
      <c r="L1006" t="s">
        <v>6200</v>
      </c>
    </row>
    <row r="1007" spans="2:12" ht="15.75" x14ac:dyDescent="0.25">
      <c r="B1007">
        <v>11579436</v>
      </c>
      <c r="C1007" t="s">
        <v>6199</v>
      </c>
      <c r="D1007" t="s">
        <v>6198</v>
      </c>
      <c r="E1007" t="s">
        <v>6197</v>
      </c>
      <c r="F1007" t="s">
        <v>5031</v>
      </c>
      <c r="G1007" t="s">
        <v>6196</v>
      </c>
      <c r="H1007">
        <v>2001</v>
      </c>
      <c r="I1007" s="44">
        <v>37166</v>
      </c>
      <c r="J1007"/>
      <c r="K1007"/>
      <c r="L1007" t="s">
        <v>6195</v>
      </c>
    </row>
    <row r="1008" spans="2:12" ht="15.75" x14ac:dyDescent="0.25">
      <c r="B1008">
        <v>11389901</v>
      </c>
      <c r="C1008" t="s">
        <v>6194</v>
      </c>
      <c r="D1008" t="s">
        <v>6193</v>
      </c>
      <c r="E1008" t="s">
        <v>6192</v>
      </c>
      <c r="F1008" t="s">
        <v>6191</v>
      </c>
      <c r="G1008" t="s">
        <v>4081</v>
      </c>
      <c r="H1008">
        <v>2001</v>
      </c>
      <c r="I1008" s="44">
        <v>37050</v>
      </c>
      <c r="J1008"/>
      <c r="K1008"/>
      <c r="L1008" t="s">
        <v>6190</v>
      </c>
    </row>
    <row r="1009" spans="2:12" ht="15.75" x14ac:dyDescent="0.25">
      <c r="B1009">
        <v>11278410</v>
      </c>
      <c r="C1009" t="s">
        <v>6189</v>
      </c>
      <c r="D1009" t="s">
        <v>6188</v>
      </c>
      <c r="E1009" t="s">
        <v>6187</v>
      </c>
      <c r="F1009" t="s">
        <v>6186</v>
      </c>
      <c r="G1009" t="s">
        <v>629</v>
      </c>
      <c r="H1009">
        <v>2001</v>
      </c>
      <c r="I1009" s="44">
        <v>36980</v>
      </c>
      <c r="J1009"/>
      <c r="K1009"/>
      <c r="L1009" t="s">
        <v>6185</v>
      </c>
    </row>
    <row r="1010" spans="2:12" ht="15.75" x14ac:dyDescent="0.25">
      <c r="B1010">
        <v>11320256</v>
      </c>
      <c r="C1010" t="s">
        <v>6184</v>
      </c>
      <c r="D1010" t="s">
        <v>6183</v>
      </c>
      <c r="E1010" t="s">
        <v>6182</v>
      </c>
      <c r="F1010" t="s">
        <v>6181</v>
      </c>
      <c r="G1010" t="s">
        <v>2901</v>
      </c>
      <c r="H1010">
        <v>2001</v>
      </c>
      <c r="I1010" s="44">
        <v>37007</v>
      </c>
      <c r="J1010" t="s">
        <v>6180</v>
      </c>
      <c r="K1010"/>
      <c r="L1010" t="s">
        <v>6179</v>
      </c>
    </row>
    <row r="1011" spans="2:12" ht="15.75" x14ac:dyDescent="0.25">
      <c r="B1011">
        <v>11336782</v>
      </c>
      <c r="C1011" t="s">
        <v>6178</v>
      </c>
      <c r="D1011" t="s">
        <v>6177</v>
      </c>
      <c r="E1011" t="s">
        <v>6176</v>
      </c>
      <c r="F1011" t="s">
        <v>6175</v>
      </c>
      <c r="G1011" t="s">
        <v>3453</v>
      </c>
      <c r="H1011">
        <v>2001</v>
      </c>
      <c r="I1011" s="44">
        <v>37016</v>
      </c>
      <c r="J1011"/>
      <c r="K1011"/>
      <c r="L1011" t="s">
        <v>6174</v>
      </c>
    </row>
    <row r="1012" spans="2:12" ht="15.75" x14ac:dyDescent="0.25">
      <c r="B1012">
        <v>11845308</v>
      </c>
      <c r="C1012" t="s">
        <v>6173</v>
      </c>
      <c r="D1012" t="s">
        <v>6172</v>
      </c>
      <c r="E1012" t="s">
        <v>6171</v>
      </c>
      <c r="F1012" t="s">
        <v>6170</v>
      </c>
      <c r="G1012" t="s">
        <v>3449</v>
      </c>
      <c r="H1012">
        <v>2001</v>
      </c>
      <c r="I1012" s="44">
        <v>37302</v>
      </c>
      <c r="J1012"/>
      <c r="K1012"/>
      <c r="L1012" t="s">
        <v>6169</v>
      </c>
    </row>
    <row r="1013" spans="2:12" ht="15.75" x14ac:dyDescent="0.25">
      <c r="B1013">
        <v>11043577</v>
      </c>
      <c r="C1013" t="s">
        <v>6168</v>
      </c>
      <c r="D1013" t="s">
        <v>6167</v>
      </c>
      <c r="E1013" t="s">
        <v>6166</v>
      </c>
      <c r="F1013" t="s">
        <v>6165</v>
      </c>
      <c r="G1013" t="s">
        <v>3926</v>
      </c>
      <c r="H1013">
        <v>2000</v>
      </c>
      <c r="I1013" s="44">
        <v>36823</v>
      </c>
      <c r="J1013"/>
      <c r="K1013"/>
      <c r="L1013" t="s">
        <v>6164</v>
      </c>
    </row>
    <row r="1014" spans="2:12" ht="15.75" x14ac:dyDescent="0.25">
      <c r="B1014">
        <v>12903776</v>
      </c>
      <c r="C1014" t="s">
        <v>6163</v>
      </c>
      <c r="D1014" t="s">
        <v>6162</v>
      </c>
      <c r="E1014" t="s">
        <v>6161</v>
      </c>
      <c r="F1014" t="s">
        <v>6160</v>
      </c>
      <c r="G1014" t="s">
        <v>6159</v>
      </c>
      <c r="H1014">
        <v>2000</v>
      </c>
      <c r="I1014" s="44">
        <v>37842</v>
      </c>
      <c r="J1014"/>
      <c r="K1014"/>
      <c r="L1014"/>
    </row>
    <row r="1015" spans="2:12" ht="15.75" x14ac:dyDescent="0.25">
      <c r="B1015">
        <v>9699416</v>
      </c>
      <c r="C1015" t="s">
        <v>6158</v>
      </c>
      <c r="D1015" t="s">
        <v>6157</v>
      </c>
      <c r="E1015" t="s">
        <v>6156</v>
      </c>
      <c r="F1015" t="s">
        <v>6155</v>
      </c>
      <c r="G1015" t="s">
        <v>6154</v>
      </c>
      <c r="H1015">
        <v>1998</v>
      </c>
      <c r="I1015" s="44">
        <v>36019</v>
      </c>
      <c r="J1015"/>
      <c r="K1015"/>
      <c r="L1015"/>
    </row>
    <row r="1016" spans="2:12" ht="15.75" x14ac:dyDescent="0.25">
      <c r="B1016">
        <v>8088819</v>
      </c>
      <c r="C1016" t="s">
        <v>6153</v>
      </c>
      <c r="D1016" t="s">
        <v>6152</v>
      </c>
      <c r="E1016" t="s">
        <v>6151</v>
      </c>
      <c r="F1016" t="s">
        <v>6150</v>
      </c>
      <c r="G1016" t="s">
        <v>6149</v>
      </c>
      <c r="H1016">
        <v>1994</v>
      </c>
      <c r="I1016" s="44">
        <v>34455</v>
      </c>
      <c r="J1016"/>
      <c r="K1016"/>
      <c r="L1016" t="s">
        <v>6148</v>
      </c>
    </row>
    <row r="1017" spans="2:12" ht="15.75" x14ac:dyDescent="0.25">
      <c r="B1017">
        <v>1317169</v>
      </c>
      <c r="C1017" t="s">
        <v>6147</v>
      </c>
      <c r="D1017" t="s">
        <v>6146</v>
      </c>
      <c r="E1017" t="s">
        <v>6145</v>
      </c>
      <c r="F1017" t="s">
        <v>6144</v>
      </c>
      <c r="G1017" t="s">
        <v>649</v>
      </c>
      <c r="H1017">
        <v>1992</v>
      </c>
      <c r="I1017" s="44">
        <v>33739</v>
      </c>
      <c r="J1017"/>
      <c r="K1017"/>
      <c r="L1017" t="s">
        <v>6143</v>
      </c>
    </row>
    <row r="1018" spans="2:12" ht="15.75" x14ac:dyDescent="0.25">
      <c r="B1018">
        <v>2009551</v>
      </c>
      <c r="C1018" t="s">
        <v>6142</v>
      </c>
      <c r="D1018" t="s">
        <v>6141</v>
      </c>
      <c r="E1018" t="s">
        <v>6140</v>
      </c>
      <c r="F1018" t="s">
        <v>6139</v>
      </c>
      <c r="G1018" t="s">
        <v>1161</v>
      </c>
      <c r="H1018">
        <v>1991</v>
      </c>
      <c r="I1018" s="44">
        <v>33239</v>
      </c>
      <c r="J1018"/>
      <c r="K1018"/>
      <c r="L1018" t="s">
        <v>6138</v>
      </c>
    </row>
    <row r="1019" spans="2:12" ht="15.75" x14ac:dyDescent="0.25">
      <c r="B1019">
        <v>2391361</v>
      </c>
      <c r="C1019" t="s">
        <v>6137</v>
      </c>
      <c r="D1019" t="s">
        <v>6136</v>
      </c>
      <c r="E1019" t="s">
        <v>6135</v>
      </c>
      <c r="F1019" t="s">
        <v>6134</v>
      </c>
      <c r="G1019" t="s">
        <v>2195</v>
      </c>
      <c r="H1019">
        <v>1990</v>
      </c>
      <c r="I1019" s="44">
        <v>33117</v>
      </c>
      <c r="J1019" t="s">
        <v>6133</v>
      </c>
      <c r="K1019"/>
      <c r="L1019" t="s">
        <v>6132</v>
      </c>
    </row>
    <row r="1020" spans="2:12" ht="15.75" x14ac:dyDescent="0.25">
      <c r="B1020">
        <v>2548187</v>
      </c>
      <c r="C1020" t="s">
        <v>6131</v>
      </c>
      <c r="D1020" t="s">
        <v>6130</v>
      </c>
      <c r="E1020" t="s">
        <v>6129</v>
      </c>
      <c r="F1020" t="s">
        <v>6128</v>
      </c>
      <c r="G1020" t="s">
        <v>2901</v>
      </c>
      <c r="H1020">
        <v>1989</v>
      </c>
      <c r="I1020" s="44">
        <v>32721</v>
      </c>
      <c r="J1020" t="s">
        <v>6127</v>
      </c>
      <c r="K1020"/>
      <c r="L1020" t="s">
        <v>6126</v>
      </c>
    </row>
    <row r="1021" spans="2:12" ht="15.75" x14ac:dyDescent="0.25">
      <c r="B1021">
        <v>3511188</v>
      </c>
      <c r="C1021" s="36" t="s">
        <v>6125</v>
      </c>
      <c r="D1021" t="s">
        <v>6124</v>
      </c>
      <c r="E1021" t="s">
        <v>6123</v>
      </c>
      <c r="F1021" t="s">
        <v>6122</v>
      </c>
      <c r="G1021" t="s">
        <v>511</v>
      </c>
      <c r="H1021">
        <v>1986</v>
      </c>
      <c r="I1021" s="44">
        <v>31413</v>
      </c>
      <c r="J1021" t="s">
        <v>6121</v>
      </c>
      <c r="K1021"/>
      <c r="L1021" t="s">
        <v>6120</v>
      </c>
    </row>
    <row r="1022" spans="2:12" ht="15.75" x14ac:dyDescent="0.25">
      <c r="B1022">
        <v>7056258</v>
      </c>
      <c r="C1022" s="36" t="s">
        <v>6119</v>
      </c>
      <c r="D1022" t="s">
        <v>6118</v>
      </c>
      <c r="E1022" t="s">
        <v>6117</v>
      </c>
      <c r="F1022" t="s">
        <v>6111</v>
      </c>
      <c r="G1022" t="s">
        <v>6116</v>
      </c>
      <c r="H1022">
        <v>1982</v>
      </c>
      <c r="I1022" s="44">
        <v>29952</v>
      </c>
      <c r="J1022"/>
      <c r="K1022"/>
      <c r="L1022" t="s">
        <v>6115</v>
      </c>
    </row>
    <row r="1023" spans="2:12" ht="15.75" x14ac:dyDescent="0.25">
      <c r="B1023">
        <v>7319065</v>
      </c>
      <c r="C1023" s="36" t="s">
        <v>6114</v>
      </c>
      <c r="D1023" t="s">
        <v>6113</v>
      </c>
      <c r="E1023" t="s">
        <v>6112</v>
      </c>
      <c r="F1023" t="s">
        <v>6111</v>
      </c>
      <c r="G1023" t="s">
        <v>4081</v>
      </c>
      <c r="H1023">
        <v>1981</v>
      </c>
      <c r="I1023" s="44">
        <v>29941</v>
      </c>
      <c r="J1023"/>
      <c r="K1023"/>
      <c r="L1023" t="s">
        <v>6110</v>
      </c>
    </row>
    <row r="1024" spans="2:12" ht="15.75" x14ac:dyDescent="0.25">
      <c r="B1024">
        <v>341163</v>
      </c>
      <c r="C1024" t="s">
        <v>6109</v>
      </c>
      <c r="D1024" t="s">
        <v>6108</v>
      </c>
      <c r="E1024" t="s">
        <v>6107</v>
      </c>
      <c r="F1024" t="s">
        <v>6106</v>
      </c>
      <c r="G1024" t="s">
        <v>2901</v>
      </c>
      <c r="H1024">
        <v>1977</v>
      </c>
      <c r="I1024" s="44">
        <v>28460</v>
      </c>
      <c r="J1024" t="s">
        <v>6105</v>
      </c>
      <c r="K1024"/>
      <c r="L1024" t="s">
        <v>6104</v>
      </c>
    </row>
    <row r="1025" spans="2:12" ht="15.75" x14ac:dyDescent="0.25">
      <c r="B1025">
        <v>139917</v>
      </c>
      <c r="C1025" s="36" t="s">
        <v>6103</v>
      </c>
      <c r="D1025" t="s">
        <v>6102</v>
      </c>
      <c r="E1025" t="s">
        <v>6101</v>
      </c>
      <c r="F1025" t="s">
        <v>831</v>
      </c>
      <c r="G1025" t="s">
        <v>1083</v>
      </c>
      <c r="H1025">
        <v>1977</v>
      </c>
      <c r="I1025" s="44">
        <v>28248</v>
      </c>
      <c r="J1025"/>
      <c r="K1025"/>
      <c r="L1025" t="s">
        <v>6100</v>
      </c>
    </row>
    <row r="1026" spans="2:12" ht="15.75" x14ac:dyDescent="0.25">
      <c r="B1026">
        <v>977588</v>
      </c>
      <c r="C1026" s="36" t="s">
        <v>6099</v>
      </c>
      <c r="D1026" t="s">
        <v>6098</v>
      </c>
      <c r="E1026" t="s">
        <v>6097</v>
      </c>
      <c r="F1026" t="s">
        <v>6096</v>
      </c>
      <c r="G1026" t="s">
        <v>629</v>
      </c>
      <c r="H1026">
        <v>1976</v>
      </c>
      <c r="I1026" s="44">
        <v>28074</v>
      </c>
      <c r="J1026"/>
      <c r="K1026"/>
      <c r="L1026"/>
    </row>
    <row r="1027" spans="2:12" ht="15.75" x14ac:dyDescent="0.25">
      <c r="B1027">
        <v>53835</v>
      </c>
      <c r="C1027" s="36" t="s">
        <v>6095</v>
      </c>
      <c r="D1027" t="s">
        <v>6094</v>
      </c>
      <c r="E1027" t="s">
        <v>6093</v>
      </c>
      <c r="F1027" t="s">
        <v>831</v>
      </c>
      <c r="G1027" t="s">
        <v>2901</v>
      </c>
      <c r="H1027">
        <v>1975</v>
      </c>
      <c r="I1027" s="44">
        <v>27699</v>
      </c>
      <c r="J1027" t="s">
        <v>6092</v>
      </c>
      <c r="K1027"/>
      <c r="L1027" t="s">
        <v>6091</v>
      </c>
    </row>
    <row r="1043" spans="2:12" x14ac:dyDescent="0.2">
      <c r="B1043" s="71">
        <v>38971342</v>
      </c>
      <c r="C1043" s="71" t="s">
        <v>1656</v>
      </c>
      <c r="D1043" s="71" t="s">
        <v>1655</v>
      </c>
      <c r="E1043" s="71" t="s">
        <v>1654</v>
      </c>
      <c r="F1043" s="71" t="s">
        <v>1653</v>
      </c>
      <c r="G1043" s="71" t="s">
        <v>1652</v>
      </c>
      <c r="H1043" s="71">
        <v>2024</v>
      </c>
      <c r="I1043" s="82">
        <v>45479</v>
      </c>
      <c r="J1043" s="71"/>
      <c r="K1043" s="71"/>
      <c r="L1043" s="71" t="s">
        <v>1651</v>
      </c>
    </row>
    <row r="1044" spans="2:12" x14ac:dyDescent="0.2">
      <c r="B1044" s="71">
        <v>39046849</v>
      </c>
      <c r="C1044" s="71" t="s">
        <v>1632</v>
      </c>
      <c r="D1044" s="71" t="s">
        <v>1631</v>
      </c>
      <c r="E1044" s="71" t="s">
        <v>1630</v>
      </c>
      <c r="F1044" s="71" t="s">
        <v>1629</v>
      </c>
      <c r="G1044" s="71" t="s">
        <v>1628</v>
      </c>
      <c r="H1044" s="71">
        <v>2024</v>
      </c>
      <c r="I1044" s="82">
        <v>45497</v>
      </c>
      <c r="J1044" s="71"/>
      <c r="K1044" s="71"/>
      <c r="L1044" s="71" t="s">
        <v>1627</v>
      </c>
    </row>
    <row r="1045" spans="2:12" x14ac:dyDescent="0.2">
      <c r="B1045" s="71">
        <v>38461970</v>
      </c>
      <c r="C1045" s="71" t="s">
        <v>1626</v>
      </c>
      <c r="D1045" s="71" t="s">
        <v>1625</v>
      </c>
      <c r="E1045" s="71" t="s">
        <v>1624</v>
      </c>
      <c r="F1045" s="71" t="s">
        <v>1623</v>
      </c>
      <c r="G1045" s="71" t="s">
        <v>1622</v>
      </c>
      <c r="H1045" s="71">
        <v>2024</v>
      </c>
      <c r="I1045" s="82">
        <v>45361</v>
      </c>
      <c r="J1045" s="71"/>
      <c r="K1045" s="71"/>
      <c r="L1045" s="71" t="s">
        <v>1621</v>
      </c>
    </row>
    <row r="1046" spans="2:12" x14ac:dyDescent="0.2">
      <c r="B1046" s="71">
        <v>39484266</v>
      </c>
      <c r="C1046" s="71" t="s">
        <v>1620</v>
      </c>
      <c r="D1046" s="71" t="s">
        <v>1619</v>
      </c>
      <c r="E1046" s="71" t="s">
        <v>1618</v>
      </c>
      <c r="F1046" s="71" t="s">
        <v>1617</v>
      </c>
      <c r="G1046" s="71" t="s">
        <v>1616</v>
      </c>
      <c r="H1046" s="71">
        <v>2024</v>
      </c>
      <c r="I1046" s="82">
        <v>45597</v>
      </c>
      <c r="J1046" s="71" t="s">
        <v>1615</v>
      </c>
      <c r="K1046" s="71"/>
      <c r="L1046" s="71" t="s">
        <v>1614</v>
      </c>
    </row>
    <row r="1047" spans="2:12" x14ac:dyDescent="0.2">
      <c r="B1047" s="71">
        <v>39173431</v>
      </c>
      <c r="C1047" s="71" t="s">
        <v>1607</v>
      </c>
      <c r="D1047" s="71" t="s">
        <v>1606</v>
      </c>
      <c r="E1047" s="71" t="s">
        <v>1605</v>
      </c>
      <c r="F1047" s="71" t="s">
        <v>1604</v>
      </c>
      <c r="G1047" s="71" t="s">
        <v>1227</v>
      </c>
      <c r="H1047" s="71">
        <v>2024</v>
      </c>
      <c r="I1047" s="82">
        <v>45526</v>
      </c>
      <c r="J1047" s="71" t="s">
        <v>1603</v>
      </c>
      <c r="K1047" s="71"/>
      <c r="L1047" s="71" t="s">
        <v>1602</v>
      </c>
    </row>
    <row r="1048" spans="2:12" x14ac:dyDescent="0.2">
      <c r="B1048" s="71">
        <v>39135964</v>
      </c>
      <c r="C1048" s="71" t="s">
        <v>1551</v>
      </c>
      <c r="D1048" s="71" t="s">
        <v>1550</v>
      </c>
      <c r="E1048" s="71" t="s">
        <v>1549</v>
      </c>
      <c r="F1048" s="71" t="s">
        <v>1548</v>
      </c>
      <c r="G1048" s="71" t="s">
        <v>1547</v>
      </c>
      <c r="H1048" s="71">
        <v>2024</v>
      </c>
      <c r="I1048" s="82">
        <v>45517</v>
      </c>
      <c r="J1048" s="71" t="s">
        <v>1546</v>
      </c>
      <c r="K1048" s="71"/>
      <c r="L1048" s="71" t="s">
        <v>1545</v>
      </c>
    </row>
    <row r="1049" spans="2:12" x14ac:dyDescent="0.2">
      <c r="B1049" s="71">
        <v>38912837</v>
      </c>
      <c r="C1049" s="71" t="s">
        <v>1544</v>
      </c>
      <c r="D1049" s="71" t="s">
        <v>1543</v>
      </c>
      <c r="E1049" s="71" t="s">
        <v>1542</v>
      </c>
      <c r="F1049" s="71" t="s">
        <v>1541</v>
      </c>
      <c r="G1049" s="71" t="s">
        <v>1540</v>
      </c>
      <c r="H1049" s="71">
        <v>2024</v>
      </c>
      <c r="I1049" s="82">
        <v>45467</v>
      </c>
      <c r="J1049" s="71"/>
      <c r="K1049" s="71"/>
      <c r="L1049" s="71" t="s">
        <v>1539</v>
      </c>
    </row>
    <row r="1050" spans="2:12" x14ac:dyDescent="0.2">
      <c r="B1050" s="71">
        <v>38958128</v>
      </c>
      <c r="C1050" s="71" t="s">
        <v>1526</v>
      </c>
      <c r="D1050" s="71" t="s">
        <v>1525</v>
      </c>
      <c r="E1050" s="71" t="s">
        <v>1524</v>
      </c>
      <c r="F1050" s="71" t="s">
        <v>420</v>
      </c>
      <c r="G1050" s="71" t="s">
        <v>1523</v>
      </c>
      <c r="H1050" s="71">
        <v>2024</v>
      </c>
      <c r="I1050" s="82">
        <v>45476</v>
      </c>
      <c r="J1050" s="71" t="s">
        <v>1522</v>
      </c>
      <c r="K1050" s="71"/>
      <c r="L1050" s="71" t="s">
        <v>1521</v>
      </c>
    </row>
    <row r="1051" spans="2:12" x14ac:dyDescent="0.2">
      <c r="B1051" s="71">
        <v>39009944</v>
      </c>
      <c r="C1051" s="71" t="s">
        <v>1520</v>
      </c>
      <c r="D1051" s="71" t="s">
        <v>1519</v>
      </c>
      <c r="E1051" s="71" t="s">
        <v>1518</v>
      </c>
      <c r="F1051" s="71" t="s">
        <v>1517</v>
      </c>
      <c r="G1051" s="71" t="s">
        <v>1516</v>
      </c>
      <c r="H1051" s="71">
        <v>2024</v>
      </c>
      <c r="I1051" s="82">
        <v>45488</v>
      </c>
      <c r="J1051" s="71"/>
      <c r="K1051" s="71"/>
      <c r="L1051" s="71" t="s">
        <v>1515</v>
      </c>
    </row>
    <row r="1052" spans="2:12" x14ac:dyDescent="0.2">
      <c r="B1052" s="71">
        <v>39055653</v>
      </c>
      <c r="C1052" s="71" t="s">
        <v>1514</v>
      </c>
      <c r="D1052" s="71" t="s">
        <v>1513</v>
      </c>
      <c r="E1052" s="71" t="s">
        <v>1512</v>
      </c>
      <c r="F1052" s="71" t="s">
        <v>1511</v>
      </c>
      <c r="G1052" s="71" t="s">
        <v>485</v>
      </c>
      <c r="H1052" s="71">
        <v>2024</v>
      </c>
      <c r="I1052" s="82">
        <v>45499</v>
      </c>
      <c r="J1052" s="71" t="s">
        <v>1510</v>
      </c>
      <c r="K1052" s="71"/>
      <c r="L1052" s="71" t="s">
        <v>1509</v>
      </c>
    </row>
    <row r="1053" spans="2:12" x14ac:dyDescent="0.2">
      <c r="B1053" s="71">
        <v>38966751</v>
      </c>
      <c r="C1053" s="71" t="s">
        <v>1502</v>
      </c>
      <c r="D1053" s="71" t="s">
        <v>1501</v>
      </c>
      <c r="E1053" s="71" t="s">
        <v>1500</v>
      </c>
      <c r="F1053" s="71" t="s">
        <v>1499</v>
      </c>
      <c r="G1053" s="71" t="s">
        <v>727</v>
      </c>
      <c r="H1053" s="71">
        <v>2024</v>
      </c>
      <c r="I1053" s="82">
        <v>45478</v>
      </c>
      <c r="J1053" s="71" t="s">
        <v>1498</v>
      </c>
      <c r="K1053" s="71"/>
      <c r="L1053" s="71" t="s">
        <v>1497</v>
      </c>
    </row>
    <row r="1054" spans="2:12" x14ac:dyDescent="0.2">
      <c r="B1054" s="71">
        <v>38733546</v>
      </c>
      <c r="C1054" s="71" t="s">
        <v>1496</v>
      </c>
      <c r="D1054" s="71" t="s">
        <v>1495</v>
      </c>
      <c r="E1054" s="71" t="s">
        <v>1494</v>
      </c>
      <c r="F1054" s="71" t="s">
        <v>1493</v>
      </c>
      <c r="G1054" s="71" t="s">
        <v>1492</v>
      </c>
      <c r="H1054" s="71">
        <v>2024</v>
      </c>
      <c r="I1054" s="82">
        <v>45423</v>
      </c>
      <c r="J1054" s="71"/>
      <c r="K1054" s="71"/>
      <c r="L1054" s="71" t="s">
        <v>1491</v>
      </c>
    </row>
    <row r="1055" spans="2:12" x14ac:dyDescent="0.2">
      <c r="B1055" s="71">
        <v>38325399</v>
      </c>
      <c r="C1055" s="71" t="s">
        <v>1473</v>
      </c>
      <c r="D1055" s="71" t="s">
        <v>1472</v>
      </c>
      <c r="E1055" s="71" t="s">
        <v>1471</v>
      </c>
      <c r="F1055" s="71" t="s">
        <v>1470</v>
      </c>
      <c r="G1055" s="71" t="s">
        <v>1469</v>
      </c>
      <c r="H1055" s="71">
        <v>2024</v>
      </c>
      <c r="I1055" s="82">
        <v>45329</v>
      </c>
      <c r="J1055" s="71"/>
      <c r="K1055" s="71"/>
      <c r="L1055" s="71" t="s">
        <v>1468</v>
      </c>
    </row>
    <row r="1056" spans="2:12" x14ac:dyDescent="0.2">
      <c r="B1056" s="71">
        <v>38476605</v>
      </c>
      <c r="C1056" s="71" t="s">
        <v>1449</v>
      </c>
      <c r="D1056" s="71" t="s">
        <v>1448</v>
      </c>
      <c r="E1056" s="71" t="s">
        <v>1447</v>
      </c>
      <c r="F1056" s="71" t="s">
        <v>1446</v>
      </c>
      <c r="G1056" s="71" t="s">
        <v>1445</v>
      </c>
      <c r="H1056" s="71">
        <v>2024</v>
      </c>
      <c r="I1056" s="82">
        <v>45364</v>
      </c>
      <c r="J1056" s="71" t="s">
        <v>1444</v>
      </c>
      <c r="K1056" s="71"/>
      <c r="L1056" s="71" t="s">
        <v>1443</v>
      </c>
    </row>
    <row r="1057" spans="2:12" x14ac:dyDescent="0.2">
      <c r="B1057" s="71">
        <v>38311336</v>
      </c>
      <c r="C1057" s="71" t="s">
        <v>1442</v>
      </c>
      <c r="D1057" s="71" t="s">
        <v>1441</v>
      </c>
      <c r="E1057" s="71" t="s">
        <v>1440</v>
      </c>
      <c r="F1057" s="71" t="s">
        <v>1439</v>
      </c>
      <c r="G1057" s="71" t="s">
        <v>1438</v>
      </c>
      <c r="H1057" s="71">
        <v>2024</v>
      </c>
      <c r="I1057" s="82">
        <v>45326</v>
      </c>
      <c r="J1057" s="71"/>
      <c r="K1057" s="71"/>
      <c r="L1057" s="71" t="s">
        <v>1437</v>
      </c>
    </row>
    <row r="1058" spans="2:12" x14ac:dyDescent="0.2">
      <c r="B1058" s="71">
        <v>38224333</v>
      </c>
      <c r="C1058" s="71" t="s">
        <v>1436</v>
      </c>
      <c r="D1058" s="71" t="s">
        <v>1435</v>
      </c>
      <c r="E1058" s="71" t="s">
        <v>1434</v>
      </c>
      <c r="F1058" s="71" t="s">
        <v>1433</v>
      </c>
      <c r="G1058" s="71" t="s">
        <v>1340</v>
      </c>
      <c r="H1058" s="71">
        <v>2024</v>
      </c>
      <c r="I1058" s="82">
        <v>45306</v>
      </c>
      <c r="J1058" s="71"/>
      <c r="K1058" s="71"/>
      <c r="L1058" s="71" t="s">
        <v>1432</v>
      </c>
    </row>
    <row r="1059" spans="2:12" x14ac:dyDescent="0.2">
      <c r="B1059" s="71">
        <v>38360940</v>
      </c>
      <c r="C1059" s="71" t="s">
        <v>1419</v>
      </c>
      <c r="D1059" s="71" t="s">
        <v>1418</v>
      </c>
      <c r="E1059" s="71" t="s">
        <v>1417</v>
      </c>
      <c r="F1059" s="71" t="s">
        <v>1416</v>
      </c>
      <c r="G1059" s="71" t="s">
        <v>930</v>
      </c>
      <c r="H1059" s="71">
        <v>2024</v>
      </c>
      <c r="I1059" s="82">
        <v>45337</v>
      </c>
      <c r="J1059" s="71" t="s">
        <v>1415</v>
      </c>
      <c r="K1059" s="71"/>
      <c r="L1059" s="71" t="s">
        <v>1414</v>
      </c>
    </row>
    <row r="1060" spans="2:12" x14ac:dyDescent="0.2">
      <c r="B1060" s="71">
        <v>38396812</v>
      </c>
      <c r="C1060" s="71" t="s">
        <v>1413</v>
      </c>
      <c r="D1060" s="71" t="s">
        <v>1412</v>
      </c>
      <c r="E1060" s="71" t="s">
        <v>1411</v>
      </c>
      <c r="F1060" s="71" t="s">
        <v>1410</v>
      </c>
      <c r="G1060" s="71" t="s">
        <v>707</v>
      </c>
      <c r="H1060" s="71">
        <v>2024</v>
      </c>
      <c r="I1060" s="82">
        <v>45346</v>
      </c>
      <c r="J1060" s="71" t="s">
        <v>1409</v>
      </c>
      <c r="K1060" s="71"/>
      <c r="L1060" s="71" t="s">
        <v>1408</v>
      </c>
    </row>
    <row r="1061" spans="2:12" x14ac:dyDescent="0.2">
      <c r="B1061" s="71">
        <v>38246726</v>
      </c>
      <c r="C1061" s="71" t="s">
        <v>1401</v>
      </c>
      <c r="D1061" s="71" t="s">
        <v>1400</v>
      </c>
      <c r="E1061" s="71" t="s">
        <v>1399</v>
      </c>
      <c r="F1061" s="71" t="s">
        <v>1398</v>
      </c>
      <c r="G1061" s="71" t="s">
        <v>1397</v>
      </c>
      <c r="H1061" s="71">
        <v>2024</v>
      </c>
      <c r="I1061" s="82">
        <v>45312</v>
      </c>
      <c r="J1061" s="71"/>
      <c r="K1061" s="71"/>
      <c r="L1061" s="71" t="s">
        <v>1396</v>
      </c>
    </row>
    <row r="1062" spans="2:12" x14ac:dyDescent="0.2">
      <c r="B1062" s="71">
        <v>38287421</v>
      </c>
      <c r="C1062" s="71" t="s">
        <v>1389</v>
      </c>
      <c r="D1062" s="71" t="s">
        <v>1388</v>
      </c>
      <c r="E1062" s="71" t="s">
        <v>1387</v>
      </c>
      <c r="F1062" s="71" t="s">
        <v>1386</v>
      </c>
      <c r="G1062" s="71" t="s">
        <v>1385</v>
      </c>
      <c r="H1062" s="71">
        <v>2024</v>
      </c>
      <c r="I1062" s="82">
        <v>45321</v>
      </c>
      <c r="J1062" s="71" t="s">
        <v>1384</v>
      </c>
      <c r="K1062" s="71"/>
      <c r="L1062" s="71" t="s">
        <v>1383</v>
      </c>
    </row>
    <row r="1063" spans="2:12" x14ac:dyDescent="0.2">
      <c r="B1063" s="71">
        <v>39215655</v>
      </c>
      <c r="C1063" s="71" t="s">
        <v>1371</v>
      </c>
      <c r="D1063" s="71" t="s">
        <v>1370</v>
      </c>
      <c r="E1063" s="71" t="s">
        <v>1369</v>
      </c>
      <c r="F1063" s="71" t="s">
        <v>1368</v>
      </c>
      <c r="G1063" s="71" t="s">
        <v>1367</v>
      </c>
      <c r="H1063" s="71">
        <v>2024</v>
      </c>
      <c r="I1063" s="82">
        <v>45535</v>
      </c>
      <c r="J1063" s="71" t="s">
        <v>1366</v>
      </c>
      <c r="K1063" s="71"/>
      <c r="L1063" s="71" t="s">
        <v>1365</v>
      </c>
    </row>
    <row r="1064" spans="2:12" x14ac:dyDescent="0.2">
      <c r="B1064" s="71">
        <v>38874255</v>
      </c>
      <c r="C1064" s="71" t="s">
        <v>1364</v>
      </c>
      <c r="D1064" s="71" t="s">
        <v>1363</v>
      </c>
      <c r="E1064" s="71" t="s">
        <v>1362</v>
      </c>
      <c r="F1064" s="71" t="s">
        <v>1361</v>
      </c>
      <c r="G1064" s="71" t="s">
        <v>1360</v>
      </c>
      <c r="H1064" s="71">
        <v>2024</v>
      </c>
      <c r="I1064" s="82">
        <v>45457</v>
      </c>
      <c r="J1064" s="71"/>
      <c r="K1064" s="71"/>
      <c r="L1064" s="71" t="s">
        <v>1359</v>
      </c>
    </row>
    <row r="1065" spans="2:12" x14ac:dyDescent="0.2">
      <c r="B1065" s="71">
        <v>38028293</v>
      </c>
      <c r="C1065" s="71" t="s">
        <v>1358</v>
      </c>
      <c r="D1065" s="71" t="s">
        <v>1357</v>
      </c>
      <c r="E1065" s="71" t="s">
        <v>1356</v>
      </c>
      <c r="F1065" s="71" t="s">
        <v>1355</v>
      </c>
      <c r="G1065" s="71" t="s">
        <v>1354</v>
      </c>
      <c r="H1065" s="71">
        <v>2023</v>
      </c>
      <c r="I1065" s="82">
        <v>45259</v>
      </c>
      <c r="J1065" s="71" t="s">
        <v>1353</v>
      </c>
      <c r="K1065" s="71"/>
      <c r="L1065" s="71" t="s">
        <v>1352</v>
      </c>
    </row>
    <row r="1066" spans="2:12" x14ac:dyDescent="0.2">
      <c r="B1066" s="71">
        <v>37886851</v>
      </c>
      <c r="C1066" s="71" t="s">
        <v>1332</v>
      </c>
      <c r="D1066" s="71" t="s">
        <v>1331</v>
      </c>
      <c r="E1066" s="71" t="s">
        <v>1330</v>
      </c>
      <c r="F1066" s="71" t="s">
        <v>1329</v>
      </c>
      <c r="G1066" s="71" t="s">
        <v>1328</v>
      </c>
      <c r="H1066" s="71">
        <v>2023</v>
      </c>
      <c r="I1066" s="82">
        <v>45226</v>
      </c>
      <c r="J1066" s="71"/>
      <c r="K1066" s="71"/>
      <c r="L1066" s="71" t="s">
        <v>1327</v>
      </c>
    </row>
    <row r="1067" spans="2:12" x14ac:dyDescent="0.2">
      <c r="B1067" s="71">
        <v>37678551</v>
      </c>
      <c r="C1067" s="71" t="s">
        <v>1326</v>
      </c>
      <c r="D1067" s="71" t="s">
        <v>1325</v>
      </c>
      <c r="E1067" s="71" t="s">
        <v>1324</v>
      </c>
      <c r="F1067" s="71" t="s">
        <v>1323</v>
      </c>
      <c r="G1067" s="71" t="s">
        <v>886</v>
      </c>
      <c r="H1067" s="71">
        <v>2023</v>
      </c>
      <c r="I1067" s="82">
        <v>45176</v>
      </c>
      <c r="J1067" s="71" t="s">
        <v>1322</v>
      </c>
      <c r="K1067" s="71" t="s">
        <v>1321</v>
      </c>
      <c r="L1067" s="71" t="s">
        <v>1320</v>
      </c>
    </row>
    <row r="1068" spans="2:12" x14ac:dyDescent="0.2">
      <c r="B1068" s="71">
        <v>37198977</v>
      </c>
      <c r="C1068" s="71" t="s">
        <v>1319</v>
      </c>
      <c r="D1068" s="71" t="s">
        <v>1318</v>
      </c>
      <c r="E1068" s="71" t="s">
        <v>1317</v>
      </c>
      <c r="F1068" s="71" t="s">
        <v>1316</v>
      </c>
      <c r="G1068" s="71" t="s">
        <v>1315</v>
      </c>
      <c r="H1068" s="71">
        <v>2023</v>
      </c>
      <c r="I1068" s="82">
        <v>45064</v>
      </c>
      <c r="J1068" s="71"/>
      <c r="K1068" s="71"/>
      <c r="L1068" s="71" t="s">
        <v>1314</v>
      </c>
    </row>
    <row r="1069" spans="2:12" x14ac:dyDescent="0.2">
      <c r="B1069" s="71">
        <v>38068501</v>
      </c>
      <c r="C1069" s="71" t="s">
        <v>1313</v>
      </c>
      <c r="D1069" s="71" t="s">
        <v>1312</v>
      </c>
      <c r="E1069" s="71" t="s">
        <v>1311</v>
      </c>
      <c r="F1069" s="71" t="s">
        <v>1310</v>
      </c>
      <c r="G1069" s="71" t="s">
        <v>615</v>
      </c>
      <c r="H1069" s="71">
        <v>2023</v>
      </c>
      <c r="I1069" s="82">
        <v>45269</v>
      </c>
      <c r="J1069" s="71" t="s">
        <v>1309</v>
      </c>
      <c r="K1069" s="71"/>
      <c r="L1069" s="71" t="s">
        <v>1308</v>
      </c>
    </row>
    <row r="1070" spans="2:12" x14ac:dyDescent="0.2">
      <c r="B1070" s="71">
        <v>37946221</v>
      </c>
      <c r="C1070" s="71" t="s">
        <v>1301</v>
      </c>
      <c r="D1070" s="71" t="s">
        <v>1300</v>
      </c>
      <c r="E1070" s="71" t="s">
        <v>1299</v>
      </c>
      <c r="F1070" s="71" t="s">
        <v>1298</v>
      </c>
      <c r="G1070" s="71" t="s">
        <v>1297</v>
      </c>
      <c r="H1070" s="71">
        <v>2023</v>
      </c>
      <c r="I1070" s="82">
        <v>45240</v>
      </c>
      <c r="J1070" s="71" t="s">
        <v>1296</v>
      </c>
      <c r="K1070" s="71"/>
      <c r="L1070" s="71" t="s">
        <v>1295</v>
      </c>
    </row>
    <row r="1071" spans="2:12" x14ac:dyDescent="0.2">
      <c r="B1071" s="71">
        <v>37802982</v>
      </c>
      <c r="C1071" s="71" t="s">
        <v>1281</v>
      </c>
      <c r="D1071" s="71" t="s">
        <v>1280</v>
      </c>
      <c r="E1071" s="71" t="s">
        <v>1279</v>
      </c>
      <c r="F1071" s="71" t="s">
        <v>1278</v>
      </c>
      <c r="G1071" s="71" t="s">
        <v>930</v>
      </c>
      <c r="H1071" s="71">
        <v>2023</v>
      </c>
      <c r="I1071" s="82">
        <v>45205</v>
      </c>
      <c r="J1071" s="71" t="s">
        <v>1277</v>
      </c>
      <c r="K1071" s="71"/>
      <c r="L1071" s="71" t="s">
        <v>1276</v>
      </c>
    </row>
    <row r="1072" spans="2:12" x14ac:dyDescent="0.2">
      <c r="B1072" s="71">
        <v>37163662</v>
      </c>
      <c r="C1072" s="71" t="s">
        <v>1275</v>
      </c>
      <c r="D1072" s="71" t="s">
        <v>1274</v>
      </c>
      <c r="E1072" s="71" t="s">
        <v>1273</v>
      </c>
      <c r="F1072" s="71" t="s">
        <v>1272</v>
      </c>
      <c r="G1072" s="71" t="s">
        <v>1271</v>
      </c>
      <c r="H1072" s="71">
        <v>2023</v>
      </c>
      <c r="I1072" s="82">
        <v>45056</v>
      </c>
      <c r="J1072" s="71" t="s">
        <v>1270</v>
      </c>
      <c r="K1072" s="71"/>
      <c r="L1072" s="71" t="s">
        <v>1269</v>
      </c>
    </row>
    <row r="1073" spans="2:12" x14ac:dyDescent="0.2">
      <c r="B1073" s="71">
        <v>37740172</v>
      </c>
      <c r="C1073" s="71" t="s">
        <v>1243</v>
      </c>
      <c r="D1073" s="71" t="s">
        <v>1242</v>
      </c>
      <c r="E1073" s="71" t="s">
        <v>1241</v>
      </c>
      <c r="F1073" s="71" t="s">
        <v>1240</v>
      </c>
      <c r="G1073" s="71" t="s">
        <v>1239</v>
      </c>
      <c r="H1073" s="71">
        <v>2023</v>
      </c>
      <c r="I1073" s="82">
        <v>45191</v>
      </c>
      <c r="J1073" s="71" t="s">
        <v>1238</v>
      </c>
      <c r="K1073" s="71"/>
      <c r="L1073" s="71" t="s">
        <v>1237</v>
      </c>
    </row>
    <row r="1074" spans="2:12" x14ac:dyDescent="0.2">
      <c r="B1074" s="71">
        <v>36873395</v>
      </c>
      <c r="C1074" s="71" t="s">
        <v>1057</v>
      </c>
      <c r="D1074" s="71" t="s">
        <v>1056</v>
      </c>
      <c r="E1074" s="71" t="s">
        <v>1055</v>
      </c>
      <c r="F1074" s="71" t="s">
        <v>1054</v>
      </c>
      <c r="G1074" s="71" t="s">
        <v>727</v>
      </c>
      <c r="H1074" s="71">
        <v>2023</v>
      </c>
      <c r="I1074" s="82">
        <v>44991</v>
      </c>
      <c r="J1074" s="71" t="s">
        <v>1053</v>
      </c>
      <c r="K1074" s="71"/>
      <c r="L1074" s="71" t="s">
        <v>1052</v>
      </c>
    </row>
    <row r="1075" spans="2:12" x14ac:dyDescent="0.2">
      <c r="B1075" s="71">
        <v>36831080</v>
      </c>
      <c r="C1075" s="71" t="s">
        <v>1051</v>
      </c>
      <c r="D1075" s="71" t="s">
        <v>1050</v>
      </c>
      <c r="E1075" s="71" t="s">
        <v>1049</v>
      </c>
      <c r="F1075" s="71" t="s">
        <v>1048</v>
      </c>
      <c r="G1075" s="71" t="s">
        <v>1047</v>
      </c>
      <c r="H1075" s="71">
        <v>2023</v>
      </c>
      <c r="I1075" s="82">
        <v>44982</v>
      </c>
      <c r="J1075" s="71" t="s">
        <v>1046</v>
      </c>
      <c r="K1075" s="71"/>
      <c r="L1075" s="71" t="s">
        <v>1045</v>
      </c>
    </row>
    <row r="1076" spans="2:12" x14ac:dyDescent="0.2">
      <c r="B1076" s="71">
        <v>36445258</v>
      </c>
      <c r="C1076" s="71" t="s">
        <v>1044</v>
      </c>
      <c r="D1076" s="71" t="s">
        <v>1043</v>
      </c>
      <c r="E1076" s="71" t="s">
        <v>1042</v>
      </c>
      <c r="F1076" s="71" t="s">
        <v>1041</v>
      </c>
      <c r="G1076" s="71" t="s">
        <v>1040</v>
      </c>
      <c r="H1076" s="71">
        <v>2023</v>
      </c>
      <c r="I1076" s="82">
        <v>44894</v>
      </c>
      <c r="J1076" s="71"/>
      <c r="K1076" s="71"/>
      <c r="L1076" s="71" t="s">
        <v>1039</v>
      </c>
    </row>
    <row r="1077" spans="2:12" x14ac:dyDescent="0.2">
      <c r="B1077" s="71">
        <v>37591191</v>
      </c>
      <c r="C1077" s="71" t="s">
        <v>1231</v>
      </c>
      <c r="D1077" s="71" t="s">
        <v>1230</v>
      </c>
      <c r="E1077" s="71" t="s">
        <v>1229</v>
      </c>
      <c r="F1077" s="71" t="s">
        <v>1228</v>
      </c>
      <c r="G1077" s="71" t="s">
        <v>1227</v>
      </c>
      <c r="H1077" s="71">
        <v>2023</v>
      </c>
      <c r="I1077" s="82">
        <v>45155</v>
      </c>
      <c r="J1077" s="71" t="s">
        <v>1226</v>
      </c>
      <c r="K1077" s="71"/>
      <c r="L1077" s="71" t="s">
        <v>1225</v>
      </c>
    </row>
    <row r="1078" spans="2:12" x14ac:dyDescent="0.2">
      <c r="B1078" s="71">
        <v>37304132</v>
      </c>
      <c r="C1078" s="71" t="s">
        <v>1218</v>
      </c>
      <c r="D1078" s="71" t="s">
        <v>1217</v>
      </c>
      <c r="E1078" s="71" t="s">
        <v>1216</v>
      </c>
      <c r="F1078" s="71" t="s">
        <v>1215</v>
      </c>
      <c r="G1078" s="71" t="s">
        <v>1214</v>
      </c>
      <c r="H1078" s="71">
        <v>2023</v>
      </c>
      <c r="I1078" s="82">
        <v>45089</v>
      </c>
      <c r="J1078" s="71" t="s">
        <v>1213</v>
      </c>
      <c r="K1078" s="71"/>
      <c r="L1078" s="71" t="s">
        <v>1212</v>
      </c>
    </row>
    <row r="1079" spans="2:12" x14ac:dyDescent="0.2">
      <c r="B1079" s="71">
        <v>37415307</v>
      </c>
      <c r="C1079" s="71" t="s">
        <v>1198</v>
      </c>
      <c r="D1079" s="71" t="s">
        <v>1197</v>
      </c>
      <c r="E1079" s="71" t="s">
        <v>1196</v>
      </c>
      <c r="F1079" s="71" t="s">
        <v>1195</v>
      </c>
      <c r="G1079" s="71" t="s">
        <v>1194</v>
      </c>
      <c r="H1079" s="71">
        <v>2023</v>
      </c>
      <c r="I1079" s="82">
        <v>45114</v>
      </c>
      <c r="J1079" s="71" t="s">
        <v>1193</v>
      </c>
      <c r="K1079" s="71"/>
      <c r="L1079" s="71" t="s">
        <v>1192</v>
      </c>
    </row>
    <row r="1080" spans="2:12" x14ac:dyDescent="0.2">
      <c r="B1080" s="71">
        <v>37140101</v>
      </c>
      <c r="C1080" s="71" t="s">
        <v>1191</v>
      </c>
      <c r="D1080" s="71" t="s">
        <v>1190</v>
      </c>
      <c r="E1080" s="71" t="s">
        <v>1189</v>
      </c>
      <c r="F1080" s="71" t="s">
        <v>1188</v>
      </c>
      <c r="G1080" s="71" t="s">
        <v>1187</v>
      </c>
      <c r="H1080" s="71">
        <v>2023</v>
      </c>
      <c r="I1080" s="82">
        <v>45050</v>
      </c>
      <c r="J1080" s="71"/>
      <c r="K1080" s="71"/>
      <c r="L1080" s="71" t="s">
        <v>1186</v>
      </c>
    </row>
    <row r="1081" spans="2:12" x14ac:dyDescent="0.2">
      <c r="B1081" s="71">
        <v>37446373</v>
      </c>
      <c r="C1081" s="71" t="s">
        <v>1178</v>
      </c>
      <c r="D1081" s="71" t="s">
        <v>1177</v>
      </c>
      <c r="E1081" s="71" t="s">
        <v>1176</v>
      </c>
      <c r="F1081" s="71" t="s">
        <v>1175</v>
      </c>
      <c r="G1081" s="71" t="s">
        <v>707</v>
      </c>
      <c r="H1081" s="71">
        <v>2023</v>
      </c>
      <c r="I1081" s="82">
        <v>45121</v>
      </c>
      <c r="J1081" s="71" t="s">
        <v>1174</v>
      </c>
      <c r="K1081" s="71"/>
      <c r="L1081" s="71" t="s">
        <v>1173</v>
      </c>
    </row>
    <row r="1082" spans="2:12" x14ac:dyDescent="0.2">
      <c r="B1082" s="71">
        <v>37251548</v>
      </c>
      <c r="C1082" s="71" t="s">
        <v>1172</v>
      </c>
      <c r="D1082" s="71" t="s">
        <v>1171</v>
      </c>
      <c r="E1082" s="71" t="s">
        <v>1170</v>
      </c>
      <c r="F1082" s="71" t="s">
        <v>1169</v>
      </c>
      <c r="G1082" s="71" t="s">
        <v>1168</v>
      </c>
      <c r="H1082" s="71">
        <v>2023</v>
      </c>
      <c r="I1082" s="82">
        <v>45076</v>
      </c>
      <c r="J1082" s="71" t="s">
        <v>1167</v>
      </c>
      <c r="K1082" s="71"/>
      <c r="L1082" s="71" t="s">
        <v>1166</v>
      </c>
    </row>
    <row r="1083" spans="2:12" x14ac:dyDescent="0.2">
      <c r="B1083" s="71">
        <v>35686504</v>
      </c>
      <c r="C1083" s="71" t="s">
        <v>1132</v>
      </c>
      <c r="D1083" s="71" t="s">
        <v>1131</v>
      </c>
      <c r="E1083" s="71" t="s">
        <v>1130</v>
      </c>
      <c r="F1083" s="71" t="s">
        <v>1129</v>
      </c>
      <c r="G1083" s="71" t="s">
        <v>1128</v>
      </c>
      <c r="H1083" s="71">
        <v>2023</v>
      </c>
      <c r="I1083" s="82">
        <v>44722</v>
      </c>
      <c r="J1083" s="71" t="s">
        <v>1127</v>
      </c>
      <c r="K1083" s="71"/>
      <c r="L1083" s="71" t="s">
        <v>1126</v>
      </c>
    </row>
    <row r="1084" spans="2:12" x14ac:dyDescent="0.2">
      <c r="B1084" s="71">
        <v>20301299</v>
      </c>
      <c r="C1084" s="71" t="s">
        <v>1125</v>
      </c>
      <c r="D1084" s="71" t="s">
        <v>1124</v>
      </c>
      <c r="E1084" s="71" t="s">
        <v>1123</v>
      </c>
      <c r="F1084" s="71" t="s">
        <v>1122</v>
      </c>
      <c r="G1084" s="71" t="s">
        <v>419</v>
      </c>
      <c r="H1084" s="71">
        <v>1993</v>
      </c>
      <c r="I1084" s="82">
        <v>45050</v>
      </c>
      <c r="J1084" s="71"/>
      <c r="K1084" s="71"/>
      <c r="L1084" s="71"/>
    </row>
    <row r="1085" spans="2:12" x14ac:dyDescent="0.2">
      <c r="B1085" s="71">
        <v>36982793</v>
      </c>
      <c r="C1085" s="71" t="s">
        <v>1081</v>
      </c>
      <c r="D1085" s="71" t="s">
        <v>1080</v>
      </c>
      <c r="E1085" s="71" t="s">
        <v>1079</v>
      </c>
      <c r="F1085" s="71" t="s">
        <v>1078</v>
      </c>
      <c r="G1085" s="71" t="s">
        <v>707</v>
      </c>
      <c r="H1085" s="71">
        <v>2023</v>
      </c>
      <c r="I1085" s="82">
        <v>45014</v>
      </c>
      <c r="J1085" s="71" t="s">
        <v>1077</v>
      </c>
      <c r="K1085" s="71"/>
      <c r="L1085" s="71" t="s">
        <v>1076</v>
      </c>
    </row>
    <row r="1086" spans="2:12" x14ac:dyDescent="0.2">
      <c r="B1086" s="71">
        <v>36707053</v>
      </c>
      <c r="C1086" s="71" t="s">
        <v>1070</v>
      </c>
      <c r="D1086" s="71" t="s">
        <v>1069</v>
      </c>
      <c r="E1086" s="71" t="s">
        <v>1068</v>
      </c>
      <c r="F1086" s="71" t="s">
        <v>1067</v>
      </c>
      <c r="G1086" s="71" t="s">
        <v>629</v>
      </c>
      <c r="H1086" s="71">
        <v>2023</v>
      </c>
      <c r="I1086" s="82">
        <v>44953</v>
      </c>
      <c r="J1086" s="71" t="s">
        <v>1066</v>
      </c>
      <c r="K1086" s="71"/>
      <c r="L1086" s="71" t="s">
        <v>1065</v>
      </c>
    </row>
    <row r="1087" spans="2:12" x14ac:dyDescent="0.2">
      <c r="B1087" s="71">
        <v>37443780</v>
      </c>
      <c r="C1087" s="71" t="s">
        <v>1151</v>
      </c>
      <c r="D1087" s="71" t="s">
        <v>1150</v>
      </c>
      <c r="E1087" s="71" t="s">
        <v>1149</v>
      </c>
      <c r="F1087" s="71" t="s">
        <v>1148</v>
      </c>
      <c r="G1087" s="71" t="s">
        <v>537</v>
      </c>
      <c r="H1087" s="71">
        <v>2023</v>
      </c>
      <c r="I1087" s="82">
        <v>45121</v>
      </c>
      <c r="J1087" s="71" t="s">
        <v>1147</v>
      </c>
      <c r="K1087" s="71"/>
      <c r="L1087" s="71" t="s">
        <v>1146</v>
      </c>
    </row>
    <row r="1088" spans="2:12" x14ac:dyDescent="0.2">
      <c r="B1088" s="71">
        <v>37264422</v>
      </c>
      <c r="C1088" s="71" t="s">
        <v>1145</v>
      </c>
      <c r="D1088" s="71" t="s">
        <v>1144</v>
      </c>
      <c r="E1088" s="71" t="s">
        <v>1143</v>
      </c>
      <c r="F1088" s="71" t="s">
        <v>1142</v>
      </c>
      <c r="G1088" s="71" t="s">
        <v>1141</v>
      </c>
      <c r="H1088" s="71">
        <v>2023</v>
      </c>
      <c r="I1088" s="82">
        <v>45078</v>
      </c>
      <c r="J1088" s="71" t="s">
        <v>1140</v>
      </c>
      <c r="K1088" s="71"/>
      <c r="L1088" s="71" t="s">
        <v>1139</v>
      </c>
    </row>
    <row r="1089" spans="2:12" x14ac:dyDescent="0.2">
      <c r="B1089" s="71">
        <v>36395340</v>
      </c>
      <c r="C1089" s="71" t="s">
        <v>1025</v>
      </c>
      <c r="D1089" s="71" t="s">
        <v>1024</v>
      </c>
      <c r="E1089" s="71" t="s">
        <v>1023</v>
      </c>
      <c r="F1089" s="71" t="s">
        <v>1022</v>
      </c>
      <c r="G1089" s="71" t="s">
        <v>1021</v>
      </c>
      <c r="H1089" s="71">
        <v>2023</v>
      </c>
      <c r="I1089" s="82">
        <v>44882</v>
      </c>
      <c r="J1089" s="71" t="s">
        <v>1020</v>
      </c>
      <c r="K1089" s="71"/>
      <c r="L1089" s="71" t="s">
        <v>1019</v>
      </c>
    </row>
    <row r="1090" spans="2:12" x14ac:dyDescent="0.2">
      <c r="B1090" s="71">
        <v>36685450</v>
      </c>
      <c r="C1090" s="71" t="s">
        <v>1018</v>
      </c>
      <c r="D1090" s="71" t="s">
        <v>1017</v>
      </c>
      <c r="E1090" s="71" t="s">
        <v>1016</v>
      </c>
      <c r="F1090" s="71" t="s">
        <v>1015</v>
      </c>
      <c r="G1090" s="71" t="s">
        <v>1014</v>
      </c>
      <c r="H1090" s="71">
        <v>2023</v>
      </c>
      <c r="I1090" s="82">
        <v>44949</v>
      </c>
      <c r="J1090" s="71" t="s">
        <v>1013</v>
      </c>
      <c r="K1090" s="71"/>
      <c r="L1090" s="71" t="s">
        <v>1012</v>
      </c>
    </row>
    <row r="1091" spans="2:12" x14ac:dyDescent="0.2">
      <c r="B1091" s="71">
        <v>37128788</v>
      </c>
      <c r="C1091" s="71" t="s">
        <v>992</v>
      </c>
      <c r="D1091" s="71" t="s">
        <v>991</v>
      </c>
      <c r="E1091" s="71" t="s">
        <v>990</v>
      </c>
      <c r="F1091" s="71" t="s">
        <v>989</v>
      </c>
      <c r="G1091" s="71" t="s">
        <v>988</v>
      </c>
      <c r="H1091" s="71">
        <v>2023</v>
      </c>
      <c r="I1091" s="82">
        <v>45048</v>
      </c>
      <c r="J1091" s="71" t="s">
        <v>987</v>
      </c>
      <c r="K1091" s="71"/>
      <c r="L1091" s="71" t="s">
        <v>986</v>
      </c>
    </row>
    <row r="1092" spans="2:12" x14ac:dyDescent="0.2">
      <c r="B1092" s="71">
        <v>37092838</v>
      </c>
      <c r="C1092" s="71" t="s">
        <v>985</v>
      </c>
      <c r="D1092" s="71" t="s">
        <v>984</v>
      </c>
      <c r="E1092" s="71" t="s">
        <v>983</v>
      </c>
      <c r="F1092" s="71" t="s">
        <v>982</v>
      </c>
      <c r="G1092" s="71" t="s">
        <v>981</v>
      </c>
      <c r="H1092" s="71">
        <v>2023</v>
      </c>
      <c r="I1092" s="82">
        <v>45040</v>
      </c>
      <c r="J1092" s="71" t="s">
        <v>980</v>
      </c>
      <c r="K1092" s="71"/>
      <c r="L1092" s="71" t="s">
        <v>979</v>
      </c>
    </row>
    <row r="1093" spans="2:12" x14ac:dyDescent="0.2">
      <c r="B1093" s="71">
        <v>36270577</v>
      </c>
      <c r="C1093" s="71" t="s">
        <v>927</v>
      </c>
      <c r="D1093" s="71" t="s">
        <v>926</v>
      </c>
      <c r="E1093" s="71" t="s">
        <v>925</v>
      </c>
      <c r="F1093" s="71" t="s">
        <v>924</v>
      </c>
      <c r="G1093" s="71" t="s">
        <v>923</v>
      </c>
      <c r="H1093" s="71">
        <v>2022</v>
      </c>
      <c r="I1093" s="82">
        <v>44855</v>
      </c>
      <c r="J1093" s="71"/>
      <c r="K1093" s="71"/>
      <c r="L1093" s="71" t="s">
        <v>922</v>
      </c>
    </row>
    <row r="1094" spans="2:12" x14ac:dyDescent="0.2">
      <c r="B1094" s="71">
        <v>35618217</v>
      </c>
      <c r="C1094" s="71" t="s">
        <v>915</v>
      </c>
      <c r="D1094" s="71" t="s">
        <v>914</v>
      </c>
      <c r="E1094" s="71" t="s">
        <v>913</v>
      </c>
      <c r="F1094" s="71" t="s">
        <v>912</v>
      </c>
      <c r="G1094" s="71" t="s">
        <v>911</v>
      </c>
      <c r="H1094" s="71">
        <v>2022</v>
      </c>
      <c r="I1094" s="82">
        <v>44707</v>
      </c>
      <c r="J1094" s="71"/>
      <c r="K1094" s="71"/>
      <c r="L1094" s="71" t="s">
        <v>910</v>
      </c>
    </row>
    <row r="1095" spans="2:12" x14ac:dyDescent="0.2">
      <c r="B1095" s="71">
        <v>36372407</v>
      </c>
      <c r="C1095" s="71" t="s">
        <v>909</v>
      </c>
      <c r="D1095" s="71" t="s">
        <v>908</v>
      </c>
      <c r="E1095" s="71" t="s">
        <v>907</v>
      </c>
      <c r="F1095" s="71" t="s">
        <v>906</v>
      </c>
      <c r="G1095" s="71" t="s">
        <v>905</v>
      </c>
      <c r="H1095" s="71">
        <v>2022</v>
      </c>
      <c r="I1095" s="82">
        <v>44878</v>
      </c>
      <c r="J1095" s="71"/>
      <c r="K1095" s="71"/>
      <c r="L1095" s="71" t="s">
        <v>904</v>
      </c>
    </row>
    <row r="1096" spans="2:12" x14ac:dyDescent="0.2">
      <c r="B1096" s="71">
        <v>36860703</v>
      </c>
      <c r="C1096" s="71" t="s">
        <v>872</v>
      </c>
      <c r="D1096" s="71" t="s">
        <v>871</v>
      </c>
      <c r="E1096" s="71" t="s">
        <v>870</v>
      </c>
      <c r="F1096" s="71" t="s">
        <v>466</v>
      </c>
      <c r="G1096" s="71" t="s">
        <v>869</v>
      </c>
      <c r="H1096" s="71">
        <v>2022</v>
      </c>
      <c r="I1096" s="82">
        <v>44987</v>
      </c>
      <c r="J1096" s="71" t="s">
        <v>868</v>
      </c>
      <c r="K1096" s="71"/>
      <c r="L1096" s="71" t="s">
        <v>867</v>
      </c>
    </row>
    <row r="1097" spans="2:12" x14ac:dyDescent="0.2">
      <c r="B1097" s="71">
        <v>34915807</v>
      </c>
      <c r="C1097" s="71" t="s">
        <v>846</v>
      </c>
      <c r="D1097" s="71" t="s">
        <v>845</v>
      </c>
      <c r="E1097" s="71" t="s">
        <v>844</v>
      </c>
      <c r="F1097" s="71" t="s">
        <v>843</v>
      </c>
      <c r="G1097" s="71" t="s">
        <v>693</v>
      </c>
      <c r="H1097" s="71">
        <v>2022</v>
      </c>
      <c r="I1097" s="82">
        <v>44547</v>
      </c>
      <c r="J1097" s="71"/>
      <c r="K1097" s="71"/>
      <c r="L1097" s="71" t="s">
        <v>842</v>
      </c>
    </row>
    <row r="1098" spans="2:12" x14ac:dyDescent="0.2">
      <c r="B1098" s="71">
        <v>35688384</v>
      </c>
      <c r="C1098" s="71" t="s">
        <v>828</v>
      </c>
      <c r="D1098" s="71" t="s">
        <v>827</v>
      </c>
      <c r="E1098" s="71" t="s">
        <v>826</v>
      </c>
      <c r="F1098" s="71" t="s">
        <v>825</v>
      </c>
      <c r="G1098" s="71" t="s">
        <v>824</v>
      </c>
      <c r="H1098" s="71">
        <v>2022</v>
      </c>
      <c r="I1098" s="82">
        <v>44722</v>
      </c>
      <c r="J1098" s="71" t="s">
        <v>823</v>
      </c>
      <c r="K1098" s="71"/>
      <c r="L1098" s="71" t="s">
        <v>822</v>
      </c>
    </row>
    <row r="1099" spans="2:12" x14ac:dyDescent="0.2">
      <c r="B1099" s="71">
        <v>35475568</v>
      </c>
      <c r="C1099" s="71" t="s">
        <v>821</v>
      </c>
      <c r="D1099" s="71" t="s">
        <v>820</v>
      </c>
      <c r="E1099" s="71" t="s">
        <v>819</v>
      </c>
      <c r="F1099" s="71" t="s">
        <v>818</v>
      </c>
      <c r="G1099" s="71" t="s">
        <v>817</v>
      </c>
      <c r="H1099" s="71">
        <v>2022</v>
      </c>
      <c r="I1099" s="82">
        <v>44678</v>
      </c>
      <c r="J1099" s="71"/>
      <c r="K1099" s="71"/>
      <c r="L1099" s="71" t="s">
        <v>816</v>
      </c>
    </row>
    <row r="1100" spans="2:12" x14ac:dyDescent="0.2">
      <c r="B1100" s="71">
        <v>35795651</v>
      </c>
      <c r="C1100" s="71" t="s">
        <v>796</v>
      </c>
      <c r="D1100" s="71" t="s">
        <v>795</v>
      </c>
      <c r="E1100" s="71" t="s">
        <v>794</v>
      </c>
      <c r="F1100" s="71" t="s">
        <v>793</v>
      </c>
      <c r="G1100" s="71" t="s">
        <v>792</v>
      </c>
      <c r="H1100" s="71">
        <v>2022</v>
      </c>
      <c r="I1100" s="82">
        <v>44749</v>
      </c>
      <c r="J1100" s="71" t="s">
        <v>791</v>
      </c>
      <c r="K1100" s="71"/>
      <c r="L1100" s="71" t="s">
        <v>790</v>
      </c>
    </row>
    <row r="1101" spans="2:12" x14ac:dyDescent="0.2">
      <c r="B1101" s="71">
        <v>35742966</v>
      </c>
      <c r="C1101" s="71" t="s">
        <v>789</v>
      </c>
      <c r="D1101" s="71" t="s">
        <v>788</v>
      </c>
      <c r="E1101" s="71" t="s">
        <v>787</v>
      </c>
      <c r="F1101" s="71" t="s">
        <v>786</v>
      </c>
      <c r="G1101" s="71" t="s">
        <v>707</v>
      </c>
      <c r="H1101" s="71">
        <v>2022</v>
      </c>
      <c r="I1101" s="82">
        <v>44736</v>
      </c>
      <c r="J1101" s="71" t="s">
        <v>785</v>
      </c>
      <c r="K1101" s="71"/>
      <c r="L1101" s="71" t="s">
        <v>784</v>
      </c>
    </row>
    <row r="1102" spans="2:12" x14ac:dyDescent="0.2">
      <c r="B1102" s="71">
        <v>35697204</v>
      </c>
      <c r="C1102" s="71" t="s">
        <v>776</v>
      </c>
      <c r="D1102" s="71" t="s">
        <v>775</v>
      </c>
      <c r="E1102" s="71" t="s">
        <v>774</v>
      </c>
      <c r="F1102" s="71" t="s">
        <v>773</v>
      </c>
      <c r="G1102" s="71" t="s">
        <v>766</v>
      </c>
      <c r="H1102" s="71">
        <v>2022</v>
      </c>
      <c r="I1102" s="82">
        <v>44725</v>
      </c>
      <c r="J1102" s="71" t="s">
        <v>772</v>
      </c>
      <c r="K1102" s="71"/>
      <c r="L1102" s="71" t="s">
        <v>771</v>
      </c>
    </row>
    <row r="1103" spans="2:12" x14ac:dyDescent="0.2">
      <c r="B1103" s="71">
        <v>35623695</v>
      </c>
      <c r="C1103" s="71" t="s">
        <v>763</v>
      </c>
      <c r="D1103" s="71" t="s">
        <v>762</v>
      </c>
      <c r="E1103" s="71" t="s">
        <v>761</v>
      </c>
      <c r="F1103" s="71" t="s">
        <v>760</v>
      </c>
      <c r="G1103" s="71" t="s">
        <v>759</v>
      </c>
      <c r="H1103" s="71">
        <v>2022</v>
      </c>
      <c r="I1103" s="82">
        <v>44708</v>
      </c>
      <c r="J1103" s="71"/>
      <c r="K1103" s="71"/>
      <c r="L1103" s="71" t="s">
        <v>758</v>
      </c>
    </row>
  </sheetData>
  <hyperlinks>
    <hyperlink ref="A1" location="Main!A1" display="Main" xr:uid="{376CB7D8-4C8B-428A-B581-01FE863DD687}"/>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937E-E33F-4CD9-B3A5-EE10DE7F146E}">
  <dimension ref="A1:C27"/>
  <sheetViews>
    <sheetView zoomScale="145" zoomScaleNormal="145" workbookViewId="0">
      <selection activeCell="C11" sqref="C11"/>
    </sheetView>
  </sheetViews>
  <sheetFormatPr defaultColWidth="8.625" defaultRowHeight="12.75" x14ac:dyDescent="0.2"/>
  <cols>
    <col min="1" max="1" width="4.125" style="63" bestFit="1" customWidth="1"/>
    <col min="2" max="2" width="24.5" style="63" bestFit="1" customWidth="1"/>
    <col min="3" max="16384" width="8.625" style="63"/>
  </cols>
  <sheetData>
    <row r="1" spans="1:3" x14ac:dyDescent="0.2">
      <c r="A1" s="4" t="s">
        <v>10</v>
      </c>
    </row>
    <row r="2" spans="1:3" x14ac:dyDescent="0.2">
      <c r="B2" s="63" t="s">
        <v>337</v>
      </c>
      <c r="C2" s="63" t="s">
        <v>345</v>
      </c>
    </row>
    <row r="3" spans="1:3" x14ac:dyDescent="0.2">
      <c r="B3" s="63" t="s">
        <v>330</v>
      </c>
      <c r="C3" s="63" t="s">
        <v>346</v>
      </c>
    </row>
    <row r="4" spans="1:3" x14ac:dyDescent="0.2">
      <c r="B4" s="63" t="s">
        <v>328</v>
      </c>
      <c r="C4" s="63" t="s">
        <v>329</v>
      </c>
    </row>
    <row r="5" spans="1:3" x14ac:dyDescent="0.2">
      <c r="B5" s="63" t="s">
        <v>313</v>
      </c>
      <c r="C5" s="63" t="s">
        <v>314</v>
      </c>
    </row>
    <row r="6" spans="1:3" x14ac:dyDescent="0.2">
      <c r="B6" s="63" t="s">
        <v>89</v>
      </c>
      <c r="C6" s="63" t="s">
        <v>322</v>
      </c>
    </row>
    <row r="7" spans="1:3" x14ac:dyDescent="0.2">
      <c r="B7" s="63" t="s">
        <v>324</v>
      </c>
    </row>
    <row r="8" spans="1:3" x14ac:dyDescent="0.2">
      <c r="B8" s="63" t="s">
        <v>325</v>
      </c>
    </row>
    <row r="9" spans="1:3" x14ac:dyDescent="0.2">
      <c r="B9" s="63" t="s">
        <v>310</v>
      </c>
      <c r="C9" s="63" t="s">
        <v>326</v>
      </c>
    </row>
    <row r="10" spans="1:3" x14ac:dyDescent="0.2">
      <c r="B10" s="63" t="s">
        <v>307</v>
      </c>
      <c r="C10" s="63" t="s">
        <v>349</v>
      </c>
    </row>
    <row r="11" spans="1:3" x14ac:dyDescent="0.2">
      <c r="B11" s="63" t="s">
        <v>311</v>
      </c>
      <c r="C11" s="63" t="s">
        <v>312</v>
      </c>
    </row>
    <row r="12" spans="1:3" x14ac:dyDescent="0.2">
      <c r="B12" s="63" t="s">
        <v>317</v>
      </c>
      <c r="C12" s="63" t="s">
        <v>318</v>
      </c>
    </row>
    <row r="13" spans="1:3" x14ac:dyDescent="0.2">
      <c r="B13" s="63" t="s">
        <v>335</v>
      </c>
      <c r="C13" s="63" t="s">
        <v>343</v>
      </c>
    </row>
    <row r="14" spans="1:3" x14ac:dyDescent="0.2">
      <c r="B14" s="63" t="s">
        <v>336</v>
      </c>
    </row>
    <row r="15" spans="1:3" x14ac:dyDescent="0.2">
      <c r="B15" s="63" t="s">
        <v>333</v>
      </c>
    </row>
    <row r="16" spans="1:3" x14ac:dyDescent="0.2">
      <c r="B16" s="63" t="s">
        <v>331</v>
      </c>
      <c r="C16" s="63" t="s">
        <v>340</v>
      </c>
    </row>
    <row r="17" spans="2:3" x14ac:dyDescent="0.2">
      <c r="B17" s="63" t="s">
        <v>309</v>
      </c>
      <c r="C17" s="63" t="s">
        <v>319</v>
      </c>
    </row>
    <row r="18" spans="2:3" x14ac:dyDescent="0.2">
      <c r="B18" s="63" t="s">
        <v>347</v>
      </c>
      <c r="C18" s="63" t="s">
        <v>348</v>
      </c>
    </row>
    <row r="19" spans="2:3" x14ac:dyDescent="0.2">
      <c r="B19" s="63" t="s">
        <v>306</v>
      </c>
      <c r="C19" s="63" t="s">
        <v>308</v>
      </c>
    </row>
    <row r="20" spans="2:3" x14ac:dyDescent="0.2">
      <c r="B20" s="63" t="s">
        <v>323</v>
      </c>
      <c r="C20" s="63" t="s">
        <v>327</v>
      </c>
    </row>
    <row r="21" spans="2:3" x14ac:dyDescent="0.2">
      <c r="B21" s="63" t="s">
        <v>320</v>
      </c>
      <c r="C21" s="63" t="s">
        <v>321</v>
      </c>
    </row>
    <row r="22" spans="2:3" x14ac:dyDescent="0.2">
      <c r="B22" s="63" t="s">
        <v>334</v>
      </c>
    </row>
    <row r="23" spans="2:3" x14ac:dyDescent="0.2">
      <c r="B23" s="63" t="s">
        <v>339</v>
      </c>
    </row>
    <row r="24" spans="2:3" x14ac:dyDescent="0.2">
      <c r="B24" s="63" t="s">
        <v>338</v>
      </c>
    </row>
    <row r="25" spans="2:3" x14ac:dyDescent="0.2">
      <c r="B25" s="63" t="s">
        <v>332</v>
      </c>
      <c r="C25" s="63" t="s">
        <v>344</v>
      </c>
    </row>
    <row r="26" spans="2:3" x14ac:dyDescent="0.2">
      <c r="B26" s="63" t="s">
        <v>315</v>
      </c>
      <c r="C26" s="63" t="s">
        <v>316</v>
      </c>
    </row>
    <row r="27" spans="2:3" x14ac:dyDescent="0.2">
      <c r="B27" s="63" t="s">
        <v>341</v>
      </c>
      <c r="C27" s="63" t="s">
        <v>342</v>
      </c>
    </row>
  </sheetData>
  <hyperlinks>
    <hyperlink ref="A1" location="Main!A1" display="Main" xr:uid="{B61C95D2-6773-4DE1-8AB8-C9318FA6BBC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BF6CD-BB76-4181-B4DE-0DE80E7A6091}">
  <dimension ref="A1:E4"/>
  <sheetViews>
    <sheetView zoomScale="175" zoomScaleNormal="175" workbookViewId="0"/>
  </sheetViews>
  <sheetFormatPr defaultColWidth="9" defaultRowHeight="12.75" x14ac:dyDescent="0.2"/>
  <cols>
    <col min="1" max="1" width="4.375" style="37" bestFit="1" customWidth="1"/>
    <col min="2" max="2" width="23.375" style="37" bestFit="1" customWidth="1"/>
    <col min="3" max="5" width="9" style="38"/>
    <col min="6" max="16384" width="9" style="37"/>
  </cols>
  <sheetData>
    <row r="1" spans="1:5" x14ac:dyDescent="0.2">
      <c r="A1" s="4" t="s">
        <v>10</v>
      </c>
    </row>
    <row r="2" spans="1:5" x14ac:dyDescent="0.2">
      <c r="B2" s="52"/>
      <c r="C2" s="38" t="s">
        <v>190</v>
      </c>
      <c r="D2" s="38" t="s">
        <v>212</v>
      </c>
      <c r="E2" s="38" t="s">
        <v>213</v>
      </c>
    </row>
    <row r="3" spans="1:5" x14ac:dyDescent="0.2">
      <c r="B3" s="51" t="s">
        <v>263</v>
      </c>
      <c r="C3" s="39">
        <v>-1.5</v>
      </c>
      <c r="D3" s="40">
        <v>-5.7</v>
      </c>
      <c r="E3" s="40">
        <v>-4.5</v>
      </c>
    </row>
    <row r="4" spans="1:5" x14ac:dyDescent="0.2">
      <c r="B4" s="37" t="s">
        <v>214</v>
      </c>
      <c r="C4" s="39">
        <v>-3.4</v>
      </c>
      <c r="D4" s="39">
        <v>-2.8</v>
      </c>
      <c r="E4" s="39">
        <v>-0.1</v>
      </c>
    </row>
  </sheetData>
  <hyperlinks>
    <hyperlink ref="A1" location="Main!A1" display="Main" xr:uid="{A42DDAC3-A7A2-4817-8AA3-8B8FC9D5D8EB}"/>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BFF95-7EFA-4FFF-9E22-334733664B4D}">
  <dimension ref="A1:C19"/>
  <sheetViews>
    <sheetView zoomScale="115" zoomScaleNormal="115" workbookViewId="0">
      <selection activeCell="J13" sqref="J13"/>
    </sheetView>
  </sheetViews>
  <sheetFormatPr defaultColWidth="8.875" defaultRowHeight="15.75" x14ac:dyDescent="0.25"/>
  <cols>
    <col min="1" max="1" width="4.875" bestFit="1" customWidth="1"/>
  </cols>
  <sheetData>
    <row r="1" spans="1:3" x14ac:dyDescent="0.25">
      <c r="A1" t="s">
        <v>10</v>
      </c>
    </row>
    <row r="2" spans="1:3" x14ac:dyDescent="0.25">
      <c r="B2" t="s">
        <v>183</v>
      </c>
    </row>
    <row r="3" spans="1:3" x14ac:dyDescent="0.25">
      <c r="B3" s="31" t="s">
        <v>182</v>
      </c>
    </row>
    <row r="4" spans="1:3" x14ac:dyDescent="0.25">
      <c r="B4" t="s">
        <v>184</v>
      </c>
    </row>
    <row r="6" spans="1:3" x14ac:dyDescent="0.25">
      <c r="B6" t="s">
        <v>185</v>
      </c>
      <c r="C6" t="s">
        <v>186</v>
      </c>
    </row>
    <row r="7" spans="1:3" x14ac:dyDescent="0.25">
      <c r="B7" t="s">
        <v>187</v>
      </c>
      <c r="C7" t="s">
        <v>188</v>
      </c>
    </row>
    <row r="10" spans="1:3" x14ac:dyDescent="0.25">
      <c r="B10" s="31" t="s">
        <v>193</v>
      </c>
    </row>
    <row r="11" spans="1:3" x14ac:dyDescent="0.25">
      <c r="B11" t="s">
        <v>191</v>
      </c>
    </row>
    <row r="12" spans="1:3" x14ac:dyDescent="0.25">
      <c r="B12" t="s">
        <v>192</v>
      </c>
    </row>
    <row r="13" spans="1:3" x14ac:dyDescent="0.25">
      <c r="B13" t="s">
        <v>194</v>
      </c>
    </row>
    <row r="15" spans="1:3" x14ac:dyDescent="0.25">
      <c r="B15" s="31" t="s">
        <v>195</v>
      </c>
    </row>
    <row r="16" spans="1:3" x14ac:dyDescent="0.25">
      <c r="B16" t="s">
        <v>197</v>
      </c>
    </row>
    <row r="17" spans="2:2" x14ac:dyDescent="0.25">
      <c r="B17" t="s">
        <v>198</v>
      </c>
    </row>
    <row r="18" spans="2:2" x14ac:dyDescent="0.25">
      <c r="B18" t="s">
        <v>199</v>
      </c>
    </row>
    <row r="19" spans="2:2" x14ac:dyDescent="0.25">
      <c r="B19" t="s">
        <v>196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174C9-0CD0-A84D-8068-D9E1E881842B}">
  <dimension ref="A1:H20"/>
  <sheetViews>
    <sheetView zoomScale="250" zoomScaleNormal="250" workbookViewId="0">
      <selection activeCell="A16" sqref="A16"/>
    </sheetView>
  </sheetViews>
  <sheetFormatPr defaultColWidth="10.875" defaultRowHeight="12.75" x14ac:dyDescent="0.2"/>
  <cols>
    <col min="1" max="1" width="5.125" style="1" bestFit="1" customWidth="1"/>
    <col min="2" max="2" width="14.875" style="1" customWidth="1"/>
    <col min="3" max="6" width="10.875" style="1"/>
    <col min="7" max="7" width="16.125" style="1" bestFit="1" customWidth="1"/>
    <col min="8" max="16384" width="10.875" style="1"/>
  </cols>
  <sheetData>
    <row r="1" spans="1:8" x14ac:dyDescent="0.2">
      <c r="A1" s="4" t="s">
        <v>10</v>
      </c>
    </row>
    <row r="3" spans="1:8" x14ac:dyDescent="0.2">
      <c r="B3" s="1" t="s">
        <v>0</v>
      </c>
      <c r="C3" s="2">
        <v>28</v>
      </c>
    </row>
    <row r="4" spans="1:8" x14ac:dyDescent="0.2">
      <c r="B4" s="1" t="s">
        <v>18</v>
      </c>
      <c r="C4" s="2">
        <v>4</v>
      </c>
    </row>
    <row r="6" spans="1:8" x14ac:dyDescent="0.2">
      <c r="B6" s="1" t="s">
        <v>19</v>
      </c>
      <c r="C6" s="2">
        <v>0.2</v>
      </c>
      <c r="D6" s="1">
        <f>+C6*100</f>
        <v>20</v>
      </c>
    </row>
    <row r="7" spans="1:8" x14ac:dyDescent="0.2">
      <c r="B7" s="1" t="s">
        <v>20</v>
      </c>
      <c r="C7" s="2">
        <f>25-C4</f>
        <v>21</v>
      </c>
      <c r="D7" s="1">
        <f>+C7*100</f>
        <v>2100</v>
      </c>
      <c r="F7" s="1">
        <f>+D7*1000</f>
        <v>2100000</v>
      </c>
    </row>
    <row r="8" spans="1:8" x14ac:dyDescent="0.2">
      <c r="B8" s="7" t="s">
        <v>21</v>
      </c>
      <c r="C8" s="1">
        <v>0.75</v>
      </c>
      <c r="D8" s="8" t="s">
        <v>24</v>
      </c>
    </row>
    <row r="9" spans="1:8" x14ac:dyDescent="0.2">
      <c r="B9" s="1" t="s">
        <v>22</v>
      </c>
      <c r="C9" s="2">
        <v>0.1</v>
      </c>
      <c r="D9" s="8" t="s">
        <v>23</v>
      </c>
    </row>
    <row r="10" spans="1:8" x14ac:dyDescent="0.2">
      <c r="B10" s="1" t="s">
        <v>25</v>
      </c>
      <c r="C10" s="2">
        <v>11</v>
      </c>
      <c r="D10" s="8" t="s">
        <v>24</v>
      </c>
      <c r="G10" s="24" t="s">
        <v>149</v>
      </c>
      <c r="H10" s="2">
        <v>2</v>
      </c>
    </row>
    <row r="11" spans="1:8" x14ac:dyDescent="0.2">
      <c r="B11" s="1" t="s">
        <v>26</v>
      </c>
      <c r="C11" s="2">
        <v>8.5</v>
      </c>
      <c r="D11" s="8" t="s">
        <v>23</v>
      </c>
    </row>
    <row r="12" spans="1:8" x14ac:dyDescent="0.2">
      <c r="C12" s="2"/>
      <c r="D12" s="8"/>
      <c r="E12" s="27" t="s">
        <v>150</v>
      </c>
      <c r="F12" s="27" t="s">
        <v>151</v>
      </c>
    </row>
    <row r="13" spans="1:8" x14ac:dyDescent="0.2">
      <c r="B13" s="47" t="s">
        <v>250</v>
      </c>
      <c r="C13" s="2">
        <v>0.25</v>
      </c>
      <c r="D13" s="8"/>
      <c r="E13" s="27">
        <v>2.5</v>
      </c>
      <c r="F13" s="28">
        <f>+E13-$H$10</f>
        <v>0.5</v>
      </c>
      <c r="G13" s="25">
        <f>+F13/C13-1</f>
        <v>1</v>
      </c>
    </row>
    <row r="14" spans="1:8" x14ac:dyDescent="0.2">
      <c r="B14" s="24" t="s">
        <v>146</v>
      </c>
      <c r="C14" s="2">
        <v>1.1000000000000001</v>
      </c>
      <c r="E14" s="19">
        <v>5</v>
      </c>
      <c r="F14" s="28">
        <f>+E14-$H$10</f>
        <v>3</v>
      </c>
      <c r="G14" s="25">
        <f>+F14/C14-1</f>
        <v>1.7272727272727271</v>
      </c>
    </row>
    <row r="15" spans="1:8" x14ac:dyDescent="0.2">
      <c r="B15" s="24" t="s">
        <v>148</v>
      </c>
      <c r="C15" s="2">
        <v>1.75</v>
      </c>
      <c r="E15" s="19">
        <v>7.5</v>
      </c>
      <c r="F15" s="28">
        <f>+E15-$H$10</f>
        <v>5.5</v>
      </c>
      <c r="G15" s="25">
        <f>+F15/C15-1</f>
        <v>2.1428571428571428</v>
      </c>
    </row>
    <row r="16" spans="1:8" x14ac:dyDescent="0.2">
      <c r="B16" s="24" t="s">
        <v>147</v>
      </c>
      <c r="C16" s="26">
        <v>2.9</v>
      </c>
      <c r="E16" s="19">
        <v>10</v>
      </c>
      <c r="F16" s="28">
        <f>+E16-$H$10</f>
        <v>8</v>
      </c>
      <c r="G16" s="25">
        <f>+F16/C16-1</f>
        <v>1.7586206896551726</v>
      </c>
    </row>
    <row r="18" spans="2:7" x14ac:dyDescent="0.2">
      <c r="B18" s="24" t="s">
        <v>153</v>
      </c>
      <c r="C18" s="2">
        <v>0.27500000000000002</v>
      </c>
      <c r="E18" s="29">
        <v>2.5</v>
      </c>
      <c r="F18" s="28">
        <f>+E18-$H$10</f>
        <v>0.5</v>
      </c>
      <c r="G18" s="25">
        <f>+F18/C18-1</f>
        <v>0.81818181818181812</v>
      </c>
    </row>
    <row r="19" spans="2:7" x14ac:dyDescent="0.2">
      <c r="B19" s="24" t="s">
        <v>152</v>
      </c>
      <c r="C19" s="2">
        <v>1.1000000000000001</v>
      </c>
      <c r="E19" s="29">
        <v>5</v>
      </c>
      <c r="F19" s="28">
        <f>+E19-$H$10</f>
        <v>3</v>
      </c>
      <c r="G19" s="25">
        <f>+F19/C19-1</f>
        <v>1.7272727272727271</v>
      </c>
    </row>
    <row r="20" spans="2:7" x14ac:dyDescent="0.2">
      <c r="B20" s="24" t="s">
        <v>154</v>
      </c>
      <c r="C20" s="1">
        <v>2.35</v>
      </c>
      <c r="E20" s="29">
        <v>7.5</v>
      </c>
      <c r="F20" s="28">
        <f>+E20-$H$10</f>
        <v>5.5</v>
      </c>
      <c r="G20" s="25">
        <f>+F20/C20-1</f>
        <v>1.3404255319148937</v>
      </c>
    </row>
  </sheetData>
  <hyperlinks>
    <hyperlink ref="A1" location="Main!A1" display="Main" xr:uid="{0EA1E5C2-2144-CE4D-A9E9-29E9C217BDF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2DA0E-1E5E-5D49-83D3-E69B2A0ECC96}">
  <dimension ref="A1:T146"/>
  <sheetViews>
    <sheetView zoomScale="145" zoomScaleNormal="145" workbookViewId="0">
      <selection activeCell="D2" sqref="D2"/>
    </sheetView>
  </sheetViews>
  <sheetFormatPr defaultColWidth="10.875" defaultRowHeight="12.75" x14ac:dyDescent="0.2"/>
  <cols>
    <col min="1" max="1" width="4.875" style="1" bestFit="1" customWidth="1"/>
    <col min="2" max="2" width="11" style="1" customWidth="1"/>
    <col min="3" max="3" width="10.875" style="1"/>
    <col min="4" max="4" width="10.625" style="1" customWidth="1"/>
    <col min="5" max="8" width="10.875" style="1"/>
    <col min="9" max="9" width="13.625" style="1" customWidth="1"/>
    <col min="10" max="12" width="10.875" style="1"/>
    <col min="13" max="13" width="10.375" style="1" customWidth="1"/>
    <col min="14" max="15" width="10.875" style="1"/>
    <col min="16" max="16" width="12.625" style="1" customWidth="1"/>
    <col min="17" max="16384" width="10.875" style="1"/>
  </cols>
  <sheetData>
    <row r="1" spans="1:17" x14ac:dyDescent="0.2">
      <c r="A1" s="4" t="s">
        <v>10</v>
      </c>
    </row>
    <row r="2" spans="1:17" x14ac:dyDescent="0.2">
      <c r="B2" s="1" t="s">
        <v>6</v>
      </c>
      <c r="C2" s="1" t="s">
        <v>14</v>
      </c>
      <c r="F2" s="48"/>
    </row>
    <row r="3" spans="1:17" x14ac:dyDescent="0.2">
      <c r="B3" s="1" t="s">
        <v>11</v>
      </c>
      <c r="C3" s="1" t="s">
        <v>7</v>
      </c>
    </row>
    <row r="4" spans="1:17" x14ac:dyDescent="0.2">
      <c r="B4" s="1" t="s">
        <v>12</v>
      </c>
      <c r="C4" s="1" t="s">
        <v>13</v>
      </c>
      <c r="H4" s="49"/>
    </row>
    <row r="5" spans="1:17" x14ac:dyDescent="0.2">
      <c r="B5" s="1" t="s">
        <v>8</v>
      </c>
      <c r="C5" s="1" t="s">
        <v>9</v>
      </c>
    </row>
    <row r="6" spans="1:17" x14ac:dyDescent="0.2">
      <c r="B6" s="20" t="s">
        <v>73</v>
      </c>
      <c r="C6" s="20" t="s">
        <v>74</v>
      </c>
      <c r="M6" s="56"/>
      <c r="N6" s="56"/>
    </row>
    <row r="7" spans="1:17" x14ac:dyDescent="0.2">
      <c r="B7" s="20"/>
      <c r="C7" s="53">
        <f>1100*0.5^6*0.6</f>
        <v>10.3125</v>
      </c>
      <c r="D7" s="20" t="s">
        <v>75</v>
      </c>
      <c r="E7" s="1">
        <f>+C7*100</f>
        <v>1031.25</v>
      </c>
      <c r="M7" s="56"/>
      <c r="N7" s="56"/>
    </row>
    <row r="8" spans="1:17" x14ac:dyDescent="0.2">
      <c r="B8" s="18" t="s">
        <v>44</v>
      </c>
      <c r="C8" s="18" t="s">
        <v>50</v>
      </c>
      <c r="P8" s="56">
        <v>50</v>
      </c>
      <c r="Q8" s="56" t="s">
        <v>288</v>
      </c>
    </row>
    <row r="9" spans="1:17" x14ac:dyDescent="0.2">
      <c r="B9" s="1" t="s">
        <v>15</v>
      </c>
      <c r="J9" s="65" t="s">
        <v>354</v>
      </c>
      <c r="L9" s="65" t="s">
        <v>355</v>
      </c>
      <c r="P9" s="56">
        <f>P8*1000</f>
        <v>50000</v>
      </c>
      <c r="Q9" s="56" t="s">
        <v>289</v>
      </c>
    </row>
    <row r="10" spans="1:17" x14ac:dyDescent="0.2">
      <c r="C10" s="6" t="s">
        <v>16</v>
      </c>
      <c r="J10" s="65" t="s">
        <v>190</v>
      </c>
      <c r="K10" s="65" t="s">
        <v>189</v>
      </c>
      <c r="L10" s="65" t="s">
        <v>190</v>
      </c>
      <c r="M10" s="65" t="s">
        <v>189</v>
      </c>
      <c r="P10" s="56">
        <f>P9*1000</f>
        <v>50000000</v>
      </c>
      <c r="Q10" s="56" t="s">
        <v>290</v>
      </c>
    </row>
    <row r="11" spans="1:17" x14ac:dyDescent="0.2">
      <c r="C11" s="1" t="s">
        <v>17</v>
      </c>
      <c r="I11" s="64" t="s">
        <v>365</v>
      </c>
      <c r="J11" s="1">
        <v>36</v>
      </c>
      <c r="K11" s="1">
        <v>39</v>
      </c>
      <c r="L11" s="1">
        <v>41</v>
      </c>
      <c r="M11" s="1">
        <v>39</v>
      </c>
      <c r="P11" s="57">
        <v>0.35</v>
      </c>
      <c r="Q11" s="56" t="s">
        <v>291</v>
      </c>
    </row>
    <row r="12" spans="1:17" x14ac:dyDescent="0.2">
      <c r="I12" s="64" t="s">
        <v>362</v>
      </c>
      <c r="J12" s="1">
        <v>11</v>
      </c>
      <c r="K12" s="1">
        <v>11.2</v>
      </c>
      <c r="L12" s="1">
        <v>31.5</v>
      </c>
      <c r="M12" s="1">
        <v>27.9</v>
      </c>
      <c r="P12" s="56">
        <f>+P10*P11</f>
        <v>17500000</v>
      </c>
      <c r="Q12" s="56" t="s">
        <v>292</v>
      </c>
    </row>
    <row r="13" spans="1:17" x14ac:dyDescent="0.2">
      <c r="I13" s="64" t="s">
        <v>366</v>
      </c>
      <c r="J13" s="69" t="s">
        <v>367</v>
      </c>
      <c r="K13" s="69" t="s">
        <v>368</v>
      </c>
      <c r="L13" s="69" t="s">
        <v>369</v>
      </c>
      <c r="M13" s="69" t="s">
        <v>370</v>
      </c>
      <c r="P13" s="57">
        <v>0.5</v>
      </c>
      <c r="Q13" s="56" t="s">
        <v>293</v>
      </c>
    </row>
    <row r="14" spans="1:17" x14ac:dyDescent="0.2">
      <c r="C14" s="6" t="s">
        <v>29</v>
      </c>
      <c r="I14" s="64" t="s">
        <v>357</v>
      </c>
      <c r="J14" s="1">
        <v>25.1</v>
      </c>
      <c r="K14" s="1">
        <v>25.3</v>
      </c>
      <c r="L14" s="1">
        <v>14.4</v>
      </c>
      <c r="M14" s="1">
        <v>15.2</v>
      </c>
      <c r="P14" s="56">
        <f>+P12*P13</f>
        <v>8750000</v>
      </c>
      <c r="Q14" s="56" t="s">
        <v>290</v>
      </c>
    </row>
    <row r="15" spans="1:17" x14ac:dyDescent="0.2">
      <c r="C15" s="61" t="s">
        <v>303</v>
      </c>
      <c r="I15" s="64" t="s">
        <v>366</v>
      </c>
      <c r="J15" s="69" t="s">
        <v>359</v>
      </c>
      <c r="K15" s="69" t="s">
        <v>359</v>
      </c>
      <c r="L15" s="69" t="s">
        <v>371</v>
      </c>
      <c r="M15" s="69" t="s">
        <v>372</v>
      </c>
      <c r="P15" s="56">
        <f>+P14/1000</f>
        <v>8750</v>
      </c>
      <c r="Q15" s="56" t="s">
        <v>289</v>
      </c>
    </row>
    <row r="16" spans="1:17" x14ac:dyDescent="0.2">
      <c r="P16" s="56">
        <v>1250</v>
      </c>
      <c r="Q16" s="56" t="s">
        <v>294</v>
      </c>
    </row>
    <row r="17" spans="3:17" x14ac:dyDescent="0.2">
      <c r="P17" s="56">
        <v>300</v>
      </c>
      <c r="Q17" s="56" t="s">
        <v>295</v>
      </c>
    </row>
    <row r="18" spans="3:17" x14ac:dyDescent="0.2">
      <c r="C18" s="6" t="s">
        <v>28</v>
      </c>
      <c r="P18" s="56">
        <v>0.01</v>
      </c>
      <c r="Q18" s="56" t="s">
        <v>296</v>
      </c>
    </row>
    <row r="19" spans="3:17" x14ac:dyDescent="0.2">
      <c r="C19" s="1" t="s">
        <v>17</v>
      </c>
      <c r="J19" s="68"/>
      <c r="K19" s="68"/>
      <c r="P19" s="58">
        <v>259.35000000000002</v>
      </c>
      <c r="Q19" s="56" t="s">
        <v>297</v>
      </c>
    </row>
    <row r="20" spans="3:17" x14ac:dyDescent="0.2">
      <c r="J20" s="68"/>
      <c r="K20" s="68"/>
      <c r="P20" s="56">
        <f>+P19*1000</f>
        <v>259350.00000000003</v>
      </c>
      <c r="Q20" s="56" t="s">
        <v>298</v>
      </c>
    </row>
    <row r="21" spans="3:17" x14ac:dyDescent="0.2">
      <c r="I21" s="64" t="s">
        <v>353</v>
      </c>
      <c r="J21" s="65" t="s">
        <v>354</v>
      </c>
      <c r="K21" s="65" t="s">
        <v>355</v>
      </c>
      <c r="P21" s="56">
        <f>+P20*1000</f>
        <v>259350000.00000003</v>
      </c>
      <c r="Q21" s="56" t="s">
        <v>299</v>
      </c>
    </row>
    <row r="22" spans="3:17" x14ac:dyDescent="0.2">
      <c r="C22" s="6" t="s">
        <v>31</v>
      </c>
      <c r="I22" s="64" t="s">
        <v>356</v>
      </c>
      <c r="J22" s="68">
        <v>133</v>
      </c>
      <c r="K22" s="68">
        <v>83</v>
      </c>
      <c r="P22" s="59">
        <f>+P15/P21</f>
        <v>3.3738191632928474E-5</v>
      </c>
      <c r="Q22" s="56" t="s">
        <v>300</v>
      </c>
    </row>
    <row r="23" spans="3:17" x14ac:dyDescent="0.2">
      <c r="C23" s="1" t="s">
        <v>30</v>
      </c>
      <c r="I23" s="64" t="s">
        <v>362</v>
      </c>
      <c r="J23" s="68">
        <v>15</v>
      </c>
      <c r="K23" s="68">
        <v>25.7</v>
      </c>
      <c r="P23" s="60">
        <f>+P22/1000</f>
        <v>3.3738191632928474E-8</v>
      </c>
      <c r="Q23" s="56" t="s">
        <v>301</v>
      </c>
    </row>
    <row r="24" spans="3:17" x14ac:dyDescent="0.2">
      <c r="C24" s="1" t="s">
        <v>32</v>
      </c>
      <c r="I24" s="64" t="s">
        <v>361</v>
      </c>
      <c r="J24" s="67" t="s">
        <v>363</v>
      </c>
      <c r="K24" s="67" t="s">
        <v>364</v>
      </c>
      <c r="P24" s="58">
        <f>+P23*10^9</f>
        <v>33.738191632928476</v>
      </c>
      <c r="Q24" s="56"/>
    </row>
    <row r="25" spans="3:17" x14ac:dyDescent="0.2">
      <c r="I25" s="64" t="s">
        <v>357</v>
      </c>
      <c r="J25" s="68">
        <v>23.8</v>
      </c>
      <c r="K25" s="68">
        <v>17.8</v>
      </c>
      <c r="P25" s="58">
        <f>+P16*P18*2</f>
        <v>25</v>
      </c>
      <c r="Q25" s="56" t="s">
        <v>302</v>
      </c>
    </row>
    <row r="26" spans="3:17" x14ac:dyDescent="0.2">
      <c r="C26" s="6" t="s">
        <v>33</v>
      </c>
      <c r="I26" s="64" t="s">
        <v>358</v>
      </c>
      <c r="J26" s="65" t="s">
        <v>359</v>
      </c>
      <c r="K26" s="66" t="s">
        <v>360</v>
      </c>
      <c r="M26" s="56"/>
      <c r="N26" s="56"/>
    </row>
    <row r="27" spans="3:17" x14ac:dyDescent="0.2">
      <c r="C27" s="5" t="s">
        <v>38</v>
      </c>
      <c r="G27" s="35">
        <v>0.6</v>
      </c>
    </row>
    <row r="28" spans="3:17" x14ac:dyDescent="0.2">
      <c r="C28" s="1" t="s">
        <v>34</v>
      </c>
      <c r="I28" s="64" t="s">
        <v>351</v>
      </c>
      <c r="J28" s="5">
        <v>157</v>
      </c>
    </row>
    <row r="29" spans="3:17" x14ac:dyDescent="0.2">
      <c r="C29" s="32" t="s">
        <v>189</v>
      </c>
      <c r="D29" s="19">
        <v>19.3</v>
      </c>
      <c r="E29" s="19">
        <f>D29-0.9</f>
        <v>18.400000000000002</v>
      </c>
      <c r="F29" s="34">
        <f>E29/D29-1</f>
        <v>-4.663212435233155E-2</v>
      </c>
      <c r="G29" s="33">
        <f>+D29-E29</f>
        <v>0.89999999999999858</v>
      </c>
      <c r="I29" s="64" t="s">
        <v>350</v>
      </c>
      <c r="J29" s="5">
        <f>78+77</f>
        <v>155</v>
      </c>
      <c r="K29" s="1">
        <f>SQRT(J29)</f>
        <v>12.449899597988733</v>
      </c>
      <c r="L29" s="1">
        <f>+K29*0.786</f>
        <v>9.7856210840191444</v>
      </c>
    </row>
    <row r="30" spans="3:17" x14ac:dyDescent="0.2">
      <c r="C30" s="32" t="s">
        <v>190</v>
      </c>
      <c r="D30" s="19">
        <v>21.9</v>
      </c>
      <c r="E30" s="19">
        <f>D30-1.5</f>
        <v>20.399999999999999</v>
      </c>
      <c r="F30" s="34">
        <f>E30/D30-1</f>
        <v>-6.8493150684931559E-2</v>
      </c>
      <c r="G30" s="33">
        <f>+D30-E30</f>
        <v>1.5</v>
      </c>
      <c r="I30" s="5" t="s">
        <v>352</v>
      </c>
      <c r="J30" s="5">
        <v>133</v>
      </c>
    </row>
    <row r="31" spans="3:17" x14ac:dyDescent="0.2">
      <c r="C31" s="32"/>
      <c r="D31" s="19"/>
      <c r="E31" s="19"/>
      <c r="F31" s="34"/>
      <c r="G31" s="33"/>
      <c r="I31" s="5"/>
      <c r="J31" s="5"/>
    </row>
    <row r="32" spans="3:17" x14ac:dyDescent="0.2">
      <c r="C32" s="32"/>
      <c r="D32" s="19"/>
      <c r="E32" s="19"/>
      <c r="F32" s="34"/>
      <c r="G32" s="33"/>
      <c r="I32" s="5"/>
      <c r="J32" s="5"/>
    </row>
    <row r="33" spans="2:13" x14ac:dyDescent="0.2">
      <c r="B33" s="73" t="s">
        <v>365</v>
      </c>
      <c r="C33" s="73" t="s">
        <v>402</v>
      </c>
      <c r="D33" s="78">
        <v>3</v>
      </c>
      <c r="E33" s="78">
        <v>5.5</v>
      </c>
      <c r="F33" s="76">
        <f>+E33-D33</f>
        <v>2.5</v>
      </c>
      <c r="G33" s="33"/>
      <c r="I33" s="5"/>
      <c r="J33" s="5"/>
    </row>
    <row r="34" spans="2:13" x14ac:dyDescent="0.2">
      <c r="B34" s="73" t="s">
        <v>365</v>
      </c>
      <c r="C34" s="73" t="s">
        <v>403</v>
      </c>
      <c r="D34" s="78">
        <v>6.8</v>
      </c>
      <c r="E34" s="78">
        <v>9.1999999999999993</v>
      </c>
      <c r="F34" s="76">
        <f>+E34-D34</f>
        <v>2.3999999999999995</v>
      </c>
      <c r="G34" s="33"/>
      <c r="I34" s="26">
        <f>AVERAGE(F38:F39)</f>
        <v>1.5499999999999998</v>
      </c>
      <c r="J34" s="5"/>
      <c r="K34" s="26">
        <f>AVERAGE(K36:M58)</f>
        <v>1.5</v>
      </c>
    </row>
    <row r="35" spans="2:13" x14ac:dyDescent="0.2">
      <c r="B35" s="73" t="s">
        <v>365</v>
      </c>
      <c r="C35" s="73" t="s">
        <v>404</v>
      </c>
      <c r="D35" s="78">
        <v>-2</v>
      </c>
      <c r="E35" s="78">
        <v>-2</v>
      </c>
      <c r="F35" s="76">
        <f>+E35-D35</f>
        <v>0</v>
      </c>
      <c r="G35" s="33"/>
      <c r="I35" s="5"/>
      <c r="J35" s="5"/>
    </row>
    <row r="36" spans="2:13" x14ac:dyDescent="0.2">
      <c r="B36" s="73" t="s">
        <v>365</v>
      </c>
      <c r="C36" s="73" t="s">
        <v>405</v>
      </c>
      <c r="D36" s="78">
        <v>-1.5</v>
      </c>
      <c r="E36" s="78">
        <v>-0.2</v>
      </c>
      <c r="F36" s="76">
        <f>+E36-D36</f>
        <v>1.3</v>
      </c>
      <c r="G36" s="77">
        <f>AVERAGE(F33:F36)</f>
        <v>1.5499999999999998</v>
      </c>
      <c r="I36" s="5"/>
      <c r="J36" s="5"/>
      <c r="K36" s="1">
        <v>4.8</v>
      </c>
      <c r="L36" s="1">
        <v>1.7</v>
      </c>
    </row>
    <row r="37" spans="2:13" x14ac:dyDescent="0.2">
      <c r="B37" s="73" t="s">
        <v>365</v>
      </c>
      <c r="C37" s="73"/>
      <c r="D37" s="74"/>
      <c r="E37" s="74"/>
      <c r="F37" s="75"/>
      <c r="G37" s="33"/>
      <c r="I37" s="5"/>
      <c r="J37" s="5"/>
      <c r="K37" s="1">
        <v>3.9</v>
      </c>
      <c r="L37" s="1">
        <v>1.5</v>
      </c>
    </row>
    <row r="38" spans="2:13" x14ac:dyDescent="0.2">
      <c r="B38" s="73" t="s">
        <v>365</v>
      </c>
      <c r="C38" s="5" t="s">
        <v>406</v>
      </c>
      <c r="D38" s="74"/>
      <c r="E38" s="74"/>
      <c r="F38" s="26">
        <f>AVERAGE(F35,F33)</f>
        <v>1.25</v>
      </c>
      <c r="G38" s="77" t="s">
        <v>408</v>
      </c>
      <c r="I38" s="26">
        <v>0.6</v>
      </c>
      <c r="J38" s="5"/>
      <c r="K38" s="1">
        <v>2.2000000000000002</v>
      </c>
      <c r="L38" s="1">
        <v>1.2</v>
      </c>
      <c r="M38" s="1">
        <v>-1.9</v>
      </c>
    </row>
    <row r="39" spans="2:13" x14ac:dyDescent="0.2">
      <c r="B39" s="73" t="s">
        <v>365</v>
      </c>
      <c r="C39" s="5" t="s">
        <v>407</v>
      </c>
      <c r="F39" s="26">
        <f>AVERAGE(F36,F34)</f>
        <v>1.8499999999999996</v>
      </c>
      <c r="G39" s="77" t="s">
        <v>408</v>
      </c>
      <c r="K39" s="1">
        <v>2.1</v>
      </c>
      <c r="L39" s="1">
        <v>1.2</v>
      </c>
      <c r="M39" s="1">
        <v>0.4</v>
      </c>
    </row>
    <row r="40" spans="2:13" x14ac:dyDescent="0.2">
      <c r="C40" s="73"/>
      <c r="F40" s="17"/>
      <c r="K40" s="1">
        <v>2</v>
      </c>
      <c r="L40" s="1">
        <v>1</v>
      </c>
      <c r="M40" s="1">
        <v>0.5</v>
      </c>
    </row>
    <row r="41" spans="2:13" x14ac:dyDescent="0.2">
      <c r="B41" s="81" t="s">
        <v>411</v>
      </c>
      <c r="C41" s="73" t="s">
        <v>402</v>
      </c>
      <c r="D41" s="79">
        <v>0</v>
      </c>
      <c r="E41" s="33">
        <v>3</v>
      </c>
      <c r="F41" s="33">
        <f t="shared" ref="F41:F42" si="0">+E41-D41</f>
        <v>3</v>
      </c>
      <c r="K41" s="1">
        <v>1.8</v>
      </c>
      <c r="L41" s="1">
        <v>0.8</v>
      </c>
      <c r="M41" s="1">
        <v>0.8</v>
      </c>
    </row>
    <row r="42" spans="2:13" x14ac:dyDescent="0.2">
      <c r="B42" s="73"/>
      <c r="C42" s="73" t="s">
        <v>403</v>
      </c>
      <c r="D42" s="79">
        <v>0</v>
      </c>
      <c r="E42" s="33">
        <v>6.8</v>
      </c>
      <c r="F42" s="33">
        <f t="shared" si="0"/>
        <v>6.8</v>
      </c>
    </row>
    <row r="43" spans="2:13" x14ac:dyDescent="0.2">
      <c r="B43" s="73"/>
      <c r="C43" s="73" t="s">
        <v>404</v>
      </c>
      <c r="D43" s="79">
        <v>0</v>
      </c>
      <c r="E43" s="33">
        <v>-2</v>
      </c>
      <c r="F43" s="33">
        <f>+E43-D43</f>
        <v>-2</v>
      </c>
      <c r="G43" s="5" t="s">
        <v>409</v>
      </c>
    </row>
    <row r="44" spans="2:13" x14ac:dyDescent="0.2">
      <c r="B44" s="73"/>
      <c r="C44" s="73" t="s">
        <v>405</v>
      </c>
      <c r="D44" s="79">
        <v>0</v>
      </c>
      <c r="E44" s="33">
        <v>-1.5</v>
      </c>
      <c r="F44" s="33">
        <f>+E44-D44</f>
        <v>-1.5</v>
      </c>
      <c r="G44" s="77">
        <f>AVERAGE(F41:F44)</f>
        <v>1.5750000000000002</v>
      </c>
      <c r="H44" s="77">
        <f>+K34*2</f>
        <v>3</v>
      </c>
    </row>
    <row r="45" spans="2:13" x14ac:dyDescent="0.2">
      <c r="B45" s="73"/>
      <c r="C45" s="73"/>
      <c r="F45" s="17"/>
    </row>
    <row r="46" spans="2:13" x14ac:dyDescent="0.2">
      <c r="B46" s="73"/>
      <c r="C46" s="5" t="s">
        <v>406</v>
      </c>
      <c r="D46" s="80">
        <v>0</v>
      </c>
      <c r="E46" s="5"/>
      <c r="F46" s="77">
        <f>F41+F43</f>
        <v>1</v>
      </c>
    </row>
    <row r="47" spans="2:13" x14ac:dyDescent="0.2">
      <c r="B47" s="73"/>
      <c r="C47" s="73" t="s">
        <v>407</v>
      </c>
      <c r="D47" s="79">
        <v>0</v>
      </c>
      <c r="F47" s="33">
        <f>F42+F44</f>
        <v>5.3</v>
      </c>
    </row>
    <row r="48" spans="2:13" x14ac:dyDescent="0.2">
      <c r="B48" s="73"/>
      <c r="C48" s="73"/>
      <c r="F48" s="77"/>
    </row>
    <row r="49" spans="2:8" x14ac:dyDescent="0.2">
      <c r="B49" s="73"/>
      <c r="C49" s="73"/>
      <c r="F49" s="77"/>
    </row>
    <row r="50" spans="2:8" x14ac:dyDescent="0.2">
      <c r="B50" s="73" t="s">
        <v>410</v>
      </c>
      <c r="C50" s="73" t="s">
        <v>402</v>
      </c>
      <c r="D50" s="1">
        <v>0</v>
      </c>
      <c r="E50" s="1">
        <v>2</v>
      </c>
      <c r="F50" s="77">
        <f>+E50-D50</f>
        <v>2</v>
      </c>
      <c r="H50" s="77">
        <f>AVERAGE(F50:F51)</f>
        <v>1.55</v>
      </c>
    </row>
    <row r="51" spans="2:8" x14ac:dyDescent="0.2">
      <c r="B51" s="73"/>
      <c r="C51" s="73" t="s">
        <v>403</v>
      </c>
      <c r="D51" s="1">
        <v>-0.1</v>
      </c>
      <c r="E51" s="1">
        <v>1</v>
      </c>
      <c r="F51" s="77">
        <f>+E51-D51</f>
        <v>1.1000000000000001</v>
      </c>
    </row>
    <row r="52" spans="2:8" x14ac:dyDescent="0.2">
      <c r="B52" s="73"/>
      <c r="C52" s="73" t="s">
        <v>404</v>
      </c>
      <c r="D52" s="1">
        <v>5.5</v>
      </c>
      <c r="E52" s="1">
        <v>11</v>
      </c>
      <c r="F52" s="77">
        <f>+E52-D52</f>
        <v>5.5</v>
      </c>
    </row>
    <row r="53" spans="2:8" x14ac:dyDescent="0.2">
      <c r="B53" s="73"/>
      <c r="C53" s="73" t="s">
        <v>405</v>
      </c>
      <c r="D53" s="1">
        <v>9.1</v>
      </c>
      <c r="E53" s="1">
        <v>14.1</v>
      </c>
      <c r="F53" s="77">
        <f>+E53-D53</f>
        <v>5</v>
      </c>
      <c r="H53" s="77">
        <f>AVERAGE(F50:F53)</f>
        <v>3.4</v>
      </c>
    </row>
    <row r="54" spans="2:8" x14ac:dyDescent="0.2">
      <c r="B54" s="73"/>
      <c r="C54" s="73"/>
      <c r="F54" s="17"/>
    </row>
    <row r="55" spans="2:8" x14ac:dyDescent="0.2">
      <c r="B55" s="73"/>
      <c r="C55" s="73"/>
      <c r="F55" s="17"/>
    </row>
    <row r="56" spans="2:8" x14ac:dyDescent="0.2">
      <c r="B56" s="73"/>
      <c r="C56" s="73"/>
      <c r="F56" s="17"/>
    </row>
    <row r="57" spans="2:8" x14ac:dyDescent="0.2">
      <c r="C57" s="73"/>
      <c r="F57" s="17"/>
    </row>
    <row r="58" spans="2:8" x14ac:dyDescent="0.2">
      <c r="C58" s="73"/>
      <c r="F58" s="17"/>
    </row>
    <row r="59" spans="2:8" x14ac:dyDescent="0.2">
      <c r="C59" s="1" t="s">
        <v>45</v>
      </c>
    </row>
    <row r="61" spans="2:8" x14ac:dyDescent="0.2">
      <c r="C61" s="6" t="s">
        <v>35</v>
      </c>
    </row>
    <row r="62" spans="2:8" x14ac:dyDescent="0.2">
      <c r="C62" s="1" t="s">
        <v>36</v>
      </c>
    </row>
    <row r="63" spans="2:8" x14ac:dyDescent="0.2">
      <c r="C63" s="20" t="s">
        <v>37</v>
      </c>
    </row>
    <row r="65" spans="3:3" x14ac:dyDescent="0.2">
      <c r="C65" s="6" t="s">
        <v>40</v>
      </c>
    </row>
    <row r="66" spans="3:3" x14ac:dyDescent="0.2">
      <c r="C66" s="35" t="s">
        <v>39</v>
      </c>
    </row>
    <row r="67" spans="3:3" x14ac:dyDescent="0.2">
      <c r="C67" s="1" t="s">
        <v>41</v>
      </c>
    </row>
    <row r="68" spans="3:3" x14ac:dyDescent="0.2">
      <c r="C68" s="1" t="s">
        <v>42</v>
      </c>
    </row>
    <row r="115" spans="3:3" x14ac:dyDescent="0.2">
      <c r="C115" s="6" t="s">
        <v>53</v>
      </c>
    </row>
    <row r="116" spans="3:3" x14ac:dyDescent="0.2">
      <c r="C116" s="18" t="s">
        <v>54</v>
      </c>
    </row>
    <row r="118" spans="3:3" x14ac:dyDescent="0.2">
      <c r="C118" s="6" t="s">
        <v>52</v>
      </c>
    </row>
    <row r="119" spans="3:3" x14ac:dyDescent="0.2">
      <c r="C119" s="18" t="s">
        <v>43</v>
      </c>
    </row>
    <row r="122" spans="3:3" x14ac:dyDescent="0.2">
      <c r="C122" s="18" t="s">
        <v>46</v>
      </c>
    </row>
    <row r="126" spans="3:3" x14ac:dyDescent="0.2">
      <c r="C126" s="6" t="s">
        <v>47</v>
      </c>
    </row>
    <row r="127" spans="3:3" x14ac:dyDescent="0.2">
      <c r="C127" s="18" t="s">
        <v>48</v>
      </c>
    </row>
    <row r="128" spans="3:3" x14ac:dyDescent="0.2">
      <c r="C128" s="1" t="s">
        <v>49</v>
      </c>
    </row>
    <row r="131" spans="3:20" ht="15.75" x14ac:dyDescent="0.25">
      <c r="C131" s="6" t="s">
        <v>51</v>
      </c>
      <c r="T131"/>
    </row>
    <row r="136" spans="3:20" x14ac:dyDescent="0.2">
      <c r="C136" s="1" t="s">
        <v>77</v>
      </c>
    </row>
    <row r="137" spans="3:20" x14ac:dyDescent="0.2">
      <c r="C137" s="1" t="s">
        <v>78</v>
      </c>
    </row>
    <row r="138" spans="3:20" x14ac:dyDescent="0.2">
      <c r="C138" s="1" t="s">
        <v>79</v>
      </c>
    </row>
    <row r="139" spans="3:20" x14ac:dyDescent="0.2">
      <c r="C139" s="1" t="s">
        <v>80</v>
      </c>
    </row>
    <row r="140" spans="3:20" x14ac:dyDescent="0.2">
      <c r="C140" s="20" t="s">
        <v>84</v>
      </c>
    </row>
    <row r="141" spans="3:20" x14ac:dyDescent="0.2">
      <c r="C141" s="20" t="s">
        <v>85</v>
      </c>
    </row>
    <row r="145" spans="3:3" x14ac:dyDescent="0.2">
      <c r="C145" s="21" t="s">
        <v>86</v>
      </c>
    </row>
    <row r="146" spans="3:3" x14ac:dyDescent="0.2">
      <c r="C146" s="21" t="s">
        <v>87</v>
      </c>
    </row>
  </sheetData>
  <hyperlinks>
    <hyperlink ref="A1" location="Main!A1" display="Main" xr:uid="{01B810EC-C9C1-7E41-8AF4-27DF53FCBC7F}"/>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BAC07-8D7E-4E5F-806E-F6ECB70F9CC7}">
  <dimension ref="B2:I33"/>
  <sheetViews>
    <sheetView zoomScale="130" zoomScaleNormal="130" workbookViewId="0">
      <pane xSplit="2" ySplit="2" topLeftCell="C16" activePane="bottomRight" state="frozen"/>
      <selection pane="topRight" activeCell="C1" sqref="C1"/>
      <selection pane="bottomLeft" activeCell="A3" sqref="A3"/>
      <selection pane="bottomRight" activeCell="M17" sqref="M17"/>
    </sheetView>
  </sheetViews>
  <sheetFormatPr defaultColWidth="8.875" defaultRowHeight="15.75" x14ac:dyDescent="0.25"/>
  <cols>
    <col min="2" max="2" width="9.625" bestFit="1" customWidth="1"/>
    <col min="3" max="3" width="16.125" customWidth="1"/>
  </cols>
  <sheetData>
    <row r="2" spans="2:9" x14ac:dyDescent="0.25">
      <c r="B2" t="s">
        <v>265</v>
      </c>
      <c r="C2" t="s">
        <v>88</v>
      </c>
      <c r="D2" t="s">
        <v>266</v>
      </c>
      <c r="E2" s="54" t="s">
        <v>268</v>
      </c>
    </row>
    <row r="3" spans="2:9" x14ac:dyDescent="0.25">
      <c r="B3" s="44">
        <v>45544</v>
      </c>
      <c r="C3" t="s">
        <v>264</v>
      </c>
      <c r="D3" t="s">
        <v>267</v>
      </c>
      <c r="E3" s="54">
        <v>100000</v>
      </c>
      <c r="H3" t="s">
        <v>271</v>
      </c>
      <c r="I3">
        <v>2600841</v>
      </c>
    </row>
    <row r="4" spans="2:9" x14ac:dyDescent="0.25">
      <c r="B4" s="44">
        <v>45544</v>
      </c>
      <c r="C4" t="s">
        <v>269</v>
      </c>
      <c r="D4" t="s">
        <v>267</v>
      </c>
      <c r="E4" s="54">
        <v>100000</v>
      </c>
    </row>
    <row r="5" spans="2:9" x14ac:dyDescent="0.25">
      <c r="B5" s="44">
        <v>45544</v>
      </c>
      <c r="C5" t="s">
        <v>270</v>
      </c>
      <c r="D5" t="s">
        <v>267</v>
      </c>
      <c r="E5" s="54">
        <v>100000</v>
      </c>
    </row>
    <row r="6" spans="2:9" x14ac:dyDescent="0.25">
      <c r="B6" s="44">
        <v>45434</v>
      </c>
      <c r="C6" t="s">
        <v>272</v>
      </c>
      <c r="D6" t="s">
        <v>267</v>
      </c>
      <c r="E6" s="54">
        <v>50000</v>
      </c>
    </row>
    <row r="7" spans="2:9" x14ac:dyDescent="0.25">
      <c r="B7" s="44">
        <v>45434</v>
      </c>
      <c r="C7" t="s">
        <v>264</v>
      </c>
      <c r="D7" t="s">
        <v>267</v>
      </c>
      <c r="E7" s="54">
        <v>25000</v>
      </c>
    </row>
    <row r="8" spans="2:9" x14ac:dyDescent="0.25">
      <c r="B8" s="44">
        <v>45434</v>
      </c>
      <c r="C8" t="s">
        <v>269</v>
      </c>
      <c r="D8" t="s">
        <v>267</v>
      </c>
      <c r="E8" s="54">
        <v>10000</v>
      </c>
    </row>
    <row r="9" spans="2:9" x14ac:dyDescent="0.25">
      <c r="B9" s="44">
        <v>45434</v>
      </c>
      <c r="C9" t="s">
        <v>270</v>
      </c>
      <c r="D9" t="s">
        <v>267</v>
      </c>
      <c r="E9" s="54">
        <v>10000</v>
      </c>
    </row>
    <row r="10" spans="2:9" x14ac:dyDescent="0.25">
      <c r="B10" s="44">
        <v>45434</v>
      </c>
      <c r="C10" t="s">
        <v>273</v>
      </c>
      <c r="D10" t="s">
        <v>274</v>
      </c>
      <c r="E10" s="54">
        <v>5000</v>
      </c>
      <c r="F10" t="s">
        <v>275</v>
      </c>
    </row>
    <row r="11" spans="2:9" x14ac:dyDescent="0.25">
      <c r="B11" s="44">
        <v>44694</v>
      </c>
      <c r="C11" t="s">
        <v>276</v>
      </c>
      <c r="D11" t="s">
        <v>267</v>
      </c>
      <c r="E11" s="54">
        <v>15000</v>
      </c>
    </row>
    <row r="12" spans="2:9" x14ac:dyDescent="0.25">
      <c r="B12" s="44">
        <v>44694</v>
      </c>
      <c r="C12" t="s">
        <v>277</v>
      </c>
      <c r="D12" t="s">
        <v>267</v>
      </c>
      <c r="E12" s="54">
        <v>10000</v>
      </c>
    </row>
    <row r="13" spans="2:9" x14ac:dyDescent="0.25">
      <c r="B13" s="44">
        <v>44694</v>
      </c>
      <c r="C13" t="s">
        <v>278</v>
      </c>
      <c r="D13" t="s">
        <v>267</v>
      </c>
      <c r="E13" s="54">
        <v>15000</v>
      </c>
    </row>
    <row r="14" spans="2:9" x14ac:dyDescent="0.25">
      <c r="B14" s="44">
        <v>44694</v>
      </c>
      <c r="C14" t="s">
        <v>273</v>
      </c>
      <c r="D14" t="s">
        <v>267</v>
      </c>
      <c r="E14" s="54">
        <v>15000</v>
      </c>
    </row>
    <row r="15" spans="2:9" x14ac:dyDescent="0.25">
      <c r="B15" s="44">
        <v>44694</v>
      </c>
      <c r="C15" t="s">
        <v>279</v>
      </c>
      <c r="D15" t="s">
        <v>267</v>
      </c>
      <c r="E15" s="54">
        <v>10000</v>
      </c>
    </row>
    <row r="16" spans="2:9" x14ac:dyDescent="0.25">
      <c r="B16" s="44">
        <v>44694</v>
      </c>
      <c r="C16" t="s">
        <v>280</v>
      </c>
      <c r="D16" t="s">
        <v>267</v>
      </c>
      <c r="E16" s="54">
        <v>10000</v>
      </c>
    </row>
    <row r="17" spans="2:8" x14ac:dyDescent="0.25">
      <c r="B17" s="44">
        <v>44694</v>
      </c>
      <c r="C17" t="s">
        <v>281</v>
      </c>
      <c r="D17" t="s">
        <v>267</v>
      </c>
      <c r="E17" s="54">
        <v>10000</v>
      </c>
    </row>
    <row r="18" spans="2:8" x14ac:dyDescent="0.25">
      <c r="B18" s="44">
        <v>44694</v>
      </c>
      <c r="C18" t="s">
        <v>282</v>
      </c>
      <c r="D18" t="s">
        <v>267</v>
      </c>
      <c r="E18" s="54">
        <v>10000</v>
      </c>
    </row>
    <row r="19" spans="2:8" x14ac:dyDescent="0.25">
      <c r="B19" s="44">
        <v>44681</v>
      </c>
      <c r="C19" t="s">
        <v>273</v>
      </c>
      <c r="D19" t="s">
        <v>283</v>
      </c>
      <c r="E19" s="54">
        <v>69000</v>
      </c>
      <c r="F19" t="s">
        <v>284</v>
      </c>
      <c r="G19">
        <v>22</v>
      </c>
      <c r="H19" s="54">
        <f>+G19*E19</f>
        <v>1518000</v>
      </c>
    </row>
    <row r="20" spans="2:8" x14ac:dyDescent="0.25">
      <c r="B20" s="44">
        <v>45407</v>
      </c>
      <c r="C20" t="s">
        <v>278</v>
      </c>
      <c r="D20" t="s">
        <v>283</v>
      </c>
      <c r="E20" s="54">
        <v>176085</v>
      </c>
      <c r="F20" t="s">
        <v>284</v>
      </c>
      <c r="G20">
        <v>22</v>
      </c>
      <c r="H20" s="54">
        <f>+G20*E20</f>
        <v>3873870</v>
      </c>
    </row>
    <row r="21" spans="2:8" x14ac:dyDescent="0.25">
      <c r="B21" s="44">
        <v>45404</v>
      </c>
      <c r="C21" t="s">
        <v>270</v>
      </c>
      <c r="D21" t="s">
        <v>283</v>
      </c>
      <c r="E21" s="54">
        <v>1500</v>
      </c>
      <c r="G21">
        <v>22</v>
      </c>
      <c r="H21" s="54">
        <f>+G21*E21</f>
        <v>33000</v>
      </c>
    </row>
    <row r="22" spans="2:8" x14ac:dyDescent="0.25">
      <c r="B22" s="44">
        <v>45399</v>
      </c>
      <c r="C22" t="s">
        <v>264</v>
      </c>
      <c r="D22" t="s">
        <v>283</v>
      </c>
      <c r="E22" s="54">
        <v>1500</v>
      </c>
      <c r="G22">
        <v>22</v>
      </c>
      <c r="H22" s="54">
        <f>+G22*E22</f>
        <v>33000</v>
      </c>
    </row>
    <row r="23" spans="2:8" x14ac:dyDescent="0.25">
      <c r="B23" s="44">
        <v>45268</v>
      </c>
      <c r="C23" t="s">
        <v>282</v>
      </c>
      <c r="D23" t="s">
        <v>267</v>
      </c>
      <c r="E23" s="54">
        <v>20000</v>
      </c>
    </row>
    <row r="24" spans="2:8" x14ac:dyDescent="0.25">
      <c r="B24" s="44">
        <v>45267</v>
      </c>
      <c r="C24" t="s">
        <v>281</v>
      </c>
      <c r="D24" t="s">
        <v>267</v>
      </c>
      <c r="E24" s="54">
        <v>20000</v>
      </c>
    </row>
    <row r="25" spans="2:8" x14ac:dyDescent="0.25">
      <c r="B25" s="44">
        <v>45267</v>
      </c>
      <c r="C25" t="s">
        <v>285</v>
      </c>
      <c r="D25" t="s">
        <v>267</v>
      </c>
      <c r="E25" s="54">
        <v>20000</v>
      </c>
    </row>
    <row r="26" spans="2:8" x14ac:dyDescent="0.25">
      <c r="B26" s="44">
        <v>45203</v>
      </c>
      <c r="C26" t="s">
        <v>264</v>
      </c>
      <c r="D26" t="s">
        <v>267</v>
      </c>
      <c r="E26" s="54">
        <v>150000</v>
      </c>
    </row>
    <row r="27" spans="2:8" x14ac:dyDescent="0.25">
      <c r="B27" s="44">
        <v>45203</v>
      </c>
      <c r="C27" t="s">
        <v>269</v>
      </c>
      <c r="D27" t="s">
        <v>267</v>
      </c>
      <c r="E27" s="54">
        <v>50000</v>
      </c>
    </row>
    <row r="28" spans="2:8" x14ac:dyDescent="0.25">
      <c r="B28" s="44">
        <v>45203</v>
      </c>
      <c r="C28" t="s">
        <v>270</v>
      </c>
      <c r="D28" t="s">
        <v>267</v>
      </c>
      <c r="E28" s="54">
        <v>150000</v>
      </c>
    </row>
    <row r="29" spans="2:8" x14ac:dyDescent="0.25">
      <c r="B29" s="44">
        <v>45203</v>
      </c>
      <c r="C29" t="s">
        <v>272</v>
      </c>
      <c r="D29" t="s">
        <v>267</v>
      </c>
      <c r="E29" s="54">
        <v>450000</v>
      </c>
    </row>
    <row r="30" spans="2:8" x14ac:dyDescent="0.25">
      <c r="B30" s="44">
        <v>45162</v>
      </c>
      <c r="C30" t="s">
        <v>273</v>
      </c>
      <c r="D30" t="s">
        <v>283</v>
      </c>
      <c r="E30" s="54">
        <v>30000</v>
      </c>
      <c r="F30" t="s">
        <v>284</v>
      </c>
      <c r="G30">
        <v>17.45</v>
      </c>
      <c r="H30">
        <f>+G30*E30</f>
        <v>523500</v>
      </c>
    </row>
    <row r="31" spans="2:8" x14ac:dyDescent="0.25">
      <c r="B31" s="44">
        <v>45161</v>
      </c>
      <c r="C31" t="s">
        <v>278</v>
      </c>
      <c r="D31" t="s">
        <v>283</v>
      </c>
      <c r="E31">
        <f>1906+16571</f>
        <v>18477</v>
      </c>
      <c r="F31" t="s">
        <v>284</v>
      </c>
      <c r="G31">
        <v>16.649999999999999</v>
      </c>
      <c r="H31">
        <f>+G31*E31</f>
        <v>307642.05</v>
      </c>
    </row>
    <row r="32" spans="2:8" x14ac:dyDescent="0.25">
      <c r="B32" s="44">
        <v>45089</v>
      </c>
      <c r="C32" t="s">
        <v>279</v>
      </c>
      <c r="D32" t="s">
        <v>286</v>
      </c>
      <c r="E32" s="54">
        <v>1000</v>
      </c>
      <c r="G32">
        <v>0.95</v>
      </c>
      <c r="H32">
        <f>+G32*E32</f>
        <v>950</v>
      </c>
    </row>
    <row r="33" spans="2:8" x14ac:dyDescent="0.25">
      <c r="B33" s="44">
        <v>45437</v>
      </c>
      <c r="C33" t="s">
        <v>272</v>
      </c>
      <c r="D33" t="s">
        <v>286</v>
      </c>
      <c r="E33">
        <f>14285+71428</f>
        <v>85713</v>
      </c>
      <c r="G33">
        <v>16.87</v>
      </c>
      <c r="H33" s="55" t="s">
        <v>287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E29F2-3957-4D7C-AE5D-DDC5FCCA90AD}">
  <dimension ref="A1:E13"/>
  <sheetViews>
    <sheetView zoomScale="220" zoomScaleNormal="220" workbookViewId="0">
      <selection activeCell="C15" sqref="C15"/>
    </sheetView>
  </sheetViews>
  <sheetFormatPr defaultColWidth="8.875" defaultRowHeight="15.75" x14ac:dyDescent="0.25"/>
  <cols>
    <col min="1" max="1" width="4.875" bestFit="1" customWidth="1"/>
    <col min="2" max="2" width="17.625" bestFit="1" customWidth="1"/>
    <col min="5" max="5" width="12.125" customWidth="1"/>
  </cols>
  <sheetData>
    <row r="1" spans="1:5" x14ac:dyDescent="0.25">
      <c r="A1" s="30" t="s">
        <v>10</v>
      </c>
    </row>
    <row r="2" spans="1:5" x14ac:dyDescent="0.25">
      <c r="B2" s="45" t="s">
        <v>205</v>
      </c>
      <c r="C2" s="45" t="s">
        <v>225</v>
      </c>
      <c r="D2" s="45"/>
      <c r="E2" s="45">
        <v>2003</v>
      </c>
    </row>
    <row r="3" spans="1:5" x14ac:dyDescent="0.25">
      <c r="B3" s="45" t="s">
        <v>228</v>
      </c>
      <c r="C3" s="45" t="s">
        <v>225</v>
      </c>
      <c r="D3" s="45"/>
      <c r="E3" s="45">
        <v>2004</v>
      </c>
    </row>
    <row r="4" spans="1:5" x14ac:dyDescent="0.25">
      <c r="B4" t="s">
        <v>201</v>
      </c>
      <c r="C4" t="s">
        <v>225</v>
      </c>
      <c r="D4" t="s">
        <v>225</v>
      </c>
      <c r="E4">
        <v>2006</v>
      </c>
    </row>
    <row r="5" spans="1:5" x14ac:dyDescent="0.25">
      <c r="B5" t="s">
        <v>202</v>
      </c>
      <c r="C5" t="s">
        <v>225</v>
      </c>
      <c r="D5" t="s">
        <v>226</v>
      </c>
      <c r="E5">
        <v>2006</v>
      </c>
    </row>
    <row r="6" spans="1:5" x14ac:dyDescent="0.25">
      <c r="B6" t="s">
        <v>200</v>
      </c>
      <c r="C6" t="s">
        <v>224</v>
      </c>
      <c r="D6" t="s">
        <v>223</v>
      </c>
      <c r="E6" s="44">
        <v>40749</v>
      </c>
    </row>
    <row r="7" spans="1:5" x14ac:dyDescent="0.25">
      <c r="B7" t="s">
        <v>211</v>
      </c>
      <c r="C7" t="s">
        <v>225</v>
      </c>
      <c r="E7">
        <v>2011</v>
      </c>
    </row>
    <row r="8" spans="1:5" x14ac:dyDescent="0.25">
      <c r="B8" t="s">
        <v>206</v>
      </c>
      <c r="C8" t="s">
        <v>210</v>
      </c>
      <c r="E8">
        <v>2011</v>
      </c>
    </row>
    <row r="9" spans="1:5" x14ac:dyDescent="0.25">
      <c r="B9" t="s">
        <v>207</v>
      </c>
      <c r="C9" t="s">
        <v>210</v>
      </c>
      <c r="E9">
        <v>2011</v>
      </c>
    </row>
    <row r="10" spans="1:5" x14ac:dyDescent="0.25">
      <c r="B10" t="s">
        <v>167</v>
      </c>
      <c r="C10" t="s">
        <v>225</v>
      </c>
      <c r="E10">
        <v>2014</v>
      </c>
    </row>
    <row r="11" spans="1:5" x14ac:dyDescent="0.25">
      <c r="B11" t="s">
        <v>203</v>
      </c>
      <c r="C11" t="s">
        <v>225</v>
      </c>
      <c r="E11">
        <v>2015</v>
      </c>
    </row>
    <row r="12" spans="1:5" x14ac:dyDescent="0.25">
      <c r="B12" s="36" t="s">
        <v>204</v>
      </c>
      <c r="C12" t="s">
        <v>210</v>
      </c>
      <c r="D12" t="s">
        <v>227</v>
      </c>
      <c r="E12">
        <v>2015</v>
      </c>
    </row>
    <row r="13" spans="1:5" x14ac:dyDescent="0.25">
      <c r="B13" s="46" t="s">
        <v>208</v>
      </c>
      <c r="C13" s="45" t="s">
        <v>209</v>
      </c>
      <c r="D13" s="45" t="s">
        <v>229</v>
      </c>
      <c r="E13" s="45">
        <v>2017</v>
      </c>
    </row>
  </sheetData>
  <hyperlinks>
    <hyperlink ref="A1" location="Main!A1" display="Main" xr:uid="{574EA796-9F48-416C-9C44-58114DC160E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B5C22-BBD9-4AC3-B6BF-2498FD31D616}">
  <dimension ref="A1:B30"/>
  <sheetViews>
    <sheetView zoomScale="130" zoomScaleNormal="130" workbookViewId="0"/>
  </sheetViews>
  <sheetFormatPr defaultColWidth="8.875" defaultRowHeight="15.75" x14ac:dyDescent="0.25"/>
  <cols>
    <col min="1" max="1" width="4.875" bestFit="1" customWidth="1"/>
    <col min="2" max="2" width="16.625" bestFit="1" customWidth="1"/>
  </cols>
  <sheetData>
    <row r="1" spans="1:2" x14ac:dyDescent="0.25">
      <c r="A1" s="30" t="s">
        <v>10</v>
      </c>
    </row>
    <row r="2" spans="1:2" x14ac:dyDescent="0.25">
      <c r="B2" t="s">
        <v>155</v>
      </c>
    </row>
    <row r="3" spans="1:2" x14ac:dyDescent="0.25">
      <c r="B3" t="s">
        <v>170</v>
      </c>
    </row>
    <row r="4" spans="1:2" x14ac:dyDescent="0.25">
      <c r="B4" t="s">
        <v>174</v>
      </c>
    </row>
    <row r="5" spans="1:2" x14ac:dyDescent="0.25">
      <c r="B5" t="s">
        <v>177</v>
      </c>
    </row>
    <row r="6" spans="1:2" x14ac:dyDescent="0.25">
      <c r="B6" t="s">
        <v>172</v>
      </c>
    </row>
    <row r="7" spans="1:2" x14ac:dyDescent="0.25">
      <c r="B7" t="s">
        <v>156</v>
      </c>
    </row>
    <row r="8" spans="1:2" x14ac:dyDescent="0.25">
      <c r="B8" t="s">
        <v>87</v>
      </c>
    </row>
    <row r="9" spans="1:2" x14ac:dyDescent="0.25">
      <c r="B9" t="s">
        <v>86</v>
      </c>
    </row>
    <row r="10" spans="1:2" x14ac:dyDescent="0.25">
      <c r="B10" t="s">
        <v>157</v>
      </c>
    </row>
    <row r="11" spans="1:2" x14ac:dyDescent="0.25">
      <c r="B11" t="s">
        <v>158</v>
      </c>
    </row>
    <row r="12" spans="1:2" x14ac:dyDescent="0.25">
      <c r="B12" t="s">
        <v>161</v>
      </c>
    </row>
    <row r="13" spans="1:2" x14ac:dyDescent="0.25">
      <c r="B13" t="s">
        <v>159</v>
      </c>
    </row>
    <row r="14" spans="1:2" x14ac:dyDescent="0.25">
      <c r="B14" t="s">
        <v>160</v>
      </c>
    </row>
    <row r="15" spans="1:2" x14ac:dyDescent="0.25">
      <c r="B15" t="s">
        <v>162</v>
      </c>
    </row>
    <row r="16" spans="1:2" x14ac:dyDescent="0.25">
      <c r="B16" t="s">
        <v>163</v>
      </c>
    </row>
    <row r="17" spans="2:2" x14ac:dyDescent="0.25">
      <c r="B17" t="s">
        <v>164</v>
      </c>
    </row>
    <row r="18" spans="2:2" x14ac:dyDescent="0.25">
      <c r="B18" t="s">
        <v>165</v>
      </c>
    </row>
    <row r="19" spans="2:2" x14ac:dyDescent="0.25">
      <c r="B19" t="s">
        <v>166</v>
      </c>
    </row>
    <row r="20" spans="2:2" x14ac:dyDescent="0.25">
      <c r="B20" t="s">
        <v>167</v>
      </c>
    </row>
    <row r="21" spans="2:2" x14ac:dyDescent="0.25">
      <c r="B21" t="s">
        <v>168</v>
      </c>
    </row>
    <row r="22" spans="2:2" x14ac:dyDescent="0.25">
      <c r="B22" t="s">
        <v>169</v>
      </c>
    </row>
    <row r="23" spans="2:2" x14ac:dyDescent="0.25">
      <c r="B23" t="s">
        <v>171</v>
      </c>
    </row>
    <row r="24" spans="2:2" x14ac:dyDescent="0.25">
      <c r="B24" t="s">
        <v>173</v>
      </c>
    </row>
    <row r="25" spans="2:2" x14ac:dyDescent="0.25">
      <c r="B25" t="s">
        <v>175</v>
      </c>
    </row>
    <row r="26" spans="2:2" x14ac:dyDescent="0.25">
      <c r="B26" t="s">
        <v>176</v>
      </c>
    </row>
    <row r="27" spans="2:2" x14ac:dyDescent="0.25">
      <c r="B27" t="s">
        <v>178</v>
      </c>
    </row>
    <row r="28" spans="2:2" x14ac:dyDescent="0.25">
      <c r="B28" t="s">
        <v>179</v>
      </c>
    </row>
    <row r="29" spans="2:2" x14ac:dyDescent="0.25">
      <c r="B29" t="s">
        <v>180</v>
      </c>
    </row>
    <row r="30" spans="2:2" x14ac:dyDescent="0.25">
      <c r="B30" t="s">
        <v>181</v>
      </c>
    </row>
  </sheetData>
  <hyperlinks>
    <hyperlink ref="A1" location="Main!A1" display="Main" xr:uid="{DF7DFE6D-CAF1-47D7-A9C5-B319B5C9024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Glossary</vt:lpstr>
      <vt:lpstr>Phase 2</vt:lpstr>
      <vt:lpstr>Alzheimer's</vt:lpstr>
      <vt:lpstr>Options</vt:lpstr>
      <vt:lpstr>simufilam</vt:lpstr>
      <vt:lpstr>Insiders</vt:lpstr>
      <vt:lpstr>Prior Successes</vt:lpstr>
      <vt:lpstr>Prior Failures</vt:lpstr>
      <vt:lpstr>AB</vt:lpstr>
      <vt:lpstr>FLNA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2024-08-27T20:56:33Z</dcterms:created>
  <dcterms:modified xsi:type="dcterms:W3CDTF">2024-12-02T17:48:12Z</dcterms:modified>
</cp:coreProperties>
</file>