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348632F3-30E2-4C24-9B75-D8B4ED4396B3}" xr6:coauthVersionLast="47" xr6:coauthVersionMax="47" xr10:uidLastSave="{00000000-0000-0000-0000-000000000000}"/>
  <bookViews>
    <workbookView xWindow="40980" yWindow="2660" windowWidth="22310" windowHeight="13390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F39" i="1"/>
  <c r="H39" i="1"/>
  <c r="E39" i="1" s="1"/>
  <c r="F7" i="2"/>
  <c r="H7" i="2"/>
  <c r="E7" i="2" s="1"/>
  <c r="G39" i="1" l="1"/>
  <c r="G6" i="1"/>
  <c r="G7" i="2"/>
  <c r="F3" i="2"/>
  <c r="H3" i="2"/>
  <c r="E3" i="2" s="1"/>
  <c r="F3" i="1"/>
  <c r="G3" i="1" s="1"/>
  <c r="H3" i="1"/>
  <c r="H4" i="1"/>
  <c r="E4" i="1" s="1"/>
  <c r="F4" i="1"/>
  <c r="G3" i="2" l="1"/>
  <c r="G4" i="1"/>
  <c r="E19" i="1" l="1"/>
</calcChain>
</file>

<file path=xl/sharedStrings.xml><?xml version="1.0" encoding="utf-8"?>
<sst xmlns="http://schemas.openxmlformats.org/spreadsheetml/2006/main" count="186" uniqueCount="123">
  <si>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</si>
  <si>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</si>
  <si>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</si>
  <si>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</si>
  <si>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</si>
  <si>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</si>
  <si>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</si>
  <si>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</si>
  <si>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</si>
  <si>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</si>
  <si>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</si>
  <si>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</si>
  <si>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</si>
  <si>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</si>
  <si>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</si>
  <si>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</si>
  <si>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</si>
  <si>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</si>
  <si>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</si>
  <si>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</si>
  <si>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</si>
  <si>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</si>
  <si>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</si>
  <si>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</si>
  <si>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</si>
  <si>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</si>
  <si>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</si>
  <si>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</si>
  <si>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</si>
  <si>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</si>
  <si>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</si>
  <si>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</si>
  <si>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</si>
  <si>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</si>
  <si>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</si>
  <si>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America Movil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</si>
  <si>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</si>
  <si>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</si>
  <si>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</si>
  <si>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</si>
  <si>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</si>
  <si>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</si>
  <si>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</si>
  <si>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</si>
  <si>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</si>
  <si>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</si>
  <si>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</si>
  <si>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</si>
  <si>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</si>
  <si>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</si>
  <si>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</si>
  <si>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</si>
  <si>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</si>
  <si>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</si>
  <si>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</si>
  <si>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</si>
  <si>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</si>
  <si>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</si>
  <si>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</si>
  <si>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</si>
  <si>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</si>
  <si>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</si>
  <si>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</si>
  <si>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</si>
  <si>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</si>
  <si>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</si>
  <si>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</si>
  <si>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</si>
  <si>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</si>
  <si>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</si>
  <si>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</si>
  <si>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</si>
  <si>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</si>
  <si>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</si>
  <si>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</si>
  <si>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</si>
  <si>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</si>
  <si>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</si>
  <si>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</si>
  <si>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</si>
  <si>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</si>
  <si>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</si>
  <si>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</si>
  <si>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</si>
  <si>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</si>
  <si>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</si>
  <si>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</si>
  <si>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</si>
  <si>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</si>
  <si>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</si>
  <si>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</si>
  <si>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</si>
  <si>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</si>
  <si>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</si>
  <si>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</si>
  <si>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</si>
  <si>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</si>
  <si>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</si>
  <si>
    <t>Q124</t>
  </si>
  <si>
    <t>AST Mobile</t>
  </si>
  <si>
    <t>ASTS</t>
  </si>
  <si>
    <t>Lumen</t>
  </si>
  <si>
    <t>LUMN</t>
  </si>
  <si>
    <t>AMXB MM</t>
  </si>
  <si>
    <t>Emirates Telecom (Etisalat)</t>
  </si>
  <si>
    <t>EAND UH</t>
  </si>
  <si>
    <t>Gartner</t>
  </si>
  <si>
    <t>IT</t>
  </si>
  <si>
    <t>Live Nation</t>
  </si>
  <si>
    <t>LYV</t>
  </si>
  <si>
    <t>China Unicom</t>
  </si>
  <si>
    <t>762 HK</t>
  </si>
  <si>
    <t>TKO</t>
  </si>
  <si>
    <t>TKO Group</t>
  </si>
  <si>
    <t>Publicis</t>
  </si>
  <si>
    <t>PUB PA</t>
  </si>
  <si>
    <t>Advanced Info Service</t>
  </si>
  <si>
    <t>ADVANC  TB</t>
  </si>
  <si>
    <t>Fox</t>
  </si>
  <si>
    <t>FOXA</t>
  </si>
  <si>
    <t>600050 CH</t>
  </si>
  <si>
    <t>China Unicom Hong Kong</t>
  </si>
  <si>
    <t>CLNX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</si>
</sst>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CMCSA.xlsx" TargetMode="External"/><Relationship Id="rId1" Type="http://schemas.openxmlformats.org/officeDocument/2006/relationships/externalLinkPath" Target="CMCS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STS.xlsx" TargetMode="External"/><Relationship Id="rId1" Type="http://schemas.openxmlformats.org/officeDocument/2006/relationships/externalLinkPath" Target="AS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D.xlsx" TargetMode="External"/><Relationship Id="rId1" Type="http://schemas.openxmlformats.org/officeDocument/2006/relationships/externalLinkPath" Target="W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4223</v>
          </cell>
        </row>
        <row r="5">
          <cell r="M5">
            <v>4194</v>
          </cell>
        </row>
        <row r="6">
          <cell r="M6">
            <v>144014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3771.5782260000001</v>
          </cell>
        </row>
        <row r="5">
          <cell r="G5">
            <v>15236</v>
          </cell>
        </row>
        <row r="6">
          <cell r="G6">
            <v>98128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269.39300000000003</v>
          </cell>
        </row>
        <row r="5">
          <cell r="M5">
            <v>285.08499999999998</v>
          </cell>
        </row>
        <row r="6">
          <cell r="M6">
            <v>199.804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2450.3133979999998</v>
          </cell>
        </row>
        <row r="5">
          <cell r="I5">
            <v>2976</v>
          </cell>
        </row>
        <row r="6">
          <cell r="I6">
            <v>42578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STS.xlsx" TargetMode="External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MCS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WBD.xlsx" TargetMode="External"/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40"/>
  <sheetViews>
    <sheetView tabSelected="1" zoomScale="145" zoomScaleNormal="145" workbookViewId="0">
      <pane xSplit="2" ySplit="2" topLeftCell="C20" activePane="bottomRight" state="frozen"/>
      <selection pane="topRight" activeCell="C1" sqref="C1"/>
      <selection pane="bottomLeft" activeCell="A3" sqref="A3"/>
      <selection pane="bottomRight" activeCell="A30" sqref="A30"/>
    </sheetView>
  </sheetViews>
  <sheetFormatPr defaultColWidth="8.81640625" defaultRowHeight="12.5" x14ac:dyDescent="0.25"/>
  <cols>
    <col min="1" max="1" width="2" bestFit="1" customWidth="1"/>
    <col min="2" max="2" width="21" customWidth="1"/>
    <col min="3" max="3" width="9.81640625" customWidth="1"/>
    <col min="4" max="7" width="9.1796875" style="1"/>
    <col min="9" max="9" width="9.1796875" style="1"/>
    <col min="10" max="10" width="10.453125" bestFit="1" customWidth="1"/>
  </cols>
  <sheetData>
    <row r="2" spans="1:10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</row>
    <row r="3" spans="1:10" x14ac:dyDescent="0.25">
      <c r="A3" s="9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-139820</v>
      </c>
      <c r="G3" s="3">
        <f>+E3-F3</f>
        <v>317220</v>
      </c>
      <c r="H3" s="6">
        <f>+[1]Main!$M$3</f>
        <v>4223</v>
      </c>
      <c r="I3" s="1" t="s">
        <v>92</v>
      </c>
      <c r="J3" s="4">
        <v>44921</v>
      </c>
    </row>
    <row r="4" spans="1:10" x14ac:dyDescent="0.25">
      <c r="A4" s="9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92</v>
      </c>
      <c r="J4" s="4">
        <v>44921</v>
      </c>
    </row>
    <row r="5" spans="1:10" x14ac:dyDescent="0.25">
      <c r="A5" s="9" t="s">
        <v>10</v>
      </c>
      <c r="B5" t="s">
        <v>11</v>
      </c>
      <c r="C5" t="s">
        <v>12</v>
      </c>
      <c r="E5" s="3">
        <v>182710</v>
      </c>
    </row>
    <row r="6" spans="1:10" x14ac:dyDescent="0.25">
      <c r="A6" s="9" t="s">
        <v>10</v>
      </c>
      <c r="B6" s="5" t="s">
        <v>13</v>
      </c>
      <c r="C6" t="s">
        <v>14</v>
      </c>
      <c r="D6" s="2">
        <v>39.25</v>
      </c>
      <c r="E6" s="3">
        <f>+D6*H6</f>
        <v>148034.44537050001</v>
      </c>
      <c r="F6" s="3">
        <f>+[3]Main!$G$5-[3]Main!$G$6</f>
        <v>-82892</v>
      </c>
      <c r="G6" s="3">
        <f>+E6-F6</f>
        <v>230926.44537050001</v>
      </c>
      <c r="H6" s="6">
        <f>+[3]Main!$G$3</f>
        <v>3771.5782260000001</v>
      </c>
      <c r="I6" s="1" t="s">
        <v>97</v>
      </c>
      <c r="J6" s="4">
        <v>45552</v>
      </c>
    </row>
    <row r="7" spans="1:10" x14ac:dyDescent="0.25">
      <c r="A7" s="9" t="s">
        <v>10</v>
      </c>
      <c r="B7" t="s">
        <v>15</v>
      </c>
      <c r="C7" t="s">
        <v>16</v>
      </c>
      <c r="E7" s="3">
        <v>100000</v>
      </c>
    </row>
    <row r="8" spans="1:10" x14ac:dyDescent="0.25">
      <c r="A8" s="9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5">
      <c r="A9" s="9" t="s">
        <v>10</v>
      </c>
      <c r="B9" t="s">
        <v>19</v>
      </c>
      <c r="C9" t="s">
        <v>20</v>
      </c>
      <c r="E9" s="3"/>
    </row>
    <row r="10" spans="1:10" x14ac:dyDescent="0.25">
      <c r="A10" s="9" t="s">
        <v>10</v>
      </c>
      <c r="B10" t="s">
        <v>21</v>
      </c>
      <c r="C10" t="s">
        <v>22</v>
      </c>
      <c r="E10" s="3">
        <v>100000</v>
      </c>
    </row>
    <row r="11" spans="1:10" x14ac:dyDescent="0.25">
      <c r="A11" s="9" t="s">
        <v>10</v>
      </c>
      <c r="B11" t="s">
        <v>25</v>
      </c>
      <c r="C11" t="s">
        <v>26</v>
      </c>
      <c r="E11" s="3"/>
    </row>
    <row r="12" spans="1:10" x14ac:dyDescent="0.25">
      <c r="A12" s="9" t="s">
        <v>10</v>
      </c>
      <c r="B12" t="s">
        <v>29</v>
      </c>
      <c r="C12" t="s">
        <v>30</v>
      </c>
      <c r="E12" s="3"/>
    </row>
    <row r="13" spans="1:10" x14ac:dyDescent="0.25">
      <c r="A13" s="9" t="s">
        <v>10</v>
      </c>
      <c r="B13" t="s">
        <v>31</v>
      </c>
      <c r="C13" t="s">
        <v>32</v>
      </c>
      <c r="E13" s="3"/>
    </row>
    <row r="14" spans="1:10" x14ac:dyDescent="0.25">
      <c r="A14" s="9" t="s">
        <v>10</v>
      </c>
      <c r="B14" t="s">
        <v>33</v>
      </c>
      <c r="C14" t="s">
        <v>34</v>
      </c>
      <c r="E14" s="3"/>
    </row>
    <row r="15" spans="1:10" x14ac:dyDescent="0.25">
      <c r="A15" s="9" t="s">
        <v>10</v>
      </c>
      <c r="B15" t="s">
        <v>104</v>
      </c>
      <c r="C15" t="s">
        <v>105</v>
      </c>
      <c r="E15" s="3"/>
    </row>
    <row r="16" spans="1:10" x14ac:dyDescent="0.25">
      <c r="A16" s="9" t="s">
        <v>10</v>
      </c>
      <c r="B16" t="s">
        <v>35</v>
      </c>
      <c r="C16" t="s">
        <v>103</v>
      </c>
      <c r="E16" s="3">
        <v>55000</v>
      </c>
    </row>
    <row r="17" spans="1:5" x14ac:dyDescent="0.25">
      <c r="A17" s="9" t="s">
        <v>10</v>
      </c>
      <c r="B17" t="s">
        <v>36</v>
      </c>
      <c r="C17" t="s">
        <v>37</v>
      </c>
      <c r="E17" s="3">
        <v>50000</v>
      </c>
    </row>
    <row r="18" spans="1:5" x14ac:dyDescent="0.25">
      <c r="A18" s="9" t="s">
        <v>10</v>
      </c>
      <c r="B18" t="s">
        <v>44</v>
      </c>
      <c r="C18" t="s">
        <v>45</v>
      </c>
      <c r="E18" s="3"/>
    </row>
    <row r="19" spans="1:5" x14ac:dyDescent="0.25">
      <c r="A19" s="9" t="s">
        <v>10</v>
      </c>
      <c r="B19" t="s">
        <v>46</v>
      </c>
      <c r="C19" t="s">
        <v>47</v>
      </c>
      <c r="E19" s="3">
        <f>329060/6</f>
        <v>54843.333333333336</v>
      </c>
    </row>
    <row r="20" spans="1:5" x14ac:dyDescent="0.25">
      <c r="A20" s="9" t="s">
        <v>10</v>
      </c>
      <c r="B20" t="s">
        <v>48</v>
      </c>
      <c r="C20" t="s">
        <v>49</v>
      </c>
      <c r="E20" s="3">
        <v>50000</v>
      </c>
    </row>
    <row r="21" spans="1:5" x14ac:dyDescent="0.25">
      <c r="A21" s="9" t="s">
        <v>10</v>
      </c>
      <c r="B21" t="s">
        <v>121</v>
      </c>
      <c r="C21" t="s">
        <v>111</v>
      </c>
      <c r="E21" s="3"/>
    </row>
    <row r="22" spans="1:5" x14ac:dyDescent="0.25">
      <c r="A22" s="9" t="s">
        <v>10</v>
      </c>
      <c r="B22" t="s">
        <v>110</v>
      </c>
      <c r="C22" t="s">
        <v>120</v>
      </c>
      <c r="E22" s="3"/>
    </row>
    <row r="23" spans="1:5" x14ac:dyDescent="0.25">
      <c r="A23" t="s">
        <v>10</v>
      </c>
      <c r="B23" t="s">
        <v>50</v>
      </c>
      <c r="C23" t="s">
        <v>51</v>
      </c>
      <c r="E23" s="3">
        <v>44000</v>
      </c>
    </row>
    <row r="24" spans="1:5" x14ac:dyDescent="0.25">
      <c r="A24" t="s">
        <v>10</v>
      </c>
      <c r="B24" t="s">
        <v>52</v>
      </c>
      <c r="C24" t="s">
        <v>53</v>
      </c>
      <c r="E24" s="3"/>
    </row>
    <row r="25" spans="1:5" x14ac:dyDescent="0.25">
      <c r="A25" t="s">
        <v>10</v>
      </c>
      <c r="B25" t="s">
        <v>54</v>
      </c>
      <c r="C25" t="s">
        <v>55</v>
      </c>
      <c r="E25" s="3">
        <v>35000</v>
      </c>
    </row>
    <row r="26" spans="1:5" x14ac:dyDescent="0.25">
      <c r="A26" t="s">
        <v>10</v>
      </c>
      <c r="B26" t="s">
        <v>58</v>
      </c>
      <c r="C26" t="s">
        <v>59</v>
      </c>
      <c r="E26" s="3"/>
    </row>
    <row r="27" spans="1:5" x14ac:dyDescent="0.25">
      <c r="A27" s="9" t="s">
        <v>10</v>
      </c>
      <c r="B27" t="s">
        <v>62</v>
      </c>
      <c r="C27" t="s">
        <v>63</v>
      </c>
      <c r="E27" s="3"/>
    </row>
    <row r="28" spans="1:5" x14ac:dyDescent="0.25">
      <c r="A28" s="9" t="s">
        <v>10</v>
      </c>
      <c r="B28" t="s">
        <v>64</v>
      </c>
      <c r="C28" t="s">
        <v>65</v>
      </c>
      <c r="E28" s="3"/>
    </row>
    <row r="29" spans="1:5" x14ac:dyDescent="0.25">
      <c r="A29" s="9" t="s">
        <v>10</v>
      </c>
      <c r="B29" t="s">
        <v>66</v>
      </c>
      <c r="C29" t="s">
        <v>67</v>
      </c>
      <c r="E29" s="3">
        <v>31000</v>
      </c>
    </row>
    <row r="30" spans="1:5" x14ac:dyDescent="0.25">
      <c r="A30" s="9" t="s">
        <v>10</v>
      </c>
      <c r="B30" t="s">
        <v>68</v>
      </c>
      <c r="C30" t="s">
        <v>69</v>
      </c>
      <c r="E30" s="3">
        <v>31000</v>
      </c>
    </row>
    <row r="31" spans="1:5" x14ac:dyDescent="0.25">
      <c r="A31" s="9" t="s">
        <v>10</v>
      </c>
      <c r="B31" t="s">
        <v>70</v>
      </c>
      <c r="C31" t="s">
        <v>122</v>
      </c>
      <c r="E31" s="3">
        <v>24000</v>
      </c>
    </row>
    <row r="32" spans="1:5" x14ac:dyDescent="0.25">
      <c r="A32" s="9" t="s">
        <v>10</v>
      </c>
      <c r="B32" t="s">
        <v>71</v>
      </c>
      <c r="C32" t="s">
        <v>72</v>
      </c>
      <c r="E32" s="3">
        <v>27000</v>
      </c>
    </row>
    <row r="33" spans="1:8" x14ac:dyDescent="0.25">
      <c r="A33" s="9" t="s">
        <v>10</v>
      </c>
      <c r="B33" t="s">
        <v>73</v>
      </c>
      <c r="C33" t="s">
        <v>74</v>
      </c>
      <c r="E33" s="3">
        <v>26000</v>
      </c>
    </row>
    <row r="34" spans="1:8" x14ac:dyDescent="0.25">
      <c r="A34" s="9" t="s">
        <v>10</v>
      </c>
      <c r="B34" t="s">
        <v>116</v>
      </c>
      <c r="C34" t="s">
        <v>117</v>
      </c>
      <c r="E34" s="3"/>
    </row>
    <row r="35" spans="1:8" x14ac:dyDescent="0.25">
      <c r="A35" t="s">
        <v>10</v>
      </c>
      <c r="B35" t="s">
        <v>75</v>
      </c>
      <c r="C35" t="s">
        <v>76</v>
      </c>
      <c r="E35" s="3"/>
    </row>
    <row r="36" spans="1:8" x14ac:dyDescent="0.25">
      <c r="A36" s="9" t="s">
        <v>10</v>
      </c>
      <c r="B36" t="s">
        <v>77</v>
      </c>
      <c r="C36" t="s">
        <v>78</v>
      </c>
    </row>
    <row r="37" spans="1:8" x14ac:dyDescent="0.25">
      <c r="A37" t="s">
        <v>10</v>
      </c>
      <c r="B37" t="s">
        <v>93</v>
      </c>
      <c r="C37" t="s">
        <v>94</v>
      </c>
    </row>
    <row r="38" spans="1:8" x14ac:dyDescent="0.25">
      <c r="A38" s="9" t="s">
        <v>10</v>
      </c>
      <c r="B38" t="s">
        <v>95</v>
      </c>
      <c r="C38" t="s">
        <v>96</v>
      </c>
    </row>
    <row r="39" spans="1:8" x14ac:dyDescent="0.25">
      <c r="B39" s="5" t="s">
        <v>99</v>
      </c>
      <c r="C39" s="8" t="s">
        <v>100</v>
      </c>
      <c r="D39" s="1">
        <v>29.62</v>
      </c>
      <c r="E39" s="3">
        <f>+D39*H39</f>
        <v>7979.4206600000007</v>
      </c>
      <c r="F39" s="3">
        <f>+[4]Main!$M$5-[4]Main!$M$6</f>
        <v>85.280999999999977</v>
      </c>
      <c r="G39" s="3">
        <f>+E39-F39</f>
        <v>7894.1396600000007</v>
      </c>
      <c r="H39" s="6">
        <f>+[4]Main!$M$3</f>
        <v>269.39300000000003</v>
      </c>
    </row>
    <row r="40" spans="1:8" x14ac:dyDescent="0.25">
      <c r="B40" t="s">
        <v>101</v>
      </c>
      <c r="C40" t="s">
        <v>102</v>
      </c>
      <c r="D40" s="1">
        <v>6.21</v>
      </c>
    </row>
  </sheetData>
  <hyperlinks>
    <hyperlink ref="B4" r:id="rId1" xr:uid="{6F44E6F2-3DED-4926-9603-8722528AD3D2}"/>
    <hyperlink ref="B3" r:id="rId2" xr:uid="{B843EA85-49F5-4BAD-9729-D1BAD94922F4}"/>
    <hyperlink ref="B39" r:id="rId3" xr:uid="{F4A92607-2298-4270-BF28-0DB179AFE978}"/>
    <hyperlink ref="B6" r:id="rId4" xr:uid="{CD009065-886A-C349-ACCA-1EA1E2004D66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ColWidth="8.81640625" defaultRowHeight="12.5" x14ac:dyDescent="0.25"/>
  <cols>
    <col min="1" max="1" width="2" bestFit="1" customWidth="1"/>
    <col min="2" max="2" width="24.1796875" customWidth="1"/>
    <col min="10" max="10" width="9.453125" bestFit="1" customWidth="1"/>
  </cols>
  <sheetData>
    <row r="2" spans="1:10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</row>
    <row r="3" spans="1:10" x14ac:dyDescent="0.25">
      <c r="A3" s="9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+[5]Main!$I$5-[5]Main!$I$6</f>
        <v>-36998</v>
      </c>
      <c r="G3" s="6">
        <f>+E3-F3</f>
        <v>192368.0308446</v>
      </c>
      <c r="H3" s="6">
        <f>+[5]Main!$I$3</f>
        <v>1813.5873799999999</v>
      </c>
      <c r="I3" s="1" t="s">
        <v>97</v>
      </c>
      <c r="J3" s="7">
        <v>45517</v>
      </c>
    </row>
    <row r="4" spans="1:10" x14ac:dyDescent="0.25">
      <c r="A4" s="9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5">
      <c r="A5" s="9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5">
      <c r="A6" s="9" t="s">
        <v>10</v>
      </c>
      <c r="B6" t="s">
        <v>56</v>
      </c>
      <c r="C6" t="s">
        <v>57</v>
      </c>
      <c r="D6" s="1"/>
      <c r="E6" s="1"/>
      <c r="F6" s="1"/>
      <c r="G6" s="1"/>
      <c r="I6" s="1"/>
    </row>
    <row r="7" spans="1:10" x14ac:dyDescent="0.25">
      <c r="A7" s="9" t="s">
        <v>10</v>
      </c>
      <c r="B7" s="5" t="s">
        <v>60</v>
      </c>
      <c r="C7" t="s">
        <v>61</v>
      </c>
      <c r="D7" s="1">
        <v>7.95</v>
      </c>
      <c r="E7" s="3">
        <f>+D7*H7</f>
        <v>19479.991514099998</v>
      </c>
      <c r="F7" s="3">
        <f>+[6]Main!$I$5-[6]Main!$I$6</f>
        <v>-39602</v>
      </c>
      <c r="G7" s="3">
        <f>+E7-F7</f>
        <v>59081.991514099995</v>
      </c>
      <c r="H7" s="6">
        <f>+[6]Main!$I$3</f>
        <v>2450.3133979999998</v>
      </c>
      <c r="I7" s="1" t="s">
        <v>98</v>
      </c>
      <c r="J7" s="7">
        <v>45527</v>
      </c>
    </row>
    <row r="8" spans="1:10" x14ac:dyDescent="0.25">
      <c r="A8" s="9" t="s">
        <v>10</v>
      </c>
      <c r="B8" t="s">
        <v>38</v>
      </c>
      <c r="C8" t="s">
        <v>39</v>
      </c>
      <c r="D8" s="1"/>
      <c r="E8" s="3"/>
      <c r="F8" s="1"/>
      <c r="G8" s="1"/>
      <c r="I8" s="1"/>
    </row>
    <row r="9" spans="1:10" x14ac:dyDescent="0.25">
      <c r="A9" s="9" t="s">
        <v>10</v>
      </c>
      <c r="B9" t="s">
        <v>40</v>
      </c>
      <c r="C9" t="s">
        <v>41</v>
      </c>
      <c r="D9" s="1"/>
      <c r="E9" s="3"/>
      <c r="F9" s="1"/>
      <c r="G9" s="1"/>
      <c r="I9" s="1"/>
    </row>
    <row r="10" spans="1:10" x14ac:dyDescent="0.25">
      <c r="A10" s="9" t="s">
        <v>10</v>
      </c>
      <c r="B10" t="s">
        <v>42</v>
      </c>
      <c r="C10" t="s">
        <v>43</v>
      </c>
      <c r="D10" s="1"/>
      <c r="E10" s="3"/>
      <c r="F10" s="1"/>
      <c r="G10" s="1"/>
      <c r="I10" s="1"/>
    </row>
    <row r="11" spans="1:10" x14ac:dyDescent="0.25">
      <c r="A11" s="9" t="s">
        <v>10</v>
      </c>
      <c r="B11" t="s">
        <v>79</v>
      </c>
      <c r="C11" t="s">
        <v>80</v>
      </c>
      <c r="D11" s="1"/>
      <c r="E11" s="1"/>
      <c r="F11" s="1"/>
      <c r="G11" s="1"/>
      <c r="I11" s="1"/>
    </row>
    <row r="12" spans="1:10" x14ac:dyDescent="0.25">
      <c r="A12" s="9" t="s">
        <v>10</v>
      </c>
      <c r="B12" t="s">
        <v>106</v>
      </c>
      <c r="C12" t="s">
        <v>107</v>
      </c>
      <c r="D12" s="1"/>
      <c r="E12" s="1"/>
      <c r="F12" s="1"/>
      <c r="G12" s="1"/>
      <c r="I12" s="1"/>
    </row>
    <row r="13" spans="1:10" x14ac:dyDescent="0.25">
      <c r="A13" t="s">
        <v>10</v>
      </c>
      <c r="B13" t="s">
        <v>81</v>
      </c>
      <c r="C13" t="s">
        <v>82</v>
      </c>
      <c r="D13" s="1"/>
      <c r="E13" s="1"/>
      <c r="F13" s="1"/>
      <c r="G13" s="1"/>
      <c r="I13" s="1"/>
    </row>
    <row r="14" spans="1:10" x14ac:dyDescent="0.25">
      <c r="A14" s="9" t="s">
        <v>10</v>
      </c>
      <c r="B14" t="s">
        <v>83</v>
      </c>
      <c r="C14" t="s">
        <v>84</v>
      </c>
      <c r="D14" s="1"/>
      <c r="E14" s="1"/>
      <c r="F14" s="1"/>
      <c r="G14" s="1"/>
      <c r="I14" s="1"/>
    </row>
    <row r="15" spans="1:10" x14ac:dyDescent="0.25">
      <c r="A15" t="s">
        <v>10</v>
      </c>
      <c r="B15" t="s">
        <v>85</v>
      </c>
      <c r="C15" t="s">
        <v>86</v>
      </c>
      <c r="D15" s="1"/>
      <c r="E15" s="1"/>
      <c r="F15" s="1"/>
      <c r="G15" s="1"/>
      <c r="I15" s="1"/>
    </row>
    <row r="16" spans="1:10" x14ac:dyDescent="0.25">
      <c r="A16" s="9" t="s">
        <v>10</v>
      </c>
      <c r="B16" t="s">
        <v>108</v>
      </c>
      <c r="C16" t="s">
        <v>109</v>
      </c>
    </row>
    <row r="17" spans="1:3" x14ac:dyDescent="0.25">
      <c r="A17" s="9" t="s">
        <v>10</v>
      </c>
      <c r="B17" t="s">
        <v>113</v>
      </c>
      <c r="C17" t="s">
        <v>112</v>
      </c>
    </row>
    <row r="18" spans="1:3" x14ac:dyDescent="0.25">
      <c r="A18" s="9" t="s">
        <v>10</v>
      </c>
      <c r="B18" t="s">
        <v>114</v>
      </c>
      <c r="C18" t="s">
        <v>115</v>
      </c>
    </row>
    <row r="19" spans="1:3" x14ac:dyDescent="0.25">
      <c r="A19" s="9" t="s">
        <v>10</v>
      </c>
      <c r="B19" t="s">
        <v>118</v>
      </c>
      <c r="C19" t="s">
        <v>119</v>
      </c>
    </row>
  </sheetData>
  <hyperlinks>
    <hyperlink ref="B3" r:id="rId1" xr:uid="{3BD482F3-ED82-4C36-A975-0E6BF54CD038}"/>
    <hyperlink ref="B7" r:id="rId2" xr:uid="{2D423A86-FC34-4029-85BD-17EE8F11BC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2025-05-01T19:53:22Z</dcterms:modified>
</cp:coreProperties>
</file>