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F4167D8-7192-4888-A4B2-5A5241360714}" xr6:coauthVersionLast="47" xr6:coauthVersionMax="47" xr10:uidLastSave="{00000000-0000-0000-0000-000000000000}"/>
  <bookViews>
    <workbookView xWindow="-28845" yWindow="1830" windowWidth="27045" windowHeight="17700" xr2:uid="{1971D41A-AED3-4961-A51D-A071F79A7F59}"/>
  </bookViews>
  <sheets>
    <sheet name="Main" sheetId="1" r:id="rId1"/>
    <sheet name="VYN2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5" i="1"/>
  <c r="M4" i="1"/>
  <c r="M7" i="1" s="1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<sst xmlns="http://schemas.openxmlformats.org/spreadsheetml/2006/main" count="44" uniqueCount="40">
  <si>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</si>
  <si>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</si>
  <si>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</si>
  <si>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</si>
  <si>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</si>
  <si>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</si>
  <si>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VYN202</t>
  </si>
  <si>
    <t>Name</t>
  </si>
  <si>
    <t>MOA</t>
  </si>
  <si>
    <t>BET inhibitor</t>
  </si>
  <si>
    <t>Indication</t>
  </si>
  <si>
    <t>Vitiligo</t>
  </si>
  <si>
    <t>VYN201</t>
  </si>
  <si>
    <t>Administration</t>
  </si>
  <si>
    <t>Oral</t>
  </si>
  <si>
    <t>topical</t>
  </si>
  <si>
    <t>RA, Psoriasis</t>
  </si>
  <si>
    <t>Q324</t>
  </si>
  <si>
    <t>Main</t>
  </si>
  <si>
    <t>7.5% for the 0.5% cohort (n=10), with 20% of patients achieving a ≥25% improvement in F-VASI score from baseline (“F-VASI25”)</t>
  </si>
  <si>
    <t>30.3% for the 1.0% cohort (n=10), with 50% of patients achieving F-VASI25 and 30% of patients achieving a ≥50% improvement in F-VASI score from baseline (“F-VASI50”)</t>
  </si>
  <si>
    <t>39.0% for the 2.0% cohort (n=9), with 67% of patients achieving F-VASI25 and 33% of patients achieving F-VASI50, including one patient who achieved a ≥75% improvement in F-VASI score from baseline</t>
  </si>
  <si>
    <t>At week 24, the LS mean difference versus PBO in the percent change from baseline in F-VASI was</t>
  </si>
  <si>
    <t>-7.60 (95% CI -22.18 to 6.97; p = 0.3037) for UPA6</t>
  </si>
  <si>
    <t>-21.27 (95% CI -36.02 to -6.52; p = 0.0051) for UPA11</t>
  </si>
  <si>
    <t>A total of 364 patients treated in the dose-ranging period.  differences from placebo in percent change from baseline in Facial-Vitiligo Area Scoring Index were observed</t>
  </si>
  <si>
    <t>ritlecitinib 50 mg groups with (-21.2 vs 2.1; P &lt; .001)</t>
  </si>
  <si>
    <t xml:space="preserve">or without (-18.5 vs 2.1; P &lt; .001) a loading dose </t>
  </si>
  <si>
    <t>ritlecitinib 30 mg group (-14.6 vs 2.1; P = .01). Accelerated improvement was observed after treatment with ritlecitinib 200/50 mg in the extension period (n = 187). No dose-dependent trends in treatment-emergent or serious adverse events were observed across the 48-week treatment.</t>
  </si>
  <si>
    <t>-19.60 (95% CI -35.04 to -4.16; p = 0.0132) for UPA22</t>
  </si>
  <si>
    <t xml:space="preserve">The LS mean difference versus PBO in the percent change from baseline in T-VASI was -7.45 (95% CI -16.86 to 1.96; p = 0.1198) for UPA6, -10.84 (95% CI -20.37 to -1.32; p = 0.0259) for UPA11 and -14.27 (95% CI -24.24 to -4.30; p = 0.0053) for UPA22. </t>
  </si>
  <si>
    <t xml:space="preserve">Results: A total of 674 patients were enrolled, 330 in TRuE-V1 and 344 in TRuE-V2. </t>
  </si>
  <si>
    <t>In TRuE-V1, the percentage of patients with an F-VASI75 response at week 24 was 29.8% in the ruxolitinib-cream group and 7.4% in the vehicle group (relative risk, 4.0; 95% confidence interval [CI], 1.9 to 8.4; P&lt;0.001).</t>
  </si>
  <si>
    <t xml:space="preserve"> In TRuE-V2, the percentages were 30.9% and 11.4%, respectively (relative risk, 2.7; 95% CI, 1.5 to 4.9; P&lt;0.001).</t>
  </si>
  <si>
    <t>Rinvoq Phase II</t>
  </si>
  <si>
    <t>Ritlectinib</t>
  </si>
  <si>
    <t>Topical ruxolitinib</t>
  </si>
  <si>
    <t>Brand</t>
  </si>
  <si>
    <t>Clinical Trials</t>
  </si>
  <si>
    <t>Phase 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</si>
</sst>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quotePrefix="1"/>
    <xf numFmtId="0" fontId="1" fillId="0" borderId="0" xfId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3509203-3F7D-45E0-A0F6-96C4A0D290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501828</xdr:colOff>
      <xdr:row>53</xdr:row>
      <xdr:rowOff>43849</xdr:rowOff>
    </xdr:from>
    <xdr:to>
      <xdr:col>19</xdr:col>
      <xdr:colOff>476442</xdr:colOff>
      <xdr:row>83</xdr:row>
      <xdr:rowOff>18216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171D6-9DD6-C0AB-B2B1-F1A3859D2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004" y="8358614"/>
          <a:ext cx="11051437" cy="4680837"/>
        </a:xfrm>
        <a:prstGeom prst="rect">
          <a:avLst/>
        </a:prstGeom>
      </xdr:spPr>
    </xdr:pic>
    <xdr:clientData/>
  </xdr:twoCellAnchor>
  <xdr:twoCellAnchor editAs="oneCell">
    <xdr:from>
      <xdr:col>1</xdr:col>
      <xdr:colOff>447275</xdr:colOff>
      <xdr:row>29</xdr:row>
      <xdr:rowOff>107096</xdr:rowOff>
    </xdr:from>
    <xdr:to>
      <xdr:col>20</xdr:col>
      <xdr:colOff>134470</xdr:colOff>
      <xdr:row>52</xdr:row>
      <xdr:rowOff>151443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BC1183-305A-7C1E-804C-5E719090F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451" y="4656684"/>
          <a:ext cx="11374931" cy="3652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DAE8-AF25-423F-9CE4-618726B90828}">
  <dimension ref="B2:N10"/>
  <sheetViews>
    <sheetView tabSelected="1" zoomScale="160" zoomScaleNormal="160" workbookViewId="0">
      <selection activeCell="M3" sqref="M3"/>
    </sheetView>
  </sheetViews>
  <sheetFormatPr defaultRowHeight="12.75" x14ac:dyDescent="0.2"/>
  <cols>
    <col min="3" max="3" width="11.5703125" bestFit="1" customWidth="1"/>
    <col min="4" max="4" width="12.42578125" bestFit="1" customWidth="1"/>
    <col min="5" max="5" width="12.85546875" bestFit="1" customWidth="1"/>
  </cols>
  <sheetData>
    <row r="2" spans="2:14" x14ac:dyDescent="0.2">
      <c r="B2" s="8" t="s">
        <v>7</v>
      </c>
      <c r="C2" s="9" t="s">
        <v>8</v>
      </c>
      <c r="D2" s="9" t="s">
        <v>10</v>
      </c>
      <c r="E2" s="9" t="s">
        <v>13</v>
      </c>
      <c r="F2" s="9"/>
      <c r="G2" s="9"/>
      <c r="H2" s="9"/>
      <c r="I2" s="10"/>
      <c r="L2" t="s">
        <v>0</v>
      </c>
      <c r="M2" s="1">
        <v>3.27</v>
      </c>
    </row>
    <row r="3" spans="2:14" x14ac:dyDescent="0.2">
      <c r="B3" s="2" t="s">
        <v>6</v>
      </c>
      <c r="C3" s="3" t="s">
        <v>9</v>
      </c>
      <c r="D3" s="3" t="s">
        <v>11</v>
      </c>
      <c r="E3" s="11" t="s">
        <v>14</v>
      </c>
      <c r="F3" s="3"/>
      <c r="G3" s="3"/>
      <c r="H3" s="3"/>
      <c r="I3" s="4"/>
      <c r="L3" t="s">
        <v>1</v>
      </c>
      <c r="M3" s="12">
        <f>14.751433+27.842</f>
        <v>42.593432999999997</v>
      </c>
      <c r="N3" s="13" t="s">
        <v>17</v>
      </c>
    </row>
    <row r="4" spans="2:14" x14ac:dyDescent="0.2">
      <c r="B4" s="21" t="s">
        <v>12</v>
      </c>
      <c r="C4" s="3" t="s">
        <v>9</v>
      </c>
      <c r="D4" s="3" t="s">
        <v>16</v>
      </c>
      <c r="E4" s="3" t="s">
        <v>15</v>
      </c>
      <c r="F4" s="3"/>
      <c r="G4" s="3"/>
      <c r="H4" s="3"/>
      <c r="I4" s="4"/>
      <c r="L4" t="s">
        <v>2</v>
      </c>
      <c r="M4" s="12">
        <f>+M2*M3</f>
        <v>139.28052590999999</v>
      </c>
    </row>
    <row r="5" spans="2:14" x14ac:dyDescent="0.2">
      <c r="B5" s="2"/>
      <c r="C5" s="3"/>
      <c r="D5" s="3"/>
      <c r="E5" s="3"/>
      <c r="F5" s="3"/>
      <c r="G5" s="3"/>
      <c r="H5" s="3"/>
      <c r="I5" s="4"/>
      <c r="L5" t="s">
        <v>3</v>
      </c>
      <c r="M5" s="12">
        <f>16.272+53.913</f>
        <v>70.185000000000002</v>
      </c>
      <c r="N5" s="13" t="s">
        <v>17</v>
      </c>
    </row>
    <row r="6" spans="2:14" x14ac:dyDescent="0.2">
      <c r="B6" s="2"/>
      <c r="C6" s="3"/>
      <c r="D6" s="3"/>
      <c r="E6" s="3"/>
      <c r="F6" s="3"/>
      <c r="G6" s="3"/>
      <c r="H6" s="3"/>
      <c r="I6" s="4"/>
      <c r="L6" t="s">
        <v>4</v>
      </c>
      <c r="M6" s="12">
        <v>0</v>
      </c>
      <c r="N6" s="13" t="s">
        <v>17</v>
      </c>
    </row>
    <row r="7" spans="2:14" x14ac:dyDescent="0.2">
      <c r="B7" s="2"/>
      <c r="C7" s="3"/>
      <c r="D7" s="3"/>
      <c r="E7" s="3"/>
      <c r="F7" s="3"/>
      <c r="G7" s="3"/>
      <c r="H7" s="3"/>
      <c r="I7" s="4"/>
      <c r="L7" t="s">
        <v>5</v>
      </c>
      <c r="M7" s="12">
        <f>+M4-M5+M6</f>
        <v>69.095525909999992</v>
      </c>
    </row>
    <row r="8" spans="2:14" x14ac:dyDescent="0.2">
      <c r="B8" s="2"/>
      <c r="C8" s="3"/>
      <c r="D8" s="3"/>
      <c r="E8" s="3"/>
      <c r="F8" s="3"/>
      <c r="G8" s="3"/>
      <c r="H8" s="3"/>
      <c r="I8" s="4"/>
    </row>
    <row r="9" spans="2:14" x14ac:dyDescent="0.2">
      <c r="B9" s="2"/>
      <c r="C9" s="3"/>
      <c r="D9" s="3"/>
      <c r="E9" s="3"/>
      <c r="F9" s="3"/>
      <c r="G9" s="3"/>
      <c r="H9" s="3"/>
      <c r="I9" s="4"/>
    </row>
    <row r="10" spans="2:14" x14ac:dyDescent="0.2">
      <c r="B10" s="5"/>
      <c r="C10" s="6"/>
      <c r="D10" s="6"/>
      <c r="E10" s="6"/>
      <c r="F10" s="6"/>
      <c r="G10" s="6"/>
      <c r="H10" s="6"/>
      <c r="I10" s="7"/>
    </row>
  </sheetData>
  <hyperlinks>
    <hyperlink ref="B4" location="'VYN201'!A1" display="VYN201" xr:uid="{FF25E9D2-0A0D-437D-9FC3-C4F2142A2F5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F612-1E85-442E-B909-914E9F498CAD}">
  <dimension ref="A1:E77"/>
  <sheetViews>
    <sheetView zoomScale="145" zoomScaleNormal="14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4" x14ac:dyDescent="0.2">
      <c r="A1" s="17" t="s">
        <v>18</v>
      </c>
    </row>
    <row r="2" spans="1:4" x14ac:dyDescent="0.2">
      <c r="B2" t="s">
        <v>37</v>
      </c>
      <c r="C2" t="s">
        <v>12</v>
      </c>
    </row>
    <row r="3" spans="1:4" x14ac:dyDescent="0.2">
      <c r="B3" t="s">
        <v>38</v>
      </c>
    </row>
    <row r="6" spans="1:4" x14ac:dyDescent="0.2">
      <c r="C6" s="20" t="s">
        <v>39</v>
      </c>
    </row>
    <row r="7" spans="1:4" x14ac:dyDescent="0.2">
      <c r="C7" s="14" t="s">
        <v>19</v>
      </c>
    </row>
    <row r="8" spans="1:4" x14ac:dyDescent="0.2">
      <c r="C8" s="14" t="s">
        <v>20</v>
      </c>
    </row>
    <row r="9" spans="1:4" x14ac:dyDescent="0.2">
      <c r="C9" s="14" t="s">
        <v>21</v>
      </c>
    </row>
    <row r="11" spans="1:4" x14ac:dyDescent="0.2">
      <c r="C11" s="18" t="s">
        <v>34</v>
      </c>
    </row>
    <row r="12" spans="1:4" x14ac:dyDescent="0.2">
      <c r="C12" t="s">
        <v>22</v>
      </c>
    </row>
    <row r="13" spans="1:4" x14ac:dyDescent="0.2">
      <c r="D13" s="16" t="s">
        <v>23</v>
      </c>
    </row>
    <row r="14" spans="1:4" x14ac:dyDescent="0.2">
      <c r="D14" s="16" t="s">
        <v>24</v>
      </c>
    </row>
    <row r="15" spans="1:4" x14ac:dyDescent="0.2">
      <c r="D15" s="16" t="s">
        <v>29</v>
      </c>
    </row>
    <row r="16" spans="1:4" x14ac:dyDescent="0.2">
      <c r="D16" t="s">
        <v>30</v>
      </c>
    </row>
    <row r="18" spans="3:5" x14ac:dyDescent="0.2">
      <c r="C18" s="19" t="s">
        <v>35</v>
      </c>
    </row>
    <row r="19" spans="3:5" x14ac:dyDescent="0.2">
      <c r="C19" t="s">
        <v>25</v>
      </c>
    </row>
    <row r="20" spans="3:5" x14ac:dyDescent="0.2">
      <c r="D20" s="16" t="s">
        <v>26</v>
      </c>
    </row>
    <row r="21" spans="3:5" x14ac:dyDescent="0.2">
      <c r="E21" t="s">
        <v>27</v>
      </c>
    </row>
    <row r="22" spans="3:5" x14ac:dyDescent="0.2">
      <c r="D22" t="s">
        <v>28</v>
      </c>
    </row>
    <row r="24" spans="3:5" x14ac:dyDescent="0.2">
      <c r="C24" s="19" t="s">
        <v>36</v>
      </c>
    </row>
    <row r="25" spans="3:5" x14ac:dyDescent="0.2">
      <c r="C25" t="s">
        <v>31</v>
      </c>
    </row>
    <row r="26" spans="3:5" x14ac:dyDescent="0.2">
      <c r="D26" t="s">
        <v>32</v>
      </c>
    </row>
    <row r="27" spans="3:5" x14ac:dyDescent="0.2">
      <c r="D27" t="s">
        <v>33</v>
      </c>
    </row>
    <row r="73" spans="3:3" x14ac:dyDescent="0.2">
      <c r="C73" s="14"/>
    </row>
    <row r="74" spans="3:3" x14ac:dyDescent="0.2">
      <c r="C74" s="15"/>
    </row>
    <row r="75" spans="3:3" x14ac:dyDescent="0.2">
      <c r="C75" s="14"/>
    </row>
    <row r="76" spans="3:3" x14ac:dyDescent="0.2">
      <c r="C76" s="15"/>
    </row>
    <row r="77" spans="3:3" x14ac:dyDescent="0.2">
      <c r="C77" s="14"/>
    </row>
  </sheetData>
  <hyperlinks>
    <hyperlink ref="A1" location="Main!A1" display="Main" xr:uid="{CD9C3666-6115-400C-9C0C-216081282B2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VYN201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2024-12-31T15:38:24Z</dcterms:created>
  <dcterms:modified xsi:type="dcterms:W3CDTF">2024-12-31T18:37:44Z</dcterms:modified>
</cp:coreProperties>
</file>