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A58604D-18E1-4F66-807E-E0AA1A77171E}" xr6:coauthVersionLast="47" xr6:coauthVersionMax="47" xr10:uidLastSave="{00000000-0000-0000-0000-000000000000}"/>
  <bookViews>
    <workbookView xWindow="-38940" yWindow="1425" windowWidth="33150" windowHeight="18270" xr2:uid="{495DD541-0362-4CAB-BD8B-818AF8F561BD}"/>
  </bookViews>
  <sheets>
    <sheet name="Main" sheetId="1" r:id="rId1"/>
    <sheet name="ZN-c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<sst xmlns="http://schemas.openxmlformats.org/spreadsheetml/2006/main" count="35" uniqueCount="29">
  <si>
    <t>Price</t>
  </si>
  <si>
    <t>Shares</t>
  </si>
  <si>
    <t>MC</t>
  </si>
  <si>
    <t>Cash</t>
  </si>
  <si>
    <t>Debt</t>
  </si>
  <si>
    <t>EV</t>
  </si>
  <si>
    <t>Q322</t>
  </si>
  <si>
    <t>Brand</t>
  </si>
  <si>
    <t>ZN-c3</t>
  </si>
  <si>
    <t>ZN-d5</t>
  </si>
  <si>
    <t>Indication</t>
  </si>
  <si>
    <t>MOA</t>
  </si>
  <si>
    <t>BCL-2</t>
  </si>
  <si>
    <t>Wee1</t>
  </si>
  <si>
    <t>BCL-xL</t>
  </si>
  <si>
    <t>NHL</t>
  </si>
  <si>
    <t>Solid Tumors, uterine serous carcinoma</t>
  </si>
  <si>
    <t>Main</t>
  </si>
  <si>
    <t>Generic</t>
  </si>
  <si>
    <t>Oncology</t>
  </si>
  <si>
    <t>Wee1 inhibitor</t>
  </si>
  <si>
    <t>Safety</t>
  </si>
  <si>
    <t>Hematological &amp; GI tox</t>
  </si>
  <si>
    <t>Discontinued ZN-c5 (SERD), ZN-e4 (EGFR)</t>
  </si>
  <si>
    <t>Clinical Trials</t>
  </si>
  <si>
    <t>Phase Ib n=56 uterine</t>
  </si>
  <si>
    <t>30% combination ORR</t>
  </si>
  <si>
    <t>Phase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</si>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</sst>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4" xfId="1" applyBorder="1"/>
    <xf numFmtId="0" fontId="2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3AAB-6740-4D98-912C-3B1C845A34DD}">
  <dimension ref="B2:L11"/>
  <sheetViews>
    <sheetView tabSelected="1" zoomScale="190" zoomScaleNormal="190" workbookViewId="0">
      <selection activeCell="D5" sqref="D5"/>
    </sheetView>
  </sheetViews>
  <sheetFormatPr defaultRowHeight="12.75" x14ac:dyDescent="0.2"/>
  <cols>
    <col min="1" max="1" width="2.42578125" customWidth="1"/>
    <col min="4" max="4" width="36.5703125" customWidth="1"/>
  </cols>
  <sheetData>
    <row r="2" spans="2:12" x14ac:dyDescent="0.2">
      <c r="B2" s="3" t="s">
        <v>7</v>
      </c>
      <c r="C2" s="4" t="s">
        <v>11</v>
      </c>
      <c r="D2" s="4" t="s">
        <v>10</v>
      </c>
      <c r="E2" s="4" t="s">
        <v>27</v>
      </c>
      <c r="F2" s="4"/>
      <c r="G2" s="5"/>
      <c r="J2" t="s">
        <v>0</v>
      </c>
      <c r="K2">
        <v>23.75</v>
      </c>
    </row>
    <row r="3" spans="2:12" x14ac:dyDescent="0.2">
      <c r="B3" s="13" t="s">
        <v>8</v>
      </c>
      <c r="C3" s="7" t="s">
        <v>13</v>
      </c>
      <c r="D3" s="7" t="s">
        <v>16</v>
      </c>
      <c r="E3" s="15" t="s">
        <v>28</v>
      </c>
      <c r="F3" s="7"/>
      <c r="G3" s="8"/>
      <c r="J3" t="s">
        <v>1</v>
      </c>
      <c r="K3" s="1">
        <v>57.069490999999999</v>
      </c>
      <c r="L3" s="2" t="s">
        <v>6</v>
      </c>
    </row>
    <row r="4" spans="2:12" x14ac:dyDescent="0.2">
      <c r="B4" s="6" t="s">
        <v>9</v>
      </c>
      <c r="C4" s="7" t="s">
        <v>12</v>
      </c>
      <c r="D4" s="7" t="s">
        <v>15</v>
      </c>
      <c r="E4" s="7"/>
      <c r="F4" s="7"/>
      <c r="G4" s="8"/>
      <c r="J4" t="s">
        <v>2</v>
      </c>
      <c r="K4" s="1">
        <f>+K2*K3</f>
        <v>1355.4004112499999</v>
      </c>
      <c r="L4" s="2"/>
    </row>
    <row r="5" spans="2:12" x14ac:dyDescent="0.2">
      <c r="B5" s="9"/>
      <c r="C5" s="10" t="s">
        <v>14</v>
      </c>
      <c r="D5" s="10"/>
      <c r="E5" s="10"/>
      <c r="F5" s="10"/>
      <c r="G5" s="11"/>
      <c r="J5" t="s">
        <v>3</v>
      </c>
      <c r="K5" s="1">
        <f>42.551+379.175+28.035</f>
        <v>449.76100000000002</v>
      </c>
      <c r="L5" s="2" t="s">
        <v>6</v>
      </c>
    </row>
    <row r="6" spans="2:12" x14ac:dyDescent="0.2">
      <c r="J6" t="s">
        <v>4</v>
      </c>
      <c r="K6" s="1">
        <v>0</v>
      </c>
      <c r="L6" s="2" t="s">
        <v>6</v>
      </c>
    </row>
    <row r="7" spans="2:12" x14ac:dyDescent="0.2">
      <c r="J7" t="s">
        <v>5</v>
      </c>
      <c r="K7" s="1">
        <f>+K4-K5+K6</f>
        <v>905.63941124999997</v>
      </c>
    </row>
    <row r="11" spans="2:12" x14ac:dyDescent="0.2">
      <c r="F11" t="s">
        <v>23</v>
      </c>
    </row>
  </sheetData>
  <hyperlinks>
    <hyperlink ref="B3" location="'ZN-c3'!A1" display="ZN-c3" xr:uid="{D6E605C6-CFDA-496E-8329-B24C29589633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B1A7-EAD6-458B-BA37-699192F55E88}">
  <dimension ref="A1:C9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2" t="s">
        <v>17</v>
      </c>
    </row>
    <row r="2" spans="1:3" x14ac:dyDescent="0.2">
      <c r="B2" t="s">
        <v>7</v>
      </c>
      <c r="C2" t="s">
        <v>8</v>
      </c>
    </row>
    <row r="3" spans="1:3" x14ac:dyDescent="0.2">
      <c r="B3" t="s">
        <v>18</v>
      </c>
    </row>
    <row r="4" spans="1:3" x14ac:dyDescent="0.2">
      <c r="B4" t="s">
        <v>10</v>
      </c>
      <c r="C4" t="s">
        <v>19</v>
      </c>
    </row>
    <row r="5" spans="1:3" x14ac:dyDescent="0.2">
      <c r="B5" t="s">
        <v>11</v>
      </c>
      <c r="C5" t="s">
        <v>20</v>
      </c>
    </row>
    <row r="6" spans="1:3" x14ac:dyDescent="0.2">
      <c r="B6" t="s">
        <v>21</v>
      </c>
      <c r="C6" t="s">
        <v>22</v>
      </c>
    </row>
    <row r="7" spans="1:3" x14ac:dyDescent="0.2">
      <c r="B7" t="s">
        <v>24</v>
      </c>
    </row>
    <row r="8" spans="1:3" x14ac:dyDescent="0.2">
      <c r="C8" s="14" t="s">
        <v>25</v>
      </c>
    </row>
    <row r="9" spans="1:3" x14ac:dyDescent="0.2">
      <c r="C9" t="s">
        <v>26</v>
      </c>
    </row>
  </sheetData>
  <hyperlinks>
    <hyperlink ref="A1" location="Main!A1" display="Main" xr:uid="{C013223F-7176-4614-A64B-83A95DD40F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ZN-c3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2023-01-21T19:15:40Z</dcterms:created>
  <dcterms:modified xsi:type="dcterms:W3CDTF">2023-01-22T03:20:25Z</dcterms:modified>
</cp:coreProperties>
</file>