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81121742018.1\Downloads\"/>
    </mc:Choice>
  </mc:AlternateContent>
  <bookViews>
    <workbookView xWindow="0" yWindow="0" windowWidth="21600" windowHeight="9735" activeTab="3"/>
  </bookViews>
  <sheets>
    <sheet name="Móveis" sheetId="1" r:id="rId1"/>
    <sheet name="Pedido_Móveis" sheetId="2" r:id="rId2"/>
    <sheet name="Clientes" sheetId="3" r:id="rId3"/>
    <sheet name="Plan1" sheetId="4" r:id="rId4"/>
  </sheets>
  <externalReferences>
    <externalReference r:id="rId5"/>
  </externalReferences>
  <definedNames>
    <definedName name="funcionarios">[1]Clientes!$A$5:$D$24</definedName>
    <definedName name="j">Plan1!$B$8:$C$10</definedName>
    <definedName name="jt">Plan1!$A$8:$C$10</definedName>
    <definedName name="k">Clientes!$A$4:$D$24</definedName>
    <definedName name="moveis">[1]Exer1_Móveis!$A$8:$H$26</definedName>
    <definedName name="Móveis">Móveis!$A$4:$E$23</definedName>
    <definedName name="tabela">Clientes!$A$4:$D$24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4" l="1"/>
  <c r="B5" i="4"/>
  <c r="G24" i="2"/>
  <c r="B3" i="4"/>
  <c r="B11" i="4" l="1"/>
  <c r="I24" i="2"/>
  <c r="E13" i="2"/>
  <c r="J13" i="2"/>
  <c r="G13" i="2"/>
  <c r="F13" i="2"/>
</calcChain>
</file>

<file path=xl/sharedStrings.xml><?xml version="1.0" encoding="utf-8"?>
<sst xmlns="http://schemas.openxmlformats.org/spreadsheetml/2006/main" count="131" uniqueCount="99">
  <si>
    <t>Código</t>
  </si>
  <si>
    <t>Produto</t>
  </si>
  <si>
    <t>Preço</t>
  </si>
  <si>
    <t>Qtde em Estoque</t>
  </si>
  <si>
    <t>Geladeira Duplex</t>
  </si>
  <si>
    <t>Fogão 6 bocas</t>
  </si>
  <si>
    <t>Máquina de Lavar</t>
  </si>
  <si>
    <t>Liquidificador</t>
  </si>
  <si>
    <t>Aparelho de Som</t>
  </si>
  <si>
    <t>Batedeira</t>
  </si>
  <si>
    <t>Freezer</t>
  </si>
  <si>
    <t>Sofá</t>
  </si>
  <si>
    <t>Mesa 6 cadeiras</t>
  </si>
  <si>
    <t>Fogão 4 bocas</t>
  </si>
  <si>
    <t>Processador</t>
  </si>
  <si>
    <t>Guarda-Roupa</t>
  </si>
  <si>
    <t>Computador</t>
  </si>
  <si>
    <t>Cama Solteiro</t>
  </si>
  <si>
    <t>Armário de Copa</t>
  </si>
  <si>
    <t>Cama Casal</t>
  </si>
  <si>
    <t>Sofá-Cama</t>
  </si>
  <si>
    <t>Geladeira Simples</t>
  </si>
  <si>
    <t>Rádio Portátil</t>
  </si>
  <si>
    <t>Fornecedor</t>
  </si>
  <si>
    <t>Brastemp</t>
  </si>
  <si>
    <t>Eletrolux</t>
  </si>
  <si>
    <t>Britânia</t>
  </si>
  <si>
    <t>LG</t>
  </si>
  <si>
    <t>Monterrei</t>
  </si>
  <si>
    <t>Walita</t>
  </si>
  <si>
    <t>Dell</t>
  </si>
  <si>
    <t>Itatiaia</t>
  </si>
  <si>
    <t>CCE</t>
  </si>
  <si>
    <t>PESQUISA PRODUTO</t>
  </si>
  <si>
    <t>Informe o produto:</t>
  </si>
  <si>
    <t>Resultado</t>
  </si>
  <si>
    <t>PESQUISA CLIENTE</t>
  </si>
  <si>
    <t>Informe o cliente:</t>
  </si>
  <si>
    <t>Cliente</t>
  </si>
  <si>
    <t>Cidade</t>
  </si>
  <si>
    <t>Estado</t>
  </si>
  <si>
    <t>Quantidade:</t>
  </si>
  <si>
    <t>Quantidade</t>
  </si>
  <si>
    <t>Clientes</t>
  </si>
  <si>
    <t>Nome</t>
  </si>
  <si>
    <t>Ana Paula Silva</t>
  </si>
  <si>
    <t>Sorocaba</t>
  </si>
  <si>
    <t>SP</t>
  </si>
  <si>
    <t>Donizete Oliveira</t>
  </si>
  <si>
    <t>Itu</t>
  </si>
  <si>
    <t>Yuri Pereira</t>
  </si>
  <si>
    <t>Fernando Moreira</t>
  </si>
  <si>
    <t>São Paulo</t>
  </si>
  <si>
    <t>João Carlos Santos</t>
  </si>
  <si>
    <t>Botucatu</t>
  </si>
  <si>
    <t>Silvio Kuka</t>
  </si>
  <si>
    <t>Rio de Janeiro</t>
  </si>
  <si>
    <t>RJ</t>
  </si>
  <si>
    <t>Orlando Moraes</t>
  </si>
  <si>
    <t>Votorantim</t>
  </si>
  <si>
    <t>Adimir Rosa</t>
  </si>
  <si>
    <t>Salto</t>
  </si>
  <si>
    <t>Afonso Menezes</t>
  </si>
  <si>
    <t>Vitória</t>
  </si>
  <si>
    <t>ES</t>
  </si>
  <si>
    <t>Patrícia Medeiros</t>
  </si>
  <si>
    <t>Parati</t>
  </si>
  <si>
    <t>Evandro Luís</t>
  </si>
  <si>
    <t>Ouro Preto</t>
  </si>
  <si>
    <t>MG</t>
  </si>
  <si>
    <t>Paulo Mariano</t>
  </si>
  <si>
    <t>Goiânia</t>
  </si>
  <si>
    <t>GO</t>
  </si>
  <si>
    <t>Fábio Barros</t>
  </si>
  <si>
    <t>Americana</t>
  </si>
  <si>
    <t>Carlos Peres</t>
  </si>
  <si>
    <t>Salvador</t>
  </si>
  <si>
    <t>BA</t>
  </si>
  <si>
    <t>Edvaldo Pontes</t>
  </si>
  <si>
    <t>Novo Hamburgo</t>
  </si>
  <si>
    <t>RS</t>
  </si>
  <si>
    <t>Arnaldo Ferreira</t>
  </si>
  <si>
    <t>Vinhedo</t>
  </si>
  <si>
    <t>Lineu Francisco</t>
  </si>
  <si>
    <t>Joinville</t>
  </si>
  <si>
    <t>SC</t>
  </si>
  <si>
    <t>Máximo Batista</t>
  </si>
  <si>
    <t>Fortaleza</t>
  </si>
  <si>
    <t>CE</t>
  </si>
  <si>
    <t>Wagner Mota</t>
  </si>
  <si>
    <t>Garulhos</t>
  </si>
  <si>
    <t>Luís Carlos</t>
  </si>
  <si>
    <t>Porto Alegre</t>
  </si>
  <si>
    <t>Total</t>
  </si>
  <si>
    <t>Frete</t>
  </si>
  <si>
    <t>pac</t>
  </si>
  <si>
    <t>sedex</t>
  </si>
  <si>
    <t>e-sedex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</si>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</sst>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  <numFmt numFmtId="165" formatCode="_(&quot;R$&quot;* #,##0.000_);_(&quot;R$&quot;* \(#,##0.000\);_(&quot;R$&quot;* &quot;-&quot;???_);_(@_)"/>
    <numFmt numFmtId="166" formatCode="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i/>
      <sz val="12"/>
      <name val="Arial"/>
      <family val="2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44" fontId="0" fillId="0" borderId="1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4" fillId="0" borderId="7" xfId="0" applyFont="1" applyBorder="1" applyAlignment="1"/>
    <xf numFmtId="0" fontId="4" fillId="0" borderId="1" xfId="0" applyFont="1" applyBorder="1" applyAlignment="1"/>
    <xf numFmtId="0" fontId="4" fillId="0" borderId="8" xfId="0" applyFont="1" applyBorder="1"/>
    <xf numFmtId="0" fontId="0" fillId="0" borderId="7" xfId="0" applyBorder="1"/>
    <xf numFmtId="0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7" xfId="0" applyFont="1" applyFill="1" applyBorder="1" applyAlignment="1"/>
    <xf numFmtId="0" fontId="4" fillId="0" borderId="1" xfId="0" applyFont="1" applyFill="1" applyBorder="1" applyAlignment="1"/>
    <xf numFmtId="0" fontId="0" fillId="0" borderId="7" xfId="0" applyFill="1" applyBorder="1"/>
    <xf numFmtId="0" fontId="0" fillId="0" borderId="1" xfId="0" applyFill="1" applyBorder="1" applyAlignment="1"/>
    <xf numFmtId="0" fontId="0" fillId="0" borderId="12" xfId="0" applyNumberFormat="1" applyBorder="1"/>
    <xf numFmtId="0" fontId="0" fillId="0" borderId="12" xfId="0" applyBorder="1"/>
    <xf numFmtId="44" fontId="0" fillId="0" borderId="0" xfId="1" applyFont="1" applyBorder="1"/>
    <xf numFmtId="164" fontId="0" fillId="0" borderId="0" xfId="0" applyNumberFormat="1" applyBorder="1"/>
    <xf numFmtId="164" fontId="0" fillId="0" borderId="0" xfId="1" applyNumberFormat="1" applyFont="1" applyBorder="1"/>
    <xf numFmtId="44" fontId="0" fillId="0" borderId="0" xfId="1" quotePrefix="1" applyFont="1" applyBorder="1"/>
    <xf numFmtId="44" fontId="0" fillId="0" borderId="10" xfId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66" fontId="3" fillId="0" borderId="1" xfId="0" applyNumberFormat="1" applyFont="1" applyBorder="1"/>
    <xf numFmtId="0" fontId="3" fillId="0" borderId="1" xfId="0" applyFont="1" applyBorder="1"/>
    <xf numFmtId="0" fontId="3" fillId="0" borderId="0" xfId="0" applyFont="1" applyFill="1" applyBorder="1"/>
    <xf numFmtId="0" fontId="6" fillId="0" borderId="0" xfId="2" applyFont="1" applyFill="1" applyBorder="1" applyAlignment="1" applyProtection="1">
      <alignment horizontal="center"/>
    </xf>
    <xf numFmtId="0" fontId="0" fillId="0" borderId="0" xfId="0" applyFill="1" applyBorder="1"/>
    <xf numFmtId="0" fontId="3" fillId="0" borderId="6" xfId="0" applyFont="1" applyBorder="1" applyAlignment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6" fillId="0" borderId="0" xfId="2" applyFont="1" applyFill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0" fillId="0" borderId="13" xfId="1" applyFont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0" fontId="3" fillId="0" borderId="7" xfId="0" applyFont="1" applyBorder="1" applyAlignment="1"/>
    <xf numFmtId="0" fontId="0" fillId="0" borderId="1" xfId="0" applyBorder="1" applyAlignment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12" dropStyle="combo" dx="16" fmlaLink="$D$13" fmlaRange="Móveis!$B$5:$B$23" noThreeD="1" sel="10" val="0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List" dx="22" noThreeD="1" sel="0" val="0"/>
</file>

<file path=xl/ctrlProps/ctrlProp2.xml><?xml version="1.0" encoding="utf-8"?>
<formControlPr xmlns="http://schemas.microsoft.com/office/spreadsheetml/2009/9/main" objectType="Drop" dropLines="12" dropStyle="combo" dx="16" fmlaLink="Pedido_Móveis!$D$24" fmlaRange="Clientes!$B$5:$B$24" noThreeD="1" sel="2" val="0"/>
</file>

<file path=xl/ctrlProps/ctrlProp3.xml><?xml version="1.0" encoding="utf-8"?>
<formControlPr xmlns="http://schemas.microsoft.com/office/spreadsheetml/2009/9/main" objectType="Spin" dx="22" fmlaLink="$B$2" max="30000" min="1" page="10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checked="Checked" firstButton="1" fmlaLink="$L$3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CheckBox" checked="Checked" fmlaLink="$A$21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413181</xdr:colOff>
      <xdr:row>0</xdr:row>
      <xdr:rowOff>0</xdr:rowOff>
    </xdr:from>
    <xdr:ext cx="3644470" cy="530658"/>
    <xdr:sp macro="" textlink="">
      <xdr:nvSpPr>
        <xdr:cNvPr id="2" name="Retângulo 1"/>
        <xdr:cNvSpPr/>
      </xdr:nvSpPr>
      <xdr:spPr>
        <a:xfrm>
          <a:off x="1079931" y="0"/>
          <a:ext cx="364447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Loja Elotrolar</a:t>
          </a:r>
          <a:r>
            <a:rPr lang="pt-BR" sz="28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Ribamar</a:t>
          </a:r>
          <a:endParaRPr lang="pt-BR" sz="28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474729</xdr:colOff>
      <xdr:row>1</xdr:row>
      <xdr:rowOff>119062</xdr:rowOff>
    </xdr:from>
    <xdr:ext cx="1371465" cy="593304"/>
    <xdr:sp macro="" textlink="">
      <xdr:nvSpPr>
        <xdr:cNvPr id="17" name="Retângulo 16"/>
        <xdr:cNvSpPr/>
      </xdr:nvSpPr>
      <xdr:spPr>
        <a:xfrm>
          <a:off x="4141854" y="317500"/>
          <a:ext cx="1371465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Pedido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</xdr:row>
          <xdr:rowOff>180975</xdr:rowOff>
        </xdr:from>
        <xdr:to>
          <xdr:col>5</xdr:col>
          <xdr:colOff>1114425</xdr:colOff>
          <xdr:row>9</xdr:row>
          <xdr:rowOff>9525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1581150</xdr:colOff>
          <xdr:row>19</xdr:row>
          <xdr:rowOff>0</xdr:rowOff>
        </xdr:from>
        <xdr:to>
          <xdr:col>5</xdr:col>
          <xdr:colOff>1133475</xdr:colOff>
          <xdr:row>19</xdr:row>
          <xdr:rowOff>180975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0</xdr:row>
          <xdr:rowOff>180975</xdr:rowOff>
        </xdr:from>
        <xdr:to>
          <xdr:col>3</xdr:col>
          <xdr:colOff>9525</xdr:colOff>
          <xdr:row>1</xdr:row>
          <xdr:rowOff>180975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10615</xdr:colOff>
          <xdr:row>1</xdr:row>
          <xdr:rowOff>180975</xdr:rowOff>
        </xdr:from>
        <xdr:to>
          <xdr:col>5</xdr:col>
          <xdr:colOff>600075</xdr:colOff>
          <xdr:row>9</xdr:row>
          <xdr:rowOff>9525</xdr:rowOff>
        </xdr:to>
        <xdr:sp macro="" textlink="">
          <xdr:nvSpPr>
            <xdr:cNvPr id="3074" name="Group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Frete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</xdr:row>
          <xdr:rowOff>133349</xdr:rowOff>
        </xdr:from>
        <xdr:to>
          <xdr:col>5</xdr:col>
          <xdr:colOff>228600</xdr:colOff>
          <xdr:row>3</xdr:row>
          <xdr:rowOff>180974</xdr:rowOff>
        </xdr:to>
        <xdr:sp macro="" textlink="">
          <xdr:nvSpPr>
            <xdr:cNvPr id="3083" name="Option Button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66674</xdr:rowOff>
        </xdr:from>
        <xdr:to>
          <xdr:col>5</xdr:col>
          <xdr:colOff>228600</xdr:colOff>
          <xdr:row>6</xdr:row>
          <xdr:rowOff>114299</xdr:rowOff>
        </xdr:to>
        <xdr:sp macro="" textlink="">
          <xdr:nvSpPr>
            <xdr:cNvPr id="3084" name="Option Button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sedex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</xdr:row>
          <xdr:rowOff>142874</xdr:rowOff>
        </xdr:from>
        <xdr:to>
          <xdr:col>5</xdr:col>
          <xdr:colOff>228600</xdr:colOff>
          <xdr:row>8</xdr:row>
          <xdr:rowOff>190499</xdr:rowOff>
        </xdr:to>
        <xdr:sp macro="" textlink="">
          <xdr:nvSpPr>
            <xdr:cNvPr id="3085" name="Option Button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e-sedex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12</xdr:row>
          <xdr:rowOff>0</xdr:rowOff>
        </xdr:from>
        <xdr:to>
          <xdr:col>2</xdr:col>
          <xdr:colOff>19050</xdr:colOff>
          <xdr:row>19</xdr:row>
          <xdr:rowOff>28575</xdr:rowOff>
        </xdr:to>
        <xdr:sp macro="" textlink="">
          <xdr:nvSpPr>
            <xdr:cNvPr id="3086" name="Group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Filial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180975</xdr:rowOff>
        </xdr:from>
        <xdr:to>
          <xdr:col>1</xdr:col>
          <xdr:colOff>333375</xdr:colOff>
          <xdr:row>14</xdr:row>
          <xdr:rowOff>9525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Nova Iguaçu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180975</xdr:rowOff>
        </xdr:from>
        <xdr:to>
          <xdr:col>1</xdr:col>
          <xdr:colOff>333375</xdr:colOff>
          <xdr:row>16</xdr:row>
          <xdr:rowOff>9525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Mesquita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161925</xdr:rowOff>
        </xdr:from>
        <xdr:to>
          <xdr:col>1</xdr:col>
          <xdr:colOff>333375</xdr:colOff>
          <xdr:row>17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Duque de Caxias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12</xdr:row>
          <xdr:rowOff>9524</xdr:rowOff>
        </xdr:from>
        <xdr:to>
          <xdr:col>6</xdr:col>
          <xdr:colOff>0</xdr:colOff>
          <xdr:row>18</xdr:row>
          <xdr:rowOff>19049</xdr:rowOff>
        </xdr:to>
        <xdr:sp macro="" textlink="">
          <xdr:nvSpPr>
            <xdr:cNvPr id="3090" name="List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biano\SENAC\avalia&#231;&#245;es\1&#170;%20avalia&#231;&#227;o%20de%20Excel%20avan&#231;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1_Móveis"/>
      <sheetName val="Pedido_Movéis"/>
      <sheetName val="Clientes"/>
      <sheetName val="Produtos de Informática"/>
    </sheetNames>
    <sheetDataSet>
      <sheetData sheetId="0">
        <row r="8">
          <cell r="A8">
            <v>1</v>
          </cell>
          <cell r="B8" t="str">
            <v>Geladeira Duplex</v>
          </cell>
          <cell r="C8">
            <v>1200.8920000000001</v>
          </cell>
          <cell r="D8">
            <v>1200.9000000000001</v>
          </cell>
          <cell r="E8">
            <v>1200</v>
          </cell>
          <cell r="F8">
            <v>1201</v>
          </cell>
          <cell r="G8">
            <v>70.833205809083466</v>
          </cell>
          <cell r="H8">
            <v>10</v>
          </cell>
        </row>
        <row r="9">
          <cell r="A9">
            <v>2</v>
          </cell>
          <cell r="B9" t="str">
            <v>Fogão 6 bocas</v>
          </cell>
          <cell r="C9">
            <v>786.12300000000005</v>
          </cell>
          <cell r="D9">
            <v>786.1</v>
          </cell>
          <cell r="E9">
            <v>786</v>
          </cell>
          <cell r="F9">
            <v>787</v>
          </cell>
          <cell r="G9">
            <v>46.368542924970868</v>
          </cell>
          <cell r="H9">
            <v>12</v>
          </cell>
        </row>
        <row r="10">
          <cell r="A10">
            <v>3</v>
          </cell>
          <cell r="B10" t="str">
            <v>Máquina de Lavar</v>
          </cell>
          <cell r="C10">
            <v>986.995</v>
          </cell>
          <cell r="D10">
            <v>987</v>
          </cell>
          <cell r="E10">
            <v>986</v>
          </cell>
          <cell r="F10">
            <v>987</v>
          </cell>
          <cell r="G10">
            <v>58.216742194582295</v>
          </cell>
          <cell r="H10">
            <v>3</v>
          </cell>
        </row>
        <row r="11">
          <cell r="A11">
            <v>4</v>
          </cell>
          <cell r="B11" t="str">
            <v>Liquidificador</v>
          </cell>
          <cell r="C11">
            <v>78.236000000000004</v>
          </cell>
          <cell r="D11">
            <v>78.2</v>
          </cell>
          <cell r="E11">
            <v>78</v>
          </cell>
          <cell r="F11">
            <v>79</v>
          </cell>
          <cell r="G11">
            <v>4.6146586784485644</v>
          </cell>
          <cell r="H11">
            <v>23</v>
          </cell>
        </row>
        <row r="12">
          <cell r="A12">
            <v>5</v>
          </cell>
          <cell r="B12" t="str">
            <v>Aparelho de Som</v>
          </cell>
          <cell r="C12">
            <v>567.89700000000005</v>
          </cell>
          <cell r="D12">
            <v>567.9</v>
          </cell>
          <cell r="E12">
            <v>567</v>
          </cell>
          <cell r="F12">
            <v>568</v>
          </cell>
          <cell r="G12">
            <v>33.496738323980068</v>
          </cell>
          <cell r="H12">
            <v>16</v>
          </cell>
        </row>
        <row r="13">
          <cell r="A13">
            <v>6</v>
          </cell>
          <cell r="B13" t="str">
            <v>Batedeira</v>
          </cell>
          <cell r="C13">
            <v>340.55799999999999</v>
          </cell>
          <cell r="D13">
            <v>340.6</v>
          </cell>
          <cell r="E13">
            <v>340</v>
          </cell>
          <cell r="F13">
            <v>341</v>
          </cell>
          <cell r="G13">
            <v>20.087414108787335</v>
          </cell>
          <cell r="H13">
            <v>19</v>
          </cell>
        </row>
        <row r="14">
          <cell r="A14">
            <v>7</v>
          </cell>
          <cell r="B14" t="str">
            <v>Freezer</v>
          </cell>
          <cell r="C14">
            <v>1100.5989999999999</v>
          </cell>
          <cell r="D14">
            <v>1100.5999999999999</v>
          </cell>
          <cell r="E14">
            <v>1100</v>
          </cell>
          <cell r="F14">
            <v>1101</v>
          </cell>
          <cell r="G14">
            <v>64.917540861519129</v>
          </cell>
          <cell r="H14">
            <v>20</v>
          </cell>
        </row>
        <row r="15">
          <cell r="A15">
            <v>8</v>
          </cell>
          <cell r="B15" t="str">
            <v>Sofá</v>
          </cell>
          <cell r="C15">
            <v>789.43100000000004</v>
          </cell>
          <cell r="D15">
            <v>789.4</v>
          </cell>
          <cell r="E15">
            <v>789</v>
          </cell>
          <cell r="F15">
            <v>790</v>
          </cell>
          <cell r="G15">
            <v>46.563661424233459</v>
          </cell>
          <cell r="H15">
            <v>14</v>
          </cell>
        </row>
        <row r="16">
          <cell r="A16">
            <v>9</v>
          </cell>
          <cell r="B16" t="str">
            <v>Mesa 6 cadeiras</v>
          </cell>
          <cell r="C16">
            <v>671.99199999999996</v>
          </cell>
          <cell r="D16">
            <v>672</v>
          </cell>
          <cell r="E16">
            <v>671</v>
          </cell>
          <cell r="F16">
            <v>672</v>
          </cell>
          <cell r="G16">
            <v>39.63665978127726</v>
          </cell>
          <cell r="H16">
            <v>55</v>
          </cell>
        </row>
        <row r="17">
          <cell r="A17">
            <v>10</v>
          </cell>
          <cell r="B17" t="str">
            <v>Fogão 4 bocas</v>
          </cell>
          <cell r="C17">
            <v>456.79500000000002</v>
          </cell>
          <cell r="D17">
            <v>456.8</v>
          </cell>
          <cell r="E17">
            <v>456</v>
          </cell>
          <cell r="F17">
            <v>457</v>
          </cell>
          <cell r="G17">
            <v>26.943517191854287</v>
          </cell>
          <cell r="H17">
            <v>38</v>
          </cell>
        </row>
        <row r="18">
          <cell r="A18">
            <v>11</v>
          </cell>
          <cell r="B18" t="str">
            <v>Processador</v>
          </cell>
          <cell r="C18">
            <v>250.77</v>
          </cell>
          <cell r="D18">
            <v>250.8</v>
          </cell>
          <cell r="E18">
            <v>250</v>
          </cell>
          <cell r="F18">
            <v>251</v>
          </cell>
          <cell r="G18">
            <v>14.791374262418151</v>
          </cell>
          <cell r="H18">
            <v>5</v>
          </cell>
        </row>
        <row r="19">
          <cell r="A19">
            <v>12</v>
          </cell>
          <cell r="B19" t="str">
            <v>Guarda-Roupa</v>
          </cell>
          <cell r="C19">
            <v>478.12299999999999</v>
          </cell>
          <cell r="D19">
            <v>478.1</v>
          </cell>
          <cell r="E19">
            <v>478</v>
          </cell>
          <cell r="F19">
            <v>479</v>
          </cell>
          <cell r="G19">
            <v>28.201524251186957</v>
          </cell>
          <cell r="H19">
            <v>7</v>
          </cell>
        </row>
        <row r="20">
          <cell r="A20">
            <v>13</v>
          </cell>
          <cell r="B20" t="str">
            <v>Computador</v>
          </cell>
          <cell r="C20">
            <v>1899.5940000000001</v>
          </cell>
          <cell r="D20">
            <v>1899.6</v>
          </cell>
          <cell r="E20">
            <v>1899</v>
          </cell>
          <cell r="F20">
            <v>1900</v>
          </cell>
          <cell r="G20">
            <v>112.04532360586971</v>
          </cell>
          <cell r="H20">
            <v>15</v>
          </cell>
        </row>
        <row r="21">
          <cell r="A21">
            <v>14</v>
          </cell>
          <cell r="B21" t="str">
            <v>Cama Solteiro</v>
          </cell>
          <cell r="C21">
            <v>369.45800000000003</v>
          </cell>
          <cell r="D21">
            <v>369.5</v>
          </cell>
          <cell r="E21">
            <v>369</v>
          </cell>
          <cell r="F21">
            <v>370</v>
          </cell>
          <cell r="G21">
            <v>21.792046705126154</v>
          </cell>
          <cell r="H21">
            <v>39</v>
          </cell>
        </row>
        <row r="22">
          <cell r="A22">
            <v>15</v>
          </cell>
          <cell r="B22" t="str">
            <v>Armário de Copa</v>
          </cell>
          <cell r="C22">
            <v>723.29899999999998</v>
          </cell>
          <cell r="D22">
            <v>723.3</v>
          </cell>
          <cell r="E22">
            <v>723</v>
          </cell>
          <cell r="F22">
            <v>724</v>
          </cell>
          <cell r="G22">
            <v>42.662942986133856</v>
          </cell>
          <cell r="H22">
            <v>26</v>
          </cell>
        </row>
        <row r="23">
          <cell r="A23">
            <v>16</v>
          </cell>
          <cell r="B23" t="str">
            <v>Cama Casal</v>
          </cell>
          <cell r="C23">
            <v>590.88300000000004</v>
          </cell>
          <cell r="D23">
            <v>590.9</v>
          </cell>
          <cell r="E23">
            <v>590</v>
          </cell>
          <cell r="F23">
            <v>591</v>
          </cell>
          <cell r="G23">
            <v>34.852540568251484</v>
          </cell>
          <cell r="H23">
            <v>24</v>
          </cell>
        </row>
        <row r="24">
          <cell r="A24">
            <v>17</v>
          </cell>
          <cell r="B24" t="str">
            <v>Sofá-Cama</v>
          </cell>
          <cell r="C24">
            <v>678.33</v>
          </cell>
          <cell r="D24">
            <v>678.3</v>
          </cell>
          <cell r="E24">
            <v>678</v>
          </cell>
          <cell r="F24">
            <v>679</v>
          </cell>
          <cell r="G24">
            <v>40.010499275934542</v>
          </cell>
          <cell r="H24">
            <v>13</v>
          </cell>
        </row>
        <row r="25">
          <cell r="A25">
            <v>18</v>
          </cell>
          <cell r="B25" t="str">
            <v>Geladeira Simples</v>
          </cell>
          <cell r="C25">
            <v>611.97</v>
          </cell>
          <cell r="D25">
            <v>612</v>
          </cell>
          <cell r="E25">
            <v>611</v>
          </cell>
          <cell r="F25">
            <v>612</v>
          </cell>
          <cell r="G25">
            <v>36.096332525310189</v>
          </cell>
          <cell r="H25">
            <v>11</v>
          </cell>
        </row>
        <row r="26">
          <cell r="A26">
            <v>19</v>
          </cell>
          <cell r="B26" t="str">
            <v>Rádio Portátil</v>
          </cell>
          <cell r="C26">
            <v>123.55800000000001</v>
          </cell>
          <cell r="D26">
            <v>123.6</v>
          </cell>
          <cell r="E26">
            <v>123</v>
          </cell>
          <cell r="F26">
            <v>124</v>
          </cell>
          <cell r="G26">
            <v>7.2879236795304942</v>
          </cell>
          <cell r="H26">
            <v>12</v>
          </cell>
        </row>
      </sheetData>
      <sheetData sheetId="1"/>
      <sheetData sheetId="2">
        <row r="5">
          <cell r="A5">
            <v>1</v>
          </cell>
          <cell r="B5" t="str">
            <v>Ana Paula Silva</v>
          </cell>
          <cell r="C5" t="str">
            <v>Sorocaba</v>
          </cell>
          <cell r="D5" t="str">
            <v>SP</v>
          </cell>
        </row>
        <row r="6">
          <cell r="A6">
            <v>2</v>
          </cell>
          <cell r="B6" t="str">
            <v>Donizete Oliveira</v>
          </cell>
          <cell r="C6" t="str">
            <v>Itu</v>
          </cell>
          <cell r="D6" t="str">
            <v>SP</v>
          </cell>
        </row>
        <row r="7">
          <cell r="A7">
            <v>3</v>
          </cell>
          <cell r="B7" t="str">
            <v>Yuri Pereira</v>
          </cell>
          <cell r="C7" t="str">
            <v>Sorocaba</v>
          </cell>
          <cell r="D7" t="str">
            <v>SP</v>
          </cell>
        </row>
        <row r="8">
          <cell r="A8">
            <v>4</v>
          </cell>
          <cell r="B8" t="str">
            <v>Fernando Moreira</v>
          </cell>
          <cell r="C8" t="str">
            <v>São Paulo</v>
          </cell>
          <cell r="D8" t="str">
            <v>SP</v>
          </cell>
        </row>
        <row r="9">
          <cell r="A9">
            <v>5</v>
          </cell>
          <cell r="B9" t="str">
            <v>João Carlos Santos</v>
          </cell>
          <cell r="C9" t="str">
            <v>Botucatu</v>
          </cell>
          <cell r="D9" t="str">
            <v>SP</v>
          </cell>
        </row>
        <row r="10">
          <cell r="A10">
            <v>6</v>
          </cell>
          <cell r="B10" t="str">
            <v>Silvio Kuka</v>
          </cell>
          <cell r="C10" t="str">
            <v>Rio de Janeiro</v>
          </cell>
          <cell r="D10" t="str">
            <v>RJ</v>
          </cell>
        </row>
        <row r="11">
          <cell r="A11">
            <v>7</v>
          </cell>
          <cell r="B11" t="str">
            <v>Orlando Moraes</v>
          </cell>
          <cell r="C11" t="str">
            <v>Votorantim</v>
          </cell>
          <cell r="D11" t="str">
            <v>SP</v>
          </cell>
        </row>
        <row r="12">
          <cell r="A12">
            <v>8</v>
          </cell>
          <cell r="B12" t="str">
            <v>Adimir Rosa</v>
          </cell>
          <cell r="C12" t="str">
            <v>Salto</v>
          </cell>
          <cell r="D12" t="str">
            <v>SP</v>
          </cell>
        </row>
        <row r="13">
          <cell r="A13">
            <v>9</v>
          </cell>
          <cell r="B13" t="str">
            <v>Afonso Menezes</v>
          </cell>
          <cell r="C13" t="str">
            <v>Vitória</v>
          </cell>
          <cell r="D13" t="str">
            <v>ES</v>
          </cell>
        </row>
        <row r="14">
          <cell r="A14">
            <v>10</v>
          </cell>
          <cell r="B14" t="str">
            <v>Patrícia Medeiros</v>
          </cell>
          <cell r="C14" t="str">
            <v>Parati</v>
          </cell>
          <cell r="D14" t="str">
            <v>RJ</v>
          </cell>
        </row>
        <row r="15">
          <cell r="A15">
            <v>11</v>
          </cell>
          <cell r="B15" t="str">
            <v>Evandro Luís</v>
          </cell>
          <cell r="C15" t="str">
            <v>Ouro Preto</v>
          </cell>
          <cell r="D15" t="str">
            <v>MG</v>
          </cell>
        </row>
        <row r="16">
          <cell r="A16">
            <v>12</v>
          </cell>
          <cell r="B16" t="str">
            <v>Paulo Mariano</v>
          </cell>
          <cell r="C16" t="str">
            <v>Goiânia</v>
          </cell>
          <cell r="D16" t="str">
            <v>GO</v>
          </cell>
        </row>
        <row r="17">
          <cell r="A17">
            <v>13</v>
          </cell>
          <cell r="B17" t="str">
            <v>Fábio Barros</v>
          </cell>
          <cell r="C17" t="str">
            <v>Americana</v>
          </cell>
          <cell r="D17" t="str">
            <v>SP</v>
          </cell>
        </row>
        <row r="18">
          <cell r="A18">
            <v>14</v>
          </cell>
          <cell r="B18" t="str">
            <v>Carlos Peres</v>
          </cell>
          <cell r="C18" t="str">
            <v>Salvador</v>
          </cell>
          <cell r="D18" t="str">
            <v>BA</v>
          </cell>
        </row>
        <row r="19">
          <cell r="A19">
            <v>15</v>
          </cell>
          <cell r="B19" t="str">
            <v>Edvaldo Pontes</v>
          </cell>
          <cell r="C19" t="str">
            <v>Novo Hamburgo</v>
          </cell>
          <cell r="D19" t="str">
            <v>RS</v>
          </cell>
        </row>
        <row r="20">
          <cell r="A20">
            <v>16</v>
          </cell>
          <cell r="B20" t="str">
            <v>Arnaldo Ferreira</v>
          </cell>
          <cell r="C20" t="str">
            <v>Vinhedo</v>
          </cell>
          <cell r="D20" t="str">
            <v>SP</v>
          </cell>
        </row>
        <row r="21">
          <cell r="A21">
            <v>17</v>
          </cell>
          <cell r="B21" t="str">
            <v>Lineu Francisco</v>
          </cell>
          <cell r="C21" t="str">
            <v>Joinville</v>
          </cell>
          <cell r="D21" t="str">
            <v>SC</v>
          </cell>
        </row>
        <row r="22">
          <cell r="A22">
            <v>18</v>
          </cell>
          <cell r="B22" t="str">
            <v>Máximo Batista</v>
          </cell>
          <cell r="C22" t="str">
            <v>Fortaleza</v>
          </cell>
          <cell r="D22" t="str">
            <v>CE</v>
          </cell>
        </row>
        <row r="23">
          <cell r="A23">
            <v>19</v>
          </cell>
          <cell r="B23" t="str">
            <v>Wagner Mota</v>
          </cell>
          <cell r="C23" t="str">
            <v>Garulhos</v>
          </cell>
          <cell r="D23" t="str">
            <v>SP</v>
          </cell>
        </row>
        <row r="24">
          <cell r="A24">
            <v>20</v>
          </cell>
          <cell r="B24" t="str">
            <v>Luís Carlos</v>
          </cell>
          <cell r="C24" t="str">
            <v>Porto Alegre</v>
          </cell>
          <cell r="D24" t="str">
            <v>RS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13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12" Type="http://schemas.openxmlformats.org/officeDocument/2006/relationships/ctrlProp" Target="../ctrlProps/ctrlProp1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5" Type="http://schemas.openxmlformats.org/officeDocument/2006/relationships/ctrlProp" Target="../ctrlProps/ctrlProp4.xml"/><Relationship Id="rId10" Type="http://schemas.openxmlformats.org/officeDocument/2006/relationships/ctrlProp" Target="../ctrlProps/ctrlProp9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3"/>
  <sheetViews>
    <sheetView workbookViewId="0">
      <selection activeCell="A4" sqref="A4:E23"/>
    </sheetView>
  </sheetViews>
  <sheetFormatPr defaultRowHeight="15" x14ac:dyDescent="0.25"/>
  <cols>
    <col min="1" max="1" width="10" bestFit="1" customWidth="1"/>
    <col min="2" max="4" width="17.7109375" customWidth="1"/>
  </cols>
  <sheetData>
    <row r="4" spans="1:5" s="32" customFormat="1" ht="27" customHeight="1" x14ac:dyDescent="0.25">
      <c r="A4" s="30" t="s">
        <v>0</v>
      </c>
      <c r="B4" s="30" t="s">
        <v>1</v>
      </c>
      <c r="C4" s="30" t="s">
        <v>2</v>
      </c>
      <c r="D4" s="30" t="s">
        <v>23</v>
      </c>
      <c r="E4" s="31" t="s">
        <v>3</v>
      </c>
    </row>
    <row r="5" spans="1:5" x14ac:dyDescent="0.25">
      <c r="A5" s="1">
        <v>5</v>
      </c>
      <c r="B5" s="1" t="s">
        <v>4</v>
      </c>
      <c r="C5" s="2">
        <v>1200.8920000000001</v>
      </c>
      <c r="D5" s="2" t="s">
        <v>24</v>
      </c>
      <c r="E5" s="1">
        <v>10</v>
      </c>
    </row>
    <row r="6" spans="1:5" x14ac:dyDescent="0.25">
      <c r="A6" s="1">
        <v>2</v>
      </c>
      <c r="B6" s="1" t="s">
        <v>5</v>
      </c>
      <c r="C6" s="2">
        <v>786.12300000000005</v>
      </c>
      <c r="D6" s="2" t="s">
        <v>25</v>
      </c>
      <c r="E6" s="1">
        <v>12</v>
      </c>
    </row>
    <row r="7" spans="1:5" x14ac:dyDescent="0.25">
      <c r="A7" s="1">
        <v>3</v>
      </c>
      <c r="B7" s="1" t="s">
        <v>6</v>
      </c>
      <c r="C7" s="2">
        <v>986.995</v>
      </c>
      <c r="D7" s="2" t="s">
        <v>25</v>
      </c>
      <c r="E7" s="1">
        <v>3</v>
      </c>
    </row>
    <row r="8" spans="1:5" x14ac:dyDescent="0.25">
      <c r="A8" s="1">
        <v>4</v>
      </c>
      <c r="B8" s="1" t="s">
        <v>7</v>
      </c>
      <c r="C8" s="2">
        <v>78.236000000000004</v>
      </c>
      <c r="D8" s="2" t="s">
        <v>26</v>
      </c>
      <c r="E8" s="1">
        <v>23</v>
      </c>
    </row>
    <row r="9" spans="1:5" x14ac:dyDescent="0.25">
      <c r="A9" s="1">
        <v>5</v>
      </c>
      <c r="B9" s="1" t="s">
        <v>8</v>
      </c>
      <c r="C9" s="2">
        <v>567.89700000000005</v>
      </c>
      <c r="D9" s="2" t="s">
        <v>27</v>
      </c>
      <c r="E9" s="1">
        <v>16</v>
      </c>
    </row>
    <row r="10" spans="1:5" x14ac:dyDescent="0.25">
      <c r="A10" s="1">
        <v>6</v>
      </c>
      <c r="B10" s="1" t="s">
        <v>9</v>
      </c>
      <c r="C10" s="2">
        <v>340.55799999999999</v>
      </c>
      <c r="D10" s="2" t="s">
        <v>26</v>
      </c>
      <c r="E10" s="1">
        <v>19</v>
      </c>
    </row>
    <row r="11" spans="1:5" x14ac:dyDescent="0.25">
      <c r="A11" s="1">
        <v>7</v>
      </c>
      <c r="B11" s="1" t="s">
        <v>10</v>
      </c>
      <c r="C11" s="2">
        <v>1100.5989999999999</v>
      </c>
      <c r="D11" s="2" t="s">
        <v>25</v>
      </c>
      <c r="E11" s="1">
        <v>20</v>
      </c>
    </row>
    <row r="12" spans="1:5" x14ac:dyDescent="0.25">
      <c r="A12" s="1">
        <v>8</v>
      </c>
      <c r="B12" s="1" t="s">
        <v>11</v>
      </c>
      <c r="C12" s="2">
        <v>789.43100000000004</v>
      </c>
      <c r="D12" s="2" t="s">
        <v>28</v>
      </c>
      <c r="E12" s="1">
        <v>14</v>
      </c>
    </row>
    <row r="13" spans="1:5" x14ac:dyDescent="0.25">
      <c r="A13" s="1">
        <v>9</v>
      </c>
      <c r="B13" s="1" t="s">
        <v>12</v>
      </c>
      <c r="C13" s="2">
        <v>671.99199999999996</v>
      </c>
      <c r="D13" s="2" t="s">
        <v>28</v>
      </c>
      <c r="E13" s="1">
        <v>55</v>
      </c>
    </row>
    <row r="14" spans="1:5" x14ac:dyDescent="0.25">
      <c r="A14" s="1">
        <v>10</v>
      </c>
      <c r="B14" s="1" t="s">
        <v>13</v>
      </c>
      <c r="C14" s="2">
        <v>456.79500000000002</v>
      </c>
      <c r="D14" s="2" t="s">
        <v>24</v>
      </c>
      <c r="E14" s="1">
        <v>38</v>
      </c>
    </row>
    <row r="15" spans="1:5" x14ac:dyDescent="0.25">
      <c r="A15" s="1">
        <v>11</v>
      </c>
      <c r="B15" s="1" t="s">
        <v>14</v>
      </c>
      <c r="C15" s="2">
        <v>250.77</v>
      </c>
      <c r="D15" s="2" t="s">
        <v>29</v>
      </c>
      <c r="E15" s="1">
        <v>5</v>
      </c>
    </row>
    <row r="16" spans="1:5" x14ac:dyDescent="0.25">
      <c r="A16" s="1">
        <v>12</v>
      </c>
      <c r="B16" s="1" t="s">
        <v>15</v>
      </c>
      <c r="C16" s="2">
        <v>478.12299999999999</v>
      </c>
      <c r="D16" s="2" t="s">
        <v>28</v>
      </c>
      <c r="E16" s="1">
        <v>7</v>
      </c>
    </row>
    <row r="17" spans="1:5" x14ac:dyDescent="0.25">
      <c r="A17" s="1">
        <v>13</v>
      </c>
      <c r="B17" s="1" t="s">
        <v>16</v>
      </c>
      <c r="C17" s="2">
        <v>1899.5940000000001</v>
      </c>
      <c r="D17" s="2" t="s">
        <v>30</v>
      </c>
      <c r="E17" s="1">
        <v>15</v>
      </c>
    </row>
    <row r="18" spans="1:5" x14ac:dyDescent="0.25">
      <c r="A18" s="1">
        <v>14</v>
      </c>
      <c r="B18" s="1" t="s">
        <v>17</v>
      </c>
      <c r="C18" s="2">
        <v>369.45800000000003</v>
      </c>
      <c r="D18" s="2" t="s">
        <v>28</v>
      </c>
      <c r="E18" s="1">
        <v>39</v>
      </c>
    </row>
    <row r="19" spans="1:5" x14ac:dyDescent="0.25">
      <c r="A19" s="1">
        <v>15</v>
      </c>
      <c r="B19" s="1" t="s">
        <v>18</v>
      </c>
      <c r="C19" s="2">
        <v>723.29899999999998</v>
      </c>
      <c r="D19" s="2" t="s">
        <v>31</v>
      </c>
      <c r="E19" s="1">
        <v>26</v>
      </c>
    </row>
    <row r="20" spans="1:5" x14ac:dyDescent="0.25">
      <c r="A20" s="1">
        <v>16</v>
      </c>
      <c r="B20" s="1" t="s">
        <v>19</v>
      </c>
      <c r="C20" s="2">
        <v>590.88300000000004</v>
      </c>
      <c r="D20" s="2" t="s">
        <v>28</v>
      </c>
      <c r="E20" s="1">
        <v>24</v>
      </c>
    </row>
    <row r="21" spans="1:5" x14ac:dyDescent="0.25">
      <c r="A21" s="1">
        <v>17</v>
      </c>
      <c r="B21" s="1" t="s">
        <v>20</v>
      </c>
      <c r="C21" s="2">
        <v>678.33</v>
      </c>
      <c r="D21" s="2" t="s">
        <v>28</v>
      </c>
      <c r="E21" s="1">
        <v>13</v>
      </c>
    </row>
    <row r="22" spans="1:5" x14ac:dyDescent="0.25">
      <c r="A22" s="1">
        <v>18</v>
      </c>
      <c r="B22" s="1" t="s">
        <v>21</v>
      </c>
      <c r="C22" s="2">
        <v>611.97</v>
      </c>
      <c r="D22" s="2" t="s">
        <v>25</v>
      </c>
      <c r="E22" s="1">
        <v>11</v>
      </c>
    </row>
    <row r="23" spans="1:5" x14ac:dyDescent="0.25">
      <c r="A23" s="1">
        <v>19</v>
      </c>
      <c r="B23" s="1" t="s">
        <v>22</v>
      </c>
      <c r="C23" s="2">
        <v>123.55800000000001</v>
      </c>
      <c r="D23" s="2" t="s">
        <v>32</v>
      </c>
      <c r="E23" s="1">
        <v>7</v>
      </c>
    </row>
  </sheetData>
  <dataValidations count="1">
    <dataValidation type="whole" errorStyle="warning" operator="greaterThan" showInputMessage="1" showErrorMessage="1" errorTitle="Atenção!!!" error="No estoque deverá ter pelo menos 10 unidades - favor providenciar a reposição!" promptTitle="Estoque" prompt="No estoque sempre deverá ter no mínimo 10 unidades do produto." sqref="E5:E23">
      <formula1>10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50"/>
  <sheetViews>
    <sheetView topLeftCell="A7" zoomScaleNormal="100" workbookViewId="0">
      <selection activeCell="E24" sqref="E24:F24"/>
    </sheetView>
  </sheetViews>
  <sheetFormatPr defaultRowHeight="15" x14ac:dyDescent="0.25"/>
  <cols>
    <col min="2" max="2" width="4" customWidth="1"/>
    <col min="3" max="3" width="0.5703125" customWidth="1"/>
    <col min="5" max="5" width="23.85546875" customWidth="1"/>
    <col min="6" max="6" width="17.140625" customWidth="1"/>
    <col min="8" max="8" width="11.85546875" customWidth="1"/>
    <col min="10" max="10" width="14" customWidth="1"/>
    <col min="11" max="11" width="4" customWidth="1"/>
  </cols>
  <sheetData>
    <row r="1" spans="2:11" ht="15.75" thickBot="1" x14ac:dyDescent="0.3"/>
    <row r="2" spans="2:11" x14ac:dyDescent="0.25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x14ac:dyDescent="0.25">
      <c r="B3" s="7"/>
      <c r="C3" s="8"/>
      <c r="D3" s="8"/>
      <c r="E3" s="8"/>
      <c r="F3" s="8"/>
      <c r="G3" s="8"/>
      <c r="H3" s="8"/>
      <c r="I3" s="8"/>
      <c r="J3" s="8"/>
      <c r="K3" s="9"/>
    </row>
    <row r="4" spans="2:11" x14ac:dyDescent="0.25">
      <c r="B4" s="7"/>
      <c r="C4" s="8"/>
      <c r="D4" s="8"/>
      <c r="E4" s="8"/>
      <c r="F4" s="8"/>
      <c r="G4" s="8"/>
      <c r="H4" s="8"/>
      <c r="I4" s="8"/>
      <c r="J4" s="8"/>
      <c r="K4" s="9"/>
    </row>
    <row r="5" spans="2:11" ht="15.75" thickBot="1" x14ac:dyDescent="0.3">
      <c r="B5" s="7"/>
      <c r="C5" s="8"/>
      <c r="D5" s="8"/>
      <c r="E5" s="8"/>
      <c r="F5" s="8"/>
      <c r="G5" s="8"/>
      <c r="H5" s="8"/>
      <c r="I5" s="8"/>
      <c r="J5" s="8"/>
      <c r="K5" s="9"/>
    </row>
    <row r="6" spans="2:11" ht="15.75" x14ac:dyDescent="0.25">
      <c r="B6" s="7"/>
      <c r="C6" s="8"/>
      <c r="D6" s="43" t="s">
        <v>33</v>
      </c>
      <c r="E6" s="44"/>
      <c r="F6" s="44"/>
      <c r="G6" s="44"/>
      <c r="H6" s="44"/>
      <c r="I6" s="44"/>
      <c r="J6" s="45"/>
      <c r="K6" s="9"/>
    </row>
    <row r="7" spans="2:11" x14ac:dyDescent="0.25">
      <c r="B7" s="7"/>
      <c r="C7" s="8"/>
      <c r="D7" s="7"/>
      <c r="E7" s="8"/>
      <c r="F7" s="8"/>
      <c r="G7" s="8"/>
      <c r="H7" s="8"/>
      <c r="I7" s="8"/>
      <c r="J7" s="9"/>
      <c r="K7" s="9"/>
    </row>
    <row r="8" spans="2:11" x14ac:dyDescent="0.25">
      <c r="B8" s="7"/>
      <c r="C8" s="8"/>
      <c r="D8" s="7"/>
      <c r="E8" s="8"/>
      <c r="F8" s="8"/>
      <c r="G8" s="8"/>
      <c r="H8" s="8"/>
      <c r="I8" s="8"/>
      <c r="J8" s="9"/>
      <c r="K8" s="9"/>
    </row>
    <row r="9" spans="2:11" x14ac:dyDescent="0.25">
      <c r="B9" s="7"/>
      <c r="C9" s="8"/>
      <c r="D9" s="7" t="s">
        <v>34</v>
      </c>
      <c r="E9" s="8"/>
      <c r="F9" s="8"/>
      <c r="G9" s="8"/>
      <c r="H9" s="8"/>
      <c r="I9" s="8"/>
      <c r="J9" s="9"/>
      <c r="K9" s="9"/>
    </row>
    <row r="10" spans="2:11" x14ac:dyDescent="0.25">
      <c r="B10" s="7"/>
      <c r="C10" s="8"/>
      <c r="D10" s="7"/>
      <c r="E10" s="8"/>
      <c r="F10" s="8"/>
      <c r="G10" s="8"/>
      <c r="H10" s="8"/>
      <c r="I10" s="8"/>
      <c r="J10" s="9"/>
      <c r="K10" s="9"/>
    </row>
    <row r="11" spans="2:11" x14ac:dyDescent="0.25">
      <c r="B11" s="7"/>
      <c r="C11" s="8"/>
      <c r="D11" s="52" t="s">
        <v>35</v>
      </c>
      <c r="E11" s="53"/>
      <c r="F11" s="53"/>
      <c r="G11" s="53"/>
      <c r="H11" s="53"/>
      <c r="I11" s="53"/>
      <c r="J11" s="10"/>
      <c r="K11" s="9"/>
    </row>
    <row r="12" spans="2:11" x14ac:dyDescent="0.25">
      <c r="B12" s="7"/>
      <c r="C12" s="8"/>
      <c r="D12" s="11" t="s">
        <v>0</v>
      </c>
      <c r="E12" s="12" t="s">
        <v>1</v>
      </c>
      <c r="F12" s="12" t="s">
        <v>2</v>
      </c>
      <c r="G12" s="46" t="s">
        <v>23</v>
      </c>
      <c r="H12" s="47"/>
      <c r="I12" s="48"/>
      <c r="J12" s="13" t="s">
        <v>42</v>
      </c>
      <c r="K12" s="9"/>
    </row>
    <row r="13" spans="2:11" x14ac:dyDescent="0.25">
      <c r="B13" s="7"/>
      <c r="C13" s="8"/>
      <c r="D13" s="14">
        <v>10</v>
      </c>
      <c r="E13" s="1" t="str">
        <f>VLOOKUP(D13,Móveis,2)</f>
        <v>Fogão 4 bocas</v>
      </c>
      <c r="F13" s="3">
        <f>VLOOKUP(D13,Móveis,3)</f>
        <v>456.79500000000002</v>
      </c>
      <c r="G13" s="49" t="str">
        <f>VLOOKUP(D13,Móveis,4)</f>
        <v>Brastemp</v>
      </c>
      <c r="H13" s="50"/>
      <c r="I13" s="51"/>
      <c r="J13" s="15">
        <f>VLOOKUP(D13,Móveis,5)</f>
        <v>38</v>
      </c>
      <c r="K13" s="9"/>
    </row>
    <row r="14" spans="2:11" x14ac:dyDescent="0.25">
      <c r="B14" s="7"/>
      <c r="C14" s="8"/>
      <c r="D14" s="7"/>
      <c r="E14" s="8"/>
      <c r="F14" s="8"/>
      <c r="G14" s="8"/>
      <c r="H14" s="8"/>
      <c r="I14" s="8"/>
      <c r="J14" s="9"/>
      <c r="K14" s="9"/>
    </row>
    <row r="15" spans="2:11" ht="15.75" thickBot="1" x14ac:dyDescent="0.3">
      <c r="B15" s="7"/>
      <c r="C15" s="8"/>
      <c r="D15" s="16"/>
      <c r="E15" s="17"/>
      <c r="F15" s="17"/>
      <c r="G15" s="17"/>
      <c r="H15" s="17"/>
      <c r="I15" s="17"/>
      <c r="J15" s="18"/>
      <c r="K15" s="9"/>
    </row>
    <row r="16" spans="2:11" ht="15.75" thickBot="1" x14ac:dyDescent="0.3">
      <c r="B16" s="7"/>
      <c r="C16" s="8"/>
      <c r="D16" s="8"/>
      <c r="E16" s="8"/>
      <c r="F16" s="8"/>
      <c r="G16" s="8"/>
      <c r="H16" s="8"/>
      <c r="I16" s="8"/>
      <c r="J16" s="8"/>
      <c r="K16" s="9"/>
    </row>
    <row r="17" spans="2:11" ht="15.75" x14ac:dyDescent="0.25">
      <c r="B17" s="7"/>
      <c r="C17" s="8"/>
      <c r="D17" s="43" t="s">
        <v>36</v>
      </c>
      <c r="E17" s="44"/>
      <c r="F17" s="44"/>
      <c r="G17" s="44"/>
      <c r="H17" s="44"/>
      <c r="I17" s="44"/>
      <c r="J17" s="6"/>
      <c r="K17" s="9"/>
    </row>
    <row r="18" spans="2:11" x14ac:dyDescent="0.25">
      <c r="B18" s="7"/>
      <c r="C18" s="8"/>
      <c r="D18" s="7"/>
      <c r="E18" s="8"/>
      <c r="F18" s="8"/>
      <c r="G18" s="8"/>
      <c r="H18" s="8"/>
      <c r="I18" s="8"/>
      <c r="J18" s="9"/>
      <c r="K18" s="9"/>
    </row>
    <row r="19" spans="2:11" x14ac:dyDescent="0.25">
      <c r="B19" s="7"/>
      <c r="C19" s="8"/>
      <c r="D19" s="7"/>
      <c r="E19" s="8"/>
      <c r="F19" s="8"/>
      <c r="G19" s="8"/>
      <c r="H19" s="8"/>
      <c r="I19" s="8"/>
      <c r="J19" s="9"/>
      <c r="K19" s="9"/>
    </row>
    <row r="20" spans="2:11" x14ac:dyDescent="0.25">
      <c r="B20" s="7"/>
      <c r="C20" s="8"/>
      <c r="D20" s="7" t="s">
        <v>37</v>
      </c>
      <c r="E20" s="8"/>
      <c r="F20" s="8"/>
      <c r="G20" s="8"/>
      <c r="H20" s="8"/>
      <c r="I20" s="8"/>
      <c r="J20" s="9"/>
      <c r="K20" s="9"/>
    </row>
    <row r="21" spans="2:11" x14ac:dyDescent="0.25">
      <c r="B21" s="7"/>
      <c r="C21" s="8"/>
      <c r="D21" s="7"/>
      <c r="E21" s="8"/>
      <c r="F21" s="8"/>
      <c r="G21" s="8"/>
      <c r="H21" s="8"/>
      <c r="I21" s="8"/>
      <c r="J21" s="9"/>
      <c r="K21" s="9"/>
    </row>
    <row r="22" spans="2:11" x14ac:dyDescent="0.25">
      <c r="B22" s="7"/>
      <c r="C22" s="8"/>
      <c r="D22" s="56" t="s">
        <v>35</v>
      </c>
      <c r="E22" s="56"/>
      <c r="F22" s="56"/>
      <c r="G22" s="56"/>
      <c r="H22" s="56"/>
      <c r="I22" s="56"/>
      <c r="J22" s="39"/>
      <c r="K22" s="9"/>
    </row>
    <row r="23" spans="2:11" x14ac:dyDescent="0.25">
      <c r="B23" s="7"/>
      <c r="C23" s="8"/>
      <c r="D23" s="19" t="s">
        <v>0</v>
      </c>
      <c r="E23" s="54" t="s">
        <v>38</v>
      </c>
      <c r="F23" s="54"/>
      <c r="G23" s="55" t="s">
        <v>39</v>
      </c>
      <c r="H23" s="55"/>
      <c r="I23" s="20" t="s">
        <v>40</v>
      </c>
      <c r="J23" s="9"/>
      <c r="K23" s="9"/>
    </row>
    <row r="24" spans="2:11" x14ac:dyDescent="0.25">
      <c r="B24" s="7"/>
      <c r="C24" s="8"/>
      <c r="D24" s="21">
        <v>2</v>
      </c>
      <c r="E24" s="40"/>
      <c r="F24" s="40"/>
      <c r="G24" s="41" t="e">
        <f>VLOOKUP(D24,K2,2)</f>
        <v>#N/A</v>
      </c>
      <c r="H24" s="41"/>
      <c r="I24" s="22" t="e">
        <f>VLOOKUP(Pedido_Móveis!D24,K2,3)</f>
        <v>#N/A</v>
      </c>
      <c r="J24" s="9"/>
      <c r="K24" s="9"/>
    </row>
    <row r="25" spans="2:11" x14ac:dyDescent="0.25">
      <c r="B25" s="7"/>
      <c r="C25" s="8"/>
      <c r="D25" s="7"/>
      <c r="E25" s="8"/>
      <c r="F25" s="8"/>
      <c r="G25" s="8"/>
      <c r="H25" s="8"/>
      <c r="I25" s="8"/>
      <c r="J25" s="9"/>
      <c r="K25" s="9"/>
    </row>
    <row r="26" spans="2:11" ht="15.75" thickBot="1" x14ac:dyDescent="0.3">
      <c r="B26" s="7"/>
      <c r="C26" s="8"/>
      <c r="D26" s="16"/>
      <c r="E26" s="17"/>
      <c r="F26" s="17"/>
      <c r="G26" s="17"/>
      <c r="H26" s="17"/>
      <c r="I26" s="17"/>
      <c r="J26" s="18"/>
      <c r="K26" s="9"/>
    </row>
    <row r="27" spans="2:11" x14ac:dyDescent="0.25">
      <c r="B27" s="7"/>
      <c r="C27" s="8"/>
      <c r="D27" s="8"/>
      <c r="E27" s="8"/>
      <c r="F27" s="8"/>
      <c r="G27" s="8"/>
      <c r="H27" s="8"/>
      <c r="I27" s="8"/>
      <c r="J27" s="8"/>
      <c r="K27" s="9"/>
    </row>
    <row r="28" spans="2:11" ht="15.75" thickBot="1" x14ac:dyDescent="0.3">
      <c r="B28" s="7"/>
      <c r="C28" s="8"/>
      <c r="D28" s="8"/>
      <c r="E28" s="8"/>
      <c r="F28" s="8"/>
      <c r="G28" s="8"/>
      <c r="H28" s="8"/>
      <c r="I28" s="8"/>
      <c r="J28" s="8"/>
      <c r="K28" s="9"/>
    </row>
    <row r="29" spans="2:11" x14ac:dyDescent="0.25">
      <c r="B29" s="7"/>
      <c r="C29" s="8"/>
      <c r="D29" s="4"/>
      <c r="E29" s="5"/>
      <c r="F29" s="5"/>
      <c r="G29" s="5"/>
      <c r="H29" s="23" t="s">
        <v>41</v>
      </c>
      <c r="I29" s="24"/>
      <c r="J29" s="6"/>
      <c r="K29" s="9"/>
    </row>
    <row r="30" spans="2:11" x14ac:dyDescent="0.25">
      <c r="B30" s="7"/>
      <c r="C30" s="8"/>
      <c r="D30" s="7"/>
      <c r="E30" s="8"/>
      <c r="F30" s="8"/>
      <c r="G30" s="8"/>
      <c r="H30" s="8"/>
      <c r="I30" s="8"/>
      <c r="J30" s="9"/>
      <c r="K30" s="9"/>
    </row>
    <row r="31" spans="2:11" x14ac:dyDescent="0.25">
      <c r="B31" s="7"/>
      <c r="C31" s="8"/>
      <c r="D31" s="7"/>
      <c r="E31" s="8"/>
      <c r="F31" s="8"/>
      <c r="G31" s="8"/>
      <c r="H31" s="8"/>
      <c r="I31" s="8"/>
      <c r="J31" s="9"/>
      <c r="K31" s="9"/>
    </row>
    <row r="32" spans="2:11" x14ac:dyDescent="0.25">
      <c r="B32" s="7"/>
      <c r="C32" s="8"/>
      <c r="D32" s="7"/>
      <c r="E32" s="8"/>
      <c r="F32" s="8"/>
      <c r="G32" s="8"/>
      <c r="H32" s="8"/>
      <c r="I32" s="8"/>
      <c r="J32" s="9"/>
      <c r="K32" s="9"/>
    </row>
    <row r="33" spans="2:11" x14ac:dyDescent="0.25">
      <c r="B33" s="7"/>
      <c r="C33" s="8"/>
      <c r="D33" s="7"/>
      <c r="E33" s="25"/>
      <c r="F33" s="8"/>
      <c r="G33" s="8"/>
      <c r="H33" s="8"/>
      <c r="I33" s="8"/>
      <c r="J33" s="9"/>
      <c r="K33" s="9"/>
    </row>
    <row r="34" spans="2:11" x14ac:dyDescent="0.25">
      <c r="B34" s="7"/>
      <c r="C34" s="8"/>
      <c r="D34" s="7"/>
      <c r="E34" s="8"/>
      <c r="F34" s="8"/>
      <c r="G34" s="8"/>
      <c r="H34" s="8"/>
      <c r="I34" s="8"/>
      <c r="J34" s="9"/>
      <c r="K34" s="9"/>
    </row>
    <row r="35" spans="2:11" x14ac:dyDescent="0.25">
      <c r="B35" s="7"/>
      <c r="C35" s="8"/>
      <c r="D35" s="7"/>
      <c r="E35" s="26"/>
      <c r="F35" s="8"/>
      <c r="G35" s="8"/>
      <c r="H35" s="8"/>
      <c r="I35" s="8"/>
      <c r="J35" s="9"/>
      <c r="K35" s="9"/>
    </row>
    <row r="36" spans="2:11" x14ac:dyDescent="0.25">
      <c r="B36" s="7"/>
      <c r="C36" s="8"/>
      <c r="D36" s="7"/>
      <c r="E36" s="8"/>
      <c r="F36" s="8"/>
      <c r="G36" s="8"/>
      <c r="H36" s="8"/>
      <c r="I36" s="8"/>
      <c r="J36" s="9"/>
      <c r="K36" s="9"/>
    </row>
    <row r="37" spans="2:11" x14ac:dyDescent="0.25">
      <c r="B37" s="7"/>
      <c r="C37" s="8"/>
      <c r="D37" s="7"/>
      <c r="E37" s="8"/>
      <c r="F37" s="8"/>
      <c r="G37" s="8"/>
      <c r="H37" s="8"/>
      <c r="I37" s="8"/>
      <c r="J37" s="9"/>
      <c r="K37" s="9"/>
    </row>
    <row r="38" spans="2:11" x14ac:dyDescent="0.25">
      <c r="B38" s="7"/>
      <c r="C38" s="8"/>
      <c r="D38" s="7"/>
      <c r="E38" s="8"/>
      <c r="F38" s="8"/>
      <c r="G38" s="8"/>
      <c r="H38" s="8"/>
      <c r="I38" s="8"/>
      <c r="J38" s="9"/>
      <c r="K38" s="9"/>
    </row>
    <row r="39" spans="2:11" x14ac:dyDescent="0.25">
      <c r="B39" s="7"/>
      <c r="C39" s="8"/>
      <c r="D39" s="7"/>
      <c r="E39" s="8"/>
      <c r="F39" s="8"/>
      <c r="G39" s="8"/>
      <c r="H39" s="8"/>
      <c r="I39" s="25"/>
      <c r="J39" s="9"/>
      <c r="K39" s="9"/>
    </row>
    <row r="40" spans="2:11" x14ac:dyDescent="0.25">
      <c r="B40" s="7"/>
      <c r="C40" s="8"/>
      <c r="D40" s="7"/>
      <c r="E40" s="25"/>
      <c r="F40" s="8"/>
      <c r="G40" s="8"/>
      <c r="H40" s="8"/>
      <c r="I40" s="27"/>
      <c r="J40" s="9"/>
      <c r="K40" s="9"/>
    </row>
    <row r="41" spans="2:11" x14ac:dyDescent="0.25">
      <c r="B41" s="7"/>
      <c r="C41" s="8"/>
      <c r="D41" s="7"/>
      <c r="E41" s="28"/>
      <c r="F41" s="8"/>
      <c r="G41" s="8"/>
      <c r="H41" s="8"/>
      <c r="I41" s="25"/>
      <c r="J41" s="9"/>
      <c r="K41" s="9"/>
    </row>
    <row r="42" spans="2:11" x14ac:dyDescent="0.25">
      <c r="B42" s="7"/>
      <c r="C42" s="8"/>
      <c r="D42" s="7"/>
      <c r="E42" s="8"/>
      <c r="F42" s="8"/>
      <c r="G42" s="8"/>
      <c r="H42" s="8"/>
      <c r="I42" s="25"/>
      <c r="J42" s="9"/>
      <c r="K42" s="9"/>
    </row>
    <row r="43" spans="2:11" ht="15.75" thickBot="1" x14ac:dyDescent="0.3">
      <c r="B43" s="7"/>
      <c r="C43" s="8"/>
      <c r="D43" s="16"/>
      <c r="E43" s="17"/>
      <c r="F43" s="17"/>
      <c r="G43" s="17"/>
      <c r="H43" s="17"/>
      <c r="I43" s="29"/>
      <c r="J43" s="18"/>
      <c r="K43" s="9"/>
    </row>
    <row r="44" spans="2:11" x14ac:dyDescent="0.25">
      <c r="B44" s="7"/>
      <c r="C44" s="8"/>
      <c r="D44" s="8"/>
      <c r="E44" s="8"/>
      <c r="F44" s="8"/>
      <c r="G44" s="8"/>
      <c r="H44" s="8"/>
      <c r="I44" s="8"/>
      <c r="J44" s="8"/>
      <c r="K44" s="9"/>
    </row>
    <row r="45" spans="2:11" x14ac:dyDescent="0.25">
      <c r="B45" s="7"/>
      <c r="C45" s="8"/>
      <c r="D45" s="8"/>
      <c r="E45" s="8"/>
      <c r="F45" s="8"/>
      <c r="G45" s="8"/>
      <c r="H45" s="8"/>
      <c r="I45" s="8"/>
      <c r="J45" s="8"/>
      <c r="K45" s="9"/>
    </row>
    <row r="46" spans="2:11" x14ac:dyDescent="0.25">
      <c r="B46" s="7"/>
      <c r="C46" s="8"/>
      <c r="D46" s="8"/>
      <c r="E46" s="8"/>
      <c r="F46" s="8"/>
      <c r="G46" s="8"/>
      <c r="H46" s="8"/>
      <c r="I46" s="8"/>
      <c r="J46" s="8"/>
      <c r="K46" s="9"/>
    </row>
    <row r="47" spans="2:11" x14ac:dyDescent="0.25">
      <c r="B47" s="7"/>
      <c r="C47" s="8"/>
      <c r="D47" s="42"/>
      <c r="E47" s="42"/>
      <c r="F47" s="36"/>
      <c r="G47" s="37"/>
      <c r="H47" s="8"/>
      <c r="I47" s="8"/>
      <c r="J47" s="8"/>
      <c r="K47" s="9"/>
    </row>
    <row r="48" spans="2:11" x14ac:dyDescent="0.25">
      <c r="B48" s="7"/>
      <c r="C48" s="8"/>
      <c r="D48" s="38"/>
      <c r="E48" s="38"/>
      <c r="F48" s="38"/>
      <c r="G48" s="38"/>
      <c r="H48" s="8"/>
      <c r="I48" s="8"/>
      <c r="J48" s="8"/>
      <c r="K48" s="9"/>
    </row>
    <row r="49" spans="2:11" x14ac:dyDescent="0.25">
      <c r="B49" s="7"/>
      <c r="C49" s="8"/>
      <c r="D49" s="8"/>
      <c r="E49" s="8"/>
      <c r="F49" s="8"/>
      <c r="G49" s="8"/>
      <c r="H49" s="8"/>
      <c r="I49" s="8"/>
      <c r="J49" s="8"/>
      <c r="K49" s="9"/>
    </row>
    <row r="50" spans="2:11" ht="15.75" thickBot="1" x14ac:dyDescent="0.3">
      <c r="B50" s="16"/>
      <c r="C50" s="17"/>
      <c r="D50" s="17"/>
      <c r="E50" s="17"/>
      <c r="F50" s="17"/>
      <c r="G50" s="17"/>
      <c r="H50" s="17"/>
      <c r="I50" s="17"/>
      <c r="J50" s="17"/>
      <c r="K50" s="18"/>
    </row>
  </sheetData>
  <mergeCells count="11">
    <mergeCell ref="E24:F24"/>
    <mergeCell ref="G24:H24"/>
    <mergeCell ref="D47:E47"/>
    <mergeCell ref="D6:J6"/>
    <mergeCell ref="G12:I12"/>
    <mergeCell ref="G13:I13"/>
    <mergeCell ref="D11:I11"/>
    <mergeCell ref="D17:I17"/>
    <mergeCell ref="E23:F23"/>
    <mergeCell ref="G23:H23"/>
    <mergeCell ref="D22:I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5</xdr:col>
                    <xdr:colOff>9525</xdr:colOff>
                    <xdr:row>7</xdr:row>
                    <xdr:rowOff>180975</xdr:rowOff>
                  </from>
                  <to>
                    <xdr:col>5</xdr:col>
                    <xdr:colOff>1114425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Drop Down 5">
              <controlPr defaultSize="0" autoLine="0" autoPict="0">
                <anchor moveWithCells="1">
                  <from>
                    <xdr:col>4</xdr:col>
                    <xdr:colOff>1581150</xdr:colOff>
                    <xdr:row>19</xdr:row>
                    <xdr:rowOff>0</xdr:rowOff>
                  </from>
                  <to>
                    <xdr:col>5</xdr:col>
                    <xdr:colOff>1133475</xdr:colOff>
                    <xdr:row>19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4" sqref="A4:D24"/>
    </sheetView>
  </sheetViews>
  <sheetFormatPr defaultRowHeight="15" x14ac:dyDescent="0.25"/>
  <cols>
    <col min="2" max="2" width="18.7109375" bestFit="1" customWidth="1"/>
    <col min="3" max="3" width="14.140625" bestFit="1" customWidth="1"/>
  </cols>
  <sheetData>
    <row r="1" spans="1:4" ht="16.5" thickBot="1" x14ac:dyDescent="0.3">
      <c r="A1" s="57" t="s">
        <v>43</v>
      </c>
      <c r="B1" s="58"/>
      <c r="C1" s="58"/>
      <c r="D1" s="59"/>
    </row>
    <row r="4" spans="1:4" x14ac:dyDescent="0.25">
      <c r="A4" s="33">
        <v>8</v>
      </c>
      <c r="B4" s="33" t="s">
        <v>44</v>
      </c>
      <c r="C4" s="33" t="s">
        <v>39</v>
      </c>
      <c r="D4" s="33" t="s">
        <v>40</v>
      </c>
    </row>
    <row r="5" spans="1:4" x14ac:dyDescent="0.25">
      <c r="A5" s="34">
        <v>12</v>
      </c>
      <c r="B5" s="35" t="s">
        <v>45</v>
      </c>
      <c r="C5" s="35" t="s">
        <v>46</v>
      </c>
      <c r="D5" s="35" t="s">
        <v>47</v>
      </c>
    </row>
    <row r="6" spans="1:4" x14ac:dyDescent="0.25">
      <c r="A6" s="34">
        <v>2</v>
      </c>
      <c r="B6" s="35" t="s">
        <v>48</v>
      </c>
      <c r="C6" s="35" t="s">
        <v>49</v>
      </c>
      <c r="D6" s="35" t="s">
        <v>47</v>
      </c>
    </row>
    <row r="7" spans="1:4" x14ac:dyDescent="0.25">
      <c r="A7" s="34">
        <v>3</v>
      </c>
      <c r="B7" s="35" t="s">
        <v>50</v>
      </c>
      <c r="C7" s="35" t="s">
        <v>46</v>
      </c>
      <c r="D7" s="35" t="s">
        <v>47</v>
      </c>
    </row>
    <row r="8" spans="1:4" x14ac:dyDescent="0.25">
      <c r="A8" s="34">
        <v>4</v>
      </c>
      <c r="B8" s="35" t="s">
        <v>51</v>
      </c>
      <c r="C8" s="35" t="s">
        <v>52</v>
      </c>
      <c r="D8" s="35" t="s">
        <v>47</v>
      </c>
    </row>
    <row r="9" spans="1:4" x14ac:dyDescent="0.25">
      <c r="A9" s="34">
        <v>5</v>
      </c>
      <c r="B9" s="35" t="s">
        <v>53</v>
      </c>
      <c r="C9" s="35" t="s">
        <v>54</v>
      </c>
      <c r="D9" s="35" t="s">
        <v>47</v>
      </c>
    </row>
    <row r="10" spans="1:4" x14ac:dyDescent="0.25">
      <c r="A10" s="34">
        <v>6</v>
      </c>
      <c r="B10" s="35" t="s">
        <v>55</v>
      </c>
      <c r="C10" s="35" t="s">
        <v>56</v>
      </c>
      <c r="D10" s="35" t="s">
        <v>57</v>
      </c>
    </row>
    <row r="11" spans="1:4" x14ac:dyDescent="0.25">
      <c r="A11" s="34">
        <v>7</v>
      </c>
      <c r="B11" s="35" t="s">
        <v>58</v>
      </c>
      <c r="C11" s="35" t="s">
        <v>59</v>
      </c>
      <c r="D11" s="35" t="s">
        <v>47</v>
      </c>
    </row>
    <row r="12" spans="1:4" x14ac:dyDescent="0.25">
      <c r="A12" s="34">
        <v>8</v>
      </c>
      <c r="B12" s="35" t="s">
        <v>60</v>
      </c>
      <c r="C12" s="35" t="s">
        <v>61</v>
      </c>
      <c r="D12" s="35" t="s">
        <v>47</v>
      </c>
    </row>
    <row r="13" spans="1:4" x14ac:dyDescent="0.25">
      <c r="A13" s="34">
        <v>9</v>
      </c>
      <c r="B13" s="35" t="s">
        <v>62</v>
      </c>
      <c r="C13" s="35" t="s">
        <v>63</v>
      </c>
      <c r="D13" s="35" t="s">
        <v>64</v>
      </c>
    </row>
    <row r="14" spans="1:4" x14ac:dyDescent="0.25">
      <c r="A14" s="34">
        <v>10</v>
      </c>
      <c r="B14" s="35" t="s">
        <v>65</v>
      </c>
      <c r="C14" s="35" t="s">
        <v>66</v>
      </c>
      <c r="D14" s="35" t="s">
        <v>57</v>
      </c>
    </row>
    <row r="15" spans="1:4" x14ac:dyDescent="0.25">
      <c r="A15" s="34">
        <v>11</v>
      </c>
      <c r="B15" s="35" t="s">
        <v>67</v>
      </c>
      <c r="C15" s="35" t="s">
        <v>68</v>
      </c>
      <c r="D15" s="35" t="s">
        <v>69</v>
      </c>
    </row>
    <row r="16" spans="1:4" x14ac:dyDescent="0.25">
      <c r="A16" s="34">
        <v>12</v>
      </c>
      <c r="B16" s="35" t="s">
        <v>70</v>
      </c>
      <c r="C16" s="35" t="s">
        <v>71</v>
      </c>
      <c r="D16" s="35" t="s">
        <v>72</v>
      </c>
    </row>
    <row r="17" spans="1:4" x14ac:dyDescent="0.25">
      <c r="A17" s="34">
        <v>13</v>
      </c>
      <c r="B17" s="35" t="s">
        <v>73</v>
      </c>
      <c r="C17" s="35" t="s">
        <v>74</v>
      </c>
      <c r="D17" s="35" t="s">
        <v>47</v>
      </c>
    </row>
    <row r="18" spans="1:4" x14ac:dyDescent="0.25">
      <c r="A18" s="34">
        <v>14</v>
      </c>
      <c r="B18" s="35" t="s">
        <v>75</v>
      </c>
      <c r="C18" s="35" t="s">
        <v>76</v>
      </c>
      <c r="D18" s="35" t="s">
        <v>77</v>
      </c>
    </row>
    <row r="19" spans="1:4" x14ac:dyDescent="0.25">
      <c r="A19" s="34">
        <v>15</v>
      </c>
      <c r="B19" s="35" t="s">
        <v>78</v>
      </c>
      <c r="C19" s="35" t="s">
        <v>79</v>
      </c>
      <c r="D19" s="35" t="s">
        <v>80</v>
      </c>
    </row>
    <row r="20" spans="1:4" x14ac:dyDescent="0.25">
      <c r="A20" s="34">
        <v>16</v>
      </c>
      <c r="B20" s="35" t="s">
        <v>81</v>
      </c>
      <c r="C20" s="35" t="s">
        <v>82</v>
      </c>
      <c r="D20" s="35" t="s">
        <v>47</v>
      </c>
    </row>
    <row r="21" spans="1:4" x14ac:dyDescent="0.25">
      <c r="A21" s="34">
        <v>17</v>
      </c>
      <c r="B21" s="35" t="s">
        <v>83</v>
      </c>
      <c r="C21" s="35" t="s">
        <v>84</v>
      </c>
      <c r="D21" s="35" t="s">
        <v>85</v>
      </c>
    </row>
    <row r="22" spans="1:4" x14ac:dyDescent="0.25">
      <c r="A22" s="34">
        <v>18</v>
      </c>
      <c r="B22" s="35" t="s">
        <v>86</v>
      </c>
      <c r="C22" s="35" t="s">
        <v>87</v>
      </c>
      <c r="D22" s="35" t="s">
        <v>88</v>
      </c>
    </row>
    <row r="23" spans="1:4" x14ac:dyDescent="0.25">
      <c r="A23" s="34">
        <v>19</v>
      </c>
      <c r="B23" s="35" t="s">
        <v>89</v>
      </c>
      <c r="C23" s="35" t="s">
        <v>90</v>
      </c>
      <c r="D23" s="35" t="s">
        <v>47</v>
      </c>
    </row>
    <row r="24" spans="1:4" x14ac:dyDescent="0.25">
      <c r="A24" s="34">
        <v>20</v>
      </c>
      <c r="B24" s="35" t="s">
        <v>91</v>
      </c>
      <c r="C24" s="35" t="s">
        <v>92</v>
      </c>
      <c r="D24" s="35" t="s">
        <v>80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D26" sqref="D26"/>
    </sheetView>
  </sheetViews>
  <sheetFormatPr defaultRowHeight="15" x14ac:dyDescent="0.25"/>
  <cols>
    <col min="1" max="1" width="12.42578125" customWidth="1"/>
  </cols>
  <sheetData>
    <row r="1" spans="1:12" x14ac:dyDescent="0.25">
      <c r="A1" s="1" t="s">
        <v>2</v>
      </c>
      <c r="B1" s="1">
        <v>16</v>
      </c>
    </row>
    <row r="2" spans="1:12" x14ac:dyDescent="0.25">
      <c r="A2" s="1" t="s">
        <v>42</v>
      </c>
      <c r="B2" s="1">
        <v>1</v>
      </c>
    </row>
    <row r="3" spans="1:12" x14ac:dyDescent="0.25">
      <c r="A3" s="1" t="s">
        <v>93</v>
      </c>
      <c r="B3" s="1">
        <f>B1*B2</f>
        <v>16</v>
      </c>
      <c r="L3">
        <v>1</v>
      </c>
    </row>
    <row r="5" spans="1:12" x14ac:dyDescent="0.25">
      <c r="A5" s="1" t="s">
        <v>94</v>
      </c>
      <c r="B5" s="1">
        <f>VLOOKUP(L3,jt,3)</f>
        <v>34</v>
      </c>
    </row>
    <row r="8" spans="1:12" x14ac:dyDescent="0.25">
      <c r="A8" s="1">
        <v>1</v>
      </c>
      <c r="B8" s="1" t="s">
        <v>95</v>
      </c>
      <c r="C8" s="1">
        <v>34</v>
      </c>
      <c r="D8" s="8"/>
    </row>
    <row r="9" spans="1:12" x14ac:dyDescent="0.25">
      <c r="A9" s="1">
        <v>2</v>
      </c>
      <c r="B9" s="1" t="s">
        <v>96</v>
      </c>
      <c r="C9" s="1">
        <v>45</v>
      </c>
      <c r="D9" s="8"/>
    </row>
    <row r="10" spans="1:12" x14ac:dyDescent="0.25">
      <c r="A10" s="1">
        <v>3</v>
      </c>
      <c r="B10" s="1" t="s">
        <v>97</v>
      </c>
      <c r="C10" s="1">
        <v>60</v>
      </c>
      <c r="D10" s="8"/>
    </row>
    <row r="11" spans="1:12" x14ac:dyDescent="0.25">
      <c r="A11" s="1" t="s">
        <v>98</v>
      </c>
      <c r="B11" s="1">
        <f>B3+B5</f>
        <v>50</v>
      </c>
    </row>
    <row r="21" spans="1:3" x14ac:dyDescent="0.25">
      <c r="A21" s="1" t="b">
        <v>1</v>
      </c>
      <c r="B21" s="1"/>
      <c r="C21" s="1"/>
    </row>
    <row r="22" spans="1:3" x14ac:dyDescent="0.25">
      <c r="A22" s="1" t="str">
        <f>IF(A21,"temos","não temos")</f>
        <v>temos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2</xdr:col>
                    <xdr:colOff>9525</xdr:colOff>
                    <xdr:row>0</xdr:row>
                    <xdr:rowOff>180975</xdr:rowOff>
                  </from>
                  <to>
                    <xdr:col>3</xdr:col>
                    <xdr:colOff>9525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Group Box 2">
              <controlPr defaultSize="0" autoFill="0" autoPict="0">
                <anchor moveWithCells="1">
                  <from>
                    <xdr:col>4</xdr:col>
                    <xdr:colOff>9525</xdr:colOff>
                    <xdr:row>1</xdr:row>
                    <xdr:rowOff>180975</xdr:rowOff>
                  </from>
                  <to>
                    <xdr:col>5</xdr:col>
                    <xdr:colOff>600075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6" name="Option Button 11">
              <controlPr defaultSize="0" autoFill="0" autoLine="0" autoPict="0">
                <anchor moveWithCells="1">
                  <from>
                    <xdr:col>4</xdr:col>
                    <xdr:colOff>9525</xdr:colOff>
                    <xdr:row>2</xdr:row>
                    <xdr:rowOff>133350</xdr:rowOff>
                  </from>
                  <to>
                    <xdr:col>5</xdr:col>
                    <xdr:colOff>228600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7" name="Option Button 12">
              <controlPr defaultSize="0" autoFill="0" autoLine="0" autoPict="0">
                <anchor moveWithCells="1">
                  <from>
                    <xdr:col>4</xdr:col>
                    <xdr:colOff>9525</xdr:colOff>
                    <xdr:row>5</xdr:row>
                    <xdr:rowOff>66675</xdr:rowOff>
                  </from>
                  <to>
                    <xdr:col>5</xdr:col>
                    <xdr:colOff>228600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8" name="Option Button 13">
              <controlPr defaultSize="0" autoFill="0" autoLine="0" autoPict="0">
                <anchor moveWithCells="1">
                  <from>
                    <xdr:col>4</xdr:col>
                    <xdr:colOff>9525</xdr:colOff>
                    <xdr:row>7</xdr:row>
                    <xdr:rowOff>142875</xdr:rowOff>
                  </from>
                  <to>
                    <xdr:col>5</xdr:col>
                    <xdr:colOff>228600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9" name="Group Box 14">
              <controlPr defaultSize="0" autoFill="0" autoPict="0">
                <anchor moveWithCells="1">
                  <from>
                    <xdr:col>0</xdr:col>
                    <xdr:colOff>28575</xdr:colOff>
                    <xdr:row>12</xdr:row>
                    <xdr:rowOff>0</xdr:rowOff>
                  </from>
                  <to>
                    <xdr:col>2</xdr:col>
                    <xdr:colOff>19050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0" name="Check Box 15">
              <controlPr defaultSize="0" autoFill="0" autoLine="0" autoPict="0">
                <anchor moveWithCells="1">
                  <from>
                    <xdr:col>0</xdr:col>
                    <xdr:colOff>0</xdr:colOff>
                    <xdr:row>12</xdr:row>
                    <xdr:rowOff>180975</xdr:rowOff>
                  </from>
                  <to>
                    <xdr:col>1</xdr:col>
                    <xdr:colOff>333375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1" name="Check Box 16">
              <controlPr defaultSize="0" autoFill="0" autoLine="0" autoPict="0">
                <anchor moveWithCells="1">
                  <from>
                    <xdr:col>0</xdr:col>
                    <xdr:colOff>0</xdr:colOff>
                    <xdr:row>14</xdr:row>
                    <xdr:rowOff>180975</xdr:rowOff>
                  </from>
                  <to>
                    <xdr:col>1</xdr:col>
                    <xdr:colOff>333375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2" name="Check Box 17">
              <controlPr defaultSize="0" autoFill="0" autoLine="0" autoPict="0">
                <anchor moveWithCells="1">
                  <from>
                    <xdr:col>0</xdr:col>
                    <xdr:colOff>0</xdr:colOff>
                    <xdr:row>16</xdr:row>
                    <xdr:rowOff>161925</xdr:rowOff>
                  </from>
                  <to>
                    <xdr:col>1</xdr:col>
                    <xdr:colOff>333375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3" name="List Box 18">
              <controlPr defaultSize="0" autoLine="0" autoPict="0">
                <anchor moveWithCells="1">
                  <from>
                    <xdr:col>3</xdr:col>
                    <xdr:colOff>19050</xdr:colOff>
                    <xdr:row>12</xdr:row>
                    <xdr:rowOff>9525</xdr:rowOff>
                  </from>
                  <to>
                    <xdr:col>6</xdr:col>
                    <xdr:colOff>0</xdr:colOff>
                    <xdr:row>18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</vt:i4>
      </vt:variant>
    </vt:vector>
  </HeadingPairs>
  <TitlesOfParts>
    <vt:vector size="9" baseType="lpstr">
      <vt:lpstr>Móveis</vt:lpstr>
      <vt:lpstr>Pedido_Móveis</vt:lpstr>
      <vt:lpstr>Clientes</vt:lpstr>
      <vt:lpstr>Plan1</vt:lpstr>
      <vt:lpstr>j</vt:lpstr>
      <vt:lpstr>jt</vt:lpstr>
      <vt:lpstr>k</vt:lpstr>
      <vt:lpstr>Móveis</vt:lpstr>
      <vt:lpstr>tabela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</dc:creator>
  <cp:lastModifiedBy>Técnico em Informática 2018.1</cp:lastModifiedBy>
  <dcterms:created xsi:type="dcterms:W3CDTF">2017-09-26T11:41:06Z</dcterms:created>
  <dcterms:modified xsi:type="dcterms:W3CDTF">2018-08-09T14:55:54Z</dcterms:modified>
</cp:coreProperties>
</file>