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tinsru\Documents\__GFI\"/>
    </mc:Choice>
  </mc:AlternateContent>
  <bookViews>
    <workbookView xWindow="0" yWindow="0" windowWidth="20160" windowHeight="7725"/>
  </bookViews>
  <sheets>
    <sheet name="GFIactivities" sheetId="4" r:id="rId1"/>
    <sheet name="#Opcoes" sheetId="5" r:id="rId2"/>
    <sheet name="Timesheet 2017" sheetId="3" r:id="rId3"/>
    <sheet name="Timesheet 2016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4" l="1"/>
  <c r="C76" i="4"/>
  <c r="C77" i="4"/>
  <c r="C78" i="4"/>
  <c r="C79" i="4"/>
  <c r="C80" i="4"/>
  <c r="C81" i="4"/>
  <c r="C82" i="4"/>
  <c r="C83" i="4"/>
  <c r="C86" i="4"/>
  <c r="C88" i="4"/>
  <c r="C90" i="4"/>
  <c r="C91" i="4"/>
  <c r="C92" i="4"/>
  <c r="C96" i="4"/>
  <c r="C97" i="4"/>
  <c r="C98" i="4"/>
  <c r="C72" i="4"/>
  <c r="C73" i="4"/>
  <c r="C74" i="4"/>
  <c r="AH48" i="3" l="1"/>
  <c r="AF55" i="3" l="1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G54" i="3"/>
  <c r="AG53" i="3"/>
  <c r="AG52" i="3"/>
  <c r="AG51" i="3"/>
  <c r="AG50" i="3"/>
  <c r="AG49" i="3"/>
  <c r="AG55" i="3" l="1"/>
  <c r="C52" i="4"/>
  <c r="C6" i="4"/>
  <c r="AH39" i="3" l="1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G45" i="3"/>
  <c r="AG44" i="3"/>
  <c r="AG43" i="3"/>
  <c r="AG42" i="3"/>
  <c r="AG41" i="3"/>
  <c r="AG40" i="3"/>
  <c r="AG46" i="3" l="1"/>
  <c r="AH30" i="3"/>
  <c r="AG31" i="3"/>
  <c r="AG32" i="3"/>
  <c r="AG33" i="3"/>
  <c r="AG34" i="3"/>
  <c r="AG35" i="3"/>
  <c r="AG36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H21" i="3"/>
  <c r="AG22" i="3"/>
  <c r="AG23" i="3"/>
  <c r="AG24" i="3"/>
  <c r="AG25" i="3"/>
  <c r="AG26" i="3"/>
  <c r="AG27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G19" i="3"/>
  <c r="AH12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G18" i="3"/>
  <c r="AG17" i="3"/>
  <c r="AG16" i="3"/>
  <c r="AG15" i="3"/>
  <c r="AG14" i="3"/>
  <c r="AG13" i="3"/>
  <c r="AH2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0" i="3"/>
  <c r="AG9" i="3"/>
  <c r="AG8" i="3"/>
  <c r="AG7" i="3"/>
  <c r="AG6" i="3"/>
  <c r="AG5" i="3"/>
  <c r="AG4" i="3"/>
  <c r="AG3" i="3"/>
  <c r="AG4" i="1"/>
  <c r="AG5" i="1"/>
  <c r="AG6" i="1"/>
  <c r="AG7" i="1"/>
  <c r="AG8" i="1"/>
  <c r="AG9" i="1"/>
  <c r="AG3" i="1"/>
  <c r="AG10" i="1"/>
  <c r="AG10" i="3"/>
</calcChain>
</file>

<file path=xl/sharedStrings.xml><?xml version="1.0" encoding="utf-8"?>
<sst xmlns="http://schemas.openxmlformats.org/spreadsheetml/2006/main" count="785" uniqueCount="68">
  <si>
    <r>
      <rPr>
        <b/>
        <sz val="11"/>
        <color theme="1"/>
        <rFont val="Calibri"/>
        <family val="2"/>
        <scheme val="minor"/>
      </rPr>
      <t>VF M2R</t>
    </r>
    <r>
      <rPr>
        <sz val="11"/>
        <color theme="1"/>
        <rFont val="Calibri"/>
        <family val="2"/>
        <scheme val="minor"/>
      </rPr>
      <t xml:space="preserve">
(A.Silveira)</t>
    </r>
  </si>
  <si>
    <r>
      <rPr>
        <b/>
        <sz val="11"/>
        <color theme="1"/>
        <rFont val="Calibri"/>
        <family val="2"/>
        <scheme val="minor"/>
      </rPr>
      <t>VF ADCS</t>
    </r>
    <r>
      <rPr>
        <sz val="11"/>
        <color theme="1"/>
        <rFont val="Calibri"/>
        <family val="2"/>
        <scheme val="minor"/>
      </rPr>
      <t xml:space="preserve">
(A.Silveira)</t>
    </r>
  </si>
  <si>
    <r>
      <rPr>
        <b/>
        <sz val="11"/>
        <color theme="1"/>
        <rFont val="Calibri"/>
        <family val="2"/>
        <scheme val="minor"/>
      </rPr>
      <t>GFI ULSAM</t>
    </r>
    <r>
      <rPr>
        <sz val="11"/>
        <color theme="1"/>
        <rFont val="Calibri"/>
        <family val="2"/>
        <scheme val="minor"/>
      </rPr>
      <t xml:space="preserve">
(Carlos C.)</t>
    </r>
  </si>
  <si>
    <r>
      <rPr>
        <b/>
        <sz val="11"/>
        <color theme="1"/>
        <rFont val="Calibri"/>
        <family val="2"/>
        <scheme val="minor"/>
      </rPr>
      <t>GFI DRDR</t>
    </r>
    <r>
      <rPr>
        <sz val="11"/>
        <color theme="1"/>
        <rFont val="Calibri"/>
        <family val="2"/>
        <scheme val="minor"/>
      </rPr>
      <t xml:space="preserve">
(Ekaterine)</t>
    </r>
  </si>
  <si>
    <t>Dezembro</t>
  </si>
  <si>
    <t>x</t>
  </si>
  <si>
    <r>
      <rPr>
        <b/>
        <sz val="11"/>
        <color theme="1"/>
        <rFont val="Calibri"/>
        <family val="2"/>
        <scheme val="minor"/>
      </rPr>
      <t>GFI Inter</t>
    </r>
    <r>
      <rPr>
        <sz val="11"/>
        <color theme="1"/>
        <rFont val="Calibri"/>
        <family val="2"/>
        <scheme val="minor"/>
      </rPr>
      <t xml:space="preserve">
(Abel C.)</t>
    </r>
  </si>
  <si>
    <t>Vacations</t>
  </si>
  <si>
    <t>Total dias</t>
  </si>
  <si>
    <r>
      <rPr>
        <b/>
        <sz val="11"/>
        <color theme="1"/>
        <rFont val="Calibri"/>
        <family val="2"/>
        <scheme val="minor"/>
      </rPr>
      <t>VF DWP</t>
    </r>
    <r>
      <rPr>
        <sz val="11"/>
        <color theme="1"/>
        <rFont val="Calibri"/>
        <family val="2"/>
        <scheme val="minor"/>
      </rPr>
      <t xml:space="preserve">
(A.Silveira)</t>
    </r>
  </si>
  <si>
    <t>Fevereiro</t>
  </si>
  <si>
    <t xml:space="preserve"> </t>
  </si>
  <si>
    <t>Março</t>
  </si>
  <si>
    <t>GFI Inter</t>
  </si>
  <si>
    <t>GFI DRDR</t>
  </si>
  <si>
    <t>Abril</t>
  </si>
  <si>
    <t>VF ADCS</t>
  </si>
  <si>
    <t>VF DWP</t>
  </si>
  <si>
    <t>GFI ULSAM</t>
  </si>
  <si>
    <t>Maio</t>
  </si>
  <si>
    <t>Ref.Projeto</t>
  </si>
  <si>
    <t>Estado</t>
  </si>
  <si>
    <t>Enviado</t>
  </si>
  <si>
    <t>Planeado</t>
  </si>
  <si>
    <t>Tipo</t>
  </si>
  <si>
    <t>Custo</t>
  </si>
  <si>
    <t>CentroCusto</t>
  </si>
  <si>
    <t>Hotel</t>
  </si>
  <si>
    <t>Ajudas de custo com plafond 100%</t>
  </si>
  <si>
    <t>Estacionamento</t>
  </si>
  <si>
    <t>Portagens</t>
  </si>
  <si>
    <t>Quilometros em viatura propria</t>
  </si>
  <si>
    <t>Jantar</t>
  </si>
  <si>
    <t>10455: ULSAM - implementação Easyvista</t>
  </si>
  <si>
    <t>Data Ocorrencia</t>
  </si>
  <si>
    <t>Data Envio</t>
  </si>
  <si>
    <t>Data Pagamento</t>
  </si>
  <si>
    <t>Perdiems</t>
  </si>
  <si>
    <t>Working Days</t>
  </si>
  <si>
    <t>Ordenado</t>
  </si>
  <si>
    <t>10438: Azores DRDR - Controlos de SGSI</t>
  </si>
  <si>
    <t>GFI Internal</t>
  </si>
  <si>
    <t>558630: Abel</t>
  </si>
  <si>
    <t>Comentários</t>
  </si>
  <si>
    <t>PagoPor</t>
  </si>
  <si>
    <t>Ajudas de custo</t>
  </si>
  <si>
    <t>Ajudas de Custo</t>
  </si>
  <si>
    <t>Combustível (frota Gfi)</t>
  </si>
  <si>
    <t>Rui Martins</t>
  </si>
  <si>
    <t>Comboio</t>
  </si>
  <si>
    <t>Taxi</t>
  </si>
  <si>
    <t>gfi</t>
  </si>
  <si>
    <t>Concluído</t>
  </si>
  <si>
    <t>VF ADCS + Gfi Get Together</t>
  </si>
  <si>
    <t>Outras despesas com convidados</t>
  </si>
  <si>
    <t>Férias Ano Transato</t>
  </si>
  <si>
    <t>Férias Ano Corrente</t>
  </si>
  <si>
    <t>Não se Aplica</t>
  </si>
  <si>
    <t>Junho</t>
  </si>
  <si>
    <t>x: planned</t>
  </si>
  <si>
    <t>x: wrong</t>
  </si>
  <si>
    <t>xx</t>
  </si>
  <si>
    <t>1 noite</t>
  </si>
  <si>
    <t>2 noites</t>
  </si>
  <si>
    <t>9869: VODAFONE - Active Directory Consolidation &amp; DWP</t>
  </si>
  <si>
    <t>Incentivo Projecto não pago em Junho. Falta outros 502€ de IP ferias</t>
  </si>
  <si>
    <t>xx: wrongly added</t>
  </si>
  <si>
    <t>x: worked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</si>
</sst>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yyyy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3" borderId="3" xfId="0" applyFill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0" fillId="0" borderId="1" xfId="0" applyFill="1" applyBorder="1"/>
    <xf numFmtId="0" fontId="0" fillId="0" borderId="3" xfId="0" applyFill="1" applyBorder="1" applyAlignment="1">
      <alignment horizontal="center" vertical="center"/>
    </xf>
    <xf numFmtId="0" fontId="0" fillId="3" borderId="5" xfId="0" applyFill="1" applyBorder="1"/>
    <xf numFmtId="0" fontId="0" fillId="0" borderId="6" xfId="0" applyFill="1" applyBorder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4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5" name="TableActividades" displayName="TableActividades" ref="A1:I134" totalsRowShown="0">
  <autoFilter ref="A1:I134"/>
  <sortState ref="A2:I126">
    <sortCondition ref="F1:F126"/>
  </sortState>
  <tableColumns count="9">
    <tableColumn id="1" name="Ref.Projeto"/>
    <tableColumn id="2" name="Tipo"/>
    <tableColumn id="3" name="Custo" dataDxfId="2"/>
    <tableColumn id="9" name="PagoPor"/>
    <tableColumn id="4" name="Estado"/>
    <tableColumn id="5" name="Data Ocorrencia"/>
    <tableColumn id="6" name="Data Envio"/>
    <tableColumn id="7" name="Data Pagamento"/>
    <tableColumn id="8" name="Comentári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Estado" displayName="TableEstado" ref="C2:C5" totalsRowShown="0">
  <autoFilter ref="C2:C5"/>
  <tableColumns count="1">
    <tableColumn id="1" name="Est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Tipo" displayName="TableTipo" ref="E2:E18" totalsRowShown="0">
  <autoFilter ref="E2:E18"/>
  <sortState ref="E3:E15">
    <sortCondition ref="E2:E15"/>
  </sortState>
  <tableColumns count="1">
    <tableColumn id="1" name="Tip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RefProjeto" displayName="TableRefProjeto" ref="A2:A6" totalsRowShown="0">
  <autoFilter ref="A2:A6"/>
  <tableColumns count="1">
    <tableColumn id="1" name="Ref.Proje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CentroCusto" displayName="TableCentroCusto" ref="G2:G3" totalsRowShown="0" dataDxfId="1">
  <autoFilter ref="G2:G3"/>
  <tableColumns count="1">
    <tableColumn id="1" name="CentroCus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4"/>
  <sheetViews>
    <sheetView tabSelected="1" topLeftCell="A41" workbookViewId="0">
      <selection activeCell="F134" sqref="F134"/>
    </sheetView>
  </sheetViews>
  <sheetFormatPr defaultRowHeight="15" x14ac:dyDescent="0.25"/>
  <cols>
    <col min="1" max="1" width="45.7109375" bestFit="1" customWidth="1"/>
    <col min="2" max="2" width="34.140625" bestFit="1" customWidth="1"/>
    <col min="3" max="3" width="12.42578125" customWidth="1"/>
    <col min="4" max="4" width="15.140625" customWidth="1"/>
    <col min="5" max="5" width="11.42578125" bestFit="1" customWidth="1"/>
    <col min="6" max="6" width="17.140625" customWidth="1"/>
    <col min="7" max="7" width="14.42578125" customWidth="1"/>
    <col min="8" max="8" width="17.5703125" customWidth="1"/>
    <col min="9" max="9" width="62.42578125" bestFit="1" customWidth="1"/>
  </cols>
  <sheetData>
    <row r="1" spans="1:9" x14ac:dyDescent="0.25">
      <c r="A1" t="s">
        <v>20</v>
      </c>
      <c r="B1" t="s">
        <v>24</v>
      </c>
      <c r="C1" t="s">
        <v>25</v>
      </c>
      <c r="D1" t="s">
        <v>44</v>
      </c>
      <c r="E1" t="s">
        <v>21</v>
      </c>
      <c r="F1" t="s">
        <v>34</v>
      </c>
      <c r="G1" t="s">
        <v>35</v>
      </c>
      <c r="H1" t="s">
        <v>36</v>
      </c>
      <c r="I1" t="s">
        <v>43</v>
      </c>
    </row>
    <row r="2" spans="1:9" x14ac:dyDescent="0.25">
      <c r="A2" t="s">
        <v>41</v>
      </c>
      <c r="B2" t="s">
        <v>28</v>
      </c>
      <c r="C2" s="29">
        <v>251</v>
      </c>
      <c r="D2" t="s">
        <v>48</v>
      </c>
      <c r="E2" t="s">
        <v>52</v>
      </c>
      <c r="F2" s="30">
        <v>42736</v>
      </c>
      <c r="G2" s="30">
        <v>42747</v>
      </c>
      <c r="H2" s="30">
        <v>42782</v>
      </c>
    </row>
    <row r="3" spans="1:9" x14ac:dyDescent="0.25">
      <c r="A3" t="s">
        <v>41</v>
      </c>
      <c r="B3" t="s">
        <v>46</v>
      </c>
      <c r="C3" s="29">
        <v>251</v>
      </c>
      <c r="D3" t="s">
        <v>48</v>
      </c>
      <c r="E3" t="s">
        <v>52</v>
      </c>
      <c r="F3" s="30">
        <v>42736</v>
      </c>
      <c r="G3" s="30">
        <v>42747</v>
      </c>
      <c r="H3" s="30">
        <v>42782</v>
      </c>
    </row>
    <row r="4" spans="1:9" x14ac:dyDescent="0.25">
      <c r="A4" t="s">
        <v>41</v>
      </c>
      <c r="B4" t="s">
        <v>47</v>
      </c>
      <c r="C4" s="29">
        <v>6.75</v>
      </c>
      <c r="D4" t="s">
        <v>48</v>
      </c>
      <c r="E4" t="s">
        <v>52</v>
      </c>
      <c r="F4" s="30">
        <v>42736</v>
      </c>
      <c r="G4" s="30">
        <v>42747</v>
      </c>
      <c r="H4" s="30">
        <v>42782</v>
      </c>
    </row>
    <row r="5" spans="1:9" x14ac:dyDescent="0.25">
      <c r="A5" t="s">
        <v>64</v>
      </c>
      <c r="B5" t="s">
        <v>49</v>
      </c>
      <c r="C5" s="29">
        <v>55</v>
      </c>
      <c r="D5" t="s">
        <v>51</v>
      </c>
      <c r="E5" t="s">
        <v>52</v>
      </c>
      <c r="F5" s="30">
        <v>42740</v>
      </c>
      <c r="G5" s="30">
        <v>42740</v>
      </c>
      <c r="H5" s="30">
        <v>42740</v>
      </c>
    </row>
    <row r="6" spans="1:9" x14ac:dyDescent="0.25">
      <c r="A6" t="s">
        <v>64</v>
      </c>
      <c r="B6" t="s">
        <v>27</v>
      </c>
      <c r="C6" s="29">
        <f>67*2</f>
        <v>134</v>
      </c>
      <c r="D6" t="s">
        <v>51</v>
      </c>
      <c r="E6" t="s">
        <v>52</v>
      </c>
      <c r="F6" s="30">
        <v>42742</v>
      </c>
      <c r="G6" s="30">
        <v>42742</v>
      </c>
      <c r="H6" s="30">
        <v>42742</v>
      </c>
      <c r="I6" t="s">
        <v>53</v>
      </c>
    </row>
    <row r="7" spans="1:9" x14ac:dyDescent="0.25">
      <c r="A7" t="s">
        <v>33</v>
      </c>
      <c r="B7" t="s">
        <v>31</v>
      </c>
      <c r="C7" s="29">
        <v>62.28</v>
      </c>
      <c r="D7" t="s">
        <v>48</v>
      </c>
      <c r="E7" t="s">
        <v>52</v>
      </c>
      <c r="F7" s="30">
        <v>42745</v>
      </c>
      <c r="G7" s="30">
        <v>42747</v>
      </c>
      <c r="H7" s="30">
        <v>42782</v>
      </c>
    </row>
    <row r="8" spans="1:9" x14ac:dyDescent="0.25">
      <c r="A8" t="s">
        <v>33</v>
      </c>
      <c r="B8" t="s">
        <v>30</v>
      </c>
      <c r="C8" s="29">
        <v>7.5</v>
      </c>
      <c r="D8" t="s">
        <v>48</v>
      </c>
      <c r="E8" t="s">
        <v>52</v>
      </c>
      <c r="F8" s="30">
        <v>42745</v>
      </c>
      <c r="G8" s="30">
        <v>42747</v>
      </c>
      <c r="H8" s="30">
        <v>42782</v>
      </c>
    </row>
    <row r="9" spans="1:9" x14ac:dyDescent="0.25">
      <c r="A9" t="s">
        <v>33</v>
      </c>
      <c r="B9" t="s">
        <v>29</v>
      </c>
      <c r="C9" s="29">
        <v>3.6</v>
      </c>
      <c r="D9" t="s">
        <v>48</v>
      </c>
      <c r="E9" t="s">
        <v>52</v>
      </c>
      <c r="F9" s="30">
        <v>42745</v>
      </c>
      <c r="G9" s="30">
        <v>42747</v>
      </c>
      <c r="H9" s="30">
        <v>42782</v>
      </c>
    </row>
    <row r="10" spans="1:9" x14ac:dyDescent="0.25">
      <c r="A10" t="s">
        <v>64</v>
      </c>
      <c r="B10" t="s">
        <v>29</v>
      </c>
      <c r="C10" s="29">
        <v>6</v>
      </c>
      <c r="D10" t="s">
        <v>48</v>
      </c>
      <c r="E10" t="s">
        <v>52</v>
      </c>
      <c r="F10" s="30">
        <v>42748</v>
      </c>
      <c r="G10" s="30">
        <v>42747</v>
      </c>
      <c r="H10" s="30">
        <v>42782</v>
      </c>
    </row>
    <row r="11" spans="1:9" x14ac:dyDescent="0.25">
      <c r="A11" t="s">
        <v>64</v>
      </c>
      <c r="B11" t="s">
        <v>49</v>
      </c>
      <c r="C11" s="29">
        <v>55</v>
      </c>
      <c r="D11" t="s">
        <v>51</v>
      </c>
      <c r="E11" t="s">
        <v>52</v>
      </c>
      <c r="F11" s="30">
        <v>42748</v>
      </c>
      <c r="G11" s="30">
        <v>42748</v>
      </c>
      <c r="H11" s="30">
        <v>42748</v>
      </c>
    </row>
    <row r="12" spans="1:9" x14ac:dyDescent="0.25">
      <c r="A12" t="s">
        <v>64</v>
      </c>
      <c r="B12" t="s">
        <v>29</v>
      </c>
      <c r="C12" s="29">
        <v>6</v>
      </c>
      <c r="D12" t="s">
        <v>48</v>
      </c>
      <c r="E12" t="s">
        <v>52</v>
      </c>
      <c r="F12" s="30">
        <v>42753</v>
      </c>
      <c r="G12" s="30">
        <v>42747</v>
      </c>
      <c r="H12" s="30">
        <v>42782</v>
      </c>
    </row>
    <row r="13" spans="1:9" x14ac:dyDescent="0.25">
      <c r="A13" t="s">
        <v>64</v>
      </c>
      <c r="B13" t="s">
        <v>49</v>
      </c>
      <c r="C13" s="29">
        <v>55</v>
      </c>
      <c r="D13" t="s">
        <v>51</v>
      </c>
      <c r="E13" t="s">
        <v>52</v>
      </c>
      <c r="F13" s="30">
        <v>42753</v>
      </c>
      <c r="G13" s="30">
        <v>42753</v>
      </c>
      <c r="H13" s="30">
        <v>42753</v>
      </c>
    </row>
    <row r="14" spans="1:9" x14ac:dyDescent="0.25">
      <c r="A14" t="s">
        <v>41</v>
      </c>
      <c r="B14" t="s">
        <v>39</v>
      </c>
      <c r="C14" s="29">
        <v>921.13</v>
      </c>
      <c r="D14" t="s">
        <v>51</v>
      </c>
      <c r="E14" t="s">
        <v>52</v>
      </c>
      <c r="F14" s="30">
        <v>42758</v>
      </c>
      <c r="G14" s="30">
        <v>42758</v>
      </c>
      <c r="H14" s="30">
        <v>42758</v>
      </c>
    </row>
    <row r="15" spans="1:9" x14ac:dyDescent="0.25">
      <c r="A15" t="s">
        <v>64</v>
      </c>
      <c r="B15" t="s">
        <v>29</v>
      </c>
      <c r="C15" s="29">
        <v>6</v>
      </c>
      <c r="D15" t="s">
        <v>48</v>
      </c>
      <c r="E15" t="s">
        <v>52</v>
      </c>
      <c r="F15" s="30">
        <v>42762</v>
      </c>
      <c r="G15" s="30">
        <v>42747</v>
      </c>
      <c r="H15" s="30">
        <v>42782</v>
      </c>
    </row>
    <row r="16" spans="1:9" x14ac:dyDescent="0.25">
      <c r="A16" t="s">
        <v>64</v>
      </c>
      <c r="B16" t="s">
        <v>49</v>
      </c>
      <c r="C16" s="29">
        <v>55</v>
      </c>
      <c r="D16" t="s">
        <v>51</v>
      </c>
      <c r="E16" t="s">
        <v>52</v>
      </c>
      <c r="F16" s="30">
        <v>42762</v>
      </c>
      <c r="G16" s="30">
        <v>42762</v>
      </c>
      <c r="H16" s="30">
        <v>42762</v>
      </c>
    </row>
    <row r="17" spans="1:8" x14ac:dyDescent="0.25">
      <c r="A17" t="s">
        <v>64</v>
      </c>
      <c r="B17" t="s">
        <v>29</v>
      </c>
      <c r="C17" s="29">
        <v>6</v>
      </c>
      <c r="D17" t="s">
        <v>48</v>
      </c>
      <c r="E17" t="s">
        <v>52</v>
      </c>
      <c r="F17" s="30">
        <v>42783</v>
      </c>
      <c r="G17" s="30">
        <v>42789</v>
      </c>
      <c r="H17" s="30">
        <v>42811</v>
      </c>
    </row>
    <row r="18" spans="1:8" x14ac:dyDescent="0.25">
      <c r="A18" t="s">
        <v>64</v>
      </c>
      <c r="B18" t="s">
        <v>49</v>
      </c>
      <c r="C18" s="29">
        <v>55</v>
      </c>
      <c r="D18" t="s">
        <v>51</v>
      </c>
      <c r="E18" t="s">
        <v>52</v>
      </c>
      <c r="F18" s="30">
        <v>42783</v>
      </c>
      <c r="G18" s="30">
        <v>42783</v>
      </c>
      <c r="H18" s="30">
        <v>42783</v>
      </c>
    </row>
    <row r="19" spans="1:8" x14ac:dyDescent="0.25">
      <c r="A19" t="s">
        <v>33</v>
      </c>
      <c r="B19" t="s">
        <v>29</v>
      </c>
      <c r="C19" s="29">
        <v>5</v>
      </c>
      <c r="D19" t="s">
        <v>48</v>
      </c>
      <c r="E19" t="s">
        <v>52</v>
      </c>
      <c r="F19" s="30">
        <v>42786</v>
      </c>
      <c r="G19" s="30">
        <v>42789</v>
      </c>
      <c r="H19" s="30">
        <v>42811</v>
      </c>
    </row>
    <row r="20" spans="1:8" x14ac:dyDescent="0.25">
      <c r="A20" t="s">
        <v>33</v>
      </c>
      <c r="B20" t="s">
        <v>31</v>
      </c>
      <c r="C20" s="29">
        <v>64.8</v>
      </c>
      <c r="D20" t="s">
        <v>48</v>
      </c>
      <c r="E20" t="s">
        <v>52</v>
      </c>
      <c r="F20" s="30">
        <v>42786</v>
      </c>
      <c r="G20" s="30">
        <v>42789</v>
      </c>
      <c r="H20" s="30">
        <v>42811</v>
      </c>
    </row>
    <row r="21" spans="1:8" x14ac:dyDescent="0.25">
      <c r="A21" t="s">
        <v>33</v>
      </c>
      <c r="B21" t="s">
        <v>30</v>
      </c>
      <c r="C21" s="29">
        <v>7.5</v>
      </c>
      <c r="D21" t="s">
        <v>48</v>
      </c>
      <c r="E21" t="s">
        <v>52</v>
      </c>
      <c r="F21" s="30">
        <v>42786</v>
      </c>
      <c r="G21" s="30">
        <v>42789</v>
      </c>
      <c r="H21" s="30">
        <v>42811</v>
      </c>
    </row>
    <row r="22" spans="1:8" x14ac:dyDescent="0.25">
      <c r="A22" t="s">
        <v>64</v>
      </c>
      <c r="B22" t="s">
        <v>49</v>
      </c>
      <c r="C22" s="29">
        <v>55</v>
      </c>
      <c r="D22" t="s">
        <v>51</v>
      </c>
      <c r="E22" t="s">
        <v>52</v>
      </c>
      <c r="F22" s="30">
        <v>42787</v>
      </c>
      <c r="G22" s="30">
        <v>42787</v>
      </c>
      <c r="H22" s="30">
        <v>42787</v>
      </c>
    </row>
    <row r="23" spans="1:8" x14ac:dyDescent="0.25">
      <c r="A23" t="s">
        <v>41</v>
      </c>
      <c r="B23" t="s">
        <v>39</v>
      </c>
      <c r="C23" s="29">
        <v>921.13</v>
      </c>
      <c r="D23" t="s">
        <v>51</v>
      </c>
      <c r="E23" t="s">
        <v>52</v>
      </c>
      <c r="F23" s="30">
        <v>42787</v>
      </c>
      <c r="G23" s="30">
        <v>42787</v>
      </c>
      <c r="H23" s="30">
        <v>42787</v>
      </c>
    </row>
    <row r="24" spans="1:8" x14ac:dyDescent="0.25">
      <c r="A24" t="s">
        <v>64</v>
      </c>
      <c r="B24" t="s">
        <v>27</v>
      </c>
      <c r="C24" s="29">
        <v>67</v>
      </c>
      <c r="D24" t="s">
        <v>51</v>
      </c>
      <c r="E24" t="s">
        <v>52</v>
      </c>
      <c r="F24" s="30">
        <v>42788</v>
      </c>
      <c r="G24" s="30">
        <v>42742</v>
      </c>
      <c r="H24" s="30">
        <v>42742</v>
      </c>
    </row>
    <row r="25" spans="1:8" x14ac:dyDescent="0.25">
      <c r="A25" t="s">
        <v>64</v>
      </c>
      <c r="B25" t="s">
        <v>27</v>
      </c>
      <c r="C25" s="29">
        <v>67</v>
      </c>
      <c r="D25" t="s">
        <v>51</v>
      </c>
      <c r="E25" t="s">
        <v>52</v>
      </c>
      <c r="F25" s="30">
        <v>42788</v>
      </c>
      <c r="G25" s="30">
        <v>42788</v>
      </c>
      <c r="H25" s="30">
        <v>42788</v>
      </c>
    </row>
    <row r="26" spans="1:8" x14ac:dyDescent="0.25">
      <c r="A26" t="s">
        <v>41</v>
      </c>
      <c r="B26" t="s">
        <v>28</v>
      </c>
      <c r="C26" s="29">
        <v>251</v>
      </c>
      <c r="D26" t="s">
        <v>48</v>
      </c>
      <c r="E26" t="s">
        <v>52</v>
      </c>
      <c r="F26" s="30">
        <v>42789</v>
      </c>
      <c r="G26" s="30">
        <v>42789</v>
      </c>
      <c r="H26" s="30">
        <v>42811</v>
      </c>
    </row>
    <row r="27" spans="1:8" x14ac:dyDescent="0.25">
      <c r="A27" t="s">
        <v>41</v>
      </c>
      <c r="B27" t="s">
        <v>46</v>
      </c>
      <c r="C27" s="29">
        <v>251</v>
      </c>
      <c r="D27" t="s">
        <v>48</v>
      </c>
      <c r="E27" t="s">
        <v>52</v>
      </c>
      <c r="F27" s="30">
        <v>42789</v>
      </c>
      <c r="G27" s="30">
        <v>42789</v>
      </c>
      <c r="H27" s="30">
        <v>42811</v>
      </c>
    </row>
    <row r="28" spans="1:8" x14ac:dyDescent="0.25">
      <c r="A28" t="s">
        <v>33</v>
      </c>
      <c r="B28" t="s">
        <v>30</v>
      </c>
      <c r="C28" s="29">
        <v>7.5</v>
      </c>
      <c r="D28" t="s">
        <v>48</v>
      </c>
      <c r="E28" t="s">
        <v>52</v>
      </c>
      <c r="F28" s="30">
        <v>42810</v>
      </c>
      <c r="G28" s="30">
        <v>42816</v>
      </c>
      <c r="H28" s="30">
        <v>42843</v>
      </c>
    </row>
    <row r="29" spans="1:8" x14ac:dyDescent="0.25">
      <c r="A29" t="s">
        <v>33</v>
      </c>
      <c r="B29" t="s">
        <v>31</v>
      </c>
      <c r="C29" s="29">
        <v>64.8</v>
      </c>
      <c r="D29" t="s">
        <v>48</v>
      </c>
      <c r="E29" t="s">
        <v>52</v>
      </c>
      <c r="F29" s="30">
        <v>42810</v>
      </c>
      <c r="G29" s="30">
        <v>42816</v>
      </c>
      <c r="H29" s="30">
        <v>42843</v>
      </c>
    </row>
    <row r="30" spans="1:8" x14ac:dyDescent="0.25">
      <c r="A30" t="s">
        <v>33</v>
      </c>
      <c r="B30" t="s">
        <v>29</v>
      </c>
      <c r="C30" s="29">
        <v>6</v>
      </c>
      <c r="D30" t="s">
        <v>48</v>
      </c>
      <c r="E30" t="s">
        <v>52</v>
      </c>
      <c r="F30" s="30">
        <v>42810</v>
      </c>
      <c r="G30" s="30">
        <v>42816</v>
      </c>
      <c r="H30" s="30">
        <v>42843</v>
      </c>
    </row>
    <row r="31" spans="1:8" x14ac:dyDescent="0.25">
      <c r="A31" t="s">
        <v>41</v>
      </c>
      <c r="B31" t="s">
        <v>39</v>
      </c>
      <c r="C31" s="29">
        <v>921.13</v>
      </c>
      <c r="D31" t="s">
        <v>51</v>
      </c>
      <c r="E31" t="s">
        <v>52</v>
      </c>
      <c r="F31" s="30">
        <v>42815</v>
      </c>
      <c r="G31" s="30">
        <v>42815</v>
      </c>
      <c r="H31" s="30">
        <v>42815</v>
      </c>
    </row>
    <row r="32" spans="1:8" x14ac:dyDescent="0.25">
      <c r="A32" t="s">
        <v>41</v>
      </c>
      <c r="B32" t="s">
        <v>46</v>
      </c>
      <c r="C32" s="29">
        <v>301.2</v>
      </c>
      <c r="D32" t="s">
        <v>48</v>
      </c>
      <c r="E32" t="s">
        <v>52</v>
      </c>
      <c r="F32" s="30">
        <v>42816</v>
      </c>
      <c r="G32" s="30">
        <v>42816</v>
      </c>
      <c r="H32" s="30">
        <v>42843</v>
      </c>
    </row>
    <row r="33" spans="1:8" x14ac:dyDescent="0.25">
      <c r="A33" t="s">
        <v>41</v>
      </c>
      <c r="B33" t="s">
        <v>28</v>
      </c>
      <c r="C33" s="29">
        <v>251</v>
      </c>
      <c r="D33" t="s">
        <v>48</v>
      </c>
      <c r="E33" t="s">
        <v>52</v>
      </c>
      <c r="F33" s="30">
        <v>42816</v>
      </c>
      <c r="G33" s="30">
        <v>42816</v>
      </c>
      <c r="H33" s="30">
        <v>42843</v>
      </c>
    </row>
    <row r="34" spans="1:8" x14ac:dyDescent="0.25">
      <c r="A34" t="s">
        <v>64</v>
      </c>
      <c r="B34" t="s">
        <v>29</v>
      </c>
      <c r="C34" s="29">
        <v>6</v>
      </c>
      <c r="D34" t="s">
        <v>48</v>
      </c>
      <c r="E34" t="s">
        <v>52</v>
      </c>
      <c r="F34" s="30">
        <v>42817</v>
      </c>
      <c r="G34" s="30">
        <v>42816</v>
      </c>
      <c r="H34" s="30">
        <v>42843</v>
      </c>
    </row>
    <row r="35" spans="1:8" x14ac:dyDescent="0.25">
      <c r="A35" t="s">
        <v>64</v>
      </c>
      <c r="B35" t="s">
        <v>49</v>
      </c>
      <c r="C35" s="29">
        <v>55</v>
      </c>
      <c r="D35" t="s">
        <v>51</v>
      </c>
      <c r="E35" t="s">
        <v>52</v>
      </c>
      <c r="F35" s="30">
        <v>42817</v>
      </c>
      <c r="G35" s="30">
        <v>42817</v>
      </c>
      <c r="H35" s="30">
        <v>42817</v>
      </c>
    </row>
    <row r="36" spans="1:8" x14ac:dyDescent="0.25">
      <c r="A36" t="s">
        <v>64</v>
      </c>
      <c r="B36" t="s">
        <v>32</v>
      </c>
      <c r="C36" s="29">
        <v>14.45</v>
      </c>
      <c r="D36" t="s">
        <v>48</v>
      </c>
      <c r="E36" t="s">
        <v>52</v>
      </c>
      <c r="F36" s="30">
        <v>42822</v>
      </c>
      <c r="G36" s="30">
        <v>42816</v>
      </c>
      <c r="H36" s="30">
        <v>42843</v>
      </c>
    </row>
    <row r="37" spans="1:8" x14ac:dyDescent="0.25">
      <c r="A37" t="s">
        <v>64</v>
      </c>
      <c r="B37" t="s">
        <v>49</v>
      </c>
      <c r="C37" s="29">
        <v>55</v>
      </c>
      <c r="D37" t="s">
        <v>51</v>
      </c>
      <c r="E37" t="s">
        <v>52</v>
      </c>
      <c r="F37" s="30">
        <v>42822</v>
      </c>
      <c r="G37" s="30">
        <v>42822</v>
      </c>
      <c r="H37" s="30">
        <v>42822</v>
      </c>
    </row>
    <row r="38" spans="1:8" x14ac:dyDescent="0.25">
      <c r="A38" t="s">
        <v>64</v>
      </c>
      <c r="B38" t="s">
        <v>27</v>
      </c>
      <c r="C38" s="29">
        <v>14.45</v>
      </c>
      <c r="D38" t="s">
        <v>51</v>
      </c>
      <c r="E38" t="s">
        <v>52</v>
      </c>
      <c r="F38" s="30">
        <v>42823</v>
      </c>
      <c r="G38" s="30">
        <v>42816</v>
      </c>
      <c r="H38" s="30">
        <v>42843</v>
      </c>
    </row>
    <row r="39" spans="1:8" x14ac:dyDescent="0.25">
      <c r="A39" t="s">
        <v>64</v>
      </c>
      <c r="B39" t="s">
        <v>27</v>
      </c>
      <c r="C39" s="29">
        <v>67</v>
      </c>
      <c r="D39" t="s">
        <v>51</v>
      </c>
      <c r="E39" t="s">
        <v>52</v>
      </c>
      <c r="F39" s="30">
        <v>42823</v>
      </c>
      <c r="G39" s="30">
        <v>42823</v>
      </c>
      <c r="H39" s="30">
        <v>42823</v>
      </c>
    </row>
    <row r="40" spans="1:8" x14ac:dyDescent="0.25">
      <c r="A40" t="s">
        <v>40</v>
      </c>
      <c r="B40" t="s">
        <v>54</v>
      </c>
      <c r="C40" s="29">
        <v>70.14</v>
      </c>
      <c r="D40" t="s">
        <v>48</v>
      </c>
      <c r="E40" t="s">
        <v>52</v>
      </c>
      <c r="F40" s="30">
        <v>42828</v>
      </c>
      <c r="G40" s="30">
        <v>42853</v>
      </c>
      <c r="H40" s="30">
        <v>42872</v>
      </c>
    </row>
    <row r="41" spans="1:8" x14ac:dyDescent="0.25">
      <c r="A41" t="s">
        <v>33</v>
      </c>
      <c r="B41" t="s">
        <v>30</v>
      </c>
      <c r="C41" s="29">
        <v>7.5</v>
      </c>
      <c r="D41" t="s">
        <v>48</v>
      </c>
      <c r="E41" t="s">
        <v>52</v>
      </c>
      <c r="F41" s="30">
        <v>42836</v>
      </c>
      <c r="G41" s="30">
        <v>42853</v>
      </c>
      <c r="H41" s="30">
        <v>42872</v>
      </c>
    </row>
    <row r="42" spans="1:8" x14ac:dyDescent="0.25">
      <c r="A42" t="s">
        <v>33</v>
      </c>
      <c r="B42" t="s">
        <v>31</v>
      </c>
      <c r="C42" s="29">
        <v>65.52</v>
      </c>
      <c r="D42" t="s">
        <v>48</v>
      </c>
      <c r="E42" t="s">
        <v>52</v>
      </c>
      <c r="F42" s="30">
        <v>42836</v>
      </c>
      <c r="G42" s="30">
        <v>42853</v>
      </c>
      <c r="H42" s="30">
        <v>42872</v>
      </c>
    </row>
    <row r="43" spans="1:8" x14ac:dyDescent="0.25">
      <c r="A43" t="s">
        <v>33</v>
      </c>
      <c r="B43" t="s">
        <v>29</v>
      </c>
      <c r="C43" s="29">
        <v>5.6</v>
      </c>
      <c r="D43" t="s">
        <v>48</v>
      </c>
      <c r="E43" t="s">
        <v>52</v>
      </c>
      <c r="F43" s="30">
        <v>42836</v>
      </c>
      <c r="G43" s="30">
        <v>42853</v>
      </c>
      <c r="H43" s="30">
        <v>42872</v>
      </c>
    </row>
    <row r="44" spans="1:8" x14ac:dyDescent="0.25">
      <c r="A44" t="s">
        <v>33</v>
      </c>
      <c r="B44" t="s">
        <v>30</v>
      </c>
      <c r="C44" s="29">
        <v>7.5</v>
      </c>
      <c r="D44" t="s">
        <v>48</v>
      </c>
      <c r="E44" t="s">
        <v>52</v>
      </c>
      <c r="F44" s="30">
        <v>42843</v>
      </c>
      <c r="G44" s="30">
        <v>42853</v>
      </c>
      <c r="H44" s="30">
        <v>42872</v>
      </c>
    </row>
    <row r="45" spans="1:8" x14ac:dyDescent="0.25">
      <c r="A45" t="s">
        <v>33</v>
      </c>
      <c r="B45" t="s">
        <v>31</v>
      </c>
      <c r="C45" s="29">
        <v>65.52</v>
      </c>
      <c r="D45" t="s">
        <v>48</v>
      </c>
      <c r="E45" t="s">
        <v>52</v>
      </c>
      <c r="F45" s="30">
        <v>42843</v>
      </c>
      <c r="G45" s="30">
        <v>42853</v>
      </c>
      <c r="H45" s="30">
        <v>42872</v>
      </c>
    </row>
    <row r="46" spans="1:8" x14ac:dyDescent="0.25">
      <c r="A46" t="s">
        <v>33</v>
      </c>
      <c r="B46" t="s">
        <v>29</v>
      </c>
      <c r="C46" s="29">
        <v>5.2</v>
      </c>
      <c r="D46" t="s">
        <v>48</v>
      </c>
      <c r="E46" t="s">
        <v>52</v>
      </c>
      <c r="F46" s="30">
        <v>42843</v>
      </c>
      <c r="G46" s="30">
        <v>42853</v>
      </c>
      <c r="H46" s="30">
        <v>42872</v>
      </c>
    </row>
    <row r="47" spans="1:8" x14ac:dyDescent="0.25">
      <c r="A47" t="s">
        <v>41</v>
      </c>
      <c r="B47" t="s">
        <v>46</v>
      </c>
      <c r="C47" s="29">
        <v>251</v>
      </c>
      <c r="D47" t="s">
        <v>48</v>
      </c>
      <c r="E47" t="s">
        <v>52</v>
      </c>
      <c r="F47" s="30">
        <v>42844</v>
      </c>
      <c r="G47" s="30">
        <v>42853</v>
      </c>
      <c r="H47" s="30">
        <v>42872</v>
      </c>
    </row>
    <row r="48" spans="1:8" x14ac:dyDescent="0.25">
      <c r="A48" t="s">
        <v>41</v>
      </c>
      <c r="B48" t="s">
        <v>28</v>
      </c>
      <c r="C48" s="29">
        <v>251</v>
      </c>
      <c r="D48" t="s">
        <v>48</v>
      </c>
      <c r="E48" t="s">
        <v>52</v>
      </c>
      <c r="F48" s="30">
        <v>42844</v>
      </c>
      <c r="G48" s="30">
        <v>42853</v>
      </c>
      <c r="H48" s="30">
        <v>42872</v>
      </c>
    </row>
    <row r="49" spans="1:8" x14ac:dyDescent="0.25">
      <c r="A49" t="s">
        <v>41</v>
      </c>
      <c r="B49" t="s">
        <v>39</v>
      </c>
      <c r="C49" s="29">
        <v>921.13</v>
      </c>
      <c r="D49" t="s">
        <v>51</v>
      </c>
      <c r="E49" t="s">
        <v>52</v>
      </c>
      <c r="F49" s="30">
        <v>42846</v>
      </c>
      <c r="G49" s="30">
        <v>42846</v>
      </c>
      <c r="H49" s="30">
        <v>42846</v>
      </c>
    </row>
    <row r="50" spans="1:8" x14ac:dyDescent="0.25">
      <c r="A50" t="s">
        <v>64</v>
      </c>
      <c r="B50" t="s">
        <v>49</v>
      </c>
      <c r="C50" s="29">
        <v>78.5</v>
      </c>
      <c r="D50" t="s">
        <v>51</v>
      </c>
      <c r="E50" t="s">
        <v>52</v>
      </c>
      <c r="F50" s="30">
        <v>42852</v>
      </c>
      <c r="G50" s="30">
        <v>42852</v>
      </c>
      <c r="H50" s="30">
        <v>42852</v>
      </c>
    </row>
    <row r="51" spans="1:8" x14ac:dyDescent="0.25">
      <c r="A51" t="s">
        <v>64</v>
      </c>
      <c r="B51" t="s">
        <v>29</v>
      </c>
      <c r="C51" s="29">
        <v>8</v>
      </c>
      <c r="D51" t="s">
        <v>48</v>
      </c>
      <c r="E51" t="s">
        <v>52</v>
      </c>
      <c r="F51" s="30">
        <v>42852</v>
      </c>
      <c r="G51" s="30">
        <v>42853</v>
      </c>
      <c r="H51" s="30">
        <v>42872</v>
      </c>
    </row>
    <row r="52" spans="1:8" x14ac:dyDescent="0.25">
      <c r="A52" t="s">
        <v>33</v>
      </c>
      <c r="B52" t="s">
        <v>29</v>
      </c>
      <c r="C52" s="29">
        <f>3+1.8</f>
        <v>4.8</v>
      </c>
      <c r="D52" t="s">
        <v>48</v>
      </c>
      <c r="E52" t="s">
        <v>22</v>
      </c>
      <c r="F52" s="30">
        <v>42857</v>
      </c>
      <c r="G52" s="30">
        <v>42885</v>
      </c>
    </row>
    <row r="53" spans="1:8" x14ac:dyDescent="0.25">
      <c r="A53" t="s">
        <v>33</v>
      </c>
      <c r="B53" t="s">
        <v>30</v>
      </c>
      <c r="C53" s="29">
        <v>7.5</v>
      </c>
      <c r="D53" t="s">
        <v>48</v>
      </c>
      <c r="E53" t="s">
        <v>22</v>
      </c>
      <c r="F53" s="30">
        <v>42857</v>
      </c>
      <c r="G53" s="30">
        <v>42885</v>
      </c>
    </row>
    <row r="54" spans="1:8" x14ac:dyDescent="0.25">
      <c r="A54" t="s">
        <v>33</v>
      </c>
      <c r="B54" t="s">
        <v>31</v>
      </c>
      <c r="C54" s="29">
        <v>68.400000000000006</v>
      </c>
      <c r="D54" t="s">
        <v>48</v>
      </c>
      <c r="E54" t="s">
        <v>22</v>
      </c>
      <c r="F54" s="30">
        <v>42857</v>
      </c>
      <c r="G54" s="30">
        <v>42885</v>
      </c>
    </row>
    <row r="55" spans="1:8" x14ac:dyDescent="0.25">
      <c r="A55" t="s">
        <v>64</v>
      </c>
      <c r="B55" t="s">
        <v>32</v>
      </c>
      <c r="C55" s="29">
        <v>24.25</v>
      </c>
      <c r="D55" t="s">
        <v>48</v>
      </c>
      <c r="E55" t="s">
        <v>22</v>
      </c>
      <c r="F55" s="30">
        <v>42858</v>
      </c>
      <c r="G55" s="30">
        <v>42885</v>
      </c>
    </row>
    <row r="56" spans="1:8" x14ac:dyDescent="0.25">
      <c r="A56" t="s">
        <v>64</v>
      </c>
      <c r="B56" t="s">
        <v>50</v>
      </c>
      <c r="C56" s="29">
        <v>12.65</v>
      </c>
      <c r="D56" t="s">
        <v>48</v>
      </c>
      <c r="E56" t="s">
        <v>22</v>
      </c>
      <c r="F56" s="30">
        <v>42858</v>
      </c>
      <c r="G56" s="30">
        <v>42885</v>
      </c>
    </row>
    <row r="57" spans="1:8" x14ac:dyDescent="0.25">
      <c r="A57" t="s">
        <v>64</v>
      </c>
      <c r="B57" t="s">
        <v>27</v>
      </c>
      <c r="C57" s="29">
        <v>67</v>
      </c>
      <c r="D57" t="s">
        <v>51</v>
      </c>
      <c r="E57" t="s">
        <v>52</v>
      </c>
      <c r="F57" s="30">
        <v>42859</v>
      </c>
      <c r="G57" s="30">
        <v>42859</v>
      </c>
      <c r="H57" s="30">
        <v>42859</v>
      </c>
    </row>
    <row r="58" spans="1:8" x14ac:dyDescent="0.25">
      <c r="A58" t="s">
        <v>64</v>
      </c>
      <c r="B58" t="s">
        <v>27</v>
      </c>
      <c r="C58" s="29">
        <v>1</v>
      </c>
      <c r="D58" t="s">
        <v>48</v>
      </c>
      <c r="E58" t="s">
        <v>22</v>
      </c>
      <c r="F58" s="30">
        <v>42859</v>
      </c>
      <c r="G58" s="30">
        <v>42885</v>
      </c>
    </row>
    <row r="59" spans="1:8" x14ac:dyDescent="0.25">
      <c r="A59" t="s">
        <v>64</v>
      </c>
      <c r="B59" t="s">
        <v>50</v>
      </c>
      <c r="C59" s="29">
        <v>19.95</v>
      </c>
      <c r="D59" t="s">
        <v>48</v>
      </c>
      <c r="E59" t="s">
        <v>22</v>
      </c>
      <c r="F59" s="30">
        <v>42859</v>
      </c>
      <c r="G59" s="30">
        <v>42885</v>
      </c>
    </row>
    <row r="60" spans="1:8" x14ac:dyDescent="0.25">
      <c r="A60" t="s">
        <v>64</v>
      </c>
      <c r="B60" t="s">
        <v>49</v>
      </c>
      <c r="C60" s="29">
        <v>68</v>
      </c>
      <c r="D60" t="s">
        <v>48</v>
      </c>
      <c r="E60" t="s">
        <v>22</v>
      </c>
      <c r="F60" s="30">
        <v>42859</v>
      </c>
      <c r="G60" s="30">
        <v>42885</v>
      </c>
    </row>
    <row r="61" spans="1:8" x14ac:dyDescent="0.25">
      <c r="A61" t="s">
        <v>64</v>
      </c>
      <c r="B61" t="s">
        <v>32</v>
      </c>
      <c r="C61" s="29">
        <v>8.5</v>
      </c>
      <c r="D61" t="s">
        <v>48</v>
      </c>
      <c r="E61" t="s">
        <v>22</v>
      </c>
      <c r="F61" s="30">
        <v>42870</v>
      </c>
      <c r="G61" s="30">
        <v>42885</v>
      </c>
    </row>
    <row r="62" spans="1:8" x14ac:dyDescent="0.25">
      <c r="A62" t="s">
        <v>64</v>
      </c>
      <c r="B62" t="s">
        <v>49</v>
      </c>
      <c r="C62" s="29">
        <v>68</v>
      </c>
      <c r="D62" t="s">
        <v>48</v>
      </c>
      <c r="E62" t="s">
        <v>22</v>
      </c>
      <c r="F62" s="30">
        <v>42870</v>
      </c>
      <c r="G62" s="30">
        <v>42885</v>
      </c>
    </row>
    <row r="63" spans="1:8" x14ac:dyDescent="0.25">
      <c r="A63" t="s">
        <v>64</v>
      </c>
      <c r="B63" t="s">
        <v>27</v>
      </c>
      <c r="C63" s="29">
        <v>67</v>
      </c>
      <c r="D63" t="s">
        <v>51</v>
      </c>
      <c r="E63" t="s">
        <v>52</v>
      </c>
      <c r="F63" s="30">
        <v>42871</v>
      </c>
      <c r="G63" s="30">
        <v>42871</v>
      </c>
      <c r="H63" s="30">
        <v>42871</v>
      </c>
    </row>
    <row r="64" spans="1:8" x14ac:dyDescent="0.25">
      <c r="A64" t="s">
        <v>41</v>
      </c>
      <c r="B64" t="s">
        <v>28</v>
      </c>
      <c r="C64" s="29">
        <v>251</v>
      </c>
      <c r="D64" t="s">
        <v>48</v>
      </c>
      <c r="E64" t="s">
        <v>22</v>
      </c>
      <c r="F64" s="30">
        <v>42877</v>
      </c>
      <c r="G64" s="30">
        <v>42885</v>
      </c>
    </row>
    <row r="65" spans="1:8" x14ac:dyDescent="0.25">
      <c r="A65" t="s">
        <v>41</v>
      </c>
      <c r="B65" t="s">
        <v>39</v>
      </c>
      <c r="C65" s="29">
        <v>2237.4299999999998</v>
      </c>
      <c r="D65" t="s">
        <v>51</v>
      </c>
      <c r="E65" t="s">
        <v>52</v>
      </c>
      <c r="F65" s="30">
        <v>42878</v>
      </c>
      <c r="G65" s="30">
        <v>42878</v>
      </c>
      <c r="H65" s="30">
        <v>42878</v>
      </c>
    </row>
    <row r="66" spans="1:8" x14ac:dyDescent="0.25">
      <c r="A66" t="s">
        <v>33</v>
      </c>
      <c r="B66" t="s">
        <v>29</v>
      </c>
      <c r="C66" s="29">
        <v>5.04</v>
      </c>
      <c r="D66" t="s">
        <v>48</v>
      </c>
      <c r="E66" t="s">
        <v>22</v>
      </c>
      <c r="F66" s="30">
        <v>42881</v>
      </c>
      <c r="G66" s="30">
        <v>42885</v>
      </c>
    </row>
    <row r="67" spans="1:8" x14ac:dyDescent="0.25">
      <c r="A67" t="s">
        <v>33</v>
      </c>
      <c r="B67" t="s">
        <v>30</v>
      </c>
      <c r="C67" s="29">
        <v>7.5</v>
      </c>
      <c r="D67" t="s">
        <v>48</v>
      </c>
      <c r="E67" t="s">
        <v>22</v>
      </c>
      <c r="F67" s="30">
        <v>42881</v>
      </c>
      <c r="G67" s="30">
        <v>42885</v>
      </c>
    </row>
    <row r="68" spans="1:8" x14ac:dyDescent="0.25">
      <c r="A68" t="s">
        <v>33</v>
      </c>
      <c r="B68" t="s">
        <v>31</v>
      </c>
      <c r="C68" s="29">
        <v>68.400000000000006</v>
      </c>
      <c r="D68" t="s">
        <v>48</v>
      </c>
      <c r="E68" t="s">
        <v>22</v>
      </c>
      <c r="F68" s="30">
        <v>42881</v>
      </c>
      <c r="G68" s="30">
        <v>42885</v>
      </c>
    </row>
    <row r="69" spans="1:8" x14ac:dyDescent="0.25">
      <c r="A69" t="s">
        <v>64</v>
      </c>
      <c r="B69" t="s">
        <v>32</v>
      </c>
      <c r="C69" s="29">
        <v>12</v>
      </c>
      <c r="D69" t="s">
        <v>48</v>
      </c>
      <c r="E69" t="s">
        <v>22</v>
      </c>
      <c r="F69" s="30">
        <v>42886</v>
      </c>
      <c r="G69" s="30">
        <v>42885</v>
      </c>
    </row>
    <row r="70" spans="1:8" x14ac:dyDescent="0.25">
      <c r="A70" t="s">
        <v>64</v>
      </c>
      <c r="B70" t="s">
        <v>49</v>
      </c>
      <c r="C70" s="29">
        <v>68</v>
      </c>
      <c r="D70" t="s">
        <v>48</v>
      </c>
      <c r="E70" t="s">
        <v>22</v>
      </c>
      <c r="F70" s="30">
        <v>42886</v>
      </c>
      <c r="G70" s="30">
        <v>42885</v>
      </c>
    </row>
    <row r="71" spans="1:8" x14ac:dyDescent="0.25">
      <c r="A71" t="s">
        <v>64</v>
      </c>
      <c r="B71" t="s">
        <v>27</v>
      </c>
      <c r="C71" s="29">
        <v>67</v>
      </c>
      <c r="D71" t="s">
        <v>51</v>
      </c>
      <c r="E71" t="s">
        <v>22</v>
      </c>
      <c r="F71" s="30">
        <v>42886</v>
      </c>
      <c r="G71" s="30">
        <v>42886</v>
      </c>
      <c r="H71" s="30">
        <v>42886</v>
      </c>
    </row>
    <row r="72" spans="1:8" x14ac:dyDescent="0.25">
      <c r="A72" t="s">
        <v>64</v>
      </c>
      <c r="B72" t="s">
        <v>38</v>
      </c>
      <c r="C72" s="29">
        <f t="shared" ref="C72:C83" si="0">921/20</f>
        <v>46.05</v>
      </c>
      <c r="D72" t="s">
        <v>51</v>
      </c>
      <c r="E72" t="s">
        <v>22</v>
      </c>
      <c r="F72" s="30">
        <v>42887</v>
      </c>
      <c r="G72" s="30">
        <v>42908</v>
      </c>
    </row>
    <row r="73" spans="1:8" x14ac:dyDescent="0.25">
      <c r="A73" t="s">
        <v>64</v>
      </c>
      <c r="B73" t="s">
        <v>38</v>
      </c>
      <c r="C73" s="29">
        <f t="shared" si="0"/>
        <v>46.05</v>
      </c>
      <c r="D73" t="s">
        <v>51</v>
      </c>
      <c r="E73" t="s">
        <v>22</v>
      </c>
      <c r="F73" s="30">
        <v>42888</v>
      </c>
      <c r="G73" s="30">
        <v>42908</v>
      </c>
    </row>
    <row r="74" spans="1:8" x14ac:dyDescent="0.25">
      <c r="A74" t="s">
        <v>64</v>
      </c>
      <c r="B74" t="s">
        <v>38</v>
      </c>
      <c r="C74" s="29">
        <f t="shared" si="0"/>
        <v>46.05</v>
      </c>
      <c r="D74" t="s">
        <v>51</v>
      </c>
      <c r="E74" t="s">
        <v>22</v>
      </c>
      <c r="F74" s="30">
        <v>42891</v>
      </c>
      <c r="G74" s="30">
        <v>42908</v>
      </c>
    </row>
    <row r="75" spans="1:8" x14ac:dyDescent="0.25">
      <c r="A75" t="s">
        <v>64</v>
      </c>
      <c r="B75" t="s">
        <v>38</v>
      </c>
      <c r="C75" s="29">
        <f t="shared" si="0"/>
        <v>46.05</v>
      </c>
      <c r="D75" t="s">
        <v>51</v>
      </c>
      <c r="E75" t="s">
        <v>22</v>
      </c>
      <c r="F75" s="30">
        <v>42892</v>
      </c>
      <c r="G75" s="30">
        <v>42908</v>
      </c>
    </row>
    <row r="76" spans="1:8" x14ac:dyDescent="0.25">
      <c r="A76" t="s">
        <v>64</v>
      </c>
      <c r="B76" t="s">
        <v>38</v>
      </c>
      <c r="C76" s="29">
        <f t="shared" si="0"/>
        <v>46.05</v>
      </c>
      <c r="D76" t="s">
        <v>51</v>
      </c>
      <c r="E76" t="s">
        <v>22</v>
      </c>
      <c r="F76" s="30">
        <v>42893</v>
      </c>
      <c r="G76" s="30">
        <v>42908</v>
      </c>
    </row>
    <row r="77" spans="1:8" x14ac:dyDescent="0.25">
      <c r="A77" t="s">
        <v>64</v>
      </c>
      <c r="B77" t="s">
        <v>38</v>
      </c>
      <c r="C77" s="29">
        <f t="shared" si="0"/>
        <v>46.05</v>
      </c>
      <c r="D77" t="s">
        <v>51</v>
      </c>
      <c r="E77" t="s">
        <v>22</v>
      </c>
      <c r="F77" s="30">
        <v>42894</v>
      </c>
      <c r="G77" s="30">
        <v>42908</v>
      </c>
    </row>
    <row r="78" spans="1:8" x14ac:dyDescent="0.25">
      <c r="A78" t="s">
        <v>64</v>
      </c>
      <c r="B78" t="s">
        <v>38</v>
      </c>
      <c r="C78" s="29">
        <f t="shared" si="0"/>
        <v>46.05</v>
      </c>
      <c r="D78" t="s">
        <v>51</v>
      </c>
      <c r="E78" t="s">
        <v>22</v>
      </c>
      <c r="F78" s="30">
        <v>42895</v>
      </c>
      <c r="G78" s="30">
        <v>42908</v>
      </c>
    </row>
    <row r="79" spans="1:8" x14ac:dyDescent="0.25">
      <c r="A79" t="s">
        <v>64</v>
      </c>
      <c r="B79" t="s">
        <v>38</v>
      </c>
      <c r="C79" s="29">
        <f t="shared" si="0"/>
        <v>46.05</v>
      </c>
      <c r="D79" t="s">
        <v>51</v>
      </c>
      <c r="E79" t="s">
        <v>22</v>
      </c>
      <c r="F79" s="30">
        <v>42898</v>
      </c>
      <c r="G79" s="30">
        <v>42908</v>
      </c>
    </row>
    <row r="80" spans="1:8" x14ac:dyDescent="0.25">
      <c r="A80" t="s">
        <v>64</v>
      </c>
      <c r="B80" t="s">
        <v>38</v>
      </c>
      <c r="C80" s="29">
        <f t="shared" si="0"/>
        <v>46.05</v>
      </c>
      <c r="D80" t="s">
        <v>51</v>
      </c>
      <c r="E80" t="s">
        <v>22</v>
      </c>
      <c r="F80" s="30">
        <v>42900</v>
      </c>
      <c r="G80" s="30">
        <v>42908</v>
      </c>
    </row>
    <row r="81" spans="1:9" x14ac:dyDescent="0.25">
      <c r="A81" t="s">
        <v>64</v>
      </c>
      <c r="B81" t="s">
        <v>38</v>
      </c>
      <c r="C81" s="29">
        <f t="shared" si="0"/>
        <v>46.05</v>
      </c>
      <c r="D81" t="s">
        <v>51</v>
      </c>
      <c r="E81" t="s">
        <v>22</v>
      </c>
      <c r="F81" s="30">
        <v>42902</v>
      </c>
      <c r="G81" s="30">
        <v>42908</v>
      </c>
    </row>
    <row r="82" spans="1:9" x14ac:dyDescent="0.25">
      <c r="A82" t="s">
        <v>64</v>
      </c>
      <c r="B82" t="s">
        <v>38</v>
      </c>
      <c r="C82" s="29">
        <f t="shared" si="0"/>
        <v>46.05</v>
      </c>
      <c r="D82" t="s">
        <v>51</v>
      </c>
      <c r="E82" t="s">
        <v>22</v>
      </c>
      <c r="F82" s="30">
        <v>42905</v>
      </c>
      <c r="G82" s="30">
        <v>42908</v>
      </c>
    </row>
    <row r="83" spans="1:9" x14ac:dyDescent="0.25">
      <c r="A83" t="s">
        <v>64</v>
      </c>
      <c r="B83" t="s">
        <v>38</v>
      </c>
      <c r="C83" s="29">
        <f t="shared" si="0"/>
        <v>46.05</v>
      </c>
      <c r="D83" t="s">
        <v>51</v>
      </c>
      <c r="E83" t="s">
        <v>22</v>
      </c>
      <c r="F83" s="30">
        <v>42906</v>
      </c>
      <c r="G83" s="30">
        <v>42908</v>
      </c>
    </row>
    <row r="84" spans="1:9" x14ac:dyDescent="0.25">
      <c r="A84" t="s">
        <v>64</v>
      </c>
      <c r="B84" t="s">
        <v>32</v>
      </c>
      <c r="C84" s="29">
        <v>20.9</v>
      </c>
      <c r="D84" t="s">
        <v>48</v>
      </c>
      <c r="E84" t="s">
        <v>22</v>
      </c>
      <c r="F84" s="30">
        <v>42906</v>
      </c>
      <c r="G84" s="30">
        <v>42908</v>
      </c>
    </row>
    <row r="85" spans="1:9" x14ac:dyDescent="0.25">
      <c r="A85" t="s">
        <v>64</v>
      </c>
      <c r="B85" t="s">
        <v>49</v>
      </c>
      <c r="C85" s="29">
        <v>68</v>
      </c>
      <c r="D85" t="s">
        <v>48</v>
      </c>
      <c r="E85" t="s">
        <v>22</v>
      </c>
      <c r="F85" s="30">
        <v>42906</v>
      </c>
      <c r="G85" s="30">
        <v>42908</v>
      </c>
    </row>
    <row r="86" spans="1:9" x14ac:dyDescent="0.25">
      <c r="A86" t="s">
        <v>64</v>
      </c>
      <c r="B86" t="s">
        <v>38</v>
      </c>
      <c r="C86" s="29">
        <f>921/20</f>
        <v>46.05</v>
      </c>
      <c r="D86" t="s">
        <v>51</v>
      </c>
      <c r="E86" t="s">
        <v>22</v>
      </c>
      <c r="F86" s="30">
        <v>42907</v>
      </c>
      <c r="G86" s="30">
        <v>42908</v>
      </c>
    </row>
    <row r="87" spans="1:9" x14ac:dyDescent="0.25">
      <c r="A87" t="s">
        <v>64</v>
      </c>
      <c r="B87" t="s">
        <v>27</v>
      </c>
      <c r="C87" s="29">
        <v>134</v>
      </c>
      <c r="D87" t="s">
        <v>51</v>
      </c>
      <c r="E87" t="s">
        <v>52</v>
      </c>
      <c r="F87" s="30">
        <v>42908</v>
      </c>
      <c r="G87" s="30">
        <v>42908</v>
      </c>
      <c r="H87" s="30">
        <v>42908</v>
      </c>
      <c r="I87" t="s">
        <v>63</v>
      </c>
    </row>
    <row r="88" spans="1:9" x14ac:dyDescent="0.25">
      <c r="A88" t="s">
        <v>64</v>
      </c>
      <c r="B88" t="s">
        <v>38</v>
      </c>
      <c r="C88" s="29">
        <f>921/20</f>
        <v>46.05</v>
      </c>
      <c r="D88" t="s">
        <v>51</v>
      </c>
      <c r="E88" t="s">
        <v>22</v>
      </c>
      <c r="F88" s="30">
        <v>42908</v>
      </c>
      <c r="G88" s="30">
        <v>42908</v>
      </c>
    </row>
    <row r="89" spans="1:9" x14ac:dyDescent="0.25">
      <c r="A89" t="s">
        <v>41</v>
      </c>
      <c r="B89" t="s">
        <v>45</v>
      </c>
      <c r="C89" s="29">
        <v>502</v>
      </c>
      <c r="D89" t="s">
        <v>51</v>
      </c>
      <c r="E89" t="s">
        <v>22</v>
      </c>
      <c r="F89" s="30">
        <v>42908</v>
      </c>
      <c r="G89" s="30">
        <v>42908</v>
      </c>
      <c r="I89" t="s">
        <v>65</v>
      </c>
    </row>
    <row r="90" spans="1:9" x14ac:dyDescent="0.25">
      <c r="A90" t="s">
        <v>64</v>
      </c>
      <c r="B90" t="s">
        <v>38</v>
      </c>
      <c r="C90" s="29">
        <f>921/20</f>
        <v>46.05</v>
      </c>
      <c r="D90" t="s">
        <v>51</v>
      </c>
      <c r="E90" t="s">
        <v>22</v>
      </c>
      <c r="F90" s="30">
        <v>42909</v>
      </c>
      <c r="G90" s="30">
        <v>42908</v>
      </c>
    </row>
    <row r="91" spans="1:9" x14ac:dyDescent="0.25">
      <c r="A91" t="s">
        <v>64</v>
      </c>
      <c r="B91" t="s">
        <v>38</v>
      </c>
      <c r="C91" s="29">
        <f>921/20</f>
        <v>46.05</v>
      </c>
      <c r="D91" t="s">
        <v>51</v>
      </c>
      <c r="E91" t="s">
        <v>22</v>
      </c>
      <c r="F91" s="30">
        <v>42912</v>
      </c>
      <c r="G91" s="30">
        <v>42908</v>
      </c>
    </row>
    <row r="92" spans="1:9" x14ac:dyDescent="0.25">
      <c r="A92" t="s">
        <v>64</v>
      </c>
      <c r="B92" t="s">
        <v>38</v>
      </c>
      <c r="C92" s="29">
        <f>921/20</f>
        <v>46.05</v>
      </c>
      <c r="D92" t="s">
        <v>51</v>
      </c>
      <c r="E92" t="s">
        <v>22</v>
      </c>
      <c r="F92" s="30">
        <v>42913</v>
      </c>
      <c r="G92" s="30">
        <v>42908</v>
      </c>
    </row>
    <row r="93" spans="1:9" x14ac:dyDescent="0.25">
      <c r="A93" t="s">
        <v>64</v>
      </c>
      <c r="B93" t="s">
        <v>49</v>
      </c>
      <c r="C93" s="29">
        <v>68</v>
      </c>
      <c r="D93" t="s">
        <v>48</v>
      </c>
      <c r="E93" t="s">
        <v>22</v>
      </c>
      <c r="F93" s="30">
        <v>42913</v>
      </c>
      <c r="G93" s="30">
        <v>42908</v>
      </c>
    </row>
    <row r="94" spans="1:9" x14ac:dyDescent="0.25">
      <c r="A94" t="s">
        <v>64</v>
      </c>
      <c r="B94" t="s">
        <v>32</v>
      </c>
      <c r="C94" s="29">
        <v>21.4</v>
      </c>
      <c r="D94" t="s">
        <v>48</v>
      </c>
      <c r="E94" t="s">
        <v>22</v>
      </c>
      <c r="F94" s="30">
        <v>42913</v>
      </c>
    </row>
    <row r="95" spans="1:9" x14ac:dyDescent="0.25">
      <c r="A95" t="s">
        <v>64</v>
      </c>
      <c r="B95" t="s">
        <v>27</v>
      </c>
      <c r="C95" s="29">
        <v>67</v>
      </c>
      <c r="D95" t="s">
        <v>51</v>
      </c>
      <c r="E95" t="s">
        <v>52</v>
      </c>
      <c r="F95" s="30">
        <v>42914</v>
      </c>
      <c r="G95" s="30">
        <v>42914</v>
      </c>
      <c r="H95" s="30">
        <v>42908</v>
      </c>
      <c r="I95" t="s">
        <v>62</v>
      </c>
    </row>
    <row r="96" spans="1:9" x14ac:dyDescent="0.25">
      <c r="A96" t="s">
        <v>64</v>
      </c>
      <c r="B96" t="s">
        <v>38</v>
      </c>
      <c r="C96" s="29">
        <f>921/20</f>
        <v>46.05</v>
      </c>
      <c r="D96" t="s">
        <v>51</v>
      </c>
      <c r="E96" t="s">
        <v>22</v>
      </c>
      <c r="F96" s="30">
        <v>42914</v>
      </c>
      <c r="G96" s="30">
        <v>42908</v>
      </c>
    </row>
    <row r="97" spans="1:7" x14ac:dyDescent="0.25">
      <c r="A97" t="s">
        <v>33</v>
      </c>
      <c r="B97" t="s">
        <v>38</v>
      </c>
      <c r="C97" s="29">
        <f>921/20</f>
        <v>46.05</v>
      </c>
      <c r="D97" t="s">
        <v>51</v>
      </c>
      <c r="E97" t="s">
        <v>22</v>
      </c>
      <c r="F97" s="30">
        <v>42915</v>
      </c>
      <c r="G97" s="30">
        <v>42908</v>
      </c>
    </row>
    <row r="98" spans="1:7" x14ac:dyDescent="0.25">
      <c r="A98" t="s">
        <v>64</v>
      </c>
      <c r="B98" t="s">
        <v>38</v>
      </c>
      <c r="C98" s="29">
        <f>921/20</f>
        <v>46.05</v>
      </c>
      <c r="D98" t="s">
        <v>51</v>
      </c>
      <c r="E98" t="s">
        <v>22</v>
      </c>
      <c r="F98" s="30">
        <v>42916</v>
      </c>
      <c r="G98" s="30">
        <v>42908</v>
      </c>
    </row>
    <row r="99" spans="1:7" x14ac:dyDescent="0.25">
      <c r="A99" t="s">
        <v>41</v>
      </c>
      <c r="B99" t="s">
        <v>28</v>
      </c>
      <c r="C99" s="29">
        <v>251</v>
      </c>
      <c r="D99" t="s">
        <v>51</v>
      </c>
      <c r="E99" t="s">
        <v>22</v>
      </c>
      <c r="F99" s="30">
        <v>42916</v>
      </c>
      <c r="G99" s="30">
        <v>42908</v>
      </c>
    </row>
    <row r="100" spans="1:7" x14ac:dyDescent="0.25">
      <c r="A100" t="s">
        <v>41</v>
      </c>
      <c r="B100" t="s">
        <v>56</v>
      </c>
      <c r="C100" s="29">
        <v>0</v>
      </c>
      <c r="D100" t="s">
        <v>57</v>
      </c>
      <c r="E100" t="s">
        <v>22</v>
      </c>
      <c r="F100" s="30">
        <v>42928</v>
      </c>
      <c r="G100" s="30">
        <v>42775</v>
      </c>
    </row>
    <row r="101" spans="1:7" x14ac:dyDescent="0.25">
      <c r="A101" t="s">
        <v>41</v>
      </c>
      <c r="B101" t="s">
        <v>56</v>
      </c>
      <c r="C101" s="29">
        <v>0</v>
      </c>
      <c r="D101" t="s">
        <v>57</v>
      </c>
      <c r="E101" t="s">
        <v>22</v>
      </c>
      <c r="F101" s="30">
        <v>42929</v>
      </c>
      <c r="G101" s="30">
        <v>42775</v>
      </c>
    </row>
    <row r="102" spans="1:7" x14ac:dyDescent="0.25">
      <c r="A102" t="s">
        <v>41</v>
      </c>
      <c r="B102" t="s">
        <v>56</v>
      </c>
      <c r="C102" s="29">
        <v>0</v>
      </c>
      <c r="D102" t="s">
        <v>57</v>
      </c>
      <c r="E102" t="s">
        <v>22</v>
      </c>
      <c r="F102" s="30">
        <v>42930</v>
      </c>
      <c r="G102" s="30">
        <v>42775</v>
      </c>
    </row>
    <row r="103" spans="1:7" x14ac:dyDescent="0.25">
      <c r="A103" t="s">
        <v>41</v>
      </c>
      <c r="B103" t="s">
        <v>56</v>
      </c>
      <c r="C103" s="29">
        <v>0</v>
      </c>
      <c r="D103" t="s">
        <v>57</v>
      </c>
      <c r="E103" t="s">
        <v>22</v>
      </c>
      <c r="F103" s="30">
        <v>42933</v>
      </c>
      <c r="G103" s="30">
        <v>42775</v>
      </c>
    </row>
    <row r="104" spans="1:7" x14ac:dyDescent="0.25">
      <c r="A104" t="s">
        <v>41</v>
      </c>
      <c r="B104" t="s">
        <v>56</v>
      </c>
      <c r="C104" s="29">
        <v>0</v>
      </c>
      <c r="D104" t="s">
        <v>57</v>
      </c>
      <c r="E104" t="s">
        <v>22</v>
      </c>
      <c r="F104" s="30">
        <v>42934</v>
      </c>
      <c r="G104" s="30">
        <v>42775</v>
      </c>
    </row>
    <row r="105" spans="1:7" x14ac:dyDescent="0.25">
      <c r="A105" t="s">
        <v>41</v>
      </c>
      <c r="B105" t="s">
        <v>56</v>
      </c>
      <c r="C105" s="29">
        <v>0</v>
      </c>
      <c r="D105" t="s">
        <v>57</v>
      </c>
      <c r="E105" t="s">
        <v>22</v>
      </c>
      <c r="F105" s="30">
        <v>42935</v>
      </c>
      <c r="G105" s="30">
        <v>42775</v>
      </c>
    </row>
    <row r="106" spans="1:7" x14ac:dyDescent="0.25">
      <c r="A106" t="s">
        <v>41</v>
      </c>
      <c r="B106" t="s">
        <v>56</v>
      </c>
      <c r="C106" s="29">
        <v>0</v>
      </c>
      <c r="D106" t="s">
        <v>57</v>
      </c>
      <c r="E106" t="s">
        <v>22</v>
      </c>
      <c r="F106" s="30">
        <v>42936</v>
      </c>
      <c r="G106" s="30">
        <v>42775</v>
      </c>
    </row>
    <row r="107" spans="1:7" x14ac:dyDescent="0.25">
      <c r="A107" t="s">
        <v>41</v>
      </c>
      <c r="B107" t="s">
        <v>56</v>
      </c>
      <c r="C107" s="29">
        <v>0</v>
      </c>
      <c r="D107" t="s">
        <v>57</v>
      </c>
      <c r="E107" t="s">
        <v>22</v>
      </c>
      <c r="F107" s="30">
        <v>42937</v>
      </c>
      <c r="G107" s="30">
        <v>42775</v>
      </c>
    </row>
    <row r="108" spans="1:7" x14ac:dyDescent="0.25">
      <c r="A108" t="s">
        <v>41</v>
      </c>
      <c r="B108" t="s">
        <v>56</v>
      </c>
      <c r="C108" s="29">
        <v>0</v>
      </c>
      <c r="D108" t="s">
        <v>57</v>
      </c>
      <c r="E108" t="s">
        <v>22</v>
      </c>
      <c r="F108" s="30">
        <v>42962</v>
      </c>
      <c r="G108" s="30">
        <v>42775</v>
      </c>
    </row>
    <row r="109" spans="1:7" x14ac:dyDescent="0.25">
      <c r="A109" t="s">
        <v>41</v>
      </c>
      <c r="B109" t="s">
        <v>56</v>
      </c>
      <c r="C109" s="29">
        <v>0</v>
      </c>
      <c r="D109" t="s">
        <v>57</v>
      </c>
      <c r="E109" t="s">
        <v>22</v>
      </c>
      <c r="F109" s="30">
        <v>42963</v>
      </c>
      <c r="G109" s="30">
        <v>42775</v>
      </c>
    </row>
    <row r="110" spans="1:7" x14ac:dyDescent="0.25">
      <c r="A110" t="s">
        <v>41</v>
      </c>
      <c r="B110" t="s">
        <v>56</v>
      </c>
      <c r="C110" s="29">
        <v>0</v>
      </c>
      <c r="D110" t="s">
        <v>57</v>
      </c>
      <c r="E110" t="s">
        <v>22</v>
      </c>
      <c r="F110" s="30">
        <v>42964</v>
      </c>
      <c r="G110" s="30">
        <v>42775</v>
      </c>
    </row>
    <row r="111" spans="1:7" x14ac:dyDescent="0.25">
      <c r="A111" t="s">
        <v>41</v>
      </c>
      <c r="B111" t="s">
        <v>56</v>
      </c>
      <c r="C111" s="29">
        <v>0</v>
      </c>
      <c r="D111" t="s">
        <v>57</v>
      </c>
      <c r="E111" t="s">
        <v>22</v>
      </c>
      <c r="F111" s="30">
        <v>42965</v>
      </c>
      <c r="G111" s="30">
        <v>42775</v>
      </c>
    </row>
    <row r="112" spans="1:7" x14ac:dyDescent="0.25">
      <c r="A112" t="s">
        <v>41</v>
      </c>
      <c r="B112" t="s">
        <v>56</v>
      </c>
      <c r="C112" s="29">
        <v>0</v>
      </c>
      <c r="D112" t="s">
        <v>57</v>
      </c>
      <c r="E112" t="s">
        <v>22</v>
      </c>
      <c r="F112" s="30">
        <v>42968</v>
      </c>
      <c r="G112" s="30">
        <v>42775</v>
      </c>
    </row>
    <row r="113" spans="1:8" x14ac:dyDescent="0.25">
      <c r="A113" t="s">
        <v>41</v>
      </c>
      <c r="B113" t="s">
        <v>56</v>
      </c>
      <c r="C113" s="29">
        <v>0</v>
      </c>
      <c r="D113" t="s">
        <v>57</v>
      </c>
      <c r="E113" t="s">
        <v>22</v>
      </c>
      <c r="F113" s="30">
        <v>42969</v>
      </c>
      <c r="G113" s="30">
        <v>42775</v>
      </c>
    </row>
    <row r="114" spans="1:8" x14ac:dyDescent="0.25">
      <c r="A114" t="s">
        <v>41</v>
      </c>
      <c r="B114" t="s">
        <v>56</v>
      </c>
      <c r="C114" s="29">
        <v>0</v>
      </c>
      <c r="D114" t="s">
        <v>57</v>
      </c>
      <c r="E114" t="s">
        <v>22</v>
      </c>
      <c r="F114" s="30">
        <v>42970</v>
      </c>
      <c r="G114" s="30">
        <v>42775</v>
      </c>
    </row>
    <row r="115" spans="1:8" x14ac:dyDescent="0.25">
      <c r="A115" t="s">
        <v>41</v>
      </c>
      <c r="B115" t="s">
        <v>56</v>
      </c>
      <c r="C115" s="29">
        <v>0</v>
      </c>
      <c r="D115" t="s">
        <v>57</v>
      </c>
      <c r="E115" t="s">
        <v>22</v>
      </c>
      <c r="F115" s="30">
        <v>42971</v>
      </c>
      <c r="G115" s="30">
        <v>42775</v>
      </c>
    </row>
    <row r="116" spans="1:8" x14ac:dyDescent="0.25">
      <c r="A116" t="s">
        <v>41</v>
      </c>
      <c r="B116" t="s">
        <v>56</v>
      </c>
      <c r="C116" s="29">
        <v>0</v>
      </c>
      <c r="D116" t="s">
        <v>57</v>
      </c>
      <c r="E116" t="s">
        <v>22</v>
      </c>
      <c r="F116" s="30">
        <v>42972</v>
      </c>
      <c r="G116" s="30">
        <v>42775</v>
      </c>
    </row>
    <row r="117" spans="1:8" x14ac:dyDescent="0.25">
      <c r="A117" t="s">
        <v>41</v>
      </c>
      <c r="B117" t="s">
        <v>56</v>
      </c>
      <c r="C117" s="29">
        <v>0</v>
      </c>
      <c r="D117" t="s">
        <v>57</v>
      </c>
      <c r="E117" t="s">
        <v>22</v>
      </c>
      <c r="F117" s="30">
        <v>42975</v>
      </c>
      <c r="G117" s="30">
        <v>42775</v>
      </c>
    </row>
    <row r="118" spans="1:8" x14ac:dyDescent="0.25">
      <c r="A118" t="s">
        <v>41</v>
      </c>
      <c r="B118" t="s">
        <v>56</v>
      </c>
      <c r="C118" s="29">
        <v>0</v>
      </c>
      <c r="D118" t="s">
        <v>57</v>
      </c>
      <c r="E118" t="s">
        <v>22</v>
      </c>
      <c r="F118" s="30">
        <v>42976</v>
      </c>
      <c r="G118" s="30">
        <v>42775</v>
      </c>
    </row>
    <row r="119" spans="1:8" x14ac:dyDescent="0.25">
      <c r="A119" t="s">
        <v>41</v>
      </c>
      <c r="B119" t="s">
        <v>56</v>
      </c>
      <c r="C119" s="29">
        <v>0</v>
      </c>
      <c r="D119" t="s">
        <v>57</v>
      </c>
      <c r="E119" t="s">
        <v>22</v>
      </c>
      <c r="F119" s="30">
        <v>42977</v>
      </c>
      <c r="G119" s="30">
        <v>42775</v>
      </c>
    </row>
    <row r="120" spans="1:8" x14ac:dyDescent="0.25">
      <c r="A120" t="s">
        <v>41</v>
      </c>
      <c r="B120" t="s">
        <v>56</v>
      </c>
      <c r="C120" s="29">
        <v>0</v>
      </c>
      <c r="D120" t="s">
        <v>57</v>
      </c>
      <c r="E120" t="s">
        <v>22</v>
      </c>
      <c r="F120" s="30">
        <v>42978</v>
      </c>
      <c r="G120" s="30">
        <v>42775</v>
      </c>
    </row>
    <row r="121" spans="1:8" x14ac:dyDescent="0.25">
      <c r="A121" t="s">
        <v>41</v>
      </c>
      <c r="B121" t="s">
        <v>56</v>
      </c>
      <c r="C121" s="29">
        <v>0</v>
      </c>
      <c r="D121" t="s">
        <v>57</v>
      </c>
      <c r="E121" t="s">
        <v>22</v>
      </c>
      <c r="F121" s="30">
        <v>42979</v>
      </c>
      <c r="G121" s="30">
        <v>42775</v>
      </c>
    </row>
    <row r="122" spans="1:8" x14ac:dyDescent="0.25">
      <c r="A122" t="s">
        <v>41</v>
      </c>
      <c r="B122" t="s">
        <v>56</v>
      </c>
      <c r="C122" s="29">
        <v>0</v>
      </c>
      <c r="D122" t="s">
        <v>57</v>
      </c>
      <c r="E122" t="s">
        <v>22</v>
      </c>
      <c r="F122" s="30">
        <v>42985</v>
      </c>
      <c r="G122" s="30">
        <v>42775</v>
      </c>
    </row>
    <row r="123" spans="1:8" x14ac:dyDescent="0.25">
      <c r="A123" t="s">
        <v>41</v>
      </c>
      <c r="B123" t="s">
        <v>56</v>
      </c>
      <c r="C123" s="29">
        <v>0</v>
      </c>
      <c r="D123" t="s">
        <v>57</v>
      </c>
      <c r="E123" t="s">
        <v>22</v>
      </c>
      <c r="F123" s="30">
        <v>42999</v>
      </c>
      <c r="G123" s="30">
        <v>42775</v>
      </c>
    </row>
    <row r="124" spans="1:8" x14ac:dyDescent="0.25">
      <c r="A124" t="s">
        <v>41</v>
      </c>
      <c r="B124" t="s">
        <v>56</v>
      </c>
      <c r="C124" s="29">
        <v>0</v>
      </c>
      <c r="D124" t="s">
        <v>57</v>
      </c>
      <c r="E124" t="s">
        <v>22</v>
      </c>
      <c r="F124" s="30">
        <v>43091</v>
      </c>
      <c r="G124" s="30">
        <v>42775</v>
      </c>
    </row>
    <row r="125" spans="1:8" x14ac:dyDescent="0.25">
      <c r="A125" t="s">
        <v>41</v>
      </c>
      <c r="B125" t="s">
        <v>56</v>
      </c>
      <c r="C125" s="29">
        <v>0</v>
      </c>
      <c r="D125" t="s">
        <v>57</v>
      </c>
      <c r="E125" t="s">
        <v>22</v>
      </c>
      <c r="F125" s="30">
        <v>43095</v>
      </c>
      <c r="G125" s="30">
        <v>42775</v>
      </c>
    </row>
    <row r="126" spans="1:8" x14ac:dyDescent="0.25">
      <c r="A126" t="s">
        <v>64</v>
      </c>
      <c r="B126" t="s">
        <v>27</v>
      </c>
      <c r="C126" s="29">
        <v>67</v>
      </c>
      <c r="D126" t="s">
        <v>51</v>
      </c>
      <c r="E126" t="s">
        <v>52</v>
      </c>
      <c r="F126" s="30">
        <v>42919</v>
      </c>
      <c r="G126" s="30">
        <v>42919</v>
      </c>
      <c r="H126" s="30">
        <v>42921</v>
      </c>
    </row>
    <row r="127" spans="1:8" x14ac:dyDescent="0.25">
      <c r="A127" t="s">
        <v>64</v>
      </c>
      <c r="B127" t="s">
        <v>27</v>
      </c>
      <c r="C127" s="29">
        <v>67</v>
      </c>
      <c r="D127" t="s">
        <v>51</v>
      </c>
      <c r="E127" t="s">
        <v>52</v>
      </c>
      <c r="F127" s="30">
        <v>42920</v>
      </c>
      <c r="G127" s="30">
        <v>42920</v>
      </c>
      <c r="H127" s="30">
        <v>42921</v>
      </c>
    </row>
    <row r="128" spans="1:8" x14ac:dyDescent="0.25">
      <c r="A128" t="s">
        <v>64</v>
      </c>
      <c r="B128" t="s">
        <v>27</v>
      </c>
      <c r="C128" s="29">
        <v>67</v>
      </c>
      <c r="D128" t="s">
        <v>51</v>
      </c>
      <c r="E128" t="s">
        <v>52</v>
      </c>
      <c r="F128" s="30">
        <v>42921</v>
      </c>
      <c r="G128" s="30">
        <v>42921</v>
      </c>
      <c r="H128" s="30">
        <v>42921</v>
      </c>
    </row>
    <row r="129" spans="1:7" x14ac:dyDescent="0.25">
      <c r="A129" t="s">
        <v>64</v>
      </c>
      <c r="B129" t="s">
        <v>49</v>
      </c>
      <c r="C129" s="29">
        <v>68</v>
      </c>
      <c r="D129" t="s">
        <v>48</v>
      </c>
      <c r="E129" t="s">
        <v>22</v>
      </c>
      <c r="F129" s="30">
        <v>42919</v>
      </c>
      <c r="G129" s="30">
        <v>42922</v>
      </c>
    </row>
    <row r="130" spans="1:7" x14ac:dyDescent="0.25">
      <c r="A130" t="s">
        <v>64</v>
      </c>
      <c r="B130" t="s">
        <v>32</v>
      </c>
      <c r="C130" s="29">
        <v>27</v>
      </c>
      <c r="D130" t="s">
        <v>48</v>
      </c>
      <c r="E130" t="s">
        <v>22</v>
      </c>
      <c r="F130" s="30">
        <v>42919</v>
      </c>
      <c r="G130" s="30">
        <v>42922</v>
      </c>
    </row>
    <row r="131" spans="1:7" x14ac:dyDescent="0.25">
      <c r="A131" t="s">
        <v>64</v>
      </c>
      <c r="B131" t="s">
        <v>32</v>
      </c>
      <c r="C131" s="29">
        <v>22</v>
      </c>
      <c r="D131" t="s">
        <v>48</v>
      </c>
      <c r="E131" t="s">
        <v>22</v>
      </c>
      <c r="F131" s="30">
        <v>42920</v>
      </c>
      <c r="G131" s="30">
        <v>42922</v>
      </c>
    </row>
    <row r="132" spans="1:7" x14ac:dyDescent="0.25">
      <c r="A132" t="s">
        <v>33</v>
      </c>
      <c r="B132" t="s">
        <v>29</v>
      </c>
      <c r="C132" s="29"/>
      <c r="D132" t="s">
        <v>48</v>
      </c>
      <c r="E132" t="s">
        <v>22</v>
      </c>
      <c r="F132" s="30">
        <v>42927</v>
      </c>
    </row>
    <row r="133" spans="1:7" x14ac:dyDescent="0.25">
      <c r="A133" t="s">
        <v>33</v>
      </c>
      <c r="B133" t="s">
        <v>30</v>
      </c>
      <c r="C133" s="29">
        <v>7.5</v>
      </c>
      <c r="D133" t="s">
        <v>48</v>
      </c>
      <c r="E133" t="s">
        <v>22</v>
      </c>
      <c r="F133" s="30">
        <v>42927</v>
      </c>
    </row>
    <row r="134" spans="1:7" x14ac:dyDescent="0.25">
      <c r="A134" t="s">
        <v>33</v>
      </c>
      <c r="B134" t="s">
        <v>31</v>
      </c>
      <c r="C134" s="29">
        <v>68.400000000000006</v>
      </c>
      <c r="D134" t="s">
        <v>48</v>
      </c>
      <c r="E134" t="s">
        <v>22</v>
      </c>
      <c r="F134" s="30">
        <v>42927</v>
      </c>
    </row>
  </sheetData>
  <dataValidations count="3">
    <dataValidation type="list" allowBlank="1" showInputMessage="1" showErrorMessage="1" sqref="A2:A134">
      <formula1>INDIRECT("TableRefProjeto[Ref.Projeto]")</formula1>
    </dataValidation>
    <dataValidation type="list" allowBlank="1" showInputMessage="1" showErrorMessage="1" sqref="B2:B134">
      <formula1>INDIRECT("TableTipo[Tipo]")</formula1>
    </dataValidation>
    <dataValidation type="list" allowBlank="1" showInputMessage="1" showErrorMessage="1" sqref="E2:E134">
      <formula1>INDIRECT("TableEstado[Estado]")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18"/>
  <sheetViews>
    <sheetView workbookViewId="0">
      <selection activeCell="C6" sqref="C6"/>
    </sheetView>
  </sheetViews>
  <sheetFormatPr defaultRowHeight="15" x14ac:dyDescent="0.25"/>
  <cols>
    <col min="1" max="1" width="45.7109375" bestFit="1" customWidth="1"/>
    <col min="2" max="2" width="4.7109375" customWidth="1"/>
    <col min="3" max="3" width="12.140625" customWidth="1"/>
    <col min="4" max="4" width="4.7109375" customWidth="1"/>
    <col min="5" max="5" width="32" bestFit="1" customWidth="1"/>
    <col min="6" max="6" width="4.7109375" customWidth="1"/>
    <col min="7" max="7" width="14.140625" customWidth="1"/>
    <col min="8" max="8" width="4.7109375" customWidth="1"/>
  </cols>
  <sheetData>
    <row r="2" spans="1:7" x14ac:dyDescent="0.25">
      <c r="A2" t="s">
        <v>20</v>
      </c>
      <c r="C2" t="s">
        <v>21</v>
      </c>
      <c r="E2" t="s">
        <v>24</v>
      </c>
      <c r="G2" t="s">
        <v>26</v>
      </c>
    </row>
    <row r="3" spans="1:7" x14ac:dyDescent="0.25">
      <c r="A3" t="s">
        <v>64</v>
      </c>
      <c r="C3" t="s">
        <v>22</v>
      </c>
      <c r="E3" t="s">
        <v>45</v>
      </c>
      <c r="G3" s="28" t="s">
        <v>42</v>
      </c>
    </row>
    <row r="4" spans="1:7" x14ac:dyDescent="0.25">
      <c r="A4" t="s">
        <v>33</v>
      </c>
      <c r="C4" t="s">
        <v>23</v>
      </c>
      <c r="E4" t="s">
        <v>28</v>
      </c>
    </row>
    <row r="5" spans="1:7" x14ac:dyDescent="0.25">
      <c r="A5" t="s">
        <v>40</v>
      </c>
      <c r="C5" t="s">
        <v>52</v>
      </c>
      <c r="E5" t="s">
        <v>49</v>
      </c>
    </row>
    <row r="6" spans="1:7" x14ac:dyDescent="0.25">
      <c r="A6" t="s">
        <v>41</v>
      </c>
      <c r="E6" t="s">
        <v>47</v>
      </c>
    </row>
    <row r="7" spans="1:7" x14ac:dyDescent="0.25">
      <c r="E7" t="s">
        <v>29</v>
      </c>
    </row>
    <row r="8" spans="1:7" x14ac:dyDescent="0.25">
      <c r="E8" t="s">
        <v>27</v>
      </c>
    </row>
    <row r="9" spans="1:7" x14ac:dyDescent="0.25">
      <c r="E9" t="s">
        <v>32</v>
      </c>
    </row>
    <row r="10" spans="1:7" x14ac:dyDescent="0.25">
      <c r="E10" t="s">
        <v>39</v>
      </c>
    </row>
    <row r="11" spans="1:7" x14ac:dyDescent="0.25">
      <c r="E11" t="s">
        <v>37</v>
      </c>
    </row>
    <row r="12" spans="1:7" x14ac:dyDescent="0.25">
      <c r="E12" t="s">
        <v>30</v>
      </c>
    </row>
    <row r="13" spans="1:7" x14ac:dyDescent="0.25">
      <c r="E13" t="s">
        <v>31</v>
      </c>
    </row>
    <row r="14" spans="1:7" x14ac:dyDescent="0.25">
      <c r="E14" t="s">
        <v>50</v>
      </c>
    </row>
    <row r="15" spans="1:7" x14ac:dyDescent="0.25">
      <c r="E15" t="s">
        <v>38</v>
      </c>
    </row>
    <row r="16" spans="1:7" x14ac:dyDescent="0.25">
      <c r="E16" t="s">
        <v>54</v>
      </c>
    </row>
    <row r="17" spans="5:5" x14ac:dyDescent="0.25">
      <c r="E17" t="s">
        <v>56</v>
      </c>
    </row>
    <row r="18" spans="5:5" x14ac:dyDescent="0.25">
      <c r="E18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5"/>
  <sheetViews>
    <sheetView showGridLines="0" topLeftCell="A37" workbookViewId="0">
      <selection activeCell="AC42" sqref="AC42"/>
    </sheetView>
  </sheetViews>
  <sheetFormatPr defaultRowHeight="15" x14ac:dyDescent="0.25"/>
  <cols>
    <col min="1" max="1" width="11.7109375" bestFit="1" customWidth="1"/>
    <col min="2" max="32" width="3" customWidth="1"/>
    <col min="34" max="34" width="3.5703125" customWidth="1"/>
    <col min="35" max="35" width="5" customWidth="1"/>
  </cols>
  <sheetData>
    <row r="1" spans="1:34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15"/>
    </row>
    <row r="2" spans="1:34" x14ac:dyDescent="0.25">
      <c r="A2" s="6">
        <v>42736</v>
      </c>
      <c r="B2" s="10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0">
        <v>7</v>
      </c>
      <c r="I2" s="10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0">
        <v>14</v>
      </c>
      <c r="P2" s="10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0">
        <v>21</v>
      </c>
      <c r="W2" s="10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0">
        <v>28</v>
      </c>
      <c r="AD2" s="10">
        <v>29</v>
      </c>
      <c r="AE2" s="1">
        <v>30</v>
      </c>
      <c r="AF2" s="1">
        <v>31</v>
      </c>
      <c r="AG2" s="17" t="s">
        <v>8</v>
      </c>
      <c r="AH2" s="18">
        <f>NETWORKDAYS("1/1/2017","31/1/2017")</f>
        <v>22</v>
      </c>
    </row>
    <row r="3" spans="1:34" ht="30" x14ac:dyDescent="0.25">
      <c r="A3" s="2" t="s">
        <v>0</v>
      </c>
      <c r="B3" s="11"/>
      <c r="C3" s="3"/>
      <c r="D3" s="3"/>
      <c r="E3" s="3"/>
      <c r="F3" s="3"/>
      <c r="G3" s="3"/>
      <c r="H3" s="11"/>
      <c r="I3" s="11"/>
      <c r="J3" s="3"/>
      <c r="K3" s="3"/>
      <c r="L3" s="3"/>
      <c r="M3" s="3"/>
      <c r="N3" s="3"/>
      <c r="O3" s="11"/>
      <c r="P3" s="11"/>
      <c r="Q3" s="3" t="s">
        <v>5</v>
      </c>
      <c r="R3" s="3"/>
      <c r="S3" s="3"/>
      <c r="T3" s="3"/>
      <c r="U3" s="3"/>
      <c r="V3" s="11"/>
      <c r="W3" s="11"/>
      <c r="X3" s="3" t="s">
        <v>5</v>
      </c>
      <c r="Y3" s="3"/>
      <c r="Z3" s="3"/>
      <c r="AA3" s="3"/>
      <c r="AB3" s="3"/>
      <c r="AC3" s="11"/>
      <c r="AD3" s="11"/>
      <c r="AE3" s="3"/>
      <c r="AF3" s="3"/>
      <c r="AG3" s="8">
        <f t="shared" ref="AG3:AG9" si="0">COUNTIF(B3:AF3,"x")</f>
        <v>2</v>
      </c>
    </row>
    <row r="4" spans="1:34" ht="30" x14ac:dyDescent="0.25">
      <c r="A4" s="2" t="s">
        <v>1</v>
      </c>
      <c r="B4" s="11"/>
      <c r="C4" s="3" t="s">
        <v>5</v>
      </c>
      <c r="D4" s="3" t="s">
        <v>5</v>
      </c>
      <c r="E4" s="3"/>
      <c r="F4" s="3"/>
      <c r="G4" s="3"/>
      <c r="H4" s="11"/>
      <c r="I4" s="11"/>
      <c r="J4" s="3" t="s">
        <v>5</v>
      </c>
      <c r="K4" s="3"/>
      <c r="L4" s="3"/>
      <c r="M4" s="3"/>
      <c r="N4" s="3"/>
      <c r="O4" s="11"/>
      <c r="P4" s="11"/>
      <c r="Q4" s="3"/>
      <c r="R4" s="3" t="s">
        <v>5</v>
      </c>
      <c r="S4" s="3"/>
      <c r="T4" s="3"/>
      <c r="U4" s="3"/>
      <c r="V4" s="11"/>
      <c r="W4" s="11"/>
      <c r="X4" s="3"/>
      <c r="Y4" s="3" t="s">
        <v>5</v>
      </c>
      <c r="Z4" s="3"/>
      <c r="AA4" s="3" t="s">
        <v>5</v>
      </c>
      <c r="AB4" s="3"/>
      <c r="AC4" s="11"/>
      <c r="AD4" s="11"/>
      <c r="AE4" s="3" t="s">
        <v>5</v>
      </c>
      <c r="AF4" s="3"/>
      <c r="AG4" s="8">
        <f t="shared" si="0"/>
        <v>7</v>
      </c>
    </row>
    <row r="5" spans="1:34" ht="30" x14ac:dyDescent="0.25">
      <c r="A5" s="2" t="s">
        <v>9</v>
      </c>
      <c r="B5" s="11"/>
      <c r="C5" s="3"/>
      <c r="D5" s="3"/>
      <c r="E5" s="3" t="s">
        <v>5</v>
      </c>
      <c r="F5" s="3" t="s">
        <v>5</v>
      </c>
      <c r="G5" s="3" t="s">
        <v>5</v>
      </c>
      <c r="H5" s="11"/>
      <c r="I5" s="11"/>
      <c r="J5" s="3"/>
      <c r="K5" s="3"/>
      <c r="L5" s="3" t="s">
        <v>5</v>
      </c>
      <c r="M5" s="3"/>
      <c r="N5" s="3" t="s">
        <v>5</v>
      </c>
      <c r="O5" s="11"/>
      <c r="P5" s="11"/>
      <c r="Q5" s="3"/>
      <c r="R5" s="3"/>
      <c r="S5" s="3" t="s">
        <v>5</v>
      </c>
      <c r="T5" s="3" t="s">
        <v>5</v>
      </c>
      <c r="U5" s="3" t="s">
        <v>5</v>
      </c>
      <c r="V5" s="11"/>
      <c r="W5" s="11"/>
      <c r="X5" s="3"/>
      <c r="Y5" s="3"/>
      <c r="Z5" s="3" t="s">
        <v>5</v>
      </c>
      <c r="AA5" s="3"/>
      <c r="AB5" s="3" t="s">
        <v>5</v>
      </c>
      <c r="AC5" s="11"/>
      <c r="AD5" s="11"/>
      <c r="AE5" s="3"/>
      <c r="AF5" s="3"/>
      <c r="AG5" s="8">
        <f t="shared" si="0"/>
        <v>10</v>
      </c>
    </row>
    <row r="6" spans="1:34" ht="30" x14ac:dyDescent="0.25">
      <c r="A6" s="2" t="s">
        <v>2</v>
      </c>
      <c r="B6" s="11"/>
      <c r="C6" s="3"/>
      <c r="D6" s="3"/>
      <c r="E6" s="3"/>
      <c r="F6" s="3"/>
      <c r="G6" s="3"/>
      <c r="H6" s="11"/>
      <c r="I6" s="11"/>
      <c r="J6" s="3"/>
      <c r="K6" s="3" t="s">
        <v>5</v>
      </c>
      <c r="L6" s="3"/>
      <c r="M6" s="3" t="s">
        <v>5</v>
      </c>
      <c r="N6" s="3"/>
      <c r="O6" s="11"/>
      <c r="P6" s="11"/>
      <c r="Q6" s="3"/>
      <c r="R6" s="3"/>
      <c r="S6" s="3"/>
      <c r="T6" s="3"/>
      <c r="U6" s="3"/>
      <c r="V6" s="11"/>
      <c r="W6" s="11"/>
      <c r="X6" s="3"/>
      <c r="Y6" s="3"/>
      <c r="Z6" s="3"/>
      <c r="AA6" s="3"/>
      <c r="AB6" s="3"/>
      <c r="AC6" s="11"/>
      <c r="AD6" s="11"/>
      <c r="AE6" s="3"/>
      <c r="AF6" s="3" t="s">
        <v>5</v>
      </c>
      <c r="AG6" s="8">
        <f t="shared" si="0"/>
        <v>3</v>
      </c>
    </row>
    <row r="7" spans="1:34" x14ac:dyDescent="0.25">
      <c r="A7" s="19" t="s">
        <v>14</v>
      </c>
      <c r="B7" s="11"/>
      <c r="C7" s="3"/>
      <c r="D7" s="3"/>
      <c r="E7" s="3"/>
      <c r="F7" s="3"/>
      <c r="G7" s="3"/>
      <c r="H7" s="11"/>
      <c r="I7" s="11"/>
      <c r="J7" s="3"/>
      <c r="K7" s="3"/>
      <c r="L7" s="3"/>
      <c r="M7" s="3"/>
      <c r="N7" s="3"/>
      <c r="O7" s="11"/>
      <c r="P7" s="11"/>
      <c r="Q7" s="3"/>
      <c r="R7" s="3"/>
      <c r="S7" s="3"/>
      <c r="T7" s="3"/>
      <c r="U7" s="3"/>
      <c r="V7" s="11"/>
      <c r="W7" s="11"/>
      <c r="X7" s="3"/>
      <c r="Y7" s="3"/>
      <c r="Z7" s="3"/>
      <c r="AA7" s="3"/>
      <c r="AB7" s="3"/>
      <c r="AC7" s="11"/>
      <c r="AD7" s="11"/>
      <c r="AE7" s="3"/>
      <c r="AF7" s="3"/>
      <c r="AG7" s="8">
        <f t="shared" si="0"/>
        <v>0</v>
      </c>
    </row>
    <row r="8" spans="1:34" ht="15" customHeight="1" x14ac:dyDescent="0.25">
      <c r="A8" s="19" t="s">
        <v>13</v>
      </c>
      <c r="B8" s="11"/>
      <c r="C8" s="3"/>
      <c r="D8" s="3"/>
      <c r="E8" s="3"/>
      <c r="F8" s="3"/>
      <c r="G8" s="3"/>
      <c r="H8" s="11"/>
      <c r="I8" s="11"/>
      <c r="J8" s="3"/>
      <c r="K8" s="3"/>
      <c r="L8" s="3"/>
      <c r="M8" s="3"/>
      <c r="N8" s="3"/>
      <c r="O8" s="11"/>
      <c r="P8" s="11"/>
      <c r="Q8" s="3"/>
      <c r="R8" s="3"/>
      <c r="S8" s="3"/>
      <c r="T8" s="3"/>
      <c r="U8" s="3"/>
      <c r="V8" s="11"/>
      <c r="W8" s="11"/>
      <c r="X8" s="3"/>
      <c r="Y8" s="3"/>
      <c r="Z8" s="3"/>
      <c r="AA8" s="3"/>
      <c r="AB8" s="3"/>
      <c r="AC8" s="11"/>
      <c r="AD8" s="11"/>
      <c r="AE8" s="3"/>
      <c r="AF8" s="3"/>
      <c r="AG8" s="8">
        <f t="shared" si="0"/>
        <v>0</v>
      </c>
    </row>
    <row r="9" spans="1:34" ht="15" customHeight="1" x14ac:dyDescent="0.25">
      <c r="A9" s="20" t="s">
        <v>7</v>
      </c>
      <c r="B9" s="11"/>
      <c r="C9" s="3"/>
      <c r="D9" s="3"/>
      <c r="E9" s="3"/>
      <c r="F9" s="3"/>
      <c r="G9" s="3"/>
      <c r="H9" s="11"/>
      <c r="I9" s="11"/>
      <c r="J9" s="3"/>
      <c r="K9" s="3"/>
      <c r="L9" s="3"/>
      <c r="M9" s="3"/>
      <c r="N9" s="3"/>
      <c r="O9" s="11"/>
      <c r="P9" s="11"/>
      <c r="Q9" s="3"/>
      <c r="R9" s="3"/>
      <c r="S9" s="3"/>
      <c r="T9" s="3"/>
      <c r="U9" s="3"/>
      <c r="V9" s="11"/>
      <c r="W9" s="11"/>
      <c r="X9" s="3"/>
      <c r="Y9" s="3"/>
      <c r="Z9" s="3"/>
      <c r="AA9" s="3"/>
      <c r="AB9" s="3"/>
      <c r="AC9" s="11"/>
      <c r="AD9" s="11"/>
      <c r="AE9" s="3"/>
      <c r="AF9" s="3"/>
      <c r="AG9" s="8">
        <f t="shared" si="0"/>
        <v>0</v>
      </c>
    </row>
    <row r="10" spans="1:34" x14ac:dyDescent="0.25">
      <c r="A10" s="5"/>
      <c r="B10" s="12">
        <f>COUNTIF(B3:B9,"x")</f>
        <v>0</v>
      </c>
      <c r="C10" s="12">
        <f t="shared" ref="C10:AF10" si="1">COUNTIF(C3:C9,"x")</f>
        <v>1</v>
      </c>
      <c r="D10" s="12">
        <f t="shared" si="1"/>
        <v>1</v>
      </c>
      <c r="E10" s="12">
        <f t="shared" si="1"/>
        <v>1</v>
      </c>
      <c r="F10" s="12">
        <f t="shared" si="1"/>
        <v>1</v>
      </c>
      <c r="G10" s="12">
        <f t="shared" si="1"/>
        <v>1</v>
      </c>
      <c r="H10" s="12">
        <f t="shared" si="1"/>
        <v>0</v>
      </c>
      <c r="I10" s="12">
        <f t="shared" si="1"/>
        <v>0</v>
      </c>
      <c r="J10" s="12">
        <f t="shared" si="1"/>
        <v>1</v>
      </c>
      <c r="K10" s="12">
        <f t="shared" si="1"/>
        <v>1</v>
      </c>
      <c r="L10" s="12">
        <f t="shared" si="1"/>
        <v>1</v>
      </c>
      <c r="M10" s="12">
        <f t="shared" si="1"/>
        <v>1</v>
      </c>
      <c r="N10" s="12">
        <f t="shared" si="1"/>
        <v>1</v>
      </c>
      <c r="O10" s="12">
        <f t="shared" si="1"/>
        <v>0</v>
      </c>
      <c r="P10" s="12">
        <f t="shared" si="1"/>
        <v>0</v>
      </c>
      <c r="Q10" s="12">
        <f t="shared" si="1"/>
        <v>1</v>
      </c>
      <c r="R10" s="12">
        <f t="shared" si="1"/>
        <v>1</v>
      </c>
      <c r="S10" s="12">
        <f t="shared" si="1"/>
        <v>1</v>
      </c>
      <c r="T10" s="12">
        <f t="shared" si="1"/>
        <v>1</v>
      </c>
      <c r="U10" s="12">
        <f t="shared" si="1"/>
        <v>1</v>
      </c>
      <c r="V10" s="12">
        <f t="shared" si="1"/>
        <v>0</v>
      </c>
      <c r="W10" s="12">
        <f t="shared" si="1"/>
        <v>0</v>
      </c>
      <c r="X10" s="12">
        <f t="shared" si="1"/>
        <v>1</v>
      </c>
      <c r="Y10" s="12">
        <f t="shared" si="1"/>
        <v>1</v>
      </c>
      <c r="Z10" s="12">
        <f t="shared" si="1"/>
        <v>1</v>
      </c>
      <c r="AA10" s="12">
        <f t="shared" si="1"/>
        <v>1</v>
      </c>
      <c r="AB10" s="12">
        <f t="shared" si="1"/>
        <v>1</v>
      </c>
      <c r="AC10" s="12">
        <f t="shared" si="1"/>
        <v>0</v>
      </c>
      <c r="AD10" s="12">
        <f t="shared" si="1"/>
        <v>0</v>
      </c>
      <c r="AE10" s="12">
        <f t="shared" si="1"/>
        <v>1</v>
      </c>
      <c r="AF10" s="12">
        <f t="shared" si="1"/>
        <v>1</v>
      </c>
      <c r="AG10" s="9">
        <f>SUM(AG3:AG9)</f>
        <v>22</v>
      </c>
    </row>
    <row r="11" spans="1:3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5"/>
    </row>
    <row r="12" spans="1:34" x14ac:dyDescent="0.25">
      <c r="A12" s="6" t="s">
        <v>10</v>
      </c>
      <c r="B12" s="13">
        <v>1</v>
      </c>
      <c r="C12" s="13">
        <v>2</v>
      </c>
      <c r="D12" s="13">
        <v>3</v>
      </c>
      <c r="E12" s="10">
        <v>4</v>
      </c>
      <c r="F12" s="10">
        <v>5</v>
      </c>
      <c r="G12" s="13">
        <v>6</v>
      </c>
      <c r="H12" s="13">
        <v>7</v>
      </c>
      <c r="I12" s="13">
        <v>8</v>
      </c>
      <c r="J12" s="13">
        <v>9</v>
      </c>
      <c r="K12" s="13">
        <v>10</v>
      </c>
      <c r="L12" s="10">
        <v>11</v>
      </c>
      <c r="M12" s="10">
        <v>12</v>
      </c>
      <c r="N12" s="13">
        <v>13</v>
      </c>
      <c r="O12" s="13">
        <v>14</v>
      </c>
      <c r="P12" s="13">
        <v>15</v>
      </c>
      <c r="Q12" s="13">
        <v>16</v>
      </c>
      <c r="R12" s="13">
        <v>17</v>
      </c>
      <c r="S12" s="10">
        <v>18</v>
      </c>
      <c r="T12" s="10">
        <v>19</v>
      </c>
      <c r="U12" s="13">
        <v>20</v>
      </c>
      <c r="V12" s="13">
        <v>21</v>
      </c>
      <c r="W12" s="13">
        <v>22</v>
      </c>
      <c r="X12" s="13">
        <v>23</v>
      </c>
      <c r="Y12" s="13">
        <v>24</v>
      </c>
      <c r="Z12" s="10">
        <v>25</v>
      </c>
      <c r="AA12" s="10">
        <v>26</v>
      </c>
      <c r="AB12" s="13">
        <v>27</v>
      </c>
      <c r="AC12" s="13">
        <v>28</v>
      </c>
      <c r="AD12" s="10"/>
      <c r="AE12" s="10"/>
      <c r="AF12" s="10"/>
      <c r="AG12" s="17" t="s">
        <v>8</v>
      </c>
      <c r="AH12" s="18">
        <f>NETWORKDAYS("1/2/2017","28/2/2017")</f>
        <v>20</v>
      </c>
    </row>
    <row r="13" spans="1:34" ht="30" x14ac:dyDescent="0.25">
      <c r="A13" s="2" t="s">
        <v>1</v>
      </c>
      <c r="B13" s="14" t="s">
        <v>5</v>
      </c>
      <c r="C13" s="14" t="s">
        <v>5</v>
      </c>
      <c r="D13" s="14"/>
      <c r="E13" s="11"/>
      <c r="F13" s="11"/>
      <c r="G13" s="14" t="s">
        <v>5</v>
      </c>
      <c r="H13" s="14" t="s">
        <v>5</v>
      </c>
      <c r="I13" s="14" t="s">
        <v>5</v>
      </c>
      <c r="J13" s="14" t="s">
        <v>5</v>
      </c>
      <c r="K13" s="14"/>
      <c r="L13" s="11"/>
      <c r="M13" s="11"/>
      <c r="N13" s="14" t="s">
        <v>5</v>
      </c>
      <c r="O13" s="14" t="s">
        <v>5</v>
      </c>
      <c r="P13" s="14" t="s">
        <v>5</v>
      </c>
      <c r="Q13" s="14"/>
      <c r="R13" s="14"/>
      <c r="S13" s="11"/>
      <c r="T13" s="11"/>
      <c r="U13" s="14"/>
      <c r="V13" s="14" t="s">
        <v>5</v>
      </c>
      <c r="W13" s="14" t="s">
        <v>5</v>
      </c>
      <c r="X13" s="14" t="s">
        <v>5</v>
      </c>
      <c r="Y13" s="14"/>
      <c r="Z13" s="11"/>
      <c r="AA13" s="11"/>
      <c r="AB13" s="14"/>
      <c r="AC13" s="14"/>
      <c r="AD13" s="11"/>
      <c r="AE13" s="11"/>
      <c r="AF13" s="11"/>
      <c r="AG13" s="8">
        <f t="shared" ref="AG13:AG18" si="2">COUNTIF(B13:AF13,"x")</f>
        <v>12</v>
      </c>
    </row>
    <row r="14" spans="1:34" ht="30" x14ac:dyDescent="0.25">
      <c r="A14" s="2" t="s">
        <v>9</v>
      </c>
      <c r="B14" s="14"/>
      <c r="C14" s="14"/>
      <c r="D14" s="14" t="s">
        <v>5</v>
      </c>
      <c r="E14" s="11"/>
      <c r="F14" s="11"/>
      <c r="G14" s="14"/>
      <c r="H14" s="14"/>
      <c r="I14" s="14"/>
      <c r="J14" s="14"/>
      <c r="K14" s="14" t="s">
        <v>5</v>
      </c>
      <c r="L14" s="11"/>
      <c r="M14" s="11"/>
      <c r="N14" s="14"/>
      <c r="O14" s="14"/>
      <c r="P14" s="14"/>
      <c r="Q14" s="14"/>
      <c r="R14" s="14" t="s">
        <v>5</v>
      </c>
      <c r="S14" s="11"/>
      <c r="T14" s="11"/>
      <c r="U14" s="14"/>
      <c r="V14" s="14"/>
      <c r="W14" s="14"/>
      <c r="X14" s="14"/>
      <c r="Y14" s="14" t="s">
        <v>5</v>
      </c>
      <c r="Z14" s="11"/>
      <c r="AA14" s="11"/>
      <c r="AB14" s="14"/>
      <c r="AC14" s="14"/>
      <c r="AD14" s="11"/>
      <c r="AE14" s="11"/>
      <c r="AF14" s="11"/>
      <c r="AG14" s="8">
        <f t="shared" si="2"/>
        <v>4</v>
      </c>
    </row>
    <row r="15" spans="1:34" ht="30" x14ac:dyDescent="0.25">
      <c r="A15" s="2" t="s">
        <v>2</v>
      </c>
      <c r="B15" s="14"/>
      <c r="C15" s="14"/>
      <c r="D15" s="14"/>
      <c r="E15" s="11"/>
      <c r="F15" s="11"/>
      <c r="G15" s="14"/>
      <c r="H15" s="14"/>
      <c r="I15" s="14"/>
      <c r="J15" s="14"/>
      <c r="K15" s="14"/>
      <c r="L15" s="11"/>
      <c r="M15" s="11"/>
      <c r="N15" s="14"/>
      <c r="O15" s="14"/>
      <c r="P15" s="14"/>
      <c r="Q15" s="14" t="s">
        <v>5</v>
      </c>
      <c r="R15" s="14"/>
      <c r="S15" s="11"/>
      <c r="T15" s="11"/>
      <c r="U15" s="14" t="s">
        <v>5</v>
      </c>
      <c r="V15" s="14"/>
      <c r="W15" s="14"/>
      <c r="X15" s="14"/>
      <c r="Y15" s="14"/>
      <c r="Z15" s="11"/>
      <c r="AA15" s="11"/>
      <c r="AB15" s="14"/>
      <c r="AC15" s="14"/>
      <c r="AD15" s="11"/>
      <c r="AE15" s="11"/>
      <c r="AF15" s="11"/>
      <c r="AG15" s="8">
        <f t="shared" si="2"/>
        <v>2</v>
      </c>
    </row>
    <row r="16" spans="1:34" x14ac:dyDescent="0.25">
      <c r="A16" s="19" t="s">
        <v>14</v>
      </c>
      <c r="B16" s="14"/>
      <c r="C16" s="14"/>
      <c r="D16" s="14"/>
      <c r="E16" s="11"/>
      <c r="F16" s="11"/>
      <c r="G16" s="14"/>
      <c r="H16" s="14"/>
      <c r="I16" s="14"/>
      <c r="J16" s="14"/>
      <c r="K16" s="14"/>
      <c r="L16" s="11"/>
      <c r="M16" s="11"/>
      <c r="N16" s="14"/>
      <c r="O16" s="14"/>
      <c r="P16" s="14"/>
      <c r="Q16" s="14"/>
      <c r="R16" s="14"/>
      <c r="S16" s="11"/>
      <c r="T16" s="11"/>
      <c r="U16" s="14"/>
      <c r="V16" s="14"/>
      <c r="W16" s="14"/>
      <c r="X16" s="14"/>
      <c r="Y16" s="14"/>
      <c r="Z16" s="11"/>
      <c r="AA16" s="11"/>
      <c r="AB16" s="14"/>
      <c r="AC16" s="14"/>
      <c r="AD16" s="11"/>
      <c r="AE16" s="11"/>
      <c r="AF16" s="11"/>
      <c r="AG16" s="8">
        <f t="shared" si="2"/>
        <v>0</v>
      </c>
    </row>
    <row r="17" spans="1:34" x14ac:dyDescent="0.25">
      <c r="A17" s="19" t="s">
        <v>13</v>
      </c>
      <c r="B17" s="14"/>
      <c r="C17" s="14"/>
      <c r="D17" s="14"/>
      <c r="E17" s="11"/>
      <c r="F17" s="11"/>
      <c r="G17" s="14"/>
      <c r="H17" s="14"/>
      <c r="I17" s="14"/>
      <c r="J17" s="14"/>
      <c r="K17" s="14"/>
      <c r="L17" s="11"/>
      <c r="M17" s="11"/>
      <c r="N17" s="14"/>
      <c r="O17" s="14"/>
      <c r="P17" s="14"/>
      <c r="Q17" s="14"/>
      <c r="R17" s="14"/>
      <c r="S17" s="11"/>
      <c r="T17" s="11"/>
      <c r="U17" s="14"/>
      <c r="V17" s="14"/>
      <c r="W17" s="14"/>
      <c r="X17" s="14"/>
      <c r="Y17" s="14"/>
      <c r="Z17" s="11"/>
      <c r="AA17" s="11"/>
      <c r="AB17" s="14" t="s">
        <v>5</v>
      </c>
      <c r="AC17" s="14" t="s">
        <v>5</v>
      </c>
      <c r="AD17" s="11"/>
      <c r="AE17" s="11"/>
      <c r="AF17" s="11"/>
      <c r="AG17" s="8">
        <f t="shared" si="2"/>
        <v>2</v>
      </c>
    </row>
    <row r="18" spans="1:34" x14ac:dyDescent="0.25">
      <c r="A18" s="4" t="s">
        <v>7</v>
      </c>
      <c r="B18" s="14"/>
      <c r="C18" s="14"/>
      <c r="D18" s="14"/>
      <c r="E18" s="11"/>
      <c r="F18" s="11"/>
      <c r="G18" s="14"/>
      <c r="H18" s="14"/>
      <c r="I18" s="14"/>
      <c r="J18" s="14"/>
      <c r="K18" s="14"/>
      <c r="L18" s="11"/>
      <c r="M18" s="11"/>
      <c r="N18" s="14"/>
      <c r="O18" s="14"/>
      <c r="P18" s="14"/>
      <c r="Q18" s="14"/>
      <c r="R18" s="14"/>
      <c r="S18" s="11"/>
      <c r="T18" s="11"/>
      <c r="U18" s="14"/>
      <c r="V18" s="14"/>
      <c r="W18" s="14"/>
      <c r="X18" s="14"/>
      <c r="Y18" s="14" t="s">
        <v>11</v>
      </c>
      <c r="Z18" s="11"/>
      <c r="AA18" s="11"/>
      <c r="AB18" s="14"/>
      <c r="AC18" s="14"/>
      <c r="AD18" s="11"/>
      <c r="AE18" s="11"/>
      <c r="AF18" s="11"/>
      <c r="AG18" s="8">
        <f t="shared" si="2"/>
        <v>0</v>
      </c>
    </row>
    <row r="19" spans="1:34" x14ac:dyDescent="0.25">
      <c r="A19" s="5"/>
      <c r="B19" s="12">
        <f t="shared" ref="B19:AF19" si="3">COUNTIF(B13:B18,"x")</f>
        <v>1</v>
      </c>
      <c r="C19" s="12">
        <f t="shared" si="3"/>
        <v>1</v>
      </c>
      <c r="D19" s="12">
        <f t="shared" si="3"/>
        <v>1</v>
      </c>
      <c r="E19" s="12">
        <f t="shared" si="3"/>
        <v>0</v>
      </c>
      <c r="F19" s="12">
        <f t="shared" si="3"/>
        <v>0</v>
      </c>
      <c r="G19" s="12">
        <f t="shared" si="3"/>
        <v>1</v>
      </c>
      <c r="H19" s="12">
        <f t="shared" si="3"/>
        <v>1</v>
      </c>
      <c r="I19" s="12">
        <f t="shared" si="3"/>
        <v>1</v>
      </c>
      <c r="J19" s="12">
        <f t="shared" si="3"/>
        <v>1</v>
      </c>
      <c r="K19" s="12">
        <f t="shared" si="3"/>
        <v>1</v>
      </c>
      <c r="L19" s="12">
        <f t="shared" si="3"/>
        <v>0</v>
      </c>
      <c r="M19" s="12">
        <f t="shared" si="3"/>
        <v>0</v>
      </c>
      <c r="N19" s="12">
        <f t="shared" si="3"/>
        <v>1</v>
      </c>
      <c r="O19" s="12">
        <f t="shared" si="3"/>
        <v>1</v>
      </c>
      <c r="P19" s="12">
        <f t="shared" si="3"/>
        <v>1</v>
      </c>
      <c r="Q19" s="12">
        <f t="shared" si="3"/>
        <v>1</v>
      </c>
      <c r="R19" s="12">
        <f t="shared" si="3"/>
        <v>1</v>
      </c>
      <c r="S19" s="12">
        <f t="shared" si="3"/>
        <v>0</v>
      </c>
      <c r="T19" s="12">
        <f t="shared" si="3"/>
        <v>0</v>
      </c>
      <c r="U19" s="12">
        <f t="shared" si="3"/>
        <v>1</v>
      </c>
      <c r="V19" s="12">
        <f t="shared" si="3"/>
        <v>1</v>
      </c>
      <c r="W19" s="12">
        <f t="shared" si="3"/>
        <v>1</v>
      </c>
      <c r="X19" s="12">
        <f t="shared" si="3"/>
        <v>1</v>
      </c>
      <c r="Y19" s="12">
        <f t="shared" si="3"/>
        <v>1</v>
      </c>
      <c r="Z19" s="12">
        <f t="shared" si="3"/>
        <v>0</v>
      </c>
      <c r="AA19" s="12">
        <f t="shared" si="3"/>
        <v>0</v>
      </c>
      <c r="AB19" s="12">
        <f t="shared" si="3"/>
        <v>1</v>
      </c>
      <c r="AC19" s="12">
        <f t="shared" si="3"/>
        <v>1</v>
      </c>
      <c r="AD19" s="12">
        <f t="shared" si="3"/>
        <v>0</v>
      </c>
      <c r="AE19" s="12">
        <f t="shared" si="3"/>
        <v>0</v>
      </c>
      <c r="AF19" s="12">
        <f t="shared" si="3"/>
        <v>0</v>
      </c>
      <c r="AG19" s="9">
        <f>SUM(AG13:AG18)</f>
        <v>20</v>
      </c>
    </row>
    <row r="20" spans="1:3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5"/>
    </row>
    <row r="21" spans="1:34" x14ac:dyDescent="0.25">
      <c r="A21" s="6" t="s">
        <v>12</v>
      </c>
      <c r="B21" s="13">
        <v>1</v>
      </c>
      <c r="C21" s="13">
        <v>2</v>
      </c>
      <c r="D21" s="13">
        <v>3</v>
      </c>
      <c r="E21" s="10">
        <v>4</v>
      </c>
      <c r="F21" s="10">
        <v>5</v>
      </c>
      <c r="G21" s="13">
        <v>6</v>
      </c>
      <c r="H21" s="13">
        <v>7</v>
      </c>
      <c r="I21" s="13">
        <v>8</v>
      </c>
      <c r="J21" s="13">
        <v>9</v>
      </c>
      <c r="K21" s="13">
        <v>10</v>
      </c>
      <c r="L21" s="10">
        <v>11</v>
      </c>
      <c r="M21" s="10">
        <v>12</v>
      </c>
      <c r="N21" s="13">
        <v>13</v>
      </c>
      <c r="O21" s="13">
        <v>14</v>
      </c>
      <c r="P21" s="13">
        <v>15</v>
      </c>
      <c r="Q21" s="13">
        <v>16</v>
      </c>
      <c r="R21" s="13">
        <v>17</v>
      </c>
      <c r="S21" s="10">
        <v>18</v>
      </c>
      <c r="T21" s="10">
        <v>19</v>
      </c>
      <c r="U21" s="13">
        <v>20</v>
      </c>
      <c r="V21" s="13">
        <v>21</v>
      </c>
      <c r="W21" s="13">
        <v>22</v>
      </c>
      <c r="X21" s="13">
        <v>23</v>
      </c>
      <c r="Y21" s="13">
        <v>24</v>
      </c>
      <c r="Z21" s="10">
        <v>25</v>
      </c>
      <c r="AA21" s="10">
        <v>26</v>
      </c>
      <c r="AB21" s="13">
        <v>27</v>
      </c>
      <c r="AC21" s="13">
        <v>28</v>
      </c>
      <c r="AD21" s="13">
        <v>29</v>
      </c>
      <c r="AE21" s="13">
        <v>30</v>
      </c>
      <c r="AF21" s="16">
        <v>31</v>
      </c>
      <c r="AG21" s="17" t="s">
        <v>8</v>
      </c>
      <c r="AH21" s="18">
        <f>NETWORKDAYS("1/3/2017","31/3/2017")</f>
        <v>23</v>
      </c>
    </row>
    <row r="22" spans="1:34" x14ac:dyDescent="0.25">
      <c r="A22" s="19" t="s">
        <v>16</v>
      </c>
      <c r="B22" s="14"/>
      <c r="C22" s="14" t="s">
        <v>5</v>
      </c>
      <c r="D22" s="14" t="s">
        <v>5</v>
      </c>
      <c r="E22" s="11"/>
      <c r="F22" s="11"/>
      <c r="G22" s="14" t="s">
        <v>5</v>
      </c>
      <c r="H22" s="14" t="s">
        <v>5</v>
      </c>
      <c r="I22" s="14" t="s">
        <v>5</v>
      </c>
      <c r="J22" s="14" t="s">
        <v>5</v>
      </c>
      <c r="K22" s="14"/>
      <c r="L22" s="11"/>
      <c r="M22" s="11"/>
      <c r="N22" s="14" t="s">
        <v>5</v>
      </c>
      <c r="O22" s="14" t="s">
        <v>5</v>
      </c>
      <c r="P22" s="14"/>
      <c r="Q22" s="14"/>
      <c r="R22" s="14" t="s">
        <v>5</v>
      </c>
      <c r="S22" s="11"/>
      <c r="T22" s="11"/>
      <c r="U22" s="14" t="s">
        <v>5</v>
      </c>
      <c r="V22" s="14" t="s">
        <v>5</v>
      </c>
      <c r="W22" s="14" t="s">
        <v>5</v>
      </c>
      <c r="X22" s="14" t="s">
        <v>5</v>
      </c>
      <c r="Y22" s="14"/>
      <c r="Z22" s="11"/>
      <c r="AA22" s="11"/>
      <c r="AB22" s="14" t="s">
        <v>5</v>
      </c>
      <c r="AC22" s="14" t="s">
        <v>5</v>
      </c>
      <c r="AD22" s="14"/>
      <c r="AE22" s="14" t="s">
        <v>5</v>
      </c>
      <c r="AF22" s="14" t="s">
        <v>5</v>
      </c>
      <c r="AG22" s="8">
        <f t="shared" ref="AG22:AG27" si="4">COUNTIF(B22:AF22,"x")</f>
        <v>17</v>
      </c>
    </row>
    <row r="23" spans="1:34" x14ac:dyDescent="0.25">
      <c r="A23" s="19" t="s">
        <v>17</v>
      </c>
      <c r="B23" s="14" t="s">
        <v>5</v>
      </c>
      <c r="C23" s="14"/>
      <c r="D23" s="14"/>
      <c r="E23" s="11"/>
      <c r="F23" s="11"/>
      <c r="G23" s="14"/>
      <c r="H23" s="14"/>
      <c r="I23" s="14"/>
      <c r="J23" s="14"/>
      <c r="K23" s="14" t="s">
        <v>5</v>
      </c>
      <c r="L23" s="11"/>
      <c r="M23" s="11"/>
      <c r="N23" s="14"/>
      <c r="O23" s="14"/>
      <c r="P23" s="14" t="s">
        <v>5</v>
      </c>
      <c r="Q23" s="14"/>
      <c r="R23" s="14"/>
      <c r="S23" s="11"/>
      <c r="T23" s="11"/>
      <c r="U23" s="14"/>
      <c r="V23" s="14"/>
      <c r="W23" s="14"/>
      <c r="X23" s="14"/>
      <c r="Y23" s="14"/>
      <c r="Z23" s="11"/>
      <c r="AA23" s="11"/>
      <c r="AB23" s="14"/>
      <c r="AC23" s="14"/>
      <c r="AD23" s="13" t="s">
        <v>5</v>
      </c>
      <c r="AE23" s="13"/>
      <c r="AF23" s="13"/>
      <c r="AG23" s="8">
        <f t="shared" si="4"/>
        <v>4</v>
      </c>
    </row>
    <row r="24" spans="1:34" x14ac:dyDescent="0.25">
      <c r="A24" s="19" t="s">
        <v>18</v>
      </c>
      <c r="B24" s="14"/>
      <c r="C24" s="14"/>
      <c r="D24" s="14"/>
      <c r="E24" s="11"/>
      <c r="F24" s="11"/>
      <c r="G24" s="14"/>
      <c r="H24" s="14"/>
      <c r="I24" s="14"/>
      <c r="J24" s="14"/>
      <c r="K24" s="14"/>
      <c r="L24" s="11"/>
      <c r="M24" s="11"/>
      <c r="N24" s="14"/>
      <c r="O24" s="14"/>
      <c r="P24" s="14"/>
      <c r="Q24" s="14" t="s">
        <v>5</v>
      </c>
      <c r="R24" s="14"/>
      <c r="S24" s="11"/>
      <c r="T24" s="11"/>
      <c r="U24" s="14"/>
      <c r="V24" s="14"/>
      <c r="W24" s="14"/>
      <c r="X24" s="14"/>
      <c r="Y24" s="14" t="s">
        <v>5</v>
      </c>
      <c r="Z24" s="11"/>
      <c r="AA24" s="11"/>
      <c r="AB24" s="14"/>
      <c r="AC24" s="14"/>
      <c r="AD24" s="13"/>
      <c r="AE24" s="13"/>
      <c r="AF24" s="13"/>
      <c r="AG24" s="8">
        <f t="shared" si="4"/>
        <v>2</v>
      </c>
    </row>
    <row r="25" spans="1:34" x14ac:dyDescent="0.25">
      <c r="A25" s="19" t="s">
        <v>14</v>
      </c>
      <c r="B25" s="14"/>
      <c r="C25" s="14"/>
      <c r="D25" s="14"/>
      <c r="E25" s="11"/>
      <c r="F25" s="11"/>
      <c r="G25" s="14"/>
      <c r="H25" s="14"/>
      <c r="I25" s="14"/>
      <c r="J25" s="14"/>
      <c r="K25" s="14"/>
      <c r="L25" s="11"/>
      <c r="M25" s="11"/>
      <c r="N25" s="14"/>
      <c r="O25" s="14"/>
      <c r="P25" s="14"/>
      <c r="Q25" s="14"/>
      <c r="R25" s="14"/>
      <c r="S25" s="11"/>
      <c r="T25" s="11"/>
      <c r="U25" s="14"/>
      <c r="V25" s="14"/>
      <c r="W25" s="14"/>
      <c r="X25" s="14"/>
      <c r="Y25" s="14"/>
      <c r="Z25" s="11"/>
      <c r="AA25" s="11"/>
      <c r="AB25" s="14"/>
      <c r="AC25" s="14"/>
      <c r="AD25" s="13"/>
      <c r="AE25" s="13"/>
      <c r="AF25" s="13"/>
      <c r="AG25" s="8">
        <f t="shared" si="4"/>
        <v>0</v>
      </c>
    </row>
    <row r="26" spans="1:34" x14ac:dyDescent="0.25">
      <c r="A26" s="19" t="s">
        <v>13</v>
      </c>
      <c r="B26" s="14"/>
      <c r="C26" s="14"/>
      <c r="D26" s="14"/>
      <c r="E26" s="11"/>
      <c r="F26" s="11"/>
      <c r="G26" s="14"/>
      <c r="H26" s="14"/>
      <c r="I26" s="14"/>
      <c r="J26" s="14"/>
      <c r="K26" s="14"/>
      <c r="L26" s="11"/>
      <c r="M26" s="11"/>
      <c r="N26" s="14"/>
      <c r="O26" s="14"/>
      <c r="P26" s="14"/>
      <c r="Q26" s="14"/>
      <c r="R26" s="14"/>
      <c r="S26" s="11"/>
      <c r="T26" s="11"/>
      <c r="U26" s="14"/>
      <c r="V26" s="14"/>
      <c r="W26" s="14"/>
      <c r="X26" s="14"/>
      <c r="Y26" s="14"/>
      <c r="Z26" s="11"/>
      <c r="AA26" s="11"/>
      <c r="AB26" s="14"/>
      <c r="AC26" s="14"/>
      <c r="AD26" s="13"/>
      <c r="AE26" s="13"/>
      <c r="AF26" s="13"/>
      <c r="AG26" s="8">
        <f t="shared" si="4"/>
        <v>0</v>
      </c>
    </row>
    <row r="27" spans="1:34" x14ac:dyDescent="0.25">
      <c r="A27" s="4" t="s">
        <v>7</v>
      </c>
      <c r="B27" s="14"/>
      <c r="C27" s="14"/>
      <c r="D27" s="14"/>
      <c r="E27" s="11"/>
      <c r="F27" s="11"/>
      <c r="G27" s="14"/>
      <c r="H27" s="14"/>
      <c r="I27" s="14"/>
      <c r="J27" s="14"/>
      <c r="K27" s="14"/>
      <c r="L27" s="11"/>
      <c r="M27" s="11"/>
      <c r="N27" s="14"/>
      <c r="O27" s="14"/>
      <c r="P27" s="14"/>
      <c r="Q27" s="14"/>
      <c r="R27" s="14"/>
      <c r="S27" s="11"/>
      <c r="T27" s="11"/>
      <c r="U27" s="14"/>
      <c r="V27" s="14"/>
      <c r="W27" s="14"/>
      <c r="X27" s="14"/>
      <c r="Y27" s="14" t="s">
        <v>11</v>
      </c>
      <c r="Z27" s="11"/>
      <c r="AA27" s="11"/>
      <c r="AB27" s="14"/>
      <c r="AC27" s="14"/>
      <c r="AD27" s="13"/>
      <c r="AE27" s="13"/>
      <c r="AF27" s="13"/>
      <c r="AG27" s="8">
        <f t="shared" si="4"/>
        <v>0</v>
      </c>
    </row>
    <row r="28" spans="1:34" x14ac:dyDescent="0.25">
      <c r="A28" s="5"/>
      <c r="B28" s="12">
        <f t="shared" ref="B28:AF28" si="5">COUNTIF(B22:B27,"x")</f>
        <v>1</v>
      </c>
      <c r="C28" s="12">
        <f t="shared" si="5"/>
        <v>1</v>
      </c>
      <c r="D28" s="12">
        <f t="shared" si="5"/>
        <v>1</v>
      </c>
      <c r="E28" s="12">
        <f t="shared" si="5"/>
        <v>0</v>
      </c>
      <c r="F28" s="12">
        <f t="shared" si="5"/>
        <v>0</v>
      </c>
      <c r="G28" s="12">
        <f t="shared" si="5"/>
        <v>1</v>
      </c>
      <c r="H28" s="12">
        <f t="shared" si="5"/>
        <v>1</v>
      </c>
      <c r="I28" s="12">
        <f t="shared" si="5"/>
        <v>1</v>
      </c>
      <c r="J28" s="12">
        <f t="shared" si="5"/>
        <v>1</v>
      </c>
      <c r="K28" s="12">
        <f t="shared" si="5"/>
        <v>1</v>
      </c>
      <c r="L28" s="12">
        <f t="shared" si="5"/>
        <v>0</v>
      </c>
      <c r="M28" s="12">
        <f t="shared" si="5"/>
        <v>0</v>
      </c>
      <c r="N28" s="12">
        <f t="shared" si="5"/>
        <v>1</v>
      </c>
      <c r="O28" s="12">
        <f t="shared" si="5"/>
        <v>1</v>
      </c>
      <c r="P28" s="12">
        <f t="shared" si="5"/>
        <v>1</v>
      </c>
      <c r="Q28" s="12">
        <f t="shared" si="5"/>
        <v>1</v>
      </c>
      <c r="R28" s="12">
        <f t="shared" si="5"/>
        <v>1</v>
      </c>
      <c r="S28" s="12">
        <f t="shared" si="5"/>
        <v>0</v>
      </c>
      <c r="T28" s="12">
        <f t="shared" si="5"/>
        <v>0</v>
      </c>
      <c r="U28" s="12">
        <f t="shared" si="5"/>
        <v>1</v>
      </c>
      <c r="V28" s="12">
        <f t="shared" si="5"/>
        <v>1</v>
      </c>
      <c r="W28" s="12">
        <f t="shared" si="5"/>
        <v>1</v>
      </c>
      <c r="X28" s="12">
        <f t="shared" si="5"/>
        <v>1</v>
      </c>
      <c r="Y28" s="12">
        <f t="shared" si="5"/>
        <v>1</v>
      </c>
      <c r="Z28" s="12">
        <f t="shared" si="5"/>
        <v>0</v>
      </c>
      <c r="AA28" s="12">
        <f t="shared" si="5"/>
        <v>0</v>
      </c>
      <c r="AB28" s="12">
        <f t="shared" si="5"/>
        <v>1</v>
      </c>
      <c r="AC28" s="12">
        <f t="shared" si="5"/>
        <v>1</v>
      </c>
      <c r="AD28" s="12">
        <f t="shared" si="5"/>
        <v>1</v>
      </c>
      <c r="AE28" s="12">
        <f t="shared" si="5"/>
        <v>1</v>
      </c>
      <c r="AF28" s="12">
        <f t="shared" si="5"/>
        <v>1</v>
      </c>
      <c r="AG28" s="9">
        <f>SUM(AG22:AG27)</f>
        <v>23</v>
      </c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15"/>
    </row>
    <row r="30" spans="1:34" x14ac:dyDescent="0.25">
      <c r="A30" s="6" t="s">
        <v>15</v>
      </c>
      <c r="B30" s="22">
        <v>1</v>
      </c>
      <c r="C30" s="22">
        <v>2</v>
      </c>
      <c r="D30" s="23">
        <v>3</v>
      </c>
      <c r="E30" s="23">
        <v>4</v>
      </c>
      <c r="F30" s="23">
        <v>5</v>
      </c>
      <c r="G30" s="23">
        <v>6</v>
      </c>
      <c r="H30" s="23">
        <v>7</v>
      </c>
      <c r="I30" s="22">
        <v>8</v>
      </c>
      <c r="J30" s="22">
        <v>9</v>
      </c>
      <c r="K30" s="23">
        <v>10</v>
      </c>
      <c r="L30" s="23">
        <v>11</v>
      </c>
      <c r="M30" s="23">
        <v>12</v>
      </c>
      <c r="N30" s="23">
        <v>13</v>
      </c>
      <c r="O30" s="25">
        <v>14</v>
      </c>
      <c r="P30" s="22">
        <v>15</v>
      </c>
      <c r="Q30" s="22">
        <v>16</v>
      </c>
      <c r="R30" s="23">
        <v>17</v>
      </c>
      <c r="S30" s="23">
        <v>18</v>
      </c>
      <c r="T30" s="23">
        <v>19</v>
      </c>
      <c r="U30" s="23">
        <v>20</v>
      </c>
      <c r="V30" s="23">
        <v>21</v>
      </c>
      <c r="W30" s="22">
        <v>22</v>
      </c>
      <c r="X30" s="22">
        <v>23</v>
      </c>
      <c r="Y30" s="23">
        <v>24</v>
      </c>
      <c r="Z30" s="25">
        <v>25</v>
      </c>
      <c r="AA30" s="23">
        <v>26</v>
      </c>
      <c r="AB30" s="23">
        <v>27</v>
      </c>
      <c r="AC30" s="23">
        <v>28</v>
      </c>
      <c r="AD30" s="22">
        <v>29</v>
      </c>
      <c r="AE30" s="22">
        <v>30</v>
      </c>
      <c r="AF30" s="24"/>
      <c r="AG30" s="17" t="s">
        <v>8</v>
      </c>
      <c r="AH30" s="18">
        <f>NETWORKDAYS("1/4/2017","30/4/2017")-2</f>
        <v>18</v>
      </c>
    </row>
    <row r="31" spans="1:34" x14ac:dyDescent="0.25">
      <c r="A31" s="19" t="s">
        <v>16</v>
      </c>
      <c r="B31" s="11"/>
      <c r="C31" s="11"/>
      <c r="D31" s="14" t="s">
        <v>5</v>
      </c>
      <c r="E31" s="14" t="s">
        <v>5</v>
      </c>
      <c r="F31" s="14" t="s">
        <v>5</v>
      </c>
      <c r="G31" s="14" t="s">
        <v>5</v>
      </c>
      <c r="H31" s="14"/>
      <c r="I31" s="11"/>
      <c r="J31" s="11"/>
      <c r="K31" s="14" t="s">
        <v>5</v>
      </c>
      <c r="L31" s="14"/>
      <c r="M31" s="14" t="s">
        <v>5</v>
      </c>
      <c r="N31" s="14" t="s">
        <v>5</v>
      </c>
      <c r="O31" s="21"/>
      <c r="P31" s="11"/>
      <c r="Q31" s="11"/>
      <c r="R31" s="14"/>
      <c r="S31" s="14"/>
      <c r="T31" s="14" t="s">
        <v>5</v>
      </c>
      <c r="U31" s="14" t="s">
        <v>5</v>
      </c>
      <c r="V31" s="14"/>
      <c r="W31" s="11"/>
      <c r="X31" s="11"/>
      <c r="Y31" s="14"/>
      <c r="Z31" s="21"/>
      <c r="AA31" s="14" t="s">
        <v>5</v>
      </c>
      <c r="AB31" s="14" t="s">
        <v>5</v>
      </c>
      <c r="AC31" s="14" t="s">
        <v>5</v>
      </c>
      <c r="AD31" s="11"/>
      <c r="AE31" s="11"/>
      <c r="AF31" s="14"/>
      <c r="AG31" s="8">
        <f t="shared" ref="AG31:AG36" si="6">COUNTIF(B31:AF31,"x")</f>
        <v>12</v>
      </c>
    </row>
    <row r="32" spans="1:34" x14ac:dyDescent="0.25">
      <c r="A32" s="19" t="s">
        <v>17</v>
      </c>
      <c r="B32" s="11"/>
      <c r="C32" s="11"/>
      <c r="D32" s="14"/>
      <c r="E32" s="14"/>
      <c r="F32" s="14"/>
      <c r="G32" s="14"/>
      <c r="H32" s="14" t="s">
        <v>5</v>
      </c>
      <c r="I32" s="11"/>
      <c r="J32" s="11"/>
      <c r="K32" s="14"/>
      <c r="L32" s="14"/>
      <c r="M32" s="14"/>
      <c r="N32" s="14"/>
      <c r="O32" s="21"/>
      <c r="P32" s="11"/>
      <c r="Q32" s="11"/>
      <c r="R32" s="14"/>
      <c r="S32" s="14"/>
      <c r="T32" s="14"/>
      <c r="U32" s="14"/>
      <c r="V32" s="14" t="s">
        <v>5</v>
      </c>
      <c r="W32" s="11"/>
      <c r="X32" s="11"/>
      <c r="Y32" s="14"/>
      <c r="Z32" s="21"/>
      <c r="AA32" s="14"/>
      <c r="AB32" s="14"/>
      <c r="AC32" s="14"/>
      <c r="AD32" s="22"/>
      <c r="AE32" s="22"/>
      <c r="AF32" s="23"/>
      <c r="AG32" s="8">
        <f t="shared" si="6"/>
        <v>2</v>
      </c>
    </row>
    <row r="33" spans="1:36" x14ac:dyDescent="0.25">
      <c r="A33" s="19" t="s">
        <v>18</v>
      </c>
      <c r="B33" s="11"/>
      <c r="C33" s="11"/>
      <c r="D33" s="14"/>
      <c r="E33" s="14"/>
      <c r="F33" s="14"/>
      <c r="G33" s="14"/>
      <c r="H33" s="14"/>
      <c r="I33" s="11"/>
      <c r="J33" s="11"/>
      <c r="K33" s="14"/>
      <c r="L33" s="14" t="s">
        <v>5</v>
      </c>
      <c r="M33" s="14"/>
      <c r="N33" s="14"/>
      <c r="O33" s="21"/>
      <c r="P33" s="11"/>
      <c r="Q33" s="11"/>
      <c r="R33" s="14" t="s">
        <v>5</v>
      </c>
      <c r="S33" s="14" t="s">
        <v>5</v>
      </c>
      <c r="T33" s="14"/>
      <c r="U33" s="14"/>
      <c r="V33" s="14"/>
      <c r="W33" s="11"/>
      <c r="X33" s="11"/>
      <c r="Y33" s="14"/>
      <c r="Z33" s="21"/>
      <c r="AA33" s="14"/>
      <c r="AB33" s="14"/>
      <c r="AC33" s="14"/>
      <c r="AD33" s="22"/>
      <c r="AE33" s="22"/>
      <c r="AF33" s="23"/>
      <c r="AG33" s="8">
        <f t="shared" si="6"/>
        <v>3</v>
      </c>
    </row>
    <row r="34" spans="1:36" x14ac:dyDescent="0.25">
      <c r="A34" s="19" t="s">
        <v>14</v>
      </c>
      <c r="B34" s="11"/>
      <c r="C34" s="11"/>
      <c r="D34" s="14"/>
      <c r="E34" s="14"/>
      <c r="F34" s="14"/>
      <c r="G34" s="14"/>
      <c r="H34" s="14"/>
      <c r="I34" s="11"/>
      <c r="J34" s="11"/>
      <c r="K34" s="14"/>
      <c r="L34" s="14"/>
      <c r="M34" s="14"/>
      <c r="N34" s="14"/>
      <c r="O34" s="21"/>
      <c r="P34" s="11"/>
      <c r="Q34" s="11"/>
      <c r="R34" s="14"/>
      <c r="S34" s="14"/>
      <c r="T34" s="14"/>
      <c r="U34" s="14"/>
      <c r="V34" s="14"/>
      <c r="W34" s="11"/>
      <c r="X34" s="11"/>
      <c r="Y34" s="14"/>
      <c r="Z34" s="21"/>
      <c r="AA34" s="14"/>
      <c r="AB34" s="14"/>
      <c r="AC34" s="14"/>
      <c r="AD34" s="22"/>
      <c r="AE34" s="22"/>
      <c r="AF34" s="23"/>
      <c r="AG34" s="8">
        <f t="shared" si="6"/>
        <v>0</v>
      </c>
    </row>
    <row r="35" spans="1:36" x14ac:dyDescent="0.25">
      <c r="A35" s="19" t="s">
        <v>13</v>
      </c>
      <c r="B35" s="11"/>
      <c r="C35" s="11"/>
      <c r="D35" s="14"/>
      <c r="E35" s="14"/>
      <c r="F35" s="14"/>
      <c r="G35" s="14"/>
      <c r="H35" s="14"/>
      <c r="I35" s="11"/>
      <c r="J35" s="11"/>
      <c r="K35" s="14"/>
      <c r="L35" s="14"/>
      <c r="M35" s="14"/>
      <c r="N35" s="14"/>
      <c r="O35" s="21"/>
      <c r="P35" s="11"/>
      <c r="Q35" s="11"/>
      <c r="R35" s="14"/>
      <c r="S35" s="14"/>
      <c r="T35" s="14"/>
      <c r="U35" s="14"/>
      <c r="V35" s="14"/>
      <c r="W35" s="11"/>
      <c r="X35" s="11"/>
      <c r="Y35" s="14" t="s">
        <v>5</v>
      </c>
      <c r="Z35" s="21"/>
      <c r="AA35" s="14"/>
      <c r="AB35" s="14"/>
      <c r="AC35" s="14"/>
      <c r="AD35" s="22"/>
      <c r="AE35" s="22"/>
      <c r="AF35" s="23"/>
      <c r="AG35" s="8">
        <f t="shared" si="6"/>
        <v>1</v>
      </c>
    </row>
    <row r="36" spans="1:36" x14ac:dyDescent="0.25">
      <c r="A36" s="4" t="s">
        <v>7</v>
      </c>
      <c r="B36" s="11"/>
      <c r="C36" s="11"/>
      <c r="D36" s="14"/>
      <c r="E36" s="14"/>
      <c r="F36" s="14"/>
      <c r="G36" s="14"/>
      <c r="H36" s="14"/>
      <c r="I36" s="11"/>
      <c r="J36" s="11"/>
      <c r="K36" s="14"/>
      <c r="L36" s="14"/>
      <c r="M36" s="14"/>
      <c r="N36" s="14"/>
      <c r="O36" s="21"/>
      <c r="P36" s="11"/>
      <c r="Q36" s="11"/>
      <c r="R36" s="14"/>
      <c r="S36" s="14"/>
      <c r="T36" s="14"/>
      <c r="U36" s="14"/>
      <c r="V36" s="14"/>
      <c r="W36" s="11"/>
      <c r="X36" s="11"/>
      <c r="Y36" s="14"/>
      <c r="Z36" s="21"/>
      <c r="AA36" s="14"/>
      <c r="AB36" s="14"/>
      <c r="AC36" s="14"/>
      <c r="AD36" s="22"/>
      <c r="AE36" s="22"/>
      <c r="AF36" s="23"/>
      <c r="AG36" s="8">
        <f t="shared" si="6"/>
        <v>0</v>
      </c>
    </row>
    <row r="37" spans="1:36" x14ac:dyDescent="0.25">
      <c r="A37" s="5"/>
      <c r="B37" s="12">
        <f t="shared" ref="B37:AF37" si="7">COUNTIF(B31:B36,"x")</f>
        <v>0</v>
      </c>
      <c r="C37" s="12">
        <f t="shared" si="7"/>
        <v>0</v>
      </c>
      <c r="D37" s="12">
        <f t="shared" si="7"/>
        <v>1</v>
      </c>
      <c r="E37" s="12">
        <f t="shared" si="7"/>
        <v>1</v>
      </c>
      <c r="F37" s="12">
        <f t="shared" si="7"/>
        <v>1</v>
      </c>
      <c r="G37" s="12">
        <f t="shared" si="7"/>
        <v>1</v>
      </c>
      <c r="H37" s="12">
        <f t="shared" si="7"/>
        <v>1</v>
      </c>
      <c r="I37" s="12">
        <f t="shared" si="7"/>
        <v>0</v>
      </c>
      <c r="J37" s="12">
        <f t="shared" si="7"/>
        <v>0</v>
      </c>
      <c r="K37" s="12">
        <f t="shared" si="7"/>
        <v>1</v>
      </c>
      <c r="L37" s="12">
        <f t="shared" si="7"/>
        <v>1</v>
      </c>
      <c r="M37" s="12">
        <f t="shared" si="7"/>
        <v>1</v>
      </c>
      <c r="N37" s="12">
        <f t="shared" si="7"/>
        <v>1</v>
      </c>
      <c r="O37" s="12">
        <f t="shared" si="7"/>
        <v>0</v>
      </c>
      <c r="P37" s="12">
        <f t="shared" si="7"/>
        <v>0</v>
      </c>
      <c r="Q37" s="12">
        <f t="shared" si="7"/>
        <v>0</v>
      </c>
      <c r="R37" s="12">
        <f t="shared" si="7"/>
        <v>1</v>
      </c>
      <c r="S37" s="12">
        <f t="shared" si="7"/>
        <v>1</v>
      </c>
      <c r="T37" s="12">
        <f t="shared" si="7"/>
        <v>1</v>
      </c>
      <c r="U37" s="12">
        <f t="shared" si="7"/>
        <v>1</v>
      </c>
      <c r="V37" s="12">
        <f t="shared" si="7"/>
        <v>1</v>
      </c>
      <c r="W37" s="12">
        <f t="shared" si="7"/>
        <v>0</v>
      </c>
      <c r="X37" s="12">
        <f t="shared" si="7"/>
        <v>0</v>
      </c>
      <c r="Y37" s="12">
        <f t="shared" si="7"/>
        <v>1</v>
      </c>
      <c r="Z37" s="12">
        <f t="shared" si="7"/>
        <v>0</v>
      </c>
      <c r="AA37" s="12">
        <f t="shared" si="7"/>
        <v>1</v>
      </c>
      <c r="AB37" s="12">
        <f t="shared" si="7"/>
        <v>1</v>
      </c>
      <c r="AC37" s="12">
        <f t="shared" si="7"/>
        <v>1</v>
      </c>
      <c r="AD37" s="12">
        <f t="shared" si="7"/>
        <v>0</v>
      </c>
      <c r="AE37" s="12">
        <f t="shared" si="7"/>
        <v>0</v>
      </c>
      <c r="AF37" s="12">
        <f t="shared" si="7"/>
        <v>0</v>
      </c>
      <c r="AG37" s="9">
        <f>SUM(AG31:AG36)</f>
        <v>18</v>
      </c>
    </row>
    <row r="38" spans="1:3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5"/>
    </row>
    <row r="39" spans="1:36" x14ac:dyDescent="0.25">
      <c r="A39" s="6" t="s">
        <v>19</v>
      </c>
      <c r="B39" s="22">
        <v>1</v>
      </c>
      <c r="C39" s="23">
        <v>2</v>
      </c>
      <c r="D39" s="23">
        <v>3</v>
      </c>
      <c r="E39" s="23">
        <v>4</v>
      </c>
      <c r="F39" s="23">
        <v>5</v>
      </c>
      <c r="G39" s="22">
        <v>6</v>
      </c>
      <c r="H39" s="22">
        <v>7</v>
      </c>
      <c r="I39" s="23">
        <v>8</v>
      </c>
      <c r="J39" s="23">
        <v>9</v>
      </c>
      <c r="K39" s="23">
        <v>10</v>
      </c>
      <c r="L39" s="23">
        <v>11</v>
      </c>
      <c r="M39" s="23">
        <v>12</v>
      </c>
      <c r="N39" s="22">
        <v>13</v>
      </c>
      <c r="O39" s="22">
        <v>14</v>
      </c>
      <c r="P39" s="23">
        <v>15</v>
      </c>
      <c r="Q39" s="23">
        <v>16</v>
      </c>
      <c r="R39" s="23">
        <v>17</v>
      </c>
      <c r="S39" s="23">
        <v>18</v>
      </c>
      <c r="T39" s="23">
        <v>19</v>
      </c>
      <c r="U39" s="22">
        <v>20</v>
      </c>
      <c r="V39" s="22">
        <v>21</v>
      </c>
      <c r="W39" s="23">
        <v>22</v>
      </c>
      <c r="X39" s="23">
        <v>23</v>
      </c>
      <c r="Y39" s="23">
        <v>24</v>
      </c>
      <c r="Z39" s="23">
        <v>25</v>
      </c>
      <c r="AA39" s="23">
        <v>26</v>
      </c>
      <c r="AB39" s="22">
        <v>27</v>
      </c>
      <c r="AC39" s="22">
        <v>28</v>
      </c>
      <c r="AD39" s="23">
        <v>29</v>
      </c>
      <c r="AE39" s="23">
        <v>30</v>
      </c>
      <c r="AF39" s="23">
        <v>31</v>
      </c>
      <c r="AG39" s="17" t="s">
        <v>8</v>
      </c>
      <c r="AH39" s="18">
        <f>NETWORKDAYS("1/5/2017","31/5/2017")-1</f>
        <v>22</v>
      </c>
    </row>
    <row r="40" spans="1:36" x14ac:dyDescent="0.25">
      <c r="A40" s="19" t="s">
        <v>16</v>
      </c>
      <c r="B40" s="11"/>
      <c r="C40" s="26" t="s">
        <v>61</v>
      </c>
      <c r="D40" s="14" t="s">
        <v>5</v>
      </c>
      <c r="E40" s="14" t="s">
        <v>5</v>
      </c>
      <c r="F40" s="14"/>
      <c r="G40" s="11"/>
      <c r="H40" s="11"/>
      <c r="I40" s="23" t="s">
        <v>5</v>
      </c>
      <c r="J40" s="23" t="s">
        <v>5</v>
      </c>
      <c r="K40" s="23" t="s">
        <v>5</v>
      </c>
      <c r="L40" s="23" t="s">
        <v>5</v>
      </c>
      <c r="M40" s="23"/>
      <c r="N40" s="11"/>
      <c r="O40" s="11"/>
      <c r="P40" s="23" t="s">
        <v>5</v>
      </c>
      <c r="Q40" s="23" t="s">
        <v>5</v>
      </c>
      <c r="R40" s="23" t="s">
        <v>5</v>
      </c>
      <c r="S40" s="23" t="s">
        <v>5</v>
      </c>
      <c r="T40" s="23"/>
      <c r="U40" s="11"/>
      <c r="V40" s="11"/>
      <c r="W40" s="23" t="s">
        <v>5</v>
      </c>
      <c r="X40" s="23" t="s">
        <v>5</v>
      </c>
      <c r="Y40" s="23" t="s">
        <v>5</v>
      </c>
      <c r="Z40" s="23"/>
      <c r="AA40" s="27" t="s">
        <v>61</v>
      </c>
      <c r="AB40" s="11"/>
      <c r="AC40" s="11"/>
      <c r="AD40" s="23" t="s">
        <v>5</v>
      </c>
      <c r="AE40" s="23" t="s">
        <v>5</v>
      </c>
      <c r="AF40" s="23" t="s">
        <v>5</v>
      </c>
      <c r="AG40" s="8">
        <f t="shared" ref="AG40:AG45" si="8">COUNTIF(B40:AF40,"x")</f>
        <v>16</v>
      </c>
      <c r="AJ40" s="33" t="s">
        <v>66</v>
      </c>
    </row>
    <row r="41" spans="1:36" x14ac:dyDescent="0.25">
      <c r="A41" s="19" t="s">
        <v>17</v>
      </c>
      <c r="B41" s="11"/>
      <c r="C41" s="14"/>
      <c r="D41" s="14"/>
      <c r="E41" s="14"/>
      <c r="F41" s="14" t="s">
        <v>5</v>
      </c>
      <c r="G41" s="11"/>
      <c r="H41" s="11"/>
      <c r="I41" s="23"/>
      <c r="J41" s="23"/>
      <c r="K41" s="23"/>
      <c r="L41" s="23"/>
      <c r="M41" s="23" t="s">
        <v>5</v>
      </c>
      <c r="N41" s="11"/>
      <c r="O41" s="11"/>
      <c r="P41" s="23"/>
      <c r="Q41" s="23"/>
      <c r="R41" s="23"/>
      <c r="S41" s="23"/>
      <c r="T41" s="23" t="s">
        <v>5</v>
      </c>
      <c r="U41" s="11"/>
      <c r="V41" s="11"/>
      <c r="W41" s="23"/>
      <c r="X41" s="23"/>
      <c r="Y41" s="23"/>
      <c r="Z41" s="23" t="s">
        <v>5</v>
      </c>
      <c r="AA41" s="23"/>
      <c r="AB41" s="11"/>
      <c r="AC41" s="11"/>
      <c r="AD41" s="23"/>
      <c r="AE41" s="23"/>
      <c r="AF41" s="23"/>
      <c r="AG41" s="8">
        <f t="shared" si="8"/>
        <v>4</v>
      </c>
    </row>
    <row r="42" spans="1:36" x14ac:dyDescent="0.25">
      <c r="A42" s="19" t="s">
        <v>18</v>
      </c>
      <c r="B42" s="11"/>
      <c r="C42" s="14" t="s">
        <v>5</v>
      </c>
      <c r="D42" s="14"/>
      <c r="E42" s="14"/>
      <c r="F42" s="14"/>
      <c r="G42" s="11"/>
      <c r="H42" s="11"/>
      <c r="I42" s="23"/>
      <c r="J42" s="23"/>
      <c r="K42" s="23"/>
      <c r="L42" s="23"/>
      <c r="M42" s="23"/>
      <c r="N42" s="11"/>
      <c r="O42" s="11"/>
      <c r="P42" s="23"/>
      <c r="Q42" s="23"/>
      <c r="R42" s="23"/>
      <c r="S42" s="23"/>
      <c r="T42" s="23"/>
      <c r="U42" s="11"/>
      <c r="V42" s="11"/>
      <c r="W42" s="23"/>
      <c r="X42" s="23"/>
      <c r="Y42" s="23"/>
      <c r="Z42" s="23"/>
      <c r="AA42" s="14" t="s">
        <v>5</v>
      </c>
      <c r="AB42" s="11"/>
      <c r="AC42" s="11"/>
      <c r="AD42" s="23"/>
      <c r="AE42" s="23"/>
      <c r="AF42" s="23"/>
      <c r="AG42" s="8">
        <f t="shared" si="8"/>
        <v>2</v>
      </c>
      <c r="AJ42" s="33" t="s">
        <v>67</v>
      </c>
    </row>
    <row r="43" spans="1:36" x14ac:dyDescent="0.25">
      <c r="A43" s="19" t="s">
        <v>14</v>
      </c>
      <c r="B43" s="11"/>
      <c r="C43" s="14"/>
      <c r="D43" s="14"/>
      <c r="E43" s="14"/>
      <c r="F43" s="14"/>
      <c r="G43" s="11"/>
      <c r="H43" s="11"/>
      <c r="I43" s="23"/>
      <c r="J43" s="23"/>
      <c r="K43" s="23"/>
      <c r="L43" s="23"/>
      <c r="M43" s="23"/>
      <c r="N43" s="11"/>
      <c r="O43" s="11"/>
      <c r="P43" s="23"/>
      <c r="Q43" s="23"/>
      <c r="R43" s="23"/>
      <c r="S43" s="23"/>
      <c r="T43" s="23"/>
      <c r="U43" s="11"/>
      <c r="V43" s="11"/>
      <c r="W43" s="23"/>
      <c r="X43" s="23"/>
      <c r="Y43" s="23"/>
      <c r="Z43" s="23"/>
      <c r="AA43" s="23"/>
      <c r="AB43" s="11"/>
      <c r="AC43" s="11"/>
      <c r="AD43" s="23"/>
      <c r="AE43" s="23"/>
      <c r="AF43" s="23"/>
      <c r="AG43" s="8">
        <f t="shared" si="8"/>
        <v>0</v>
      </c>
    </row>
    <row r="44" spans="1:36" x14ac:dyDescent="0.25">
      <c r="A44" s="19" t="s">
        <v>13</v>
      </c>
      <c r="B44" s="11"/>
      <c r="C44" s="14"/>
      <c r="D44" s="14"/>
      <c r="E44" s="14"/>
      <c r="F44" s="14"/>
      <c r="G44" s="11"/>
      <c r="H44" s="11"/>
      <c r="I44" s="23"/>
      <c r="J44" s="23"/>
      <c r="K44" s="23"/>
      <c r="L44" s="23"/>
      <c r="M44" s="23"/>
      <c r="N44" s="11"/>
      <c r="O44" s="11"/>
      <c r="P44" s="23"/>
      <c r="Q44" s="23"/>
      <c r="R44" s="23"/>
      <c r="S44" s="23"/>
      <c r="T44" s="23"/>
      <c r="U44" s="11"/>
      <c r="V44" s="11"/>
      <c r="W44" s="23"/>
      <c r="X44" s="23"/>
      <c r="Y44" s="23"/>
      <c r="Z44" s="23"/>
      <c r="AA44" s="23"/>
      <c r="AB44" s="11"/>
      <c r="AC44" s="11"/>
      <c r="AD44" s="23"/>
      <c r="AE44" s="23"/>
      <c r="AF44" s="23"/>
      <c r="AG44" s="8">
        <f t="shared" si="8"/>
        <v>0</v>
      </c>
    </row>
    <row r="45" spans="1:36" x14ac:dyDescent="0.25">
      <c r="A45" s="4" t="s">
        <v>7</v>
      </c>
      <c r="B45" s="11"/>
      <c r="C45" s="14"/>
      <c r="D45" s="14"/>
      <c r="E45" s="14"/>
      <c r="F45" s="14"/>
      <c r="G45" s="11"/>
      <c r="H45" s="11"/>
      <c r="I45" s="23"/>
      <c r="J45" s="23"/>
      <c r="K45" s="23"/>
      <c r="L45" s="23"/>
      <c r="M45" s="23"/>
      <c r="N45" s="11"/>
      <c r="O45" s="11"/>
      <c r="P45" s="23"/>
      <c r="Q45" s="23"/>
      <c r="R45" s="23"/>
      <c r="S45" s="23"/>
      <c r="T45" s="23"/>
      <c r="U45" s="11"/>
      <c r="V45" s="11"/>
      <c r="W45" s="23"/>
      <c r="X45" s="23"/>
      <c r="Y45" s="23"/>
      <c r="Z45" s="23"/>
      <c r="AA45" s="23"/>
      <c r="AB45" s="11"/>
      <c r="AC45" s="11"/>
      <c r="AD45" s="23"/>
      <c r="AE45" s="23"/>
      <c r="AF45" s="23"/>
      <c r="AG45" s="8">
        <f t="shared" si="8"/>
        <v>0</v>
      </c>
    </row>
    <row r="46" spans="1:36" x14ac:dyDescent="0.25">
      <c r="A46" s="5"/>
      <c r="B46" s="12">
        <f t="shared" ref="B46:AF46" si="9">COUNTIF(B40:B45,"x")</f>
        <v>0</v>
      </c>
      <c r="C46" s="12">
        <f t="shared" si="9"/>
        <v>1</v>
      </c>
      <c r="D46" s="12">
        <f t="shared" si="9"/>
        <v>1</v>
      </c>
      <c r="E46" s="12">
        <f t="shared" si="9"/>
        <v>1</v>
      </c>
      <c r="F46" s="12">
        <f t="shared" si="9"/>
        <v>1</v>
      </c>
      <c r="G46" s="12">
        <f t="shared" si="9"/>
        <v>0</v>
      </c>
      <c r="H46" s="12">
        <f t="shared" si="9"/>
        <v>0</v>
      </c>
      <c r="I46" s="12">
        <f t="shared" si="9"/>
        <v>1</v>
      </c>
      <c r="J46" s="12">
        <f t="shared" si="9"/>
        <v>1</v>
      </c>
      <c r="K46" s="12">
        <f t="shared" si="9"/>
        <v>1</v>
      </c>
      <c r="L46" s="12">
        <f t="shared" si="9"/>
        <v>1</v>
      </c>
      <c r="M46" s="12">
        <f t="shared" si="9"/>
        <v>1</v>
      </c>
      <c r="N46" s="12">
        <f t="shared" si="9"/>
        <v>0</v>
      </c>
      <c r="O46" s="12">
        <f t="shared" si="9"/>
        <v>0</v>
      </c>
      <c r="P46" s="12">
        <f t="shared" si="9"/>
        <v>1</v>
      </c>
      <c r="Q46" s="12">
        <f t="shared" si="9"/>
        <v>1</v>
      </c>
      <c r="R46" s="12">
        <f t="shared" si="9"/>
        <v>1</v>
      </c>
      <c r="S46" s="12">
        <f t="shared" si="9"/>
        <v>1</v>
      </c>
      <c r="T46" s="12">
        <f t="shared" si="9"/>
        <v>1</v>
      </c>
      <c r="U46" s="12">
        <f t="shared" si="9"/>
        <v>0</v>
      </c>
      <c r="V46" s="12">
        <f t="shared" si="9"/>
        <v>0</v>
      </c>
      <c r="W46" s="12">
        <f t="shared" si="9"/>
        <v>1</v>
      </c>
      <c r="X46" s="12">
        <f t="shared" si="9"/>
        <v>1</v>
      </c>
      <c r="Y46" s="12">
        <f t="shared" si="9"/>
        <v>1</v>
      </c>
      <c r="Z46" s="12">
        <f t="shared" si="9"/>
        <v>1</v>
      </c>
      <c r="AA46" s="12">
        <f t="shared" si="9"/>
        <v>1</v>
      </c>
      <c r="AB46" s="12">
        <f t="shared" si="9"/>
        <v>0</v>
      </c>
      <c r="AC46" s="12">
        <f t="shared" si="9"/>
        <v>0</v>
      </c>
      <c r="AD46" s="12">
        <f t="shared" si="9"/>
        <v>1</v>
      </c>
      <c r="AE46" s="12">
        <f t="shared" si="9"/>
        <v>1</v>
      </c>
      <c r="AF46" s="12">
        <f t="shared" si="9"/>
        <v>1</v>
      </c>
      <c r="AG46" s="9">
        <f>SUM(AG40:AG45)</f>
        <v>22</v>
      </c>
    </row>
    <row r="47" spans="1:3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5"/>
    </row>
    <row r="48" spans="1:36" x14ac:dyDescent="0.25">
      <c r="A48" s="6" t="s">
        <v>58</v>
      </c>
      <c r="B48" s="23">
        <v>1</v>
      </c>
      <c r="C48" s="23">
        <v>2</v>
      </c>
      <c r="D48" s="22">
        <v>3</v>
      </c>
      <c r="E48" s="22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2">
        <v>10</v>
      </c>
      <c r="L48" s="22">
        <v>11</v>
      </c>
      <c r="M48" s="23">
        <v>12</v>
      </c>
      <c r="N48" s="11">
        <v>13</v>
      </c>
      <c r="O48" s="23">
        <v>14</v>
      </c>
      <c r="P48" s="22">
        <v>15</v>
      </c>
      <c r="Q48" s="23">
        <v>16</v>
      </c>
      <c r="R48" s="22">
        <v>17</v>
      </c>
      <c r="S48" s="22">
        <v>18</v>
      </c>
      <c r="T48" s="23">
        <v>19</v>
      </c>
      <c r="U48" s="23">
        <v>20</v>
      </c>
      <c r="V48" s="23">
        <v>21</v>
      </c>
      <c r="W48" s="23">
        <v>22</v>
      </c>
      <c r="X48" s="23">
        <v>23</v>
      </c>
      <c r="Y48" s="22">
        <v>24</v>
      </c>
      <c r="Z48" s="22">
        <v>25</v>
      </c>
      <c r="AA48" s="23">
        <v>26</v>
      </c>
      <c r="AB48" s="23">
        <v>27</v>
      </c>
      <c r="AC48" s="23">
        <v>28</v>
      </c>
      <c r="AD48" s="23">
        <v>29</v>
      </c>
      <c r="AE48" s="23">
        <v>30</v>
      </c>
      <c r="AF48" s="22"/>
      <c r="AG48" s="17" t="s">
        <v>8</v>
      </c>
      <c r="AH48" s="18">
        <f>NETWORKDAYS("1/6/2017","30/6/2017")-2</f>
        <v>20</v>
      </c>
    </row>
    <row r="49" spans="1:36" x14ac:dyDescent="0.25">
      <c r="A49" s="19" t="s">
        <v>16</v>
      </c>
      <c r="B49" s="14" t="s">
        <v>5</v>
      </c>
      <c r="C49" s="14" t="s">
        <v>5</v>
      </c>
      <c r="D49" s="11"/>
      <c r="E49" s="11"/>
      <c r="F49" s="14" t="s">
        <v>5</v>
      </c>
      <c r="G49" s="14" t="s">
        <v>5</v>
      </c>
      <c r="H49" s="14" t="s">
        <v>5</v>
      </c>
      <c r="I49" s="23" t="s">
        <v>5</v>
      </c>
      <c r="J49" s="23"/>
      <c r="K49" s="11"/>
      <c r="L49" s="11"/>
      <c r="M49" s="23" t="s">
        <v>5</v>
      </c>
      <c r="N49" s="11"/>
      <c r="O49" s="14" t="s">
        <v>5</v>
      </c>
      <c r="P49" s="11"/>
      <c r="Q49" s="23"/>
      <c r="R49" s="11"/>
      <c r="S49" s="11"/>
      <c r="T49" s="23" t="s">
        <v>5</v>
      </c>
      <c r="U49" s="14" t="s">
        <v>5</v>
      </c>
      <c r="V49" s="14" t="s">
        <v>5</v>
      </c>
      <c r="W49" s="23" t="s">
        <v>5</v>
      </c>
      <c r="X49" s="23"/>
      <c r="Y49" s="11"/>
      <c r="Z49" s="11"/>
      <c r="AA49" s="23" t="s">
        <v>5</v>
      </c>
      <c r="AB49" s="14" t="s">
        <v>5</v>
      </c>
      <c r="AC49" s="14" t="s">
        <v>5</v>
      </c>
      <c r="AD49" s="23"/>
      <c r="AE49" s="23"/>
      <c r="AF49" s="11"/>
      <c r="AG49" s="8">
        <f t="shared" ref="AG49:AG54" si="10">COUNTIF(B49:AF49,"x")</f>
        <v>15</v>
      </c>
    </row>
    <row r="50" spans="1:36" x14ac:dyDescent="0.25">
      <c r="A50" s="19" t="s">
        <v>17</v>
      </c>
      <c r="B50" s="26"/>
      <c r="C50" s="14"/>
      <c r="D50" s="11"/>
      <c r="E50" s="11"/>
      <c r="F50" s="14"/>
      <c r="G50" s="14"/>
      <c r="H50" s="14"/>
      <c r="I50" s="23"/>
      <c r="J50" s="23" t="s">
        <v>5</v>
      </c>
      <c r="K50" s="11"/>
      <c r="L50" s="11"/>
      <c r="M50" s="23"/>
      <c r="N50" s="11"/>
      <c r="O50" s="14"/>
      <c r="P50" s="11"/>
      <c r="Q50" s="23" t="s">
        <v>5</v>
      </c>
      <c r="R50" s="11"/>
      <c r="S50" s="11"/>
      <c r="T50" s="23"/>
      <c r="U50" s="14"/>
      <c r="V50" s="14"/>
      <c r="W50" s="23"/>
      <c r="X50" s="23" t="s">
        <v>5</v>
      </c>
      <c r="Y50" s="11"/>
      <c r="Z50" s="11"/>
      <c r="AA50" s="23"/>
      <c r="AB50" s="14"/>
      <c r="AC50" s="14"/>
      <c r="AD50" s="23"/>
      <c r="AE50" s="23" t="s">
        <v>5</v>
      </c>
      <c r="AF50" s="11"/>
      <c r="AG50" s="8">
        <f t="shared" si="10"/>
        <v>4</v>
      </c>
      <c r="AJ50" s="33" t="s">
        <v>60</v>
      </c>
    </row>
    <row r="51" spans="1:36" x14ac:dyDescent="0.25">
      <c r="A51" s="19" t="s">
        <v>18</v>
      </c>
      <c r="B51" s="26" t="s">
        <v>61</v>
      </c>
      <c r="C51" s="26" t="s">
        <v>61</v>
      </c>
      <c r="D51" s="11"/>
      <c r="E51" s="11"/>
      <c r="F51" s="14"/>
      <c r="G51" s="14"/>
      <c r="H51" s="14"/>
      <c r="I51" s="23"/>
      <c r="J51" s="23"/>
      <c r="K51" s="11"/>
      <c r="L51" s="11"/>
      <c r="M51" s="23"/>
      <c r="N51" s="11"/>
      <c r="O51" s="14"/>
      <c r="P51" s="11"/>
      <c r="Q51" s="23"/>
      <c r="R51" s="11"/>
      <c r="S51" s="11"/>
      <c r="T51" s="23"/>
      <c r="U51" s="14"/>
      <c r="V51" s="14"/>
      <c r="W51" s="23"/>
      <c r="X51" s="23"/>
      <c r="Y51" s="11"/>
      <c r="Z51" s="11"/>
      <c r="AA51" s="27"/>
      <c r="AB51" s="14"/>
      <c r="AC51" s="14"/>
      <c r="AD51" s="31" t="s">
        <v>5</v>
      </c>
      <c r="AE51" s="23"/>
      <c r="AF51" s="11"/>
      <c r="AG51" s="8">
        <f t="shared" si="10"/>
        <v>1</v>
      </c>
      <c r="AJ51" s="32" t="s">
        <v>59</v>
      </c>
    </row>
    <row r="52" spans="1:36" x14ac:dyDescent="0.25">
      <c r="A52" s="19" t="s">
        <v>14</v>
      </c>
      <c r="B52" s="14"/>
      <c r="C52" s="14"/>
      <c r="D52" s="11"/>
      <c r="E52" s="11"/>
      <c r="F52" s="14"/>
      <c r="G52" s="14"/>
      <c r="H52" s="14"/>
      <c r="I52" s="23"/>
      <c r="J52" s="23"/>
      <c r="K52" s="11"/>
      <c r="L52" s="11"/>
      <c r="M52" s="23"/>
      <c r="N52" s="11"/>
      <c r="O52" s="14"/>
      <c r="P52" s="11"/>
      <c r="Q52" s="23"/>
      <c r="R52" s="11"/>
      <c r="S52" s="11"/>
      <c r="T52" s="23"/>
      <c r="U52" s="14"/>
      <c r="V52" s="14"/>
      <c r="W52" s="23"/>
      <c r="X52" s="23"/>
      <c r="Y52" s="11"/>
      <c r="Z52" s="11"/>
      <c r="AA52" s="23"/>
      <c r="AB52" s="14"/>
      <c r="AC52" s="14"/>
      <c r="AD52" s="23"/>
      <c r="AE52" s="23"/>
      <c r="AF52" s="11"/>
      <c r="AG52" s="8">
        <f t="shared" si="10"/>
        <v>0</v>
      </c>
    </row>
    <row r="53" spans="1:36" x14ac:dyDescent="0.25">
      <c r="A53" s="19" t="s">
        <v>13</v>
      </c>
      <c r="B53" s="14"/>
      <c r="C53" s="14"/>
      <c r="D53" s="11"/>
      <c r="E53" s="11"/>
      <c r="F53" s="14"/>
      <c r="G53" s="14"/>
      <c r="H53" s="14"/>
      <c r="I53" s="23"/>
      <c r="J53" s="23"/>
      <c r="K53" s="11"/>
      <c r="L53" s="11"/>
      <c r="M53" s="23"/>
      <c r="N53" s="11"/>
      <c r="O53" s="14"/>
      <c r="P53" s="11"/>
      <c r="Q53" s="23"/>
      <c r="R53" s="11"/>
      <c r="S53" s="11"/>
      <c r="T53" s="23"/>
      <c r="U53" s="14"/>
      <c r="V53" s="14"/>
      <c r="W53" s="23"/>
      <c r="X53" s="23"/>
      <c r="Y53" s="11"/>
      <c r="Z53" s="11"/>
      <c r="AA53" s="23"/>
      <c r="AB53" s="14"/>
      <c r="AC53" s="14"/>
      <c r="AD53" s="23"/>
      <c r="AE53" s="23"/>
      <c r="AF53" s="11"/>
      <c r="AG53" s="8">
        <f t="shared" si="10"/>
        <v>0</v>
      </c>
    </row>
    <row r="54" spans="1:36" x14ac:dyDescent="0.25">
      <c r="A54" s="4" t="s">
        <v>7</v>
      </c>
      <c r="B54" s="14"/>
      <c r="C54" s="14"/>
      <c r="D54" s="11"/>
      <c r="E54" s="11"/>
      <c r="F54" s="14"/>
      <c r="G54" s="14"/>
      <c r="H54" s="14"/>
      <c r="I54" s="23"/>
      <c r="J54" s="23"/>
      <c r="K54" s="11"/>
      <c r="L54" s="11"/>
      <c r="M54" s="23"/>
      <c r="N54" s="11"/>
      <c r="O54" s="14"/>
      <c r="P54" s="11"/>
      <c r="Q54" s="23"/>
      <c r="R54" s="11"/>
      <c r="S54" s="11"/>
      <c r="T54" s="23"/>
      <c r="U54" s="14"/>
      <c r="V54" s="14"/>
      <c r="W54" s="23"/>
      <c r="X54" s="23"/>
      <c r="Y54" s="11"/>
      <c r="Z54" s="11"/>
      <c r="AA54" s="23"/>
      <c r="AB54" s="14"/>
      <c r="AC54" s="14"/>
      <c r="AD54" s="23"/>
      <c r="AE54" s="23"/>
      <c r="AF54" s="11"/>
      <c r="AG54" s="8">
        <f t="shared" si="10"/>
        <v>0</v>
      </c>
    </row>
    <row r="55" spans="1:36" x14ac:dyDescent="0.25">
      <c r="A55" s="5"/>
      <c r="B55" s="12">
        <f t="shared" ref="B55:AF55" si="11">COUNTIF(B49:B54,"x")</f>
        <v>1</v>
      </c>
      <c r="C55" s="12">
        <f t="shared" si="11"/>
        <v>1</v>
      </c>
      <c r="D55" s="12">
        <f t="shared" si="11"/>
        <v>0</v>
      </c>
      <c r="E55" s="12">
        <f t="shared" si="11"/>
        <v>0</v>
      </c>
      <c r="F55" s="12">
        <f t="shared" si="11"/>
        <v>1</v>
      </c>
      <c r="G55" s="12">
        <f t="shared" si="11"/>
        <v>1</v>
      </c>
      <c r="H55" s="12">
        <f t="shared" si="11"/>
        <v>1</v>
      </c>
      <c r="I55" s="12">
        <f t="shared" si="11"/>
        <v>1</v>
      </c>
      <c r="J55" s="12">
        <f t="shared" si="11"/>
        <v>1</v>
      </c>
      <c r="K55" s="12">
        <f t="shared" si="11"/>
        <v>0</v>
      </c>
      <c r="L55" s="12">
        <f t="shared" si="11"/>
        <v>0</v>
      </c>
      <c r="M55" s="12">
        <f t="shared" si="11"/>
        <v>1</v>
      </c>
      <c r="N55" s="12">
        <f t="shared" si="11"/>
        <v>0</v>
      </c>
      <c r="O55" s="12">
        <f t="shared" si="11"/>
        <v>1</v>
      </c>
      <c r="P55" s="12">
        <f t="shared" si="11"/>
        <v>0</v>
      </c>
      <c r="Q55" s="12">
        <f t="shared" si="11"/>
        <v>1</v>
      </c>
      <c r="R55" s="12">
        <f t="shared" si="11"/>
        <v>0</v>
      </c>
      <c r="S55" s="12">
        <f t="shared" si="11"/>
        <v>0</v>
      </c>
      <c r="T55" s="12">
        <f t="shared" si="11"/>
        <v>1</v>
      </c>
      <c r="U55" s="12">
        <f t="shared" si="11"/>
        <v>1</v>
      </c>
      <c r="V55" s="12">
        <f t="shared" si="11"/>
        <v>1</v>
      </c>
      <c r="W55" s="12">
        <f t="shared" si="11"/>
        <v>1</v>
      </c>
      <c r="X55" s="12">
        <f t="shared" si="11"/>
        <v>1</v>
      </c>
      <c r="Y55" s="12">
        <f t="shared" si="11"/>
        <v>0</v>
      </c>
      <c r="Z55" s="12">
        <f t="shared" si="11"/>
        <v>0</v>
      </c>
      <c r="AA55" s="12">
        <f t="shared" si="11"/>
        <v>1</v>
      </c>
      <c r="AB55" s="12">
        <f t="shared" si="11"/>
        <v>1</v>
      </c>
      <c r="AC55" s="12">
        <f t="shared" si="11"/>
        <v>1</v>
      </c>
      <c r="AD55" s="12">
        <f t="shared" si="11"/>
        <v>1</v>
      </c>
      <c r="AE55" s="12">
        <f t="shared" si="11"/>
        <v>1</v>
      </c>
      <c r="AF55" s="12">
        <f t="shared" si="11"/>
        <v>0</v>
      </c>
      <c r="AG55" s="9">
        <f>SUM(AG49:AG54)</f>
        <v>20</v>
      </c>
    </row>
  </sheetData>
  <pageMargins left="0.7" right="0.7" top="0.75" bottom="0.75" header="0.3" footer="0.3"/>
  <pageSetup paperSize="9" orientation="landscape" horizontalDpi="1200" verticalDpi="1200" r:id="rId1"/>
  <ignoredErrors>
    <ignoredError sqref="B19:AC19 B10:AF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0"/>
  <sheetViews>
    <sheetView showGridLines="0" workbookViewId="0">
      <selection activeCell="A11" sqref="A11"/>
    </sheetView>
  </sheetViews>
  <sheetFormatPr defaultRowHeight="15" x14ac:dyDescent="0.25"/>
  <cols>
    <col min="1" max="1" width="11.7109375" bestFit="1" customWidth="1"/>
    <col min="2" max="32" width="3" customWidth="1"/>
  </cols>
  <sheetData>
    <row r="1" spans="1:3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7" t="s">
        <v>4</v>
      </c>
      <c r="B2" s="10">
        <v>1</v>
      </c>
      <c r="C2" s="1">
        <v>2</v>
      </c>
      <c r="D2" s="10">
        <v>3</v>
      </c>
      <c r="E2" s="10">
        <v>4</v>
      </c>
      <c r="F2" s="1">
        <v>5</v>
      </c>
      <c r="G2" s="1">
        <v>6</v>
      </c>
      <c r="H2" s="1">
        <v>7</v>
      </c>
      <c r="I2" s="10">
        <v>8</v>
      </c>
      <c r="J2" s="1">
        <v>9</v>
      </c>
      <c r="K2" s="10">
        <v>10</v>
      </c>
      <c r="L2" s="10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0">
        <v>17</v>
      </c>
      <c r="S2" s="10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0">
        <v>24</v>
      </c>
      <c r="Z2" s="10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0">
        <v>31</v>
      </c>
      <c r="AG2" s="8" t="s">
        <v>8</v>
      </c>
    </row>
    <row r="3" spans="1:33" ht="30" x14ac:dyDescent="0.25">
      <c r="A3" s="2" t="s">
        <v>0</v>
      </c>
      <c r="B3" s="11"/>
      <c r="C3" s="3" t="s">
        <v>5</v>
      </c>
      <c r="D3" s="11"/>
      <c r="E3" s="11"/>
      <c r="F3" s="3" t="s">
        <v>5</v>
      </c>
      <c r="G3" s="3" t="s">
        <v>5</v>
      </c>
      <c r="H3" s="3"/>
      <c r="I3" s="11"/>
      <c r="J3" s="3"/>
      <c r="K3" s="11"/>
      <c r="L3" s="11"/>
      <c r="M3" s="3"/>
      <c r="N3" s="3"/>
      <c r="O3" s="3"/>
      <c r="P3" s="3"/>
      <c r="Q3" s="3" t="s">
        <v>5</v>
      </c>
      <c r="R3" s="11"/>
      <c r="S3" s="11"/>
      <c r="T3" s="3"/>
      <c r="U3" s="3" t="s">
        <v>5</v>
      </c>
      <c r="V3" s="3"/>
      <c r="W3" s="3"/>
      <c r="X3" s="3" t="s">
        <v>5</v>
      </c>
      <c r="Y3" s="11"/>
      <c r="Z3" s="11"/>
      <c r="AA3" s="3"/>
      <c r="AB3" s="3"/>
      <c r="AC3" s="3"/>
      <c r="AD3" s="3"/>
      <c r="AE3" s="3"/>
      <c r="AF3" s="11"/>
      <c r="AG3" s="8">
        <f>COUNTIF(B3:AF3,"x")</f>
        <v>6</v>
      </c>
    </row>
    <row r="4" spans="1:33" ht="30" x14ac:dyDescent="0.25">
      <c r="A4" s="2" t="s">
        <v>1</v>
      </c>
      <c r="B4" s="11"/>
      <c r="C4" s="3"/>
      <c r="D4" s="11"/>
      <c r="E4" s="11"/>
      <c r="F4" s="3"/>
      <c r="G4" s="3"/>
      <c r="H4" s="3"/>
      <c r="I4" s="11"/>
      <c r="J4" s="3"/>
      <c r="K4" s="11"/>
      <c r="L4" s="11"/>
      <c r="M4" s="3"/>
      <c r="N4" s="3"/>
      <c r="O4" s="3"/>
      <c r="P4" s="3"/>
      <c r="Q4" s="3"/>
      <c r="R4" s="11"/>
      <c r="S4" s="11"/>
      <c r="T4" s="3"/>
      <c r="U4" s="3"/>
      <c r="V4" s="3"/>
      <c r="W4" s="3"/>
      <c r="X4" s="3"/>
      <c r="Y4" s="11"/>
      <c r="Z4" s="11"/>
      <c r="AA4" s="3"/>
      <c r="AB4" s="3"/>
      <c r="AC4" s="3"/>
      <c r="AD4" s="3"/>
      <c r="AE4" s="3"/>
      <c r="AF4" s="11"/>
      <c r="AG4" s="8">
        <f t="shared" ref="AG4:AG9" si="0">COUNTIF(B4:AF4,"x")</f>
        <v>0</v>
      </c>
    </row>
    <row r="5" spans="1:33" ht="30" x14ac:dyDescent="0.25">
      <c r="A5" s="2" t="s">
        <v>9</v>
      </c>
      <c r="B5" s="11"/>
      <c r="C5" s="3"/>
      <c r="D5" s="11"/>
      <c r="E5" s="11"/>
      <c r="F5" s="3"/>
      <c r="G5" s="3"/>
      <c r="H5" s="3"/>
      <c r="I5" s="11"/>
      <c r="J5" s="3"/>
      <c r="K5" s="11"/>
      <c r="L5" s="11"/>
      <c r="M5" s="3"/>
      <c r="N5" s="3"/>
      <c r="O5" s="3"/>
      <c r="P5" s="3" t="s">
        <v>5</v>
      </c>
      <c r="Q5" s="3"/>
      <c r="R5" s="11"/>
      <c r="S5" s="11"/>
      <c r="T5" s="3" t="s">
        <v>5</v>
      </c>
      <c r="U5" s="3"/>
      <c r="V5" s="3"/>
      <c r="W5" s="3" t="s">
        <v>5</v>
      </c>
      <c r="X5" s="3"/>
      <c r="Y5" s="11"/>
      <c r="Z5" s="11"/>
      <c r="AA5" s="3" t="s">
        <v>5</v>
      </c>
      <c r="AB5" s="3"/>
      <c r="AC5" s="3"/>
      <c r="AD5" s="3"/>
      <c r="AE5" s="3"/>
      <c r="AF5" s="11"/>
      <c r="AG5" s="8">
        <f t="shared" si="0"/>
        <v>4</v>
      </c>
    </row>
    <row r="6" spans="1:33" ht="30" x14ac:dyDescent="0.25">
      <c r="A6" s="2" t="s">
        <v>2</v>
      </c>
      <c r="B6" s="11"/>
      <c r="C6" s="3"/>
      <c r="D6" s="11"/>
      <c r="E6" s="11"/>
      <c r="F6" s="3"/>
      <c r="G6" s="3"/>
      <c r="H6" s="3" t="s">
        <v>5</v>
      </c>
      <c r="I6" s="11"/>
      <c r="J6" s="3" t="s">
        <v>5</v>
      </c>
      <c r="K6" s="11"/>
      <c r="L6" s="11"/>
      <c r="M6" s="3" t="s">
        <v>5</v>
      </c>
      <c r="N6" s="3" t="s">
        <v>5</v>
      </c>
      <c r="O6" s="3" t="s">
        <v>5</v>
      </c>
      <c r="P6" s="3"/>
      <c r="Q6" s="3"/>
      <c r="R6" s="11"/>
      <c r="S6" s="11"/>
      <c r="T6" s="3"/>
      <c r="U6" s="3"/>
      <c r="V6" s="3" t="s">
        <v>5</v>
      </c>
      <c r="W6" s="3"/>
      <c r="X6" s="3"/>
      <c r="Y6" s="11"/>
      <c r="Z6" s="11"/>
      <c r="AA6" s="3"/>
      <c r="AB6" s="3"/>
      <c r="AC6" s="3"/>
      <c r="AD6" s="3"/>
      <c r="AE6" s="3"/>
      <c r="AF6" s="11"/>
      <c r="AG6" s="8">
        <f t="shared" si="0"/>
        <v>6</v>
      </c>
    </row>
    <row r="7" spans="1:33" ht="30" x14ac:dyDescent="0.25">
      <c r="A7" s="2" t="s">
        <v>3</v>
      </c>
      <c r="B7" s="11"/>
      <c r="C7" s="3"/>
      <c r="D7" s="11"/>
      <c r="E7" s="11"/>
      <c r="F7" s="3"/>
      <c r="G7" s="3"/>
      <c r="H7" s="3"/>
      <c r="I7" s="11"/>
      <c r="J7" s="3"/>
      <c r="K7" s="11"/>
      <c r="L7" s="11"/>
      <c r="M7" s="3"/>
      <c r="N7" s="3"/>
      <c r="O7" s="3"/>
      <c r="P7" s="3"/>
      <c r="Q7" s="3"/>
      <c r="R7" s="11"/>
      <c r="S7" s="11"/>
      <c r="T7" s="3"/>
      <c r="U7" s="3"/>
      <c r="V7" s="3"/>
      <c r="W7" s="3"/>
      <c r="X7" s="3"/>
      <c r="Y7" s="11"/>
      <c r="Z7" s="11"/>
      <c r="AA7" s="3"/>
      <c r="AB7" s="3"/>
      <c r="AC7" s="3"/>
      <c r="AD7" s="3"/>
      <c r="AE7" s="3"/>
      <c r="AF7" s="11"/>
      <c r="AG7" s="8">
        <f t="shared" si="0"/>
        <v>0</v>
      </c>
    </row>
    <row r="8" spans="1:33" ht="30" customHeight="1" x14ac:dyDescent="0.25">
      <c r="A8" s="2" t="s">
        <v>6</v>
      </c>
      <c r="B8" s="11"/>
      <c r="C8" s="3"/>
      <c r="D8" s="11"/>
      <c r="E8" s="11"/>
      <c r="F8" s="3"/>
      <c r="G8" s="3"/>
      <c r="H8" s="3"/>
      <c r="I8" s="11"/>
      <c r="J8" s="3"/>
      <c r="K8" s="11"/>
      <c r="L8" s="11"/>
      <c r="M8" s="3"/>
      <c r="N8" s="3"/>
      <c r="O8" s="3"/>
      <c r="P8" s="3"/>
      <c r="Q8" s="3"/>
      <c r="R8" s="11"/>
      <c r="S8" s="11"/>
      <c r="T8" s="3"/>
      <c r="U8" s="3"/>
      <c r="V8" s="3"/>
      <c r="W8" s="3"/>
      <c r="X8" s="3"/>
      <c r="Y8" s="11"/>
      <c r="Z8" s="11"/>
      <c r="AA8" s="3"/>
      <c r="AB8" s="3" t="s">
        <v>5</v>
      </c>
      <c r="AC8" s="3" t="s">
        <v>5</v>
      </c>
      <c r="AD8" s="3"/>
      <c r="AE8" s="3"/>
      <c r="AF8" s="11"/>
      <c r="AG8" s="8">
        <f t="shared" si="0"/>
        <v>2</v>
      </c>
    </row>
    <row r="9" spans="1:33" ht="30" customHeight="1" x14ac:dyDescent="0.25">
      <c r="A9" s="4" t="s">
        <v>7</v>
      </c>
      <c r="B9" s="11"/>
      <c r="C9" s="3"/>
      <c r="D9" s="11"/>
      <c r="E9" s="11"/>
      <c r="F9" s="3"/>
      <c r="G9" s="3"/>
      <c r="H9" s="3"/>
      <c r="I9" s="11"/>
      <c r="J9" s="3"/>
      <c r="K9" s="11"/>
      <c r="L9" s="11"/>
      <c r="M9" s="3"/>
      <c r="N9" s="3"/>
      <c r="O9" s="3"/>
      <c r="P9" s="3"/>
      <c r="Q9" s="3"/>
      <c r="R9" s="11"/>
      <c r="S9" s="11"/>
      <c r="T9" s="3"/>
      <c r="U9" s="3"/>
      <c r="V9" s="3"/>
      <c r="W9" s="3"/>
      <c r="X9" s="3"/>
      <c r="Y9" s="11"/>
      <c r="Z9" s="11"/>
      <c r="AA9" s="3"/>
      <c r="AB9" s="3"/>
      <c r="AC9" s="3"/>
      <c r="AD9" s="3" t="s">
        <v>5</v>
      </c>
      <c r="AE9" s="3" t="s">
        <v>5</v>
      </c>
      <c r="AF9" s="11"/>
      <c r="AG9" s="8">
        <f t="shared" si="0"/>
        <v>2</v>
      </c>
    </row>
    <row r="10" spans="1:3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9">
        <f>SUM(AG3:AG9)</f>
        <v>20</v>
      </c>
    </row>
  </sheetData>
  <pageMargins left="0.7" right="0.7" top="0.75" bottom="0.75" header="0.3" footer="0.3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78C6699-3240-4D32-8AA3-7B8AB1514BF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GFIactivities</vt:lpstr>
      <vt:lpstr>#Opcoes</vt:lpstr>
      <vt:lpstr>Timesheet 2017</vt:lpstr>
      <vt:lpstr>Timesheet 2016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Martins, Rui Manuel Q., Vodafone Portugal (External)</dc:creator>
  <cp:lastModifiedBy>Martins, Rui Manuel Q., Vodafone Portugal (External)</cp:lastModifiedBy>
  <cp:lastPrinted>2017-03-01T17:18:53Z</cp:lastPrinted>
  <dcterms:created xsi:type="dcterms:W3CDTF">2017-01-26T16:00:37Z</dcterms:created>
  <dcterms:modified xsi:type="dcterms:W3CDTF">2017-07-06T15:02:23Z</dcterms:modified>
</cp:coreProperties>
</file>