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m4308_ic_ac_uk/Documents/ME2 Maths/Tutorials/"/>
    </mc:Choice>
  </mc:AlternateContent>
  <xr:revisionPtr revIDLastSave="236" documentId="13_ncr:1_{1FE92D74-F12A-49EB-B4E2-E1B5966DBC58}" xr6:coauthVersionLast="45" xr6:coauthVersionMax="45" xr10:uidLastSave="{491B5323-8267-4C8C-A52F-0FBBBBE651DA}"/>
  <bookViews>
    <workbookView xWindow="-98" yWindow="-98" windowWidth="22695" windowHeight="14595" activeTab="3" xr2:uid="{00000000-000D-0000-FFFF-FFFF00000000}"/>
  </bookViews>
  <sheets>
    <sheet name="Q1d" sheetId="7" r:id="rId1"/>
    <sheet name="Q1e" sheetId="5" r:id="rId2"/>
    <sheet name="Q1f" sheetId="6" r:id="rId3"/>
    <sheet name="Q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1" i="1"/>
  <c r="A32" i="1" s="1"/>
  <c r="A33" i="1" s="1"/>
  <c r="A34" i="1" s="1"/>
  <c r="N30" i="1"/>
  <c r="M30" i="1"/>
  <c r="L30" i="1"/>
  <c r="K30" i="1"/>
  <c r="J30" i="1"/>
  <c r="I30" i="1"/>
  <c r="A7" i="1"/>
  <c r="A8" i="1" s="1"/>
  <c r="A9" i="1" s="1"/>
  <c r="A10" i="1" s="1"/>
  <c r="N6" i="1"/>
  <c r="M6" i="1"/>
  <c r="L6" i="1"/>
  <c r="E6" i="1" s="1"/>
  <c r="K6" i="1"/>
  <c r="J6" i="1"/>
  <c r="I6" i="1"/>
  <c r="H6" i="1"/>
  <c r="F6" i="1" s="1"/>
  <c r="C7" i="1" s="1"/>
  <c r="G6" i="1"/>
  <c r="J19" i="1"/>
  <c r="I19" i="1"/>
  <c r="N19" i="1"/>
  <c r="M19" i="1"/>
  <c r="L19" i="1"/>
  <c r="K19" i="1"/>
  <c r="A20" i="1"/>
  <c r="A21" i="1" s="1"/>
  <c r="A22" i="1" s="1"/>
  <c r="A23" i="1" s="1"/>
  <c r="H5" i="6"/>
  <c r="H9" i="6" s="1"/>
  <c r="I9" i="6" s="1"/>
  <c r="H4" i="6"/>
  <c r="H8" i="6" s="1"/>
  <c r="I8" i="6" s="1"/>
  <c r="D15" i="6"/>
  <c r="B11" i="6"/>
  <c r="B10" i="6"/>
  <c r="B9" i="6"/>
  <c r="C9" i="6" s="1"/>
  <c r="B8" i="6"/>
  <c r="C8" i="6"/>
  <c r="B4" i="6"/>
  <c r="C7" i="5"/>
  <c r="B5" i="6"/>
  <c r="B4" i="5"/>
  <c r="B7" i="5" s="1"/>
  <c r="A8" i="5"/>
  <c r="A9" i="5" s="1"/>
  <c r="A10" i="5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H4" i="5"/>
  <c r="H7" i="5" s="1"/>
  <c r="H30" i="1" l="1"/>
  <c r="F30" i="1" s="1"/>
  <c r="P7" i="1"/>
  <c r="N7" i="1"/>
  <c r="L7" i="1"/>
  <c r="D6" i="1"/>
  <c r="B7" i="1" s="1"/>
  <c r="H10" i="6"/>
  <c r="I10" i="6" s="1"/>
  <c r="H11" i="6" s="1"/>
  <c r="B12" i="6"/>
  <c r="C11" i="6"/>
  <c r="C10" i="6"/>
  <c r="D7" i="5"/>
  <c r="J7" i="5"/>
  <c r="I7" i="5"/>
  <c r="H8" i="5" s="1"/>
  <c r="D30" i="1" l="1"/>
  <c r="G30" i="1"/>
  <c r="C31" i="1" s="1"/>
  <c r="E30" i="1"/>
  <c r="O7" i="1"/>
  <c r="J7" i="1"/>
  <c r="M7" i="1"/>
  <c r="I7" i="1"/>
  <c r="K7" i="1"/>
  <c r="H19" i="1"/>
  <c r="G19" i="1" s="1"/>
  <c r="J11" i="6"/>
  <c r="I11" i="6"/>
  <c r="H12" i="6" s="1"/>
  <c r="D11" i="6"/>
  <c r="C12" i="6"/>
  <c r="B13" i="6" s="1"/>
  <c r="B8" i="5"/>
  <c r="C8" i="5" s="1"/>
  <c r="K8" i="5"/>
  <c r="J8" i="5"/>
  <c r="I8" i="5"/>
  <c r="B31" i="1" l="1"/>
  <c r="M31" i="1" s="1"/>
  <c r="N31" i="1"/>
  <c r="P31" i="1"/>
  <c r="L31" i="1"/>
  <c r="H7" i="1"/>
  <c r="G7" i="1" s="1"/>
  <c r="D19" i="1"/>
  <c r="E19" i="1"/>
  <c r="F19" i="1"/>
  <c r="C20" i="1" s="1"/>
  <c r="J12" i="6"/>
  <c r="I12" i="6"/>
  <c r="H13" i="6" s="1"/>
  <c r="D12" i="6"/>
  <c r="C13" i="6"/>
  <c r="B14" i="6" s="1"/>
  <c r="E8" i="5"/>
  <c r="D8" i="5"/>
  <c r="B9" i="5" s="1"/>
  <c r="E9" i="5" s="1"/>
  <c r="H9" i="5"/>
  <c r="I9" i="5" s="1"/>
  <c r="I31" i="1" l="1"/>
  <c r="K31" i="1"/>
  <c r="H31" i="1" s="1"/>
  <c r="G31" i="1" s="1"/>
  <c r="J31" i="1"/>
  <c r="O31" i="1"/>
  <c r="F7" i="1"/>
  <c r="C8" i="1" s="1"/>
  <c r="E7" i="1"/>
  <c r="D7" i="1"/>
  <c r="L20" i="1"/>
  <c r="N20" i="1"/>
  <c r="B20" i="1"/>
  <c r="P20" i="1"/>
  <c r="I13" i="6"/>
  <c r="H14" i="6" s="1"/>
  <c r="J13" i="6"/>
  <c r="D13" i="6"/>
  <c r="C14" i="6"/>
  <c r="B15" i="6" s="1"/>
  <c r="K9" i="5"/>
  <c r="C9" i="5"/>
  <c r="J9" i="5"/>
  <c r="H10" i="5" s="1"/>
  <c r="D9" i="5"/>
  <c r="F31" i="1" l="1"/>
  <c r="C32" i="1" s="1"/>
  <c r="P32" i="1" s="1"/>
  <c r="D31" i="1"/>
  <c r="E31" i="1"/>
  <c r="B32" i="1" s="1"/>
  <c r="B8" i="1"/>
  <c r="J8" i="1" s="1"/>
  <c r="M20" i="1"/>
  <c r="J20" i="1"/>
  <c r="P8" i="1"/>
  <c r="N8" i="1"/>
  <c r="L8" i="1"/>
  <c r="I20" i="1"/>
  <c r="K20" i="1"/>
  <c r="O20" i="1"/>
  <c r="J14" i="6"/>
  <c r="I14" i="6"/>
  <c r="H15" i="6" s="1"/>
  <c r="D14" i="6"/>
  <c r="C15" i="6"/>
  <c r="K10" i="5"/>
  <c r="J10" i="5"/>
  <c r="H11" i="5" s="1"/>
  <c r="I11" i="5" s="1"/>
  <c r="I10" i="5"/>
  <c r="B10" i="5"/>
  <c r="N32" i="1" l="1"/>
  <c r="L32" i="1"/>
  <c r="K8" i="1"/>
  <c r="H8" i="1" s="1"/>
  <c r="I8" i="1"/>
  <c r="M8" i="1"/>
  <c r="O8" i="1"/>
  <c r="O32" i="1"/>
  <c r="M32" i="1"/>
  <c r="I32" i="1"/>
  <c r="K32" i="1"/>
  <c r="J32" i="1"/>
  <c r="H20" i="1"/>
  <c r="D20" i="1" s="1"/>
  <c r="I15" i="6"/>
  <c r="J15" i="6"/>
  <c r="J11" i="5"/>
  <c r="H12" i="5" s="1"/>
  <c r="E10" i="5"/>
  <c r="D10" i="5"/>
  <c r="C10" i="5"/>
  <c r="K11" i="5"/>
  <c r="F8" i="1" l="1"/>
  <c r="C9" i="1" s="1"/>
  <c r="P9" i="1" s="1"/>
  <c r="E8" i="1"/>
  <c r="D8" i="1"/>
  <c r="B9" i="1" s="1"/>
  <c r="G8" i="1"/>
  <c r="H32" i="1"/>
  <c r="G32" i="1" s="1"/>
  <c r="G20" i="1"/>
  <c r="C21" i="1" s="1"/>
  <c r="N21" i="1" s="1"/>
  <c r="E20" i="1"/>
  <c r="B21" i="1" s="1"/>
  <c r="O21" i="1" s="1"/>
  <c r="F20" i="1"/>
  <c r="O9" i="1"/>
  <c r="M9" i="1"/>
  <c r="J9" i="1"/>
  <c r="K9" i="1"/>
  <c r="K21" i="1"/>
  <c r="M21" i="1"/>
  <c r="I12" i="5"/>
  <c r="K12" i="5"/>
  <c r="J12" i="5"/>
  <c r="L9" i="1" l="1"/>
  <c r="N9" i="1"/>
  <c r="D9" i="1" s="1"/>
  <c r="B10" i="1" s="1"/>
  <c r="I9" i="1"/>
  <c r="F32" i="1"/>
  <c r="C33" i="1" s="1"/>
  <c r="E32" i="1"/>
  <c r="D32" i="1"/>
  <c r="H9" i="1"/>
  <c r="G9" i="1" s="1"/>
  <c r="E9" i="1"/>
  <c r="J21" i="1"/>
  <c r="L21" i="1"/>
  <c r="I21" i="1"/>
  <c r="P21" i="1"/>
  <c r="H13" i="5"/>
  <c r="K13" i="5" s="1"/>
  <c r="B33" i="1" l="1"/>
  <c r="F9" i="1"/>
  <c r="C10" i="1" s="1"/>
  <c r="I10" i="1" s="1"/>
  <c r="O33" i="1"/>
  <c r="M33" i="1"/>
  <c r="K33" i="1"/>
  <c r="J33" i="1"/>
  <c r="I33" i="1"/>
  <c r="P33" i="1"/>
  <c r="N33" i="1"/>
  <c r="L33" i="1"/>
  <c r="O10" i="1"/>
  <c r="M10" i="1"/>
  <c r="K10" i="1"/>
  <c r="J10" i="1"/>
  <c r="P10" i="1"/>
  <c r="N10" i="1"/>
  <c r="L10" i="1"/>
  <c r="H21" i="1"/>
  <c r="G21" i="1" s="1"/>
  <c r="I13" i="5"/>
  <c r="H14" i="5" s="1"/>
  <c r="J13" i="5"/>
  <c r="H33" i="1" l="1"/>
  <c r="G33" i="1" s="1"/>
  <c r="E21" i="1"/>
  <c r="F21" i="1"/>
  <c r="D21" i="1"/>
  <c r="H10" i="1"/>
  <c r="D10" i="1" s="1"/>
  <c r="G10" i="1"/>
  <c r="F10" i="1"/>
  <c r="C22" i="1"/>
  <c r="N22" i="1" s="1"/>
  <c r="K14" i="5"/>
  <c r="J14" i="5"/>
  <c r="I14" i="5"/>
  <c r="E10" i="1" l="1"/>
  <c r="B22" i="1"/>
  <c r="M22" i="1" s="1"/>
  <c r="E33" i="1"/>
  <c r="F33" i="1"/>
  <c r="C34" i="1" s="1"/>
  <c r="D33" i="1"/>
  <c r="J22" i="1"/>
  <c r="K22" i="1"/>
  <c r="L22" i="1"/>
  <c r="I22" i="1"/>
  <c r="P22" i="1"/>
  <c r="O22" i="1"/>
  <c r="H15" i="5"/>
  <c r="B34" i="1" l="1"/>
  <c r="O34" i="1" s="1"/>
  <c r="P34" i="1"/>
  <c r="N34" i="1"/>
  <c r="L34" i="1"/>
  <c r="H22" i="1"/>
  <c r="F22" i="1" s="1"/>
  <c r="I15" i="5"/>
  <c r="J15" i="5"/>
  <c r="K15" i="5"/>
  <c r="J34" i="1" l="1"/>
  <c r="K34" i="1"/>
  <c r="M34" i="1"/>
  <c r="H34" i="1" s="1"/>
  <c r="D34" i="1" s="1"/>
  <c r="I34" i="1"/>
  <c r="G22" i="1"/>
  <c r="C23" i="1" s="1"/>
  <c r="N23" i="1" s="1"/>
  <c r="D22" i="1"/>
  <c r="E22" i="1"/>
  <c r="H16" i="5"/>
  <c r="I16" i="5" s="1"/>
  <c r="J16" i="5"/>
  <c r="F34" i="1" l="1"/>
  <c r="E34" i="1"/>
  <c r="B35" i="1" s="1"/>
  <c r="G34" i="1"/>
  <c r="P23" i="1"/>
  <c r="L23" i="1"/>
  <c r="B23" i="1"/>
  <c r="K16" i="5"/>
  <c r="H17" i="5"/>
  <c r="K35" i="1" l="1"/>
  <c r="O35" i="1"/>
  <c r="M35" i="1"/>
  <c r="C35" i="1"/>
  <c r="M23" i="1"/>
  <c r="J23" i="1"/>
  <c r="I23" i="1"/>
  <c r="K23" i="1"/>
  <c r="O23" i="1"/>
  <c r="K17" i="5"/>
  <c r="J17" i="5"/>
  <c r="I17" i="5"/>
  <c r="P35" i="1" l="1"/>
  <c r="L35" i="1"/>
  <c r="N35" i="1"/>
  <c r="I35" i="1"/>
  <c r="J35" i="1"/>
  <c r="H23" i="1"/>
  <c r="E23" i="1" s="1"/>
  <c r="H18" i="5"/>
  <c r="H35" i="1" l="1"/>
  <c r="E35" i="1" s="1"/>
  <c r="G23" i="1"/>
  <c r="D23" i="1"/>
  <c r="F23" i="1"/>
  <c r="J18" i="5"/>
  <c r="I18" i="5"/>
  <c r="K18" i="5"/>
  <c r="F35" i="1" l="1"/>
  <c r="G35" i="1"/>
  <c r="D35" i="1"/>
  <c r="B36" i="1" s="1"/>
  <c r="H19" i="5"/>
  <c r="O36" i="1" l="1"/>
  <c r="K36" i="1"/>
  <c r="M36" i="1"/>
  <c r="C36" i="1"/>
  <c r="I19" i="5"/>
  <c r="J19" i="5"/>
  <c r="K19" i="5"/>
  <c r="L36" i="1" l="1"/>
  <c r="N36" i="1"/>
  <c r="P36" i="1"/>
  <c r="J36" i="1"/>
  <c r="I36" i="1"/>
  <c r="H36" i="1" l="1"/>
  <c r="E36" i="1" l="1"/>
  <c r="G36" i="1"/>
  <c r="D36" i="1"/>
  <c r="B37" i="1" s="1"/>
  <c r="F36" i="1"/>
  <c r="C37" i="1" s="1"/>
  <c r="N37" i="1" s="1"/>
  <c r="P37" i="1" l="1"/>
  <c r="O37" i="1"/>
  <c r="K37" i="1"/>
  <c r="I37" i="1"/>
  <c r="J37" i="1"/>
  <c r="M37" i="1"/>
  <c r="F37" i="1" s="1"/>
  <c r="L37" i="1"/>
  <c r="H37" i="1" s="1"/>
  <c r="D37" i="1" s="1"/>
  <c r="G37" i="1" l="1"/>
  <c r="E37" i="1"/>
</calcChain>
</file>

<file path=xl/sharedStrings.xml><?xml version="1.0" encoding="utf-8"?>
<sst xmlns="http://schemas.openxmlformats.org/spreadsheetml/2006/main" count="110" uniqueCount="39">
  <si>
    <t>x0</t>
  </si>
  <si>
    <t>y0</t>
  </si>
  <si>
    <t>n</t>
  </si>
  <si>
    <t>xn</t>
  </si>
  <si>
    <t>yn</t>
  </si>
  <si>
    <t>inv(Jn)_11</t>
  </si>
  <si>
    <t>inv(Jn)_12</t>
  </si>
  <si>
    <t>inv(Jn)_21</t>
  </si>
  <si>
    <t>inv(Jn)_22</t>
  </si>
  <si>
    <t>aux</t>
  </si>
  <si>
    <t>u(xn,yn)</t>
  </si>
  <si>
    <t>v(xn,yn)</t>
  </si>
  <si>
    <t>a</t>
  </si>
  <si>
    <t>b</t>
  </si>
  <si>
    <t>c</t>
  </si>
  <si>
    <t>d</t>
  </si>
  <si>
    <t>problem specific</t>
  </si>
  <si>
    <t>valid for any 2x2 problem</t>
  </si>
  <si>
    <t>valid for any problem</t>
  </si>
  <si>
    <t xml:space="preserve"> </t>
  </si>
  <si>
    <t>example start for the other root: x0=1, y0=4</t>
  </si>
  <si>
    <t>R</t>
  </si>
  <si>
    <t>V</t>
  </si>
  <si>
    <t>f(xn)</t>
  </si>
  <si>
    <t>f'(xn)</t>
  </si>
  <si>
    <t>rel_err_a</t>
  </si>
  <si>
    <t>Newton-Raphson</t>
  </si>
  <si>
    <t>secant method</t>
  </si>
  <si>
    <t>x1</t>
  </si>
  <si>
    <t>rel_arr_a</t>
  </si>
  <si>
    <t>It works in whichever order you pick the two points, as we are close enough to the root.</t>
  </si>
  <si>
    <t>If you want to break it, try x0=2 and x1=6, for example…</t>
  </si>
  <si>
    <t xml:space="preserve">It even converges with x0 = 2, and x1=5. </t>
  </si>
  <si>
    <t>Newton-Raphson on a system of non-linear equations</t>
  </si>
  <si>
    <t>Percentage relative apparent error</t>
  </si>
  <si>
    <t>del_x</t>
  </si>
  <si>
    <t>del_y</t>
  </si>
  <si>
    <t>You can swap the starting conditions to find the other solutions:</t>
  </si>
  <si>
    <t>Start with other conditions to see what happens. For example starting on the y=x axis does not bring us far...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</si>
</sst>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505454</xdr:colOff>
      <xdr:row>1</xdr:row>
      <xdr:rowOff>166891</xdr:rowOff>
    </xdr:from>
    <xdr:to>
      <xdr:col>9</xdr:col>
      <xdr:colOff>288603</xdr:colOff>
      <xdr:row>21</xdr:row>
      <xdr:rowOff>125902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9A1E05-E55A-4ABA-8FF3-DD8023F0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54" y="345994"/>
          <a:ext cx="5608053" cy="3541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1F21-DD4E-40FE-9426-C516DA20FA46}">
  <dimension ref="A1"/>
  <sheetViews>
    <sheetView zoomScale="117" workbookViewId="0">
      <selection activeCell="Q13" sqref="Q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F1F4-BA72-4E76-ABB7-D84EC9E859AD}">
  <dimension ref="A1:K19"/>
  <sheetViews>
    <sheetView workbookViewId="0">
      <selection activeCell="D18" sqref="D18"/>
    </sheetView>
  </sheetViews>
  <sheetFormatPr defaultRowHeight="14.25" x14ac:dyDescent="0.45"/>
  <sheetData>
    <row r="1" spans="1:11" x14ac:dyDescent="0.45">
      <c r="A1" t="s">
        <v>26</v>
      </c>
      <c r="G1" t="s">
        <v>26</v>
      </c>
    </row>
    <row r="2" spans="1:11" x14ac:dyDescent="0.45">
      <c r="A2" t="s">
        <v>21</v>
      </c>
      <c r="B2">
        <v>2</v>
      </c>
      <c r="G2" t="s">
        <v>21</v>
      </c>
      <c r="H2">
        <v>2</v>
      </c>
    </row>
    <row r="3" spans="1:11" x14ac:dyDescent="0.45">
      <c r="A3" t="s">
        <v>22</v>
      </c>
      <c r="B3">
        <v>25</v>
      </c>
      <c r="G3" t="s">
        <v>22</v>
      </c>
      <c r="H3">
        <v>25</v>
      </c>
    </row>
    <row r="4" spans="1:11" x14ac:dyDescent="0.45">
      <c r="A4" s="4" t="s">
        <v>0</v>
      </c>
      <c r="B4" s="4">
        <f>B2</f>
        <v>2</v>
      </c>
      <c r="G4" s="4" t="s">
        <v>0</v>
      </c>
      <c r="H4" s="4">
        <f>1.99*H2</f>
        <v>3.98</v>
      </c>
    </row>
    <row r="6" spans="1:11" x14ac:dyDescent="0.45">
      <c r="A6" t="s">
        <v>2</v>
      </c>
      <c r="B6" t="s">
        <v>3</v>
      </c>
      <c r="C6" t="s">
        <v>23</v>
      </c>
      <c r="D6" t="s">
        <v>24</v>
      </c>
      <c r="E6" t="s">
        <v>25</v>
      </c>
      <c r="G6" t="s">
        <v>2</v>
      </c>
      <c r="H6" t="s">
        <v>3</v>
      </c>
      <c r="I6" t="s">
        <v>23</v>
      </c>
      <c r="J6" t="s">
        <v>24</v>
      </c>
      <c r="K6" t="s">
        <v>25</v>
      </c>
    </row>
    <row r="7" spans="1:11" x14ac:dyDescent="0.45">
      <c r="A7">
        <v>0</v>
      </c>
      <c r="B7">
        <f>B4</f>
        <v>2</v>
      </c>
      <c r="C7">
        <f>PI()*B7^2*(3*$H$2-B7)/3-$H$3</f>
        <v>-8.2448391808544379</v>
      </c>
      <c r="D7">
        <f>2*PI()*B7*(3*$H$2-B7)/3-PI()*B7^2/3</f>
        <v>12.566370614359172</v>
      </c>
      <c r="G7">
        <v>0</v>
      </c>
      <c r="H7">
        <f>H4</f>
        <v>3.98</v>
      </c>
      <c r="I7">
        <f>PI()*H7^2*(3*$H$2-H7)/3-$H$3</f>
        <v>8.5078167417486696</v>
      </c>
      <c r="J7">
        <f>2*PI()*H7*(3*$H$2-H7)/3-PI()*H7^2/3</f>
        <v>0.25007077522574406</v>
      </c>
    </row>
    <row r="8" spans="1:11" x14ac:dyDescent="0.45">
      <c r="A8">
        <f>A7+1</f>
        <v>1</v>
      </c>
      <c r="B8">
        <f>B7-C7/D7</f>
        <v>2.6561034553153586</v>
      </c>
      <c r="C8">
        <f>PI()*B8^2*(3*$H$2-B8)/3-$H$3</f>
        <v>-0.29576419181789149</v>
      </c>
      <c r="D8">
        <f>2*PI()*B8*(3*$H$2-B8)/3-PI()*B8^2/3</f>
        <v>11.214003745589661</v>
      </c>
      <c r="E8">
        <f>(B8-B7)/B7*100</f>
        <v>32.805172765767935</v>
      </c>
      <c r="G8">
        <f>G7+1</f>
        <v>1</v>
      </c>
      <c r="H8">
        <f>H7-I7/J7</f>
        <v>-30.041635411289011</v>
      </c>
      <c r="I8">
        <f>PI()*H8^2*(3*$H$2-H8)/3-$H$3</f>
        <v>34037.792537809968</v>
      </c>
      <c r="J8">
        <f>2*PI()*H8*(3*$H$2-H8)/3-PI()*H8^2/3</f>
        <v>-3212.8012487789556</v>
      </c>
      <c r="K8">
        <f>(H8-H7)/H7*100</f>
        <v>-854.81496008263844</v>
      </c>
    </row>
    <row r="9" spans="1:11" ht="14.65" thickBot="1" x14ac:dyDescent="0.5">
      <c r="A9" s="3">
        <f t="shared" ref="A9:A10" si="0">A8+1</f>
        <v>2</v>
      </c>
      <c r="B9" s="3">
        <f t="shared" ref="B9:B10" si="1">B8-C8/D8</f>
        <v>2.6824779954464169</v>
      </c>
      <c r="C9" s="3">
        <f>PI()*B9^2*(3*$H$2-B9)/3-$H$3</f>
        <v>-1.4530237442151872E-3</v>
      </c>
      <c r="D9" s="3">
        <f>2*PI()*B9*(3*$H$2-B9)/3-PI()*B9^2/3</f>
        <v>11.103091481396202</v>
      </c>
      <c r="E9" s="3">
        <f t="shared" ref="E9:E10" si="2">(B9-B8)/B8*100</f>
        <v>0.99297864615468368</v>
      </c>
      <c r="G9">
        <f t="shared" ref="G9:G22" si="3">G8+1</f>
        <v>2</v>
      </c>
      <c r="H9">
        <f t="shared" ref="H9:H22" si="4">H8-I8/J8</f>
        <v>-19.447207090910887</v>
      </c>
      <c r="I9">
        <f>PI()*H9^2*(3*$H$2-H9)/3-$H$3</f>
        <v>10053.205742479806</v>
      </c>
      <c r="J9">
        <f>2*PI()*H9*(3*$H$2-H9)/3-PI()*H9^2/3</f>
        <v>-1432.511875352611</v>
      </c>
      <c r="K9">
        <f t="shared" ref="K9:K22" si="5">(H9-H8)/H8*100</f>
        <v>-35.265817507381648</v>
      </c>
    </row>
    <row r="10" spans="1:11" x14ac:dyDescent="0.45">
      <c r="A10">
        <f t="shared" si="0"/>
        <v>3</v>
      </c>
      <c r="B10">
        <f t="shared" si="1"/>
        <v>2.6826088620385411</v>
      </c>
      <c r="C10">
        <f>PI()*B10^2*(3*$H$2-B10)/3-$H$3</f>
        <v>-3.6721786500493181E-8</v>
      </c>
      <c r="D10">
        <f>2*PI()*B10*(3*$H$2-B10)/3-PI()*B10^2/3</f>
        <v>11.102530253885693</v>
      </c>
      <c r="E10">
        <f t="shared" si="2"/>
        <v>4.8785709462070359E-3</v>
      </c>
      <c r="G10">
        <f t="shared" si="3"/>
        <v>3</v>
      </c>
      <c r="H10">
        <f t="shared" si="4"/>
        <v>-12.429320596947113</v>
      </c>
      <c r="I10">
        <f>PI()*H10^2*(3*$H$2-H10)/3-$H$3</f>
        <v>2956.4856501988947</v>
      </c>
      <c r="J10">
        <f>2*PI()*H10*(3*$H$2-H10)/3-PI()*H10^2/3</f>
        <v>-641.52984796574924</v>
      </c>
      <c r="K10">
        <f t="shared" si="5"/>
        <v>-36.086860499591992</v>
      </c>
    </row>
    <row r="11" spans="1:11" x14ac:dyDescent="0.45">
      <c r="A11" s="1"/>
      <c r="B11" s="1"/>
      <c r="C11" s="1"/>
      <c r="D11" s="1"/>
      <c r="E11" s="1"/>
      <c r="G11">
        <f t="shared" si="3"/>
        <v>4</v>
      </c>
      <c r="H11">
        <f t="shared" si="4"/>
        <v>-7.8208278517167473</v>
      </c>
      <c r="I11">
        <f>PI()*H11^2*(3*$H$2-H11)/3-$H$3</f>
        <v>860.25447040372808</v>
      </c>
      <c r="J11">
        <f>2*PI()*H11*(3*$H$2-H11)/3-PI()*H11^2/3</f>
        <v>-290.43603012592558</v>
      </c>
      <c r="K11">
        <f t="shared" si="5"/>
        <v>-37.07759172582854</v>
      </c>
    </row>
    <row r="12" spans="1:11" x14ac:dyDescent="0.45">
      <c r="G12">
        <f t="shared" si="3"/>
        <v>5</v>
      </c>
      <c r="H12">
        <f t="shared" si="4"/>
        <v>-4.8588865594096466</v>
      </c>
      <c r="I12">
        <f>PI()*H12^2*(3*$H$2-H12)/3-$H$3</f>
        <v>243.46485109934287</v>
      </c>
      <c r="J12">
        <f>2*PI()*H12*(3*$H$2-H12)/3-PI()*H12^2/3</f>
        <v>-135.22773467989842</v>
      </c>
      <c r="K12">
        <f t="shared" si="5"/>
        <v>-37.872477804979759</v>
      </c>
    </row>
    <row r="13" spans="1:11" x14ac:dyDescent="0.45">
      <c r="G13">
        <f t="shared" si="3"/>
        <v>6</v>
      </c>
      <c r="H13">
        <f t="shared" si="4"/>
        <v>-3.0584803655496686</v>
      </c>
      <c r="I13">
        <f>PI()*H13^2*(3*$H$2-H13)/3-$H$3</f>
        <v>63.735082807676363</v>
      </c>
      <c r="J13">
        <f>2*PI()*H13*(3*$H$2-H13)/3-PI()*H13^2/3</f>
        <v>-67.821404692993312</v>
      </c>
      <c r="K13">
        <f t="shared" si="5"/>
        <v>-37.053884091476441</v>
      </c>
    </row>
    <row r="14" spans="1:11" x14ac:dyDescent="0.45">
      <c r="G14" s="1">
        <f t="shared" si="3"/>
        <v>7</v>
      </c>
      <c r="H14" s="1">
        <f t="shared" si="4"/>
        <v>-2.1187315783314515</v>
      </c>
      <c r="I14" s="1">
        <f>PI()*H14^2*(3*$H$2-H14)/3-$H$3</f>
        <v>13.165299954010585</v>
      </c>
      <c r="J14" s="1">
        <f>2*PI()*H14*(3*$H$2-H14)/3-PI()*H14^2/3</f>
        <v>-40.727449498252042</v>
      </c>
      <c r="K14" s="1">
        <f t="shared" si="5"/>
        <v>-30.726003599808166</v>
      </c>
    </row>
    <row r="15" spans="1:11" x14ac:dyDescent="0.45">
      <c r="G15" s="1">
        <f t="shared" si="3"/>
        <v>8</v>
      </c>
      <c r="H15" s="1">
        <f t="shared" si="4"/>
        <v>-1.7954778485692768</v>
      </c>
      <c r="I15" s="1">
        <f>PI()*H15^2*(3*$H$2-H15)/3-$H$3</f>
        <v>1.3167019978897088</v>
      </c>
      <c r="J15" s="1">
        <f>2*PI()*H15*(3*$H$2-H15)/3-PI()*H15^2/3</f>
        <v>-32.69032018996699</v>
      </c>
      <c r="K15" s="1">
        <f t="shared" si="5"/>
        <v>-15.256945857046425</v>
      </c>
    </row>
    <row r="16" spans="1:11" x14ac:dyDescent="0.45">
      <c r="G16" s="1">
        <f t="shared" si="3"/>
        <v>9</v>
      </c>
      <c r="H16" s="1">
        <f t="shared" si="4"/>
        <v>-1.7551998093748544</v>
      </c>
      <c r="I16" s="1">
        <f>PI()*H16^2*(3*$H$2-H16)/3-$H$3</f>
        <v>1.9275870053974131E-2</v>
      </c>
      <c r="J16" s="1">
        <f>2*PI()*H16*(3*$H$2-H16)/3-PI()*H16^2/3</f>
        <v>-31.734878641175371</v>
      </c>
      <c r="K16" s="1">
        <f t="shared" si="5"/>
        <v>-2.2433047128104584</v>
      </c>
    </row>
    <row r="17" spans="7:11" ht="14.65" thickBot="1" x14ac:dyDescent="0.5">
      <c r="G17" s="3">
        <f t="shared" si="3"/>
        <v>10</v>
      </c>
      <c r="H17" s="3">
        <f t="shared" si="4"/>
        <v>-1.7545924060735238</v>
      </c>
      <c r="I17" s="3">
        <f>PI()*H17^2*(3*$H$2-H17)/3-$H$3</f>
        <v>4.3522496788739318E-6</v>
      </c>
      <c r="J17" s="3">
        <f>2*PI()*H17*(3*$H$2-H17)/3-PI()*H17^2/3</f>
        <v>-31.720548352416024</v>
      </c>
      <c r="K17" s="3">
        <f t="shared" si="5"/>
        <v>-3.4605934782257951E-2</v>
      </c>
    </row>
    <row r="18" spans="7:11" x14ac:dyDescent="0.45">
      <c r="G18">
        <f t="shared" si="3"/>
        <v>11</v>
      </c>
      <c r="H18">
        <f t="shared" si="4"/>
        <v>-1.75459226886752</v>
      </c>
      <c r="I18">
        <f>PI()*H18^2*(3*$H$2-H18)/3-$H$3</f>
        <v>2.2382096176443156E-13</v>
      </c>
      <c r="J18">
        <f>2*PI()*H18*(3*$H$2-H18)/3-PI()*H18^2/3</f>
        <v>-31.720545115616705</v>
      </c>
      <c r="K18">
        <f t="shared" si="5"/>
        <v>-7.8198220519385503E-6</v>
      </c>
    </row>
    <row r="19" spans="7:11" x14ac:dyDescent="0.45">
      <c r="G19">
        <f t="shared" si="3"/>
        <v>12</v>
      </c>
      <c r="H19">
        <f t="shared" si="4"/>
        <v>-1.7545922688675128</v>
      </c>
      <c r="I19">
        <f>PI()*H19^2*(3*$H$2-H19)/3-$H$3</f>
        <v>0</v>
      </c>
      <c r="J19">
        <f>2*PI()*H19*(3*$H$2-H19)/3-PI()*H19^2/3</f>
        <v>-31.720545115616535</v>
      </c>
      <c r="K19">
        <f t="shared" si="5"/>
        <v>-4.04961738614471E-13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46BA-5239-4B8C-9FD8-D43E803868AF}">
  <dimension ref="A1:J19"/>
  <sheetViews>
    <sheetView workbookViewId="0">
      <selection activeCell="L30" sqref="L30"/>
    </sheetView>
  </sheetViews>
  <sheetFormatPr defaultRowHeight="14.25" x14ac:dyDescent="0.45"/>
  <sheetData>
    <row r="1" spans="1:10" x14ac:dyDescent="0.45">
      <c r="A1" t="s">
        <v>27</v>
      </c>
      <c r="G1" t="s">
        <v>27</v>
      </c>
    </row>
    <row r="2" spans="1:10" x14ac:dyDescent="0.45">
      <c r="A2" t="s">
        <v>21</v>
      </c>
      <c r="B2">
        <v>2</v>
      </c>
      <c r="G2" t="s">
        <v>21</v>
      </c>
      <c r="H2">
        <v>2</v>
      </c>
    </row>
    <row r="3" spans="1:10" x14ac:dyDescent="0.45">
      <c r="A3" t="s">
        <v>22</v>
      </c>
      <c r="B3">
        <v>25</v>
      </c>
      <c r="G3" t="s">
        <v>22</v>
      </c>
      <c r="H3">
        <v>25</v>
      </c>
    </row>
    <row r="4" spans="1:10" x14ac:dyDescent="0.45">
      <c r="A4" s="4" t="s">
        <v>0</v>
      </c>
      <c r="B4" s="4">
        <f>2*B2</f>
        <v>4</v>
      </c>
      <c r="G4" s="4" t="s">
        <v>0</v>
      </c>
      <c r="H4" s="4">
        <f>H2</f>
        <v>2</v>
      </c>
    </row>
    <row r="5" spans="1:10" x14ac:dyDescent="0.45">
      <c r="A5" s="4" t="s">
        <v>28</v>
      </c>
      <c r="B5" s="4">
        <f>B2</f>
        <v>2</v>
      </c>
      <c r="G5" s="4" t="s">
        <v>28</v>
      </c>
      <c r="H5" s="4">
        <f>2*H2</f>
        <v>4</v>
      </c>
    </row>
    <row r="7" spans="1:10" x14ac:dyDescent="0.45">
      <c r="A7" t="s">
        <v>2</v>
      </c>
      <c r="B7" t="s">
        <v>3</v>
      </c>
      <c r="C7" t="s">
        <v>23</v>
      </c>
      <c r="D7" t="s">
        <v>29</v>
      </c>
      <c r="G7" t="s">
        <v>2</v>
      </c>
      <c r="H7" t="s">
        <v>3</v>
      </c>
      <c r="I7" t="s">
        <v>23</v>
      </c>
      <c r="J7" t="s">
        <v>29</v>
      </c>
    </row>
    <row r="8" spans="1:10" x14ac:dyDescent="0.45">
      <c r="A8">
        <v>0</v>
      </c>
      <c r="B8">
        <f>B4</f>
        <v>4</v>
      </c>
      <c r="C8">
        <f>PI()*B8^2*(3*$B$2-B8)/3-$B$3</f>
        <v>8.5103216382911242</v>
      </c>
      <c r="G8">
        <v>0</v>
      </c>
      <c r="H8">
        <f>H4</f>
        <v>2</v>
      </c>
      <c r="I8">
        <f>PI()*H8^2*(3*$B$2-H8)/3-$B$3</f>
        <v>-8.2448391808544379</v>
      </c>
    </row>
    <row r="9" spans="1:10" x14ac:dyDescent="0.45">
      <c r="A9">
        <v>1</v>
      </c>
      <c r="B9">
        <f>B5</f>
        <v>2</v>
      </c>
      <c r="C9">
        <f>PI()*B9^2*(3*$B$2-B9)/3-$B$3</f>
        <v>-8.2448391808544379</v>
      </c>
      <c r="G9">
        <v>1</v>
      </c>
      <c r="H9">
        <f>H5</f>
        <v>4</v>
      </c>
      <c r="I9">
        <f>PI()*H9^2*(3*$B$2-H9)/3-$B$3</f>
        <v>8.5103216382911242</v>
      </c>
    </row>
    <row r="10" spans="1:10" x14ac:dyDescent="0.45">
      <c r="A10">
        <v>2</v>
      </c>
      <c r="B10">
        <f>B9-(C9*(B8-B9)/(C8-C9))</f>
        <v>2.9841551829730379</v>
      </c>
      <c r="C10">
        <f t="shared" ref="C10:C15" si="0">PI()*B10^2*(3*$B$2-B10)/3-$B$3</f>
        <v>3.1242154430418232</v>
      </c>
      <c r="G10">
        <v>2</v>
      </c>
      <c r="H10">
        <f>H9-(I9*(H8-H9)/(I8-I9))</f>
        <v>2.9841551829730379</v>
      </c>
      <c r="I10">
        <f t="shared" ref="I10:I27" si="1">PI()*H10^2*(3*$B$2-H10)/3-$B$3</f>
        <v>3.1242154430418232</v>
      </c>
    </row>
    <row r="11" spans="1:10" x14ac:dyDescent="0.45">
      <c r="A11">
        <v>3</v>
      </c>
      <c r="B11">
        <f t="shared" ref="B11:B15" si="2">B10-(C10*(B9-B10)/(C9-C10))</f>
        <v>2.713709405139288</v>
      </c>
      <c r="C11">
        <f t="shared" si="0"/>
        <v>0.34318894840872005</v>
      </c>
      <c r="D11">
        <f>(B11-B10)/B11*100</f>
        <v>-9.9659078205489937</v>
      </c>
      <c r="G11">
        <v>3</v>
      </c>
      <c r="H11">
        <f t="shared" ref="H11:H27" si="3">H10-(I10*(H9-H10)/(I9-I10))</f>
        <v>2.3949135397449597</v>
      </c>
      <c r="I11">
        <f t="shared" si="1"/>
        <v>-3.3467055632838054</v>
      </c>
      <c r="J11">
        <f>(H11-H10)/H11*100</f>
        <v>-24.603879574326015</v>
      </c>
    </row>
    <row r="12" spans="1:10" x14ac:dyDescent="0.45">
      <c r="A12">
        <v>4</v>
      </c>
      <c r="B12">
        <f t="shared" si="2"/>
        <v>2.6803353965581191</v>
      </c>
      <c r="C12">
        <f t="shared" si="0"/>
        <v>-2.5252327745210579E-2</v>
      </c>
      <c r="D12">
        <f t="shared" ref="D12:D15" si="4">(B12-B11)/B12*100</f>
        <v>-1.2451430005373672</v>
      </c>
      <c r="G12">
        <v>4</v>
      </c>
      <c r="H12">
        <f t="shared" si="3"/>
        <v>2.6996643292511457</v>
      </c>
      <c r="I12">
        <f t="shared" si="1"/>
        <v>0.18872980332844236</v>
      </c>
      <c r="J12">
        <f t="shared" ref="J12:J27" si="5">(H12-H11)/H12*100</f>
        <v>11.288469688774985</v>
      </c>
    </row>
    <row r="13" spans="1:10" ht="14.65" thickBot="1" x14ac:dyDescent="0.5">
      <c r="A13" s="3">
        <v>5</v>
      </c>
      <c r="B13" s="3">
        <f t="shared" si="2"/>
        <v>2.6826227933765772</v>
      </c>
      <c r="C13" s="3">
        <f t="shared" si="0"/>
        <v>1.5463596402298663E-4</v>
      </c>
      <c r="D13" s="3">
        <f t="shared" si="4"/>
        <v>8.5267180466281969E-2</v>
      </c>
      <c r="G13" s="3">
        <v>5</v>
      </c>
      <c r="H13" s="3">
        <f t="shared" si="3"/>
        <v>2.6833960198059068</v>
      </c>
      <c r="I13" s="3">
        <f t="shared" si="1"/>
        <v>8.7380769378206935E-3</v>
      </c>
      <c r="J13" s="3">
        <f t="shared" si="5"/>
        <v>-0.60625823863358208</v>
      </c>
    </row>
    <row r="14" spans="1:10" x14ac:dyDescent="0.45">
      <c r="A14">
        <v>6</v>
      </c>
      <c r="B14">
        <f t="shared" si="2"/>
        <v>2.6826088714528016</v>
      </c>
      <c r="C14">
        <f t="shared" si="0"/>
        <v>6.7800325354028246E-8</v>
      </c>
      <c r="D14">
        <f t="shared" si="4"/>
        <v>-5.1896957188709658E-4</v>
      </c>
      <c r="G14">
        <v>6</v>
      </c>
      <c r="H14">
        <f t="shared" si="3"/>
        <v>2.6826062405064279</v>
      </c>
      <c r="I14">
        <f t="shared" si="1"/>
        <v>-2.9142376124724478E-5</v>
      </c>
      <c r="J14">
        <f t="shared" si="5"/>
        <v>-2.9440746373935983E-2</v>
      </c>
    </row>
    <row r="15" spans="1:10" x14ac:dyDescent="0.45">
      <c r="A15">
        <v>7</v>
      </c>
      <c r="B15">
        <f t="shared" si="2"/>
        <v>2.6826088653460398</v>
      </c>
      <c r="C15">
        <f t="shared" si="0"/>
        <v>-1.8474111129762605E-13</v>
      </c>
      <c r="D15">
        <f t="shared" si="4"/>
        <v>-2.2764264451010437E-7</v>
      </c>
      <c r="G15">
        <v>7</v>
      </c>
      <c r="H15">
        <f t="shared" si="3"/>
        <v>2.6826088657453524</v>
      </c>
      <c r="I15">
        <f t="shared" si="1"/>
        <v>4.4331933679586655E-9</v>
      </c>
      <c r="J15">
        <f t="shared" si="5"/>
        <v>9.78614123732954E-5</v>
      </c>
    </row>
    <row r="17" spans="1:1" x14ac:dyDescent="0.45">
      <c r="A17" t="s">
        <v>30</v>
      </c>
    </row>
    <row r="18" spans="1:1" x14ac:dyDescent="0.45">
      <c r="A18" t="s">
        <v>32</v>
      </c>
    </row>
    <row r="19" spans="1:1" x14ac:dyDescent="0.45">
      <c r="A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A8" workbookViewId="0">
      <selection activeCell="A27" sqref="A27"/>
    </sheetView>
  </sheetViews>
  <sheetFormatPr defaultRowHeight="14.25" x14ac:dyDescent="0.45"/>
  <sheetData>
    <row r="1" spans="1:32" x14ac:dyDescent="0.45">
      <c r="A1" t="s">
        <v>33</v>
      </c>
    </row>
    <row r="2" spans="1:32" x14ac:dyDescent="0.45">
      <c r="A2" t="s">
        <v>0</v>
      </c>
      <c r="B2">
        <v>1</v>
      </c>
      <c r="C2" t="s">
        <v>19</v>
      </c>
      <c r="D2" t="s">
        <v>20</v>
      </c>
    </row>
    <row r="3" spans="1:32" x14ac:dyDescent="0.45">
      <c r="A3" t="s">
        <v>1</v>
      </c>
      <c r="B3">
        <v>4</v>
      </c>
      <c r="K3" s="2" t="s">
        <v>16</v>
      </c>
      <c r="L3" s="2"/>
      <c r="M3" s="2"/>
      <c r="N3" s="2"/>
    </row>
    <row r="4" spans="1:32" x14ac:dyDescent="0.45">
      <c r="B4" s="2" t="s">
        <v>18</v>
      </c>
      <c r="C4" s="2"/>
      <c r="D4" s="2" t="s">
        <v>17</v>
      </c>
      <c r="E4" s="2"/>
      <c r="F4" s="2"/>
      <c r="G4" s="2"/>
      <c r="H4" s="2"/>
      <c r="I4" s="2" t="s">
        <v>16</v>
      </c>
      <c r="J4" s="2"/>
      <c r="K4" s="2" t="s">
        <v>16</v>
      </c>
      <c r="L4" s="2"/>
      <c r="M4" s="2"/>
      <c r="N4" s="2"/>
      <c r="O4" t="s">
        <v>34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4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35</v>
      </c>
      <c r="P5" t="s">
        <v>36</v>
      </c>
    </row>
    <row r="6" spans="1:32" x14ac:dyDescent="0.45">
      <c r="A6">
        <v>0</v>
      </c>
      <c r="B6">
        <v>1</v>
      </c>
      <c r="C6">
        <v>4</v>
      </c>
      <c r="D6">
        <f>N6/H6</f>
        <v>0</v>
      </c>
      <c r="E6">
        <f>-L6/H6</f>
        <v>-0.16666666666666666</v>
      </c>
      <c r="F6">
        <f>-M6/H6</f>
        <v>0.125</v>
      </c>
      <c r="G6">
        <f>K6/H6</f>
        <v>4.1666666666666664E-2</v>
      </c>
      <c r="H6">
        <f>K6*N6-L6*M6</f>
        <v>48</v>
      </c>
      <c r="I6">
        <f>B6^2+C6^2-16</f>
        <v>1</v>
      </c>
      <c r="J6">
        <f>(B6-4)^2+(C6-4)^2-8</f>
        <v>1</v>
      </c>
      <c r="K6">
        <f>2*B6</f>
        <v>2</v>
      </c>
      <c r="L6">
        <f>2*C6</f>
        <v>8</v>
      </c>
      <c r="M6">
        <f>2*(B6-4)</f>
        <v>-6</v>
      </c>
      <c r="N6">
        <f>2*(C6-4)</f>
        <v>0</v>
      </c>
    </row>
    <row r="7" spans="1:32" x14ac:dyDescent="0.45">
      <c r="A7">
        <f>A6+1</f>
        <v>1</v>
      </c>
      <c r="B7">
        <f>B6-(D6*I6+E6*J6)</f>
        <v>1.1666666666666667</v>
      </c>
      <c r="C7">
        <f>C6-(F6*I6+G6*J6)</f>
        <v>3.8333333333333335</v>
      </c>
      <c r="D7">
        <f t="shared" ref="D7" si="0">N7/H7</f>
        <v>-7.8124999999999931E-3</v>
      </c>
      <c r="E7">
        <f t="shared" ref="E7:E10" si="1">-L7/H7</f>
        <v>-0.17968750000000003</v>
      </c>
      <c r="F7">
        <f t="shared" ref="F7:F10" si="2">-M7/H7</f>
        <v>0.1328125</v>
      </c>
      <c r="G7">
        <f t="shared" ref="G7:G10" si="3">K7/H7</f>
        <v>5.4687500000000007E-2</v>
      </c>
      <c r="H7">
        <f t="shared" ref="H7:H10" si="4">K7*N7-L7*M7</f>
        <v>42.666666666666664</v>
      </c>
      <c r="I7">
        <f t="shared" ref="I7:I10" si="5">B7^2+C7^2-16</f>
        <v>5.5555555555557135E-2</v>
      </c>
      <c r="J7">
        <f t="shared" ref="J7:J10" si="6">(B7-4)^2+(C7-4)^2-8</f>
        <v>5.5555555555555358E-2</v>
      </c>
      <c r="K7">
        <f t="shared" ref="K7:K10" si="7">2*B7</f>
        <v>2.3333333333333335</v>
      </c>
      <c r="L7">
        <f t="shared" ref="L7:L10" si="8">2*C7</f>
        <v>7.666666666666667</v>
      </c>
      <c r="M7">
        <f t="shared" ref="M7:M10" si="9">2*(B7-4)</f>
        <v>-5.6666666666666661</v>
      </c>
      <c r="N7">
        <f t="shared" ref="N7:N10" si="10">2*(C7-4)</f>
        <v>-0.33333333333333304</v>
      </c>
      <c r="O7">
        <f>(B7-B6)/B7</f>
        <v>0.1428571428571429</v>
      </c>
      <c r="P7">
        <f>(C7-C6)/C7</f>
        <v>-4.3478260869565175E-2</v>
      </c>
    </row>
    <row r="8" spans="1:32" x14ac:dyDescent="0.45">
      <c r="A8">
        <f t="shared" ref="A8:A10" si="11">A7+1</f>
        <v>2</v>
      </c>
      <c r="B8">
        <f t="shared" ref="B8:B10" si="12">B7-(D7*I7+E7*J7)</f>
        <v>1.1770833333333335</v>
      </c>
      <c r="C8">
        <f t="shared" ref="C8:C10" si="13">C7-(F7*I7+G7*J7)</f>
        <v>3.8229166666666665</v>
      </c>
      <c r="D8">
        <f>N8/H8</f>
        <v>-8.3661417322834723E-3</v>
      </c>
      <c r="E8">
        <f t="shared" si="1"/>
        <v>-0.18061023622047245</v>
      </c>
      <c r="F8">
        <f t="shared" si="2"/>
        <v>0.13336614173228348</v>
      </c>
      <c r="G8">
        <f t="shared" si="3"/>
        <v>5.5610236220472453E-2</v>
      </c>
      <c r="H8">
        <f t="shared" si="4"/>
        <v>42.333333333333329</v>
      </c>
      <c r="I8">
        <f t="shared" si="5"/>
        <v>2.1701388888928363E-4</v>
      </c>
      <c r="J8">
        <f t="shared" si="6"/>
        <v>2.1701388888750728E-4</v>
      </c>
      <c r="K8">
        <f t="shared" si="7"/>
        <v>2.354166666666667</v>
      </c>
      <c r="L8">
        <f t="shared" si="8"/>
        <v>7.645833333333333</v>
      </c>
      <c r="M8">
        <f t="shared" si="9"/>
        <v>-5.645833333333333</v>
      </c>
      <c r="N8">
        <f t="shared" si="10"/>
        <v>-0.35416666666666696</v>
      </c>
      <c r="O8">
        <f t="shared" ref="O8:O10" si="14">(B8-B7)/B8</f>
        <v>8.8495575221239561E-3</v>
      </c>
      <c r="P8">
        <f t="shared" ref="P8:P10" si="15">(C8-C7)/C8</f>
        <v>-2.724795640327053E-3</v>
      </c>
    </row>
    <row r="9" spans="1:32" x14ac:dyDescent="0.45">
      <c r="A9">
        <f t="shared" si="11"/>
        <v>3</v>
      </c>
      <c r="B9">
        <f t="shared" si="12"/>
        <v>1.1771243438320209</v>
      </c>
      <c r="C9">
        <f t="shared" si="13"/>
        <v>3.8228756561679789</v>
      </c>
      <c r="D9">
        <f t="shared" ref="D9:D10" si="16">N9/H9</f>
        <v>-8.3683386551756268E-3</v>
      </c>
      <c r="E9">
        <f t="shared" si="1"/>
        <v>-0.18061389775862602</v>
      </c>
      <c r="F9">
        <f t="shared" si="2"/>
        <v>0.13336833865517564</v>
      </c>
      <c r="G9">
        <f t="shared" si="3"/>
        <v>5.5613897758626026E-2</v>
      </c>
      <c r="H9">
        <f t="shared" si="4"/>
        <v>42.332020997375331</v>
      </c>
      <c r="I9">
        <f t="shared" si="5"/>
        <v>3.3637199692293507E-9</v>
      </c>
      <c r="J9">
        <f t="shared" si="6"/>
        <v>3.3637235219430295E-9</v>
      </c>
      <c r="K9">
        <f t="shared" si="7"/>
        <v>2.3542486876640418</v>
      </c>
      <c r="L9">
        <f t="shared" si="8"/>
        <v>7.6457513123359577</v>
      </c>
      <c r="M9">
        <f t="shared" si="9"/>
        <v>-5.6457513123359586</v>
      </c>
      <c r="N9">
        <f t="shared" si="10"/>
        <v>-0.35424868766404227</v>
      </c>
      <c r="O9">
        <f t="shared" si="14"/>
        <v>3.4839563808464566E-5</v>
      </c>
      <c r="P9">
        <f t="shared" si="15"/>
        <v>-1.072765697243821E-5</v>
      </c>
    </row>
    <row r="10" spans="1:32" x14ac:dyDescent="0.45">
      <c r="A10">
        <f t="shared" si="11"/>
        <v>4</v>
      </c>
      <c r="B10">
        <f t="shared" si="12"/>
        <v>1.1771243444677049</v>
      </c>
      <c r="C10">
        <f t="shared" si="13"/>
        <v>3.8228756555322954</v>
      </c>
      <c r="D10">
        <f t="shared" si="16"/>
        <v>-8.368338689230103E-3</v>
      </c>
      <c r="E10">
        <f t="shared" si="1"/>
        <v>-0.18061389781538353</v>
      </c>
      <c r="F10">
        <f t="shared" si="2"/>
        <v>0.13336833868923009</v>
      </c>
      <c r="G10">
        <f t="shared" si="3"/>
        <v>5.561389781538352E-2</v>
      </c>
      <c r="H10">
        <f t="shared" si="4"/>
        <v>42.332020977033444</v>
      </c>
      <c r="I10">
        <f t="shared" si="5"/>
        <v>0</v>
      </c>
      <c r="J10">
        <f t="shared" si="6"/>
        <v>0</v>
      </c>
      <c r="K10">
        <f t="shared" si="7"/>
        <v>2.3542486889354097</v>
      </c>
      <c r="L10">
        <f t="shared" si="8"/>
        <v>7.6457513110645907</v>
      </c>
      <c r="M10">
        <f t="shared" si="9"/>
        <v>-5.6457513110645898</v>
      </c>
      <c r="N10">
        <f t="shared" si="10"/>
        <v>-0.35424868893540928</v>
      </c>
      <c r="O10">
        <f t="shared" si="14"/>
        <v>5.4003126594986928E-10</v>
      </c>
      <c r="P10">
        <f t="shared" si="15"/>
        <v>-1.6628411779864248E-10</v>
      </c>
    </row>
    <row r="14" spans="1:32" x14ac:dyDescent="0.45">
      <c r="A14" t="s">
        <v>37</v>
      </c>
    </row>
    <row r="17" spans="1:19" x14ac:dyDescent="0.45">
      <c r="B17" s="2" t="s">
        <v>18</v>
      </c>
      <c r="C17" s="2"/>
      <c r="D17" s="2" t="s">
        <v>17</v>
      </c>
      <c r="E17" s="2"/>
      <c r="F17" s="2"/>
      <c r="G17" s="2"/>
      <c r="H17" s="2"/>
      <c r="I17" s="2" t="s">
        <v>16</v>
      </c>
      <c r="J17" s="2"/>
      <c r="K17" s="2" t="s">
        <v>16</v>
      </c>
      <c r="L17" s="2"/>
      <c r="M17" s="2"/>
      <c r="N17" s="2"/>
      <c r="O17" t="s">
        <v>34</v>
      </c>
    </row>
    <row r="18" spans="1:19" x14ac:dyDescent="0.4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  <c r="O18" t="s">
        <v>35</v>
      </c>
      <c r="P18" t="s">
        <v>36</v>
      </c>
    </row>
    <row r="19" spans="1:19" x14ac:dyDescent="0.45">
      <c r="A19">
        <v>0</v>
      </c>
      <c r="B19">
        <v>4</v>
      </c>
      <c r="C19">
        <v>1</v>
      </c>
      <c r="D19">
        <f>N19/H19</f>
        <v>0.125</v>
      </c>
      <c r="E19">
        <f>-L19/H19</f>
        <v>4.1666666666666664E-2</v>
      </c>
      <c r="F19">
        <f>-M19/H19</f>
        <v>0</v>
      </c>
      <c r="G19">
        <f>K19/H19</f>
        <v>-0.16666666666666666</v>
      </c>
      <c r="H19">
        <f>K19*N19-L19*M19</f>
        <v>-48</v>
      </c>
      <c r="I19">
        <f>B19^2+C19^2-16</f>
        <v>1</v>
      </c>
      <c r="J19">
        <f>(B19-4)^2+(C19-4)^2-8</f>
        <v>1</v>
      </c>
      <c r="K19">
        <f>2*B19</f>
        <v>8</v>
      </c>
      <c r="L19">
        <f>2*C19</f>
        <v>2</v>
      </c>
      <c r="M19">
        <f>2*(B19-4)</f>
        <v>0</v>
      </c>
      <c r="N19">
        <f>2*(C19-4)</f>
        <v>-6</v>
      </c>
    </row>
    <row r="20" spans="1:19" x14ac:dyDescent="0.45">
      <c r="A20">
        <f>A19+1</f>
        <v>1</v>
      </c>
      <c r="B20">
        <f>B19-(D19*I19+E19*J19)</f>
        <v>3.8333333333333335</v>
      </c>
      <c r="C20">
        <f>C19-(F19*I19+G19*J19)</f>
        <v>1.1666666666666667</v>
      </c>
      <c r="D20">
        <f t="shared" ref="D20" si="17">N20/H20</f>
        <v>0.1328125</v>
      </c>
      <c r="E20">
        <f t="shared" ref="E20:E23" si="18">-L20/H20</f>
        <v>5.4687500000000007E-2</v>
      </c>
      <c r="F20">
        <f t="shared" ref="F20:F23" si="19">-M20/H20</f>
        <v>-7.8124999999999931E-3</v>
      </c>
      <c r="G20">
        <f t="shared" ref="G20:G23" si="20">K20/H20</f>
        <v>-0.17968750000000003</v>
      </c>
      <c r="H20">
        <f t="shared" ref="H20:H23" si="21">K20*N20-L20*M20</f>
        <v>-42.666666666666664</v>
      </c>
      <c r="I20">
        <f t="shared" ref="I20:I23" si="22">B20^2+C20^2-16</f>
        <v>5.5555555555557135E-2</v>
      </c>
      <c r="J20">
        <f t="shared" ref="J20:J23" si="23">(B20-4)^2+(C20-4)^2-8</f>
        <v>5.5555555555555358E-2</v>
      </c>
      <c r="K20">
        <f t="shared" ref="K20:K23" si="24">2*B20</f>
        <v>7.666666666666667</v>
      </c>
      <c r="L20">
        <f t="shared" ref="L20:L23" si="25">2*C20</f>
        <v>2.3333333333333335</v>
      </c>
      <c r="M20">
        <f t="shared" ref="M20:M23" si="26">2*(B20-4)</f>
        <v>-0.33333333333333304</v>
      </c>
      <c r="N20">
        <f t="shared" ref="N20:N23" si="27">2*(C20-4)</f>
        <v>-5.6666666666666661</v>
      </c>
      <c r="O20">
        <f>(B20-B19)/B20</f>
        <v>-4.3478260869565175E-2</v>
      </c>
      <c r="P20">
        <f>(C20-C19)/C20</f>
        <v>0.1428571428571429</v>
      </c>
    </row>
    <row r="21" spans="1:19" x14ac:dyDescent="0.45">
      <c r="A21">
        <f t="shared" ref="A21:A23" si="28">A20+1</f>
        <v>2</v>
      </c>
      <c r="B21">
        <f t="shared" ref="B21:B23" si="29">B20-(D20*I20+E20*J20)</f>
        <v>3.8229166666666665</v>
      </c>
      <c r="C21">
        <f t="shared" ref="C21:C23" si="30">C20-(F20*I20+G20*J20)</f>
        <v>1.1770833333333335</v>
      </c>
      <c r="D21">
        <f>N21/H21</f>
        <v>0.13336614173228348</v>
      </c>
      <c r="E21">
        <f t="shared" si="18"/>
        <v>5.5610236220472453E-2</v>
      </c>
      <c r="F21">
        <f t="shared" si="19"/>
        <v>-8.3661417322834723E-3</v>
      </c>
      <c r="G21">
        <f t="shared" si="20"/>
        <v>-0.18061023622047245</v>
      </c>
      <c r="H21">
        <f t="shared" si="21"/>
        <v>-42.333333333333329</v>
      </c>
      <c r="I21">
        <f t="shared" si="22"/>
        <v>2.1701388888928363E-4</v>
      </c>
      <c r="J21">
        <f t="shared" si="23"/>
        <v>2.1701388888750728E-4</v>
      </c>
      <c r="K21">
        <f t="shared" si="24"/>
        <v>7.645833333333333</v>
      </c>
      <c r="L21">
        <f t="shared" si="25"/>
        <v>2.354166666666667</v>
      </c>
      <c r="M21">
        <f t="shared" si="26"/>
        <v>-0.35416666666666696</v>
      </c>
      <c r="N21">
        <f t="shared" si="27"/>
        <v>-5.645833333333333</v>
      </c>
      <c r="O21">
        <f t="shared" ref="O21:O23" si="31">(B21-B20)/B21</f>
        <v>-2.724795640327053E-3</v>
      </c>
      <c r="P21">
        <f t="shared" ref="P21:P23" si="32">(C21-C20)/C21</f>
        <v>8.8495575221239561E-3</v>
      </c>
    </row>
    <row r="22" spans="1:19" x14ac:dyDescent="0.45">
      <c r="A22">
        <f t="shared" si="28"/>
        <v>3</v>
      </c>
      <c r="B22">
        <f t="shared" si="29"/>
        <v>3.8228756561679789</v>
      </c>
      <c r="C22">
        <f t="shared" si="30"/>
        <v>1.1771243438320209</v>
      </c>
      <c r="D22">
        <f t="shared" ref="D22:D23" si="33">N22/H22</f>
        <v>0.13336833865517564</v>
      </c>
      <c r="E22">
        <f t="shared" si="18"/>
        <v>5.5613897758626026E-2</v>
      </c>
      <c r="F22">
        <f t="shared" si="19"/>
        <v>-8.3683386551756268E-3</v>
      </c>
      <c r="G22">
        <f t="shared" si="20"/>
        <v>-0.18061389775862602</v>
      </c>
      <c r="H22">
        <f t="shared" si="21"/>
        <v>-42.332020997375331</v>
      </c>
      <c r="I22">
        <f t="shared" si="22"/>
        <v>3.3637199692293507E-9</v>
      </c>
      <c r="J22">
        <f t="shared" si="23"/>
        <v>3.3637235219430295E-9</v>
      </c>
      <c r="K22">
        <f t="shared" si="24"/>
        <v>7.6457513123359577</v>
      </c>
      <c r="L22">
        <f t="shared" si="25"/>
        <v>2.3542486876640418</v>
      </c>
      <c r="M22">
        <f t="shared" si="26"/>
        <v>-0.35424868766404227</v>
      </c>
      <c r="N22">
        <f t="shared" si="27"/>
        <v>-5.6457513123359586</v>
      </c>
      <c r="O22">
        <f t="shared" si="31"/>
        <v>-1.072765697243821E-5</v>
      </c>
      <c r="P22">
        <f t="shared" si="32"/>
        <v>3.4839563808464566E-5</v>
      </c>
    </row>
    <row r="23" spans="1:19" x14ac:dyDescent="0.45">
      <c r="A23">
        <f t="shared" si="28"/>
        <v>4</v>
      </c>
      <c r="B23">
        <f t="shared" si="29"/>
        <v>3.8228756555322954</v>
      </c>
      <c r="C23">
        <f t="shared" si="30"/>
        <v>1.1771243444677049</v>
      </c>
      <c r="D23">
        <f t="shared" si="33"/>
        <v>0.13336833868923009</v>
      </c>
      <c r="E23">
        <f t="shared" si="18"/>
        <v>5.561389781538352E-2</v>
      </c>
      <c r="F23">
        <f t="shared" si="19"/>
        <v>-8.368338689230103E-3</v>
      </c>
      <c r="G23">
        <f t="shared" si="20"/>
        <v>-0.18061389781538353</v>
      </c>
      <c r="H23">
        <f t="shared" si="21"/>
        <v>-42.332020977033444</v>
      </c>
      <c r="I23">
        <f t="shared" si="22"/>
        <v>0</v>
      </c>
      <c r="J23">
        <f t="shared" si="23"/>
        <v>0</v>
      </c>
      <c r="K23">
        <f t="shared" si="24"/>
        <v>7.6457513110645907</v>
      </c>
      <c r="L23">
        <f t="shared" si="25"/>
        <v>2.3542486889354097</v>
      </c>
      <c r="M23">
        <f t="shared" si="26"/>
        <v>-0.35424868893540928</v>
      </c>
      <c r="N23">
        <f t="shared" si="27"/>
        <v>-5.6457513110645898</v>
      </c>
      <c r="O23">
        <f t="shared" si="31"/>
        <v>-1.6628411779864248E-10</v>
      </c>
      <c r="P23">
        <f t="shared" si="32"/>
        <v>5.4003126594986928E-10</v>
      </c>
    </row>
    <row r="26" spans="1:19" x14ac:dyDescent="0.45">
      <c r="A26" t="s">
        <v>38</v>
      </c>
      <c r="S26" s="4"/>
    </row>
    <row r="27" spans="1:19" x14ac:dyDescent="0.45">
      <c r="S27" s="4"/>
    </row>
    <row r="28" spans="1:19" x14ac:dyDescent="0.45">
      <c r="B28" s="2" t="s">
        <v>18</v>
      </c>
      <c r="C28" s="2"/>
      <c r="D28" s="2" t="s">
        <v>17</v>
      </c>
      <c r="E28" s="2"/>
      <c r="F28" s="2"/>
      <c r="G28" s="2"/>
      <c r="H28" s="2"/>
      <c r="I28" s="2" t="s">
        <v>16</v>
      </c>
      <c r="J28" s="2"/>
      <c r="K28" s="2" t="s">
        <v>16</v>
      </c>
      <c r="L28" s="2"/>
      <c r="M28" s="2"/>
      <c r="N28" s="2"/>
      <c r="O28" t="s">
        <v>34</v>
      </c>
    </row>
    <row r="29" spans="1:19" x14ac:dyDescent="0.45">
      <c r="A29" t="s">
        <v>2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15</v>
      </c>
      <c r="O29" t="s">
        <v>35</v>
      </c>
      <c r="P29" t="s">
        <v>36</v>
      </c>
    </row>
    <row r="30" spans="1:19" x14ac:dyDescent="0.45">
      <c r="A30">
        <v>0</v>
      </c>
      <c r="B30">
        <v>1</v>
      </c>
      <c r="C30">
        <v>1</v>
      </c>
      <c r="D30" t="e">
        <f>N30/H30</f>
        <v>#DIV/0!</v>
      </c>
      <c r="E30" t="e">
        <f>-L30/H30</f>
        <v>#DIV/0!</v>
      </c>
      <c r="F30" t="e">
        <f>-M30/H30</f>
        <v>#DIV/0!</v>
      </c>
      <c r="G30" t="e">
        <f>K30/H30</f>
        <v>#DIV/0!</v>
      </c>
      <c r="H30">
        <f>K30*N30-L30*M30</f>
        <v>0</v>
      </c>
      <c r="I30">
        <f>B30^2+C30^2-16</f>
        <v>-14</v>
      </c>
      <c r="J30">
        <f>(B30-4)^2+(C30-4)^2-8</f>
        <v>10</v>
      </c>
      <c r="K30">
        <f>2*B30</f>
        <v>2</v>
      </c>
      <c r="L30">
        <f>2*C30</f>
        <v>2</v>
      </c>
      <c r="M30">
        <f>2*(B30-4)</f>
        <v>-6</v>
      </c>
      <c r="N30">
        <f>2*(C30-4)</f>
        <v>-6</v>
      </c>
    </row>
    <row r="31" spans="1:19" x14ac:dyDescent="0.45">
      <c r="A31">
        <f>A30+1</f>
        <v>1</v>
      </c>
      <c r="B31" t="e">
        <f>B30-(D30*I30+E30*J30)</f>
        <v>#DIV/0!</v>
      </c>
      <c r="C31" t="e">
        <f>C30-(F30*I30+G30*J30)</f>
        <v>#DIV/0!</v>
      </c>
      <c r="D31" t="e">
        <f t="shared" ref="D31:D34" si="34">N31/H31</f>
        <v>#DIV/0!</v>
      </c>
      <c r="E31" t="e">
        <f t="shared" ref="E31:E37" si="35">-L31/H31</f>
        <v>#DIV/0!</v>
      </c>
      <c r="F31" t="e">
        <f t="shared" ref="F31:F37" si="36">-M31/H31</f>
        <v>#DIV/0!</v>
      </c>
      <c r="G31" t="e">
        <f t="shared" ref="G31:G37" si="37">K31/H31</f>
        <v>#DIV/0!</v>
      </c>
      <c r="H31" t="e">
        <f t="shared" ref="H31:H37" si="38">K31*N31-L31*M31</f>
        <v>#DIV/0!</v>
      </c>
      <c r="I31" t="e">
        <f t="shared" ref="I31:I37" si="39">B31^2+C31^2-16</f>
        <v>#DIV/0!</v>
      </c>
      <c r="J31" t="e">
        <f t="shared" ref="J31:J37" si="40">(B31-4)^2+(C31-4)^2-8</f>
        <v>#DIV/0!</v>
      </c>
      <c r="K31" t="e">
        <f t="shared" ref="K31:K37" si="41">2*B31</f>
        <v>#DIV/0!</v>
      </c>
      <c r="L31" t="e">
        <f t="shared" ref="L31:L37" si="42">2*C31</f>
        <v>#DIV/0!</v>
      </c>
      <c r="M31" t="e">
        <f t="shared" ref="M31:M37" si="43">2*(B31-4)</f>
        <v>#DIV/0!</v>
      </c>
      <c r="N31" t="e">
        <f t="shared" ref="N31:N37" si="44">2*(C31-4)</f>
        <v>#DIV/0!</v>
      </c>
      <c r="O31" t="e">
        <f>(B31-B30)/B31</f>
        <v>#DIV/0!</v>
      </c>
      <c r="P31" t="e">
        <f>(C31-C30)/C31</f>
        <v>#DIV/0!</v>
      </c>
    </row>
    <row r="32" spans="1:19" x14ac:dyDescent="0.45">
      <c r="A32">
        <f t="shared" ref="A32:A37" si="45">A31+1</f>
        <v>2</v>
      </c>
      <c r="B32" t="e">
        <f t="shared" ref="B32:B37" si="46">B31-(D31*I31+E31*J31)</f>
        <v>#DIV/0!</v>
      </c>
      <c r="C32" t="e">
        <f t="shared" ref="C32:C37" si="47">C31-(F31*I31+G31*J31)</f>
        <v>#DIV/0!</v>
      </c>
      <c r="D32" t="e">
        <f>N32/H32</f>
        <v>#DIV/0!</v>
      </c>
      <c r="E32" t="e">
        <f t="shared" si="35"/>
        <v>#DIV/0!</v>
      </c>
      <c r="F32" t="e">
        <f t="shared" si="36"/>
        <v>#DIV/0!</v>
      </c>
      <c r="G32" t="e">
        <f t="shared" si="37"/>
        <v>#DIV/0!</v>
      </c>
      <c r="H32" t="e">
        <f t="shared" si="38"/>
        <v>#DIV/0!</v>
      </c>
      <c r="I32" t="e">
        <f t="shared" si="39"/>
        <v>#DIV/0!</v>
      </c>
      <c r="J32" t="e">
        <f t="shared" si="40"/>
        <v>#DIV/0!</v>
      </c>
      <c r="K32" t="e">
        <f t="shared" si="41"/>
        <v>#DIV/0!</v>
      </c>
      <c r="L32" t="e">
        <f t="shared" si="42"/>
        <v>#DIV/0!</v>
      </c>
      <c r="M32" t="e">
        <f t="shared" si="43"/>
        <v>#DIV/0!</v>
      </c>
      <c r="N32" t="e">
        <f t="shared" si="44"/>
        <v>#DIV/0!</v>
      </c>
      <c r="O32" t="e">
        <f t="shared" ref="O32:O37" si="48">(B32-B31)/B32</f>
        <v>#DIV/0!</v>
      </c>
      <c r="P32" t="e">
        <f t="shared" ref="P32:P37" si="49">(C32-C31)/C32</f>
        <v>#DIV/0!</v>
      </c>
    </row>
    <row r="33" spans="1:16" x14ac:dyDescent="0.45">
      <c r="A33">
        <f t="shared" si="45"/>
        <v>3</v>
      </c>
      <c r="B33" t="e">
        <f t="shared" si="46"/>
        <v>#DIV/0!</v>
      </c>
      <c r="C33" t="e">
        <f t="shared" si="47"/>
        <v>#DIV/0!</v>
      </c>
      <c r="D33" t="e">
        <f t="shared" ref="D33:D37" si="50">N33/H33</f>
        <v>#DIV/0!</v>
      </c>
      <c r="E33" t="e">
        <f t="shared" si="35"/>
        <v>#DIV/0!</v>
      </c>
      <c r="F33" t="e">
        <f t="shared" si="36"/>
        <v>#DIV/0!</v>
      </c>
      <c r="G33" t="e">
        <f t="shared" si="37"/>
        <v>#DIV/0!</v>
      </c>
      <c r="H33" t="e">
        <f t="shared" si="38"/>
        <v>#DIV/0!</v>
      </c>
      <c r="I33" t="e">
        <f t="shared" si="39"/>
        <v>#DIV/0!</v>
      </c>
      <c r="J33" t="e">
        <f t="shared" si="40"/>
        <v>#DIV/0!</v>
      </c>
      <c r="K33" t="e">
        <f t="shared" si="41"/>
        <v>#DIV/0!</v>
      </c>
      <c r="L33" t="e">
        <f t="shared" si="42"/>
        <v>#DIV/0!</v>
      </c>
      <c r="M33" t="e">
        <f t="shared" si="43"/>
        <v>#DIV/0!</v>
      </c>
      <c r="N33" t="e">
        <f t="shared" si="44"/>
        <v>#DIV/0!</v>
      </c>
      <c r="O33" t="e">
        <f t="shared" si="48"/>
        <v>#DIV/0!</v>
      </c>
      <c r="P33" t="e">
        <f t="shared" si="49"/>
        <v>#DIV/0!</v>
      </c>
    </row>
    <row r="34" spans="1:16" x14ac:dyDescent="0.45">
      <c r="A34">
        <f t="shared" si="45"/>
        <v>4</v>
      </c>
      <c r="B34" t="e">
        <f t="shared" si="46"/>
        <v>#DIV/0!</v>
      </c>
      <c r="C34" t="e">
        <f t="shared" si="47"/>
        <v>#DIV/0!</v>
      </c>
      <c r="D34" t="e">
        <f t="shared" si="50"/>
        <v>#DIV/0!</v>
      </c>
      <c r="E34" t="e">
        <f t="shared" si="35"/>
        <v>#DIV/0!</v>
      </c>
      <c r="F34" t="e">
        <f t="shared" si="36"/>
        <v>#DIV/0!</v>
      </c>
      <c r="G34" t="e">
        <f t="shared" si="37"/>
        <v>#DIV/0!</v>
      </c>
      <c r="H34" t="e">
        <f t="shared" si="38"/>
        <v>#DIV/0!</v>
      </c>
      <c r="I34" t="e">
        <f t="shared" si="39"/>
        <v>#DIV/0!</v>
      </c>
      <c r="J34" t="e">
        <f t="shared" si="40"/>
        <v>#DIV/0!</v>
      </c>
      <c r="K34" t="e">
        <f t="shared" si="41"/>
        <v>#DIV/0!</v>
      </c>
      <c r="L34" t="e">
        <f t="shared" si="42"/>
        <v>#DIV/0!</v>
      </c>
      <c r="M34" t="e">
        <f t="shared" si="43"/>
        <v>#DIV/0!</v>
      </c>
      <c r="N34" t="e">
        <f t="shared" si="44"/>
        <v>#DIV/0!</v>
      </c>
      <c r="O34" t="e">
        <f t="shared" si="48"/>
        <v>#DIV/0!</v>
      </c>
      <c r="P34" t="e">
        <f t="shared" si="49"/>
        <v>#DIV/0!</v>
      </c>
    </row>
    <row r="35" spans="1:16" x14ac:dyDescent="0.45">
      <c r="A35">
        <f t="shared" si="45"/>
        <v>5</v>
      </c>
      <c r="B35" t="e">
        <f t="shared" si="46"/>
        <v>#DIV/0!</v>
      </c>
      <c r="C35" t="e">
        <f t="shared" si="47"/>
        <v>#DIV/0!</v>
      </c>
      <c r="D35" t="e">
        <f t="shared" si="50"/>
        <v>#DIV/0!</v>
      </c>
      <c r="E35" t="e">
        <f t="shared" si="35"/>
        <v>#DIV/0!</v>
      </c>
      <c r="F35" t="e">
        <f t="shared" si="36"/>
        <v>#DIV/0!</v>
      </c>
      <c r="G35" t="e">
        <f t="shared" si="37"/>
        <v>#DIV/0!</v>
      </c>
      <c r="H35" t="e">
        <f t="shared" si="38"/>
        <v>#DIV/0!</v>
      </c>
      <c r="I35" t="e">
        <f t="shared" si="39"/>
        <v>#DIV/0!</v>
      </c>
      <c r="J35" t="e">
        <f t="shared" si="40"/>
        <v>#DIV/0!</v>
      </c>
      <c r="K35" t="e">
        <f t="shared" si="41"/>
        <v>#DIV/0!</v>
      </c>
      <c r="L35" t="e">
        <f t="shared" si="42"/>
        <v>#DIV/0!</v>
      </c>
      <c r="M35" t="e">
        <f t="shared" si="43"/>
        <v>#DIV/0!</v>
      </c>
      <c r="N35" t="e">
        <f t="shared" si="44"/>
        <v>#DIV/0!</v>
      </c>
      <c r="O35" t="e">
        <f t="shared" si="48"/>
        <v>#DIV/0!</v>
      </c>
      <c r="P35" t="e">
        <f t="shared" si="49"/>
        <v>#DIV/0!</v>
      </c>
    </row>
    <row r="36" spans="1:16" x14ac:dyDescent="0.45">
      <c r="A36">
        <f t="shared" si="45"/>
        <v>6</v>
      </c>
      <c r="B36" t="e">
        <f t="shared" si="46"/>
        <v>#DIV/0!</v>
      </c>
      <c r="C36" t="e">
        <f t="shared" si="47"/>
        <v>#DIV/0!</v>
      </c>
      <c r="D36" t="e">
        <f t="shared" si="50"/>
        <v>#DIV/0!</v>
      </c>
      <c r="E36" t="e">
        <f t="shared" si="35"/>
        <v>#DIV/0!</v>
      </c>
      <c r="F36" t="e">
        <f t="shared" si="36"/>
        <v>#DIV/0!</v>
      </c>
      <c r="G36" t="e">
        <f t="shared" si="37"/>
        <v>#DIV/0!</v>
      </c>
      <c r="H36" t="e">
        <f t="shared" si="38"/>
        <v>#DIV/0!</v>
      </c>
      <c r="I36" t="e">
        <f t="shared" si="39"/>
        <v>#DIV/0!</v>
      </c>
      <c r="J36" t="e">
        <f t="shared" si="40"/>
        <v>#DIV/0!</v>
      </c>
      <c r="K36" t="e">
        <f t="shared" si="41"/>
        <v>#DIV/0!</v>
      </c>
      <c r="L36" t="e">
        <f t="shared" si="42"/>
        <v>#DIV/0!</v>
      </c>
      <c r="M36" t="e">
        <f t="shared" si="43"/>
        <v>#DIV/0!</v>
      </c>
      <c r="N36" t="e">
        <f t="shared" si="44"/>
        <v>#DIV/0!</v>
      </c>
      <c r="O36" t="e">
        <f t="shared" si="48"/>
        <v>#DIV/0!</v>
      </c>
      <c r="P36" t="e">
        <f t="shared" si="49"/>
        <v>#DIV/0!</v>
      </c>
    </row>
    <row r="37" spans="1:16" x14ac:dyDescent="0.45">
      <c r="A37">
        <f t="shared" si="45"/>
        <v>7</v>
      </c>
      <c r="B37" t="e">
        <f t="shared" si="46"/>
        <v>#DIV/0!</v>
      </c>
      <c r="C37" t="e">
        <f t="shared" si="47"/>
        <v>#DIV/0!</v>
      </c>
      <c r="D37" t="e">
        <f t="shared" si="50"/>
        <v>#DIV/0!</v>
      </c>
      <c r="E37" t="e">
        <f t="shared" si="35"/>
        <v>#DIV/0!</v>
      </c>
      <c r="F37" t="e">
        <f t="shared" si="36"/>
        <v>#DIV/0!</v>
      </c>
      <c r="G37" t="e">
        <f t="shared" si="37"/>
        <v>#DIV/0!</v>
      </c>
      <c r="H37" t="e">
        <f t="shared" si="38"/>
        <v>#DIV/0!</v>
      </c>
      <c r="I37" t="e">
        <f t="shared" si="39"/>
        <v>#DIV/0!</v>
      </c>
      <c r="J37" t="e">
        <f t="shared" si="40"/>
        <v>#DIV/0!</v>
      </c>
      <c r="K37" t="e">
        <f t="shared" si="41"/>
        <v>#DIV/0!</v>
      </c>
      <c r="L37" t="e">
        <f t="shared" si="42"/>
        <v>#DIV/0!</v>
      </c>
      <c r="M37" t="e">
        <f t="shared" si="43"/>
        <v>#DIV/0!</v>
      </c>
      <c r="N37" t="e">
        <f t="shared" si="44"/>
        <v>#DIV/0!</v>
      </c>
      <c r="O37" t="e">
        <f t="shared" si="48"/>
        <v>#DIV/0!</v>
      </c>
      <c r="P37" t="e">
        <f t="shared" si="49"/>
        <v>#DIV/0!</v>
      </c>
    </row>
  </sheetData>
  <mergeCells count="17">
    <mergeCell ref="B28:C28"/>
    <mergeCell ref="D28:H28"/>
    <mergeCell ref="I28:J28"/>
    <mergeCell ref="K28:N28"/>
    <mergeCell ref="B17:C17"/>
    <mergeCell ref="D17:H17"/>
    <mergeCell ref="I17:J17"/>
    <mergeCell ref="K17:N17"/>
    <mergeCell ref="B4:C4"/>
    <mergeCell ref="T4:U4"/>
    <mergeCell ref="V4:Z4"/>
    <mergeCell ref="AA4:AB4"/>
    <mergeCell ref="AC4:AF4"/>
    <mergeCell ref="I4:J4"/>
    <mergeCell ref="K3:N3"/>
    <mergeCell ref="D4:H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Q1d</vt:lpstr>
      <vt:lpstr>Q1e</vt:lpstr>
      <vt:lpstr>Q1f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Marinescu, Monica</cp:lastModifiedBy>
  <dcterms:created xsi:type="dcterms:W3CDTF">2020-03-10T16:40:15Z</dcterms:created>
  <dcterms:modified xsi:type="dcterms:W3CDTF">2020-04-30T16:08:02Z</dcterms:modified>
</cp:coreProperties>
</file>