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odm-qpcr-analyzer/qpcr_analyzer/"/>
    </mc:Choice>
  </mc:AlternateContent>
  <xr:revisionPtr revIDLastSave="0" documentId="13_ncr:1_{DC5736D7-A727-A948-A5A5-E19A00D797BB}" xr6:coauthVersionLast="47" xr6:coauthVersionMax="47" xr10:uidLastSave="{00000000-0000-0000-0000-000000000000}"/>
  <bookViews>
    <workbookView xWindow="0" yWindow="500" windowWidth="28800" windowHeight="16020" xr2:uid="{AF8C9865-42B0-5840-ABE3-6A282DAAB00D}"/>
  </bookViews>
  <sheets>
    <sheet name="Main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AD3" i="1"/>
  <c r="Z3" i="1"/>
  <c r="AA3" i="1"/>
  <c r="Y3" i="1"/>
  <c r="R3" i="1"/>
  <c r="S3" i="1"/>
  <c r="Q3" i="1"/>
  <c r="J3" i="1"/>
  <c r="K3" i="1"/>
  <c r="I3" i="1"/>
  <c r="AB3" i="1" l="1"/>
  <c r="AC3" i="1"/>
  <c r="T3" i="1"/>
  <c r="U3" i="1"/>
  <c r="M3" i="1"/>
  <c r="L3" i="1"/>
  <c r="AE3" i="1" l="1"/>
  <c r="AF3" i="1" s="1"/>
</calcChain>
</file>

<file path=xl/sharedStrings.xml><?xml version="1.0" encoding="utf-8"?>
<sst xmlns="http://schemas.openxmlformats.org/spreadsheetml/2006/main" count="42" uniqueCount="36">
  <si>
    <t>D3L/D3 ratio</t>
  </si>
  <si>
    <t>SD of ratio</t>
  </si>
  <si>
    <t>N1 2^-Ct</t>
  </si>
  <si>
    <t>{sampleID}</t>
  </si>
  <si>
    <t>N1 Mean</t>
  </si>
  <si>
    <t>Sample ID</t>
  </si>
  <si>
    <t>main_row_data</t>
  </si>
  <si>
    <t>main_row_banner</t>
  </si>
  <si>
    <t>main_col_ct</t>
  </si>
  <si>
    <t>main_col_ct_b</t>
  </si>
  <si>
    <t>main_col_ct_c</t>
  </si>
  <si>
    <t>D3_DEL 2^-Ct</t>
  </si>
  <si>
    <t>D3_DEL Mean</t>
  </si>
  <si>
    <t>D3 2^-Ct</t>
  </si>
  <si>
    <t>D3 Mean</t>
  </si>
  <si>
    <t>N1 SD</t>
  </si>
  <si>
    <t>D3 SD</t>
  </si>
  <si>
    <t>D3_DEL SD</t>
  </si>
  <si>
    <t>N1 Ct</t>
  </si>
  <si>
    <t>D3 Ct</t>
  </si>
  <si>
    <t>D3_DEL Ct</t>
  </si>
  <si>
    <t>QAQC Check</t>
  </si>
  <si>
    <t>Site ID</t>
  </si>
  <si>
    <t>{siteID}</t>
  </si>
  <si>
    <t>{value_d3_0|&lt;MISSING&gt;}</t>
  </si>
  <si>
    <t>{value_d3_1|&lt;MISSING&gt;}</t>
  </si>
  <si>
    <t>{value_d3_2|&lt;MISSING&gt;}</t>
  </si>
  <si>
    <t>Sample Type</t>
  </si>
  <si>
    <t>Sample Date</t>
  </si>
  <si>
    <t>{sampleDate}</t>
  </si>
  <si>
    <t>{value_covn1_0|&lt;ND&gt;|&lt;MISSING&gt;}</t>
  </si>
  <si>
    <t>{value_covn1_1|&lt;ND&gt;|&lt;MISSING&gt;}</t>
  </si>
  <si>
    <t>{value_covn1_2|&lt;ND&gt;|&lt;MISSING&gt;}</t>
  </si>
  <si>
    <t>{value_d3l_del_0|&lt;ND&gt;|&lt;MISSING&gt;}</t>
  </si>
  <si>
    <t>{value_d3l_del_1|&lt;ND&gt;|&lt;MISSING&gt;}</t>
  </si>
  <si>
    <t>{value_d3l_del_2|&lt;ND&gt;|&lt;MISSING&gt;}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</si>
</sst>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1" fillId="0" borderId="0" xfId="0" applyNumberFormat="1" applyFont="1" applyBorder="1" applyAlignment="1">
      <alignment horizontal="center" vertical="center"/>
    </xf>
    <xf numFmtId="0" fontId="2" fillId="0" borderId="0" xfId="0" applyFont="1"/>
    <xf numFmtId="0" fontId="0" fillId="0" borderId="0" xfId="0" applyBorder="1"/>
    <xf numFmtId="164" fontId="0" fillId="0" borderId="0" xfId="0" applyNumberFormat="1" applyBorder="1"/>
    <xf numFmtId="0" fontId="3" fillId="4" borderId="1" xfId="0" applyFont="1" applyFill="1" applyBorder="1"/>
    <xf numFmtId="0" fontId="0" fillId="0" borderId="0" xfId="0" applyFont="1"/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0" fillId="0" borderId="4" xfId="0" applyNumberFormat="1" applyBorder="1"/>
    <xf numFmtId="0" fontId="3" fillId="4" borderId="2" xfId="0" applyFont="1" applyFill="1" applyBorder="1"/>
    <xf numFmtId="0" fontId="3" fillId="5" borderId="3" xfId="0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165" fontId="0" fillId="0" borderId="0" xfId="0" applyNumberFormat="1" applyFill="1" applyBorder="1"/>
    <xf numFmtId="0" fontId="3" fillId="3" borderId="8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9" xfId="0" applyFont="1" applyFill="1" applyBorder="1"/>
    <xf numFmtId="2" fontId="1" fillId="0" borderId="10" xfId="0" applyNumberFormat="1" applyFont="1" applyBorder="1" applyAlignment="1">
      <alignment horizontal="center" vertical="center"/>
    </xf>
    <xf numFmtId="49" fontId="0" fillId="2" borderId="0" xfId="0" applyNumberFormat="1" applyFont="1" applyFill="1" applyBorder="1" applyAlignment="1" applyProtection="1">
      <alignment vertical="center"/>
      <protection locked="0"/>
    </xf>
    <xf numFmtId="0" fontId="3" fillId="3" borderId="8" xfId="0" applyFont="1" applyFill="1" applyBorder="1"/>
    <xf numFmtId="0" fontId="0" fillId="2" borderId="4" xfId="0" applyNumberFormat="1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38DF-693B-854E-996E-1DCEA44143B0}">
  <dimension ref="A1:AF4"/>
  <sheetViews>
    <sheetView tabSelected="1" workbookViewId="0">
      <selection activeCell="Y3" sqref="Y3"/>
    </sheetView>
  </sheetViews>
  <sheetFormatPr baseColWidth="10" defaultRowHeight="16" x14ac:dyDescent="0.2"/>
  <cols>
    <col min="2" max="2" width="29.6640625" customWidth="1"/>
    <col min="3" max="3" width="12.33203125" bestFit="1" customWidth="1"/>
    <col min="4" max="4" width="9.5" customWidth="1"/>
    <col min="5" max="5" width="13.1640625" customWidth="1"/>
    <col min="6" max="6" width="10.83203125" customWidth="1"/>
  </cols>
  <sheetData>
    <row r="1" spans="1:32" x14ac:dyDescent="0.2">
      <c r="F1" t="s">
        <v>8</v>
      </c>
      <c r="G1" t="s">
        <v>8</v>
      </c>
      <c r="H1" t="s">
        <v>8</v>
      </c>
      <c r="N1" t="s">
        <v>9</v>
      </c>
      <c r="O1" t="s">
        <v>9</v>
      </c>
      <c r="P1" t="s">
        <v>9</v>
      </c>
      <c r="V1" t="s">
        <v>10</v>
      </c>
      <c r="W1" t="s">
        <v>10</v>
      </c>
      <c r="X1" t="s">
        <v>10</v>
      </c>
    </row>
    <row r="2" spans="1:32" s="2" customFormat="1" x14ac:dyDescent="0.2">
      <c r="A2" s="6" t="s">
        <v>7</v>
      </c>
      <c r="B2" s="17" t="s">
        <v>5</v>
      </c>
      <c r="C2" s="21" t="s">
        <v>28</v>
      </c>
      <c r="D2" s="21" t="s">
        <v>22</v>
      </c>
      <c r="E2" s="18" t="s">
        <v>27</v>
      </c>
      <c r="F2" s="24" t="s">
        <v>18</v>
      </c>
      <c r="G2" s="23"/>
      <c r="H2" s="23"/>
      <c r="I2" s="23" t="s">
        <v>2</v>
      </c>
      <c r="J2" s="23"/>
      <c r="K2" s="23"/>
      <c r="L2" s="16" t="s">
        <v>4</v>
      </c>
      <c r="M2" s="12" t="s">
        <v>15</v>
      </c>
      <c r="N2" s="25" t="s">
        <v>19</v>
      </c>
      <c r="O2" s="26"/>
      <c r="P2" s="26"/>
      <c r="Q2" s="26" t="s">
        <v>13</v>
      </c>
      <c r="R2" s="26"/>
      <c r="S2" s="26"/>
      <c r="T2" s="8" t="s">
        <v>14</v>
      </c>
      <c r="U2" s="9" t="s">
        <v>16</v>
      </c>
      <c r="V2" s="27" t="s">
        <v>20</v>
      </c>
      <c r="W2" s="23"/>
      <c r="X2" s="23"/>
      <c r="Y2" s="23" t="s">
        <v>11</v>
      </c>
      <c r="Z2" s="23"/>
      <c r="AA2" s="23"/>
      <c r="AB2" s="7" t="s">
        <v>12</v>
      </c>
      <c r="AC2" s="12" t="s">
        <v>17</v>
      </c>
      <c r="AD2" s="15" t="s">
        <v>21</v>
      </c>
      <c r="AE2" s="11" t="s">
        <v>0</v>
      </c>
      <c r="AF2" s="5" t="s">
        <v>1</v>
      </c>
    </row>
    <row r="3" spans="1:32" s="3" customFormat="1" x14ac:dyDescent="0.2">
      <c r="A3" s="3" t="s">
        <v>6</v>
      </c>
      <c r="B3" s="20" t="s">
        <v>3</v>
      </c>
      <c r="C3" s="20" t="s">
        <v>29</v>
      </c>
      <c r="D3" s="20" t="s">
        <v>23</v>
      </c>
      <c r="E3" s="22" t="e">
        <f ca="1">__QUOTIFY(__GETDATA(B3, "sample_typeShortDescription"))</f>
        <v>#NAME?</v>
      </c>
      <c r="F3" s="19" t="s">
        <v>30</v>
      </c>
      <c r="G3" s="1" t="s">
        <v>31</v>
      </c>
      <c r="H3" s="13" t="s">
        <v>32</v>
      </c>
      <c r="I3" s="4" t="str">
        <f>IF(ISNUMBER(F3), 2^-F3, "")</f>
        <v/>
      </c>
      <c r="J3" s="4" t="str">
        <f t="shared" ref="J3:K3" si="0">IF(ISNUMBER(G3), 2^-G3, "")</f>
        <v/>
      </c>
      <c r="K3" s="4" t="str">
        <f t="shared" si="0"/>
        <v/>
      </c>
      <c r="L3" s="4" t="e">
        <f>AVERAGE(I3:K3)</f>
        <v>#DIV/0!</v>
      </c>
      <c r="M3" s="10" t="e">
        <f>STDEV(I3:K3)</f>
        <v>#DIV/0!</v>
      </c>
      <c r="N3" s="1" t="s">
        <v>24</v>
      </c>
      <c r="O3" s="1" t="s">
        <v>25</v>
      </c>
      <c r="P3" s="13" t="s">
        <v>26</v>
      </c>
      <c r="Q3" s="4" t="str">
        <f>IF(ISNUMBER(N3), 2^-N3, "")</f>
        <v/>
      </c>
      <c r="R3" s="4" t="str">
        <f t="shared" ref="R3:S3" si="1">IF(ISNUMBER(O3), 2^-O3, "")</f>
        <v/>
      </c>
      <c r="S3" s="4" t="str">
        <f t="shared" si="1"/>
        <v/>
      </c>
      <c r="T3" s="4" t="e">
        <f>AVERAGE(Q3:S3)</f>
        <v>#DIV/0!</v>
      </c>
      <c r="U3" s="10" t="e">
        <f>STDEV(Q3:S3)</f>
        <v>#DIV/0!</v>
      </c>
      <c r="V3" s="1" t="s">
        <v>33</v>
      </c>
      <c r="W3" s="1" t="s">
        <v>34</v>
      </c>
      <c r="X3" s="13" t="s">
        <v>35</v>
      </c>
      <c r="Y3" s="4" t="str">
        <f>IF(ISNUMBER(V3), 2^-V3, "")</f>
        <v/>
      </c>
      <c r="Z3" s="4" t="str">
        <f t="shared" ref="Z3:AA3" si="2">IF(ISNUMBER(W3), 2^-W3, "")</f>
        <v/>
      </c>
      <c r="AA3" s="4" t="str">
        <f t="shared" si="2"/>
        <v/>
      </c>
      <c r="AB3" s="4" t="e">
        <f>AVERAGE(Y3:AA3)</f>
        <v>#DIV/0!</v>
      </c>
      <c r="AC3" s="10" t="e">
        <f>STDEV(Y3:AA3)</f>
        <v>#DIV/0!</v>
      </c>
      <c r="AD3" s="4" t="b">
        <f>AND(COUNT(F3:H3)&gt;=2,COUNT(N3:P3)&gt;=2, COUNT(V3:X3)&gt;=2)</f>
        <v>0</v>
      </c>
      <c r="AE3" s="14" t="e">
        <f>AB3/(AB3+T3)</f>
        <v>#DIV/0!</v>
      </c>
      <c r="AF3" s="14" t="e">
        <f>SQRT((AC3/AB3)^2+(U3/T3)^2)*AE3</f>
        <v>#DIV/0!</v>
      </c>
    </row>
    <row r="4" spans="1:32" x14ac:dyDescent="0.2">
      <c r="AC4" s="3"/>
      <c r="AD4" s="3"/>
      <c r="AE4" s="3"/>
    </row>
  </sheetData>
  <mergeCells count="6">
    <mergeCell ref="Y2:AA2"/>
    <mergeCell ref="F2:H2"/>
    <mergeCell ref="I2:K2"/>
    <mergeCell ref="N2:P2"/>
    <mergeCell ref="Q2:S2"/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Graber</dc:creator>
  <cp:lastModifiedBy>Martin Wellman</cp:lastModifiedBy>
  <dcterms:created xsi:type="dcterms:W3CDTF">2021-07-19T19:56:07Z</dcterms:created>
  <dcterms:modified xsi:type="dcterms:W3CDTF">2021-08-28T14:14:57Z</dcterms:modified>
</cp:coreProperties>
</file>