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3d0de32ab1f12c47/文档/博士/工业软件测试/HLS/优化选项测试/HLSTP-main/"/>
    </mc:Choice>
  </mc:AlternateContent>
  <xr:revisionPtr revIDLastSave="5237" documentId="11_AD4DA82427541F7ACA7EB8D590CE2CBE6BE8DE15" xr6:coauthVersionLast="47" xr6:coauthVersionMax="47" xr10:uidLastSave="{4A7C1579-BFC2-4932-B0E3-6E810F181F7A}"/>
  <bookViews>
    <workbookView xWindow="-108" yWindow="-108" windowWidth="30936" windowHeight="16896" activeTab="1" xr2:uid="{00000000-000D-0000-FFFF-FFFF00000000}"/>
  </bookViews>
  <sheets>
    <sheet name="Vitis HLS (all bugs)" sheetId="1" r:id="rId1"/>
    <sheet name="Vitis HLS(pragma-related bugs)" sheetId="2" r:id="rId2"/>
    <sheet name="Intel HLS bugs" sheetId="3" r:id="rId3"/>
    <sheet name="Vitis HLS Update" sheetId="4" r:id="rId4"/>
  </sheets>
  <definedNames>
    <definedName name="_xlnm.Print_Area" localSheetId="1">'Vitis HLS(pragma-related bugs)'!$A$1:$G$44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4" i="4"/>
  <c r="C13" i="4"/>
  <c r="C12" i="4"/>
  <c r="C11" i="4"/>
  <c r="C10" i="4"/>
  <c r="C9" i="4"/>
  <c r="C8" i="4"/>
  <c r="C7" i="4"/>
  <c r="C6" i="4"/>
  <c r="C5" i="4"/>
  <c r="C4" i="4"/>
  <c r="C3" i="4"/>
  <c r="D15" i="4" l="1"/>
  <c r="D36" i="2"/>
  <c r="D17" i="2"/>
  <c r="D41" i="2"/>
  <c r="D43" i="2"/>
  <c r="D42" i="2"/>
  <c r="D40" i="2"/>
  <c r="D37" i="2"/>
  <c r="D34" i="2"/>
  <c r="D33" i="2"/>
  <c r="D32" i="2"/>
  <c r="D31" i="2"/>
  <c r="D29" i="2"/>
  <c r="D28" i="2"/>
  <c r="D27" i="2"/>
  <c r="D26" i="2"/>
  <c r="D25" i="2"/>
  <c r="D24" i="2"/>
  <c r="D22" i="2"/>
  <c r="D19" i="2"/>
  <c r="D15" i="2"/>
  <c r="D14" i="2"/>
  <c r="D13" i="2"/>
  <c r="D12" i="2"/>
  <c r="D10" i="2"/>
  <c r="D8" i="2"/>
  <c r="D7" i="2"/>
  <c r="D6" i="2"/>
  <c r="D5" i="2"/>
  <c r="D3" i="2"/>
  <c r="D58" i="2" s="1"/>
  <c r="D4" i="2"/>
  <c r="D2" i="2"/>
  <c r="D57" i="2" l="1"/>
  <c r="D55" i="2"/>
  <c r="D56" i="2"/>
</calcChain>
</file>

<file path=xl/sharedStrings.xml><?xml version="1.0" encoding="utf-8"?>
<sst xmlns="http://schemas.openxmlformats.org/spreadsheetml/2006/main" count="578" uniqueCount="466">
  <si>
    <t>https://support.xilinx.com/s/question/0D52E00006hpoudSAA/why-is-it-defined-like-this-in-xfpaintmaskhpp?language=en_US</t>
  </si>
  <si>
    <t>unknown</t>
    <phoneticPr fontId="1" type="noConversion"/>
  </si>
  <si>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</si>
  <si>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</si>
  <si>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</si>
  <si>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</si>
  <si>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</si>
  <si>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</si>
  <si>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</si>
  <si>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</si>
  <si>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</si>
  <si>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https://support.xilinx.com/s/question/0D52E00006hpedHSAQ/rams1plutram-not-in-library?language=en_US</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</si>
  <si>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</si>
  <si>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</si>
  <si>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</si>
  <si>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</si>
  <si>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https://support.xilinx.com/s/question/0D52E00006hpg3jSAA/configbind-high-cosim-fail?language=en_US</t>
  </si>
  <si>
    <t>In case you still see using please give me test case I will report CRs on this issue</t>
  </si>
  <si>
    <t>This seems to be a new issue, so I have filed a bug report (CR) against the tools for this</t>
  </si>
  <si>
    <t>I was able to reproduce the issue. I've filed a CR in order for this to be fixed in a future version of the tools.</t>
    <phoneticPr fontId="1" type="noConversion"/>
  </si>
  <si>
    <t>https://support.xilinx.com/s/question/0D52E00006hph6kSAA/unknown-error-stack-trace-dump-no-useful-output?language=en_US</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</si>
  <si>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</si>
  <si>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</si>
  <si>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</si>
  <si>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</si>
  <si>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</si>
  <si>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</si>
  <si>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</si>
  <si>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</si>
  <si>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</si>
  <si>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</si>
  <si>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</si>
  <si>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</si>
  <si>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</si>
  <si>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 I have reported it to our team. we will get it fixed in the future release.</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</si>
  <si>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</si>
  <si>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</si>
  <si>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</si>
  <si>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</si>
  <si>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</si>
  <si>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</si>
  <si>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</si>
  <si>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</si>
  <si>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</si>
  <si>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</si>
  <si>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</si>
  <si>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</si>
  <si>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</si>
  <si>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</si>
  <si>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</si>
  <si>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</si>
  <si>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</si>
  <si>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</si>
  <si>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</si>
  <si>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</si>
  <si>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</si>
  <si>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</si>
  <si>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</si>
  <si>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</si>
  <si>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</si>
  <si>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</si>
  <si>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</si>
  <si>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</si>
  <si>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</si>
  <si>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</si>
  <si>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</si>
  <si>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</si>
  <si>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https://support.xilinx.com/s/question/0D52E00006iHkfpSAC/vivado-20153-hls-bug-gmph</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</si>
  <si>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</si>
  <si>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</si>
  <si>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</si>
  <si>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</si>
  <si>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</si>
  <si>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</si>
  <si>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</si>
  <si>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</si>
  <si>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</si>
  <si>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</si>
  <si>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</si>
  <si>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</si>
  <si>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</si>
  <si>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https://support.xilinx.com/s/question/0D52E00006iHwxtSAC/ug871-chapter-11-lab1-cant-run-correct-in-vivado-2018320191</t>
  </si>
  <si>
    <t>I have flagged this issue internally, and it should be corrected in a later release. </t>
  </si>
  <si>
    <t>https://support.xilinx.com/s/question/0D52E00006iHx1vSAC/hls-2019x-2020x-20211-generate-incorrect-param-memsize-for-bram-interface</t>
  </si>
  <si>
    <t>Correct, 2019.2 did not fix the error. The issue is still open in our database.</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</si>
  <si>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</si>
  <si>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</si>
  <si>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</si>
  <si>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</si>
  <si>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</si>
  <si>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</si>
  <si>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</si>
  <si>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</si>
  <si>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</si>
  <si>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</si>
  <si>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</si>
  <si>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</si>
  <si>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issue is fixed with 2021.2.1</t>
  </si>
  <si>
    <t>https://support.xilinx.com/s/article/Patch-AR-for-HLS-IP-patch?language=en_US&amp;t=1641244042021</t>
  </si>
  <si>
    <t>I'm also pretty sure the issue is fixed in Vitis HLS</t>
  </si>
  <si>
    <t>https://support.xilinx.com/s/question/0D52E00006wPyjwSAC/vivado-hls-20192-fail-to-instrumenting-c-test-bench?language=en_US</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</si>
  <si>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</si>
  <si>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</si>
  <si>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</si>
  <si>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</si>
  <si>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</si>
  <si>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</si>
  <si>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</si>
  <si>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</si>
  <si>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</si>
  <si>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</si>
  <si>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</si>
  <si>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</si>
  <si>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</si>
  <si>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</si>
  <si>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</si>
  <si>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</si>
  <si>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</si>
  <si>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</si>
  <si>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</si>
  <si>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</si>
  <si>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</si>
  <si>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</si>
  <si>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</si>
  <si>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</si>
  <si>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</si>
  <si>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</si>
  <si>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</si>
  <si>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</si>
  <si>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</si>
  <si>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</si>
  <si>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</si>
  <si>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</si>
  <si>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</si>
  <si>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</si>
  <si>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https://support.xilinx.com/s/question/0D52E00006hpOb9SAE/vivado-hls-code-style-about-array-partition?language=en_US</t>
    <phoneticPr fontId="1" type="noConversion"/>
  </si>
  <si>
    <t>This is still the accepted workaround in 2018.1. It is under investigation by our engineering team.</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</si>
  <si>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</si>
  <si>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</si>
  <si>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</si>
  <si>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</si>
  <si>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</si>
  <si>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</si>
  <si>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</si>
  <si>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</si>
  <si>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</si>
  <si>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</si>
  <si>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</si>
  <si>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https://support.xilinx.com/s/question/0D52E00007G0kQjSAJ/simple-bram-validation-error-in-vivado-vivado-hls</t>
  </si>
  <si>
    <t>It seems to be a known bug of hls. In fact, it is caused by abnormal MEM_SIZE. </t>
  </si>
  <si>
    <t>I've flagged this with development and they are looking into whether they can eventually provide a solution with would work better with this limitation.</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</si>
  <si>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</si>
  <si>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</si>
  <si>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</si>
  <si>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</si>
  <si>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</si>
  <si>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</si>
  <si>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</si>
  <si>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</si>
  <si>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</si>
  <si>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</si>
  <si>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</si>
  <si>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</si>
  <si>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</si>
  <si>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</si>
  <si>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</si>
  <si>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</si>
  <si>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</si>
  <si>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https://support.xilinx.com/s/question/0D52E00007IPhu9SAD/cosim-fails-to-open-file-limit-on-the-number-of-ports-in-vivado-20192</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</si>
  <si>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</si>
  <si>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</si>
  <si>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</si>
  <si>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</si>
  <si>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</si>
  <si>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</si>
  <si>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</si>
  <si>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</si>
  <si>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</si>
  <si>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</si>
  <si>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</si>
  <si>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</si>
  <si>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</si>
  <si>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</si>
  <si>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</si>
  <si>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</si>
  <si>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</si>
  <si>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</si>
  <si>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</si>
  <si>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</si>
  <si>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2021.11.30</t>
    <phoneticPr fontId="1" type="noConversion"/>
  </si>
  <si>
    <t>2018.1.3  at 07:37</t>
  </si>
  <si>
    <t>2018.4.23  at 20:23</t>
  </si>
  <si>
    <t>2019.7.8  at 16:10</t>
  </si>
  <si>
    <t>2016.11.23  at 15:27</t>
  </si>
  <si>
    <t>2019.12.12  at 20:08</t>
  </si>
  <si>
    <t>2023.5.18  at 16:26</t>
  </si>
  <si>
    <t>2020.7.3  at 14:09</t>
  </si>
  <si>
    <t>2016.10.21  at 13:07</t>
  </si>
  <si>
    <t>2017.8.3  at 09:25</t>
  </si>
  <si>
    <t>2017.8.15  at 13:23</t>
  </si>
  <si>
    <t>2017.9.9  at 15:28</t>
  </si>
  <si>
    <t>2018.1.31  at 22:54</t>
  </si>
  <si>
    <t>2018.8.1  at 12:23</t>
  </si>
  <si>
    <t>2018.8.2  at 07:46</t>
  </si>
  <si>
    <t>2019.11.29  at 16:32</t>
  </si>
  <si>
    <t>2021.6.24  at 02:13</t>
  </si>
  <si>
    <t>2014.8.13  at 04:05</t>
  </si>
  <si>
    <t>2015.5.29  at 15:33</t>
  </si>
  <si>
    <t>2015.10.21  at 13:03</t>
  </si>
  <si>
    <t>2016.4.4  at 11:42</t>
  </si>
  <si>
    <t>2016.6.7  at 18:13</t>
  </si>
  <si>
    <t>2017.9.6  at 08:21</t>
  </si>
  <si>
    <t>2019.6.2  at 13:03</t>
  </si>
  <si>
    <t>2016.1.5  at 15:43</t>
  </si>
  <si>
    <t>2021.10.20  at 16:55</t>
  </si>
  <si>
    <t>2021.11.5  at 09:43</t>
  </si>
  <si>
    <t>2021.11.9  at 03:36</t>
  </si>
  <si>
    <t>2021.12.31  at 16:52</t>
  </si>
  <si>
    <t>2022.1.12  at 04:35</t>
  </si>
  <si>
    <t>2022.3.21  at 23:40</t>
  </si>
  <si>
    <t>2021.5.31  at 05:18</t>
  </si>
  <si>
    <t>2020.7.22  at 03:40</t>
  </si>
  <si>
    <t>2019.9.2  at 02:42</t>
  </si>
  <si>
    <t>2015.8.24  at 11:47</t>
  </si>
  <si>
    <t>2021.9.4  at 18:08</t>
  </si>
  <si>
    <t>2021.4.5  at 09:44</t>
  </si>
  <si>
    <t>2017.10.25  at 18:34</t>
  </si>
  <si>
    <t>2018.6.22  at 20:47</t>
  </si>
  <si>
    <t>2020.1.14  at 04:56</t>
  </si>
  <si>
    <t>2021.2.10  at 09:57</t>
  </si>
  <si>
    <t>2014.1.13  at 06:23</t>
  </si>
  <si>
    <t>2013.3.31  at 12:44</t>
  </si>
  <si>
    <t>2020.12.4  at 16:58</t>
  </si>
  <si>
    <t>2021.10.31  at 10:33</t>
  </si>
  <si>
    <t>2021.4.15  at 03:38</t>
  </si>
  <si>
    <t>2023.3.16  at 22:33</t>
  </si>
  <si>
    <t>2021.7.17  at 06:33</t>
  </si>
  <si>
    <t>2015.11.25  at 13:53</t>
  </si>
  <si>
    <t>2018.3.28  at 01:47</t>
  </si>
  <si>
    <t>2017.9.9  at 01:17</t>
  </si>
  <si>
    <t>2017.9.27  at 11:27</t>
  </si>
  <si>
    <t>2017.11.3  at 20:59</t>
  </si>
  <si>
    <t>2017.12.15  at 01:06</t>
  </si>
  <si>
    <t>2018.1.24  at 06:28</t>
  </si>
  <si>
    <t>2018.6.11  at 10:09</t>
  </si>
  <si>
    <t>2018.6.29  at 09:34</t>
  </si>
  <si>
    <t>2020.1.13  at 23:54</t>
  </si>
  <si>
    <t>2020.11.5  at 09:01</t>
  </si>
  <si>
    <t>2020.11.13  at 16:25</t>
  </si>
  <si>
    <t>2021.2.11  at 18:09</t>
  </si>
  <si>
    <t>2021.3.16  at 15:16</t>
  </si>
  <si>
    <t>2021.6.26  at 20:52</t>
  </si>
  <si>
    <t>2019.9.12  at 14:40</t>
  </si>
  <si>
    <t>2018.2.19  at 02:46</t>
  </si>
  <si>
    <t>2018.9.28  at 14:58</t>
  </si>
  <si>
    <t>2015.6.2  at 08:20</t>
  </si>
  <si>
    <t>2020.8.13  at 14:17</t>
  </si>
  <si>
    <t>2015.7.24  at 08:43</t>
  </si>
  <si>
    <t>2016.10.28  at 07:26</t>
  </si>
  <si>
    <t>2020.10.8  at 18:08</t>
  </si>
  <si>
    <t>2015.4.28  at 14:12</t>
  </si>
  <si>
    <t>2016.3.9  at 12:56</t>
  </si>
  <si>
    <t>2018.9.5  at 15:33</t>
  </si>
  <si>
    <t>2018.12.6  at 00:02</t>
  </si>
  <si>
    <t>2019.6.20  at 09:01</t>
  </si>
  <si>
    <t>2022.6.9  at 13:30</t>
  </si>
  <si>
    <t>2017.6.30  at 09:15</t>
  </si>
  <si>
    <t>2015.10.7  at 19:08</t>
  </si>
  <si>
    <t>2015.10.16  at 04:04</t>
  </si>
  <si>
    <t>2020.9.2  at 07:31</t>
  </si>
  <si>
    <t>2022.3.2  at 06:44</t>
  </si>
  <si>
    <t>2023.3.22  at 09:27</t>
  </si>
  <si>
    <t>2021.11.10  at 08:54</t>
  </si>
  <si>
    <t>2022.6.6  at 03:11</t>
  </si>
  <si>
    <t>2021.9.15  at 15:01</t>
  </si>
  <si>
    <t>2018.12.19  at 23:09</t>
  </si>
  <si>
    <t>2020.11.24  at 14:45</t>
  </si>
  <si>
    <t>2014.6.17  at 17:42</t>
  </si>
  <si>
    <t>2022.7.1  at 09:12</t>
  </si>
  <si>
    <t>2022.3.8  at 16:10</t>
  </si>
  <si>
    <t>2021.1.3  at 10:31</t>
  </si>
  <si>
    <t>2023.1.27  at 23:12</t>
  </si>
  <si>
    <t>2016.4.29  at 18:37</t>
  </si>
  <si>
    <t>Confirm information</t>
    <phoneticPr fontId="1" type="noConversion"/>
  </si>
  <si>
    <t>URL</t>
    <phoneticPr fontId="1" type="noConversion"/>
  </si>
  <si>
    <t>https://support.xilinx.com/s/question/0D52E00006hpfotSAA/synthesis-issue-for-half-precision-data-type-with-datapack-constrain?language=en_US</t>
    <phoneticPr fontId="1" type="noConversion"/>
  </si>
  <si>
    <t>https://support.xilinx.com/s/question/0D52E00006ux2SrSAI/i-cant-export-rtl-with-error</t>
    <phoneticPr fontId="1" type="noConversion"/>
  </si>
  <si>
    <t>https://support.xilinx.com/s/question/0D52E00006hpnpaSAA/hls-%E6%8A%A5%E7%9A%84%E5%A5%87%E6%80%AA%E9%94%99%E8%AF%AF%E5%88%B0%E5%BA%95%E8%A1%A8%E7%A4%BA%E4%BB%80%E4%B9%88%E6%84%8F%E6%80%9D?language=en_US</t>
    <phoneticPr fontId="1" type="noConversion"/>
  </si>
  <si>
    <t>https://support.xilinx.com/s/question/0D54U00007DwcAnSAJ/vitis-hls-20231-segfaults-on-help-command?language=en_US</t>
  </si>
  <si>
    <t>2023.8.13 at 07:44</t>
    <phoneticPr fontId="1" type="noConversion"/>
  </si>
  <si>
    <t>Now the issue has been fixed in the next release of Vitis_hls.</t>
  </si>
  <si>
    <t>https://support.xilinx.com/s/question/0D54U00007K58UeSAJ/why-does-the-simulation-for-this-function-not-pass-the-array-to-the-function-under-test?language=en_US</t>
  </si>
  <si>
    <t>I can reproduce it. Let me report the bug.</t>
  </si>
  <si>
    <t>2023.8.30 at 22:32</t>
    <phoneticPr fontId="1" type="noConversion"/>
  </si>
  <si>
    <t>https://support.xilinx.com/s/question/0D54U00006tadudSAA/error-hls-20070-failed-building-synthesis-data-modelabnormal-program-termination-exceptionaccessviolation?language=en_US</t>
  </si>
  <si>
    <t>I have reproduced it at my end even with the latest internal Vitis HLS build and hence i have filed a change request (CR) with the factory to fix this tool crash in a future release of the tool</t>
  </si>
  <si>
    <t>2023.5.24 at 09:43</t>
    <phoneticPr fontId="1" type="noConversion"/>
  </si>
  <si>
    <t>https://support.xilinx.com/s/question/0D54U00007Gr8ZmSAJ/warning-opmode-input-warning-the-opmode-0110x0x-with-carryinsel-000-to-dsp48e1-instance-is-invalidhow-to-fix-this-warning-without-fixing-it-the-cosimulation-seems-to-run-forever?language=en_US</t>
  </si>
  <si>
    <t>2023.8.21 at 06:40</t>
    <phoneticPr fontId="1" type="noConversion"/>
  </si>
  <si>
    <t>It's a known issue with 'X' values in dsp_macro OPMODE inputs causing warning messages on DSP primitives as invalid values. It will increase the simuation time. We are discussing it and it should be fixed in the later version.</t>
  </si>
  <si>
    <t>Submission time</t>
    <phoneticPr fontId="1" type="noConversion"/>
  </si>
  <si>
    <t>Confirmation  time</t>
    <phoneticPr fontId="1" type="noConversion"/>
  </si>
  <si>
    <t>2018.4.24  at 24:13</t>
    <phoneticPr fontId="1" type="noConversion"/>
  </si>
  <si>
    <t>2019.7.12  at 14:38</t>
    <phoneticPr fontId="1" type="noConversion"/>
  </si>
  <si>
    <t>2016.12.2  at 18:42</t>
    <phoneticPr fontId="1" type="noConversion"/>
  </si>
  <si>
    <t>2020.1.2  at 13:17</t>
    <phoneticPr fontId="1" type="noConversion"/>
  </si>
  <si>
    <t>2023.5.19  at 15:00</t>
    <phoneticPr fontId="1" type="noConversion"/>
  </si>
  <si>
    <t>2020.7.6  at 10:32</t>
    <phoneticPr fontId="1" type="noConversion"/>
  </si>
  <si>
    <t>2017.8.3  at 19:05</t>
    <phoneticPr fontId="1" type="noConversion"/>
  </si>
  <si>
    <t>2017.9.19  at 10:14</t>
    <phoneticPr fontId="1" type="noConversion"/>
  </si>
  <si>
    <t>2017.9.12  at 18:52</t>
    <phoneticPr fontId="1" type="noConversion"/>
  </si>
  <si>
    <t>2018.2.5  at 05:08</t>
    <phoneticPr fontId="1" type="noConversion"/>
  </si>
  <si>
    <t>2018.8.8  at 6:35</t>
    <phoneticPr fontId="1" type="noConversion"/>
  </si>
  <si>
    <t>2018.8.9  at 22:41</t>
    <phoneticPr fontId="1" type="noConversion"/>
  </si>
  <si>
    <t>202.9.1  at 6:62</t>
    <phoneticPr fontId="1" type="noConversion"/>
  </si>
  <si>
    <t>2014.8.27  at 21:27</t>
    <phoneticPr fontId="1" type="noConversion"/>
  </si>
  <si>
    <t>2015.6.11  at 19:58</t>
    <phoneticPr fontId="1" type="noConversion"/>
  </si>
  <si>
    <t>2018.6.13  at 14:33</t>
    <phoneticPr fontId="1" type="noConversion"/>
  </si>
  <si>
    <t>2019.11.8  at 19:11</t>
    <phoneticPr fontId="1" type="noConversion"/>
  </si>
  <si>
    <t>2016.4.11  at 18:10</t>
    <phoneticPr fontId="1" type="noConversion"/>
  </si>
  <si>
    <t>2016.6.9  at 16:33</t>
    <phoneticPr fontId="1" type="noConversion"/>
  </si>
  <si>
    <t>2019.6.18  at 22:15</t>
    <phoneticPr fontId="1" type="noConversion"/>
  </si>
  <si>
    <t>2016.1.6  at 16:45</t>
    <phoneticPr fontId="1" type="noConversion"/>
  </si>
  <si>
    <t>2021.10.28  at 19:30</t>
    <phoneticPr fontId="1" type="noConversion"/>
  </si>
  <si>
    <t>2021.11.8  at 14:26</t>
    <phoneticPr fontId="1" type="noConversion"/>
  </si>
  <si>
    <t>This is a known issue and planned to fix it in the next tool release.</t>
    <phoneticPr fontId="1" type="noConversion"/>
  </si>
  <si>
    <t>2023.1.25  at 20:10</t>
    <phoneticPr fontId="1" type="noConversion"/>
  </si>
  <si>
    <t>2022.1.10  at 19:24</t>
    <phoneticPr fontId="1" type="noConversion"/>
  </si>
  <si>
    <t>2022.3.9  at 08:37</t>
    <phoneticPr fontId="1" type="noConversion"/>
  </si>
  <si>
    <t>2022.3.24  at 15:48</t>
    <phoneticPr fontId="1" type="noConversion"/>
  </si>
  <si>
    <t>2022.12.1  at 14:48</t>
    <phoneticPr fontId="1" type="noConversion"/>
  </si>
  <si>
    <t>2022.12.6  at 9:48</t>
    <phoneticPr fontId="1" type="noConversion"/>
  </si>
  <si>
    <t>2021.6.1  at 8:04</t>
    <phoneticPr fontId="1" type="noConversion"/>
  </si>
  <si>
    <t>2020.12.3  at 22:37</t>
    <phoneticPr fontId="1" type="noConversion"/>
  </si>
  <si>
    <t>2019.9.2  at 02:42</t>
    <phoneticPr fontId="1" type="noConversion"/>
  </si>
  <si>
    <t>2015.8.27  at 15:05</t>
    <phoneticPr fontId="1" type="noConversion"/>
  </si>
  <si>
    <t>2021.9.8  at 10:53</t>
    <phoneticPr fontId="1" type="noConversion"/>
  </si>
  <si>
    <t>2021.4.7  at 17:12</t>
    <phoneticPr fontId="1" type="noConversion"/>
  </si>
  <si>
    <t>2017.11.9  at 17:53</t>
    <phoneticPr fontId="1" type="noConversion"/>
  </si>
  <si>
    <t>2018.6.30  at 15:50</t>
    <phoneticPr fontId="1" type="noConversion"/>
  </si>
  <si>
    <t>2020.1.15  at 13:30</t>
    <phoneticPr fontId="1" type="noConversion"/>
  </si>
  <si>
    <t>2021.2.10  at 23:41</t>
    <phoneticPr fontId="1" type="noConversion"/>
  </si>
  <si>
    <t>2014.1.15  at 23:52</t>
    <phoneticPr fontId="1" type="noConversion"/>
  </si>
  <si>
    <t>2013.3.31  at 23:31</t>
    <phoneticPr fontId="1" type="noConversion"/>
  </si>
  <si>
    <t>2020.12.9  at 16:59</t>
    <phoneticPr fontId="1" type="noConversion"/>
  </si>
  <si>
    <t>2021.11.3  at 15:54</t>
    <phoneticPr fontId="1" type="noConversion"/>
  </si>
  <si>
    <t>2021.4.27  at 09:26</t>
    <phoneticPr fontId="1" type="noConversion"/>
  </si>
  <si>
    <t>2023.3.27  at 13:56</t>
    <phoneticPr fontId="1" type="noConversion"/>
  </si>
  <si>
    <t>2021.7.19  at 9:47</t>
    <phoneticPr fontId="1" type="noConversion"/>
  </si>
  <si>
    <t>2016.1.29  at 5:31</t>
    <phoneticPr fontId="1" type="noConversion"/>
  </si>
  <si>
    <t>2018.4.3  at 6:6</t>
    <phoneticPr fontId="1" type="noConversion"/>
  </si>
  <si>
    <t>2017.9.12  at 16:15</t>
    <phoneticPr fontId="1" type="noConversion"/>
  </si>
  <si>
    <t> I was able to reproduce the issue so, filed a CR in order for this to be fixed and Vivado HLS generate the correct</t>
    <phoneticPr fontId="1" type="noConversion"/>
  </si>
  <si>
    <t>2017.10.6  at 16:48</t>
    <phoneticPr fontId="1" type="noConversion"/>
  </si>
  <si>
    <t>2017.11.9  at 19:43</t>
    <phoneticPr fontId="1" type="noConversion"/>
  </si>
  <si>
    <t>2017.12.21  at 01:06</t>
    <phoneticPr fontId="1" type="noConversion"/>
  </si>
  <si>
    <t>2018.1.24  at 14:39</t>
    <phoneticPr fontId="1" type="noConversion"/>
  </si>
  <si>
    <t>2018.8.10  at 5:58</t>
    <phoneticPr fontId="1" type="noConversion"/>
  </si>
  <si>
    <t>2018.7.11  at 6:25</t>
    <phoneticPr fontId="1" type="noConversion"/>
  </si>
  <si>
    <t>2020.5.19  at 23:17</t>
    <phoneticPr fontId="1" type="noConversion"/>
  </si>
  <si>
    <t>2020.11.17  at 06:24</t>
    <phoneticPr fontId="1" type="noConversion"/>
  </si>
  <si>
    <t>2020.11.25  at 01:10</t>
    <phoneticPr fontId="1" type="noConversion"/>
  </si>
  <si>
    <t>2021.2.26  at 01:53</t>
    <phoneticPr fontId="1" type="noConversion"/>
  </si>
  <si>
    <t>I've reproduced this on my end and also checked with our internal version of 2021.1, but the result was the same. This seems to be a bug so I will flag it with development. </t>
    <phoneticPr fontId="1" type="noConversion"/>
  </si>
  <si>
    <t>2021.5.17  at 5:23</t>
    <phoneticPr fontId="1" type="noConversion"/>
  </si>
  <si>
    <t>2021.7.13  at 2:05</t>
    <phoneticPr fontId="1" type="noConversion"/>
  </si>
  <si>
    <t>2019.9.16  at 15:21</t>
    <phoneticPr fontId="1" type="noConversion"/>
  </si>
  <si>
    <t>2018.2.28  at 19:23</t>
    <phoneticPr fontId="1" type="noConversion"/>
  </si>
  <si>
    <t>2018.10.6  at 00:00</t>
    <phoneticPr fontId="1" type="noConversion"/>
  </si>
  <si>
    <t>2015.6.11  at 08:03</t>
    <phoneticPr fontId="1" type="noConversion"/>
  </si>
  <si>
    <t>2020.9.26  at 14:17</t>
    <phoneticPr fontId="1" type="noConversion"/>
  </si>
  <si>
    <t>2015.7.28  at 2:31</t>
    <phoneticPr fontId="1" type="noConversion"/>
  </si>
  <si>
    <t>2016.10.28  at 20:25</t>
    <phoneticPr fontId="1" type="noConversion"/>
  </si>
  <si>
    <t>2020.10.28  at 20:54</t>
    <phoneticPr fontId="1" type="noConversion"/>
  </si>
  <si>
    <t>2015.5.20  at 14:12</t>
    <phoneticPr fontId="1" type="noConversion"/>
  </si>
  <si>
    <t>2016.3.28  at 17:36</t>
    <phoneticPr fontId="1" type="noConversion"/>
  </si>
  <si>
    <t>2018.9.7  at 19:29</t>
    <phoneticPr fontId="1" type="noConversion"/>
  </si>
  <si>
    <t>2018.12.8  at 2:31</t>
    <phoneticPr fontId="1" type="noConversion"/>
  </si>
  <si>
    <t>I've filed a bug report for this issue. Thanks for bringing this to our attention. I've filed a bug report for this issue.I've tested, and it likes like the issue should be fixed in Vivado HLS 2018.3</t>
    <phoneticPr fontId="1" type="noConversion"/>
  </si>
  <si>
    <t>2019.6.21  at 8:19</t>
    <phoneticPr fontId="1" type="noConversion"/>
  </si>
  <si>
    <t>2022.6.14  at 15:00</t>
    <phoneticPr fontId="1" type="noConversion"/>
  </si>
  <si>
    <t>2017.10.12  at 13:00</t>
    <phoneticPr fontId="1" type="noConversion"/>
  </si>
  <si>
    <t>2015.10.30  at 8:33</t>
    <phoneticPr fontId="1" type="noConversion"/>
  </si>
  <si>
    <t>2015.10.20  at 12:24</t>
    <phoneticPr fontId="1" type="noConversion"/>
  </si>
  <si>
    <t>2020.9.10  at 15:16</t>
    <phoneticPr fontId="1" type="noConversion"/>
  </si>
  <si>
    <t>2022.3.4  at 10:29</t>
    <phoneticPr fontId="1" type="noConversion"/>
  </si>
  <si>
    <t> 2022.5.5  at 17:08</t>
    <phoneticPr fontId="1" type="noConversion"/>
  </si>
  <si>
    <t> 2022.5.4</t>
    <phoneticPr fontId="1" type="noConversion"/>
  </si>
  <si>
    <t>2023.3.26  at 20:37</t>
    <phoneticPr fontId="1" type="noConversion"/>
  </si>
  <si>
    <t>2021.12.1 at 13:04</t>
    <phoneticPr fontId="1" type="noConversion"/>
  </si>
  <si>
    <t>2022.6.6  at 14:48</t>
    <phoneticPr fontId="1" type="noConversion"/>
  </si>
  <si>
    <t>2021.9.16  at 01:00</t>
    <phoneticPr fontId="1" type="noConversion"/>
  </si>
  <si>
    <t>2021.12.12  at 07:40</t>
    <phoneticPr fontId="1" type="noConversion"/>
  </si>
  <si>
    <t>2019.12.11  at 07:02</t>
    <phoneticPr fontId="1" type="noConversion"/>
  </si>
  <si>
    <t>2019.1.2  at 21:33</t>
    <phoneticPr fontId="1" type="noConversion"/>
  </si>
  <si>
    <t>2020.11.29  at 21:52</t>
    <phoneticPr fontId="1" type="noConversion"/>
  </si>
  <si>
    <t>2014.6.19  at 13:10</t>
    <phoneticPr fontId="1" type="noConversion"/>
  </si>
  <si>
    <t>2022.3.11  at 00:13</t>
    <phoneticPr fontId="1" type="noConversion"/>
  </si>
  <si>
    <t>2021.1.4  at 17:00</t>
    <phoneticPr fontId="1" type="noConversion"/>
  </si>
  <si>
    <t>2023.2.9  at 03:42</t>
    <phoneticPr fontId="1" type="noConversion"/>
  </si>
  <si>
    <t>2016.5.4  at 14:55</t>
    <phoneticPr fontId="1" type="noConversion"/>
  </si>
  <si>
    <t>2023.8.13 at 17:11</t>
    <phoneticPr fontId="1" type="noConversion"/>
  </si>
  <si>
    <t>2023.8.31 at 14:07</t>
    <phoneticPr fontId="1" type="noConversion"/>
  </si>
  <si>
    <t>2023.6.6 at 15:35</t>
    <phoneticPr fontId="1" type="noConversion"/>
  </si>
  <si>
    <t>2023.8.21 at 15:45</t>
    <phoneticPr fontId="1" type="noConversion"/>
  </si>
  <si>
    <t>2020.12.22 at 03:56</t>
    <phoneticPr fontId="1" type="noConversion"/>
  </si>
  <si>
    <t>2016.10.24  at 21:54</t>
    <phoneticPr fontId="1" type="noConversion"/>
  </si>
  <si>
    <t>https://support.xilinx.com/s/question/0D52E00006hpe4BSAQ/error-while-linking-hlsmathh-in-vivado-20172</t>
    <phoneticPr fontId="1" type="noConversion"/>
  </si>
  <si>
    <t>2021.6.24  at 22:37</t>
    <phoneticPr fontId="1" type="noConversion"/>
  </si>
  <si>
    <t>2019.11.5  at 00:31</t>
    <phoneticPr fontId="1" type="noConversion"/>
  </si>
  <si>
    <t>2017.9.12  at 20:58</t>
    <phoneticPr fontId="1" type="noConversion"/>
  </si>
  <si>
    <t>2022.7.6  at 21:36</t>
    <phoneticPr fontId="1" type="noConversion"/>
  </si>
  <si>
    <t>2020.8.19 19:18</t>
    <phoneticPr fontId="1" type="noConversion"/>
  </si>
  <si>
    <t>https://community.intel.com/t5/Intel-High-Level-Design/Intel-HLS-20-2-problem-with-compiling-more-than-2-inputs-writing/td-p/1192885</t>
  </si>
  <si>
    <t>https://community.intel.com/t5/Intel-High-Level-Design/Intel-HLS-19-3-Bad-implementation-of-memory/m-p/630598</t>
  </si>
  <si>
    <t>I had reported this problem to the developer and they had noted this problem as well. They plan to solved this problem in newer version of Intel HLS.</t>
    <phoneticPr fontId="1" type="noConversion"/>
  </si>
  <si>
    <t>Thanks for the observation. This is due to a known bug , fix of which is part of the next release.</t>
  </si>
  <si>
    <t>This issue has been fixed from version 20.1 of Quartus onwards.</t>
  </si>
  <si>
    <t>Thanks for the Question. What you have pointed out is a valid issue scenario. This issue is being worked upon and will be fixed in an upcoming release. I will keep you informed as and when the release happens.</t>
  </si>
  <si>
    <t>https://community.intel.com/t5/Intel-High-Level-Design/Problem-on-HLS-tutorials-example/td-p/658673</t>
  </si>
  <si>
    <t>2020.5.17 09:05</t>
    <phoneticPr fontId="1" type="noConversion"/>
  </si>
  <si>
    <t>2020.8.19 18:44</t>
    <phoneticPr fontId="1" type="noConversion"/>
  </si>
  <si>
    <t>https://community.intel.com/t5/Intel-High-Level-Design/Intel-HLS-compiler-assertion-failure-at-line-505-in-quot/td-p/1222807</t>
  </si>
  <si>
    <t>This is a known issue, but it does not affect your design. </t>
  </si>
  <si>
    <t>https://community.intel.com/t5/Intel-Quartus-Prime-Software/I-run-the-example-as-the-HLS-Compiler-Getting-Started-Guide-but/m-p/545392</t>
  </si>
  <si>
    <t>2020.12.12 06</t>
    <phoneticPr fontId="1" type="noConversion"/>
  </si>
  <si>
    <t>2020.12.09 23</t>
    <phoneticPr fontId="1" type="noConversion"/>
  </si>
  <si>
    <t>2020.2.10 13:11</t>
    <phoneticPr fontId="1" type="noConversion"/>
  </si>
  <si>
    <r>
      <t>2020.10.26 02:32</t>
    </r>
    <r>
      <rPr>
        <sz val="11"/>
        <color theme="1"/>
        <rFont val="等线"/>
        <family val="2"/>
        <scheme val="minor"/>
      </rPr>
      <t/>
    </r>
  </si>
  <si>
    <t>2020.11.12 15:12</t>
    <phoneticPr fontId="1" type="noConversion"/>
  </si>
  <si>
    <t>2018/4/23</t>
    <phoneticPr fontId="1" type="noConversion"/>
  </si>
  <si>
    <t>2018/4/24</t>
    <phoneticPr fontId="1" type="noConversion"/>
  </si>
  <si>
    <t>2017/10/25</t>
    <phoneticPr fontId="1" type="noConversion"/>
  </si>
  <si>
    <t>min</t>
    <phoneticPr fontId="1" type="noConversion"/>
  </si>
  <si>
    <t>average</t>
    <phoneticPr fontId="1" type="noConversion"/>
  </si>
  <si>
    <t>median</t>
    <phoneticPr fontId="1" type="noConversion"/>
  </si>
  <si>
    <t>max</t>
    <phoneticPr fontId="1" type="noConversion"/>
  </si>
  <si>
    <t>2020.3.6 01:27</t>
    <phoneticPr fontId="1" type="noConversion"/>
  </si>
  <si>
    <t>2020.7.16 03:53</t>
    <phoneticPr fontId="1" type="noConversion"/>
  </si>
  <si>
    <t>Wasted time (day)</t>
    <phoneticPr fontId="1" type="noConversion"/>
  </si>
  <si>
    <t>Solved date</t>
    <phoneticPr fontId="1" type="noConversion"/>
  </si>
  <si>
    <t>Submission date</t>
    <phoneticPr fontId="1" type="noConversion"/>
  </si>
  <si>
    <t>unknown</t>
  </si>
  <si>
    <t>https://support.xilinx.com/s/question/0D52E000079p6yoSAA/bug-report-cosimulation-failed-when-using-loop-unroll-and-functionlevel-pipeline-pragma-on-vitis-hls-202002-and-202102?language=en_US</t>
    <phoneticPr fontId="1" type="noConversion"/>
  </si>
  <si>
    <t>It can be reproduced. I will report it.</t>
    <phoneticPr fontId="1" type="noConversion"/>
  </si>
  <si>
    <t xml:space="preserve">It can be reproduced. I will report the issue. </t>
    <phoneticPr fontId="1" type="noConversion"/>
  </si>
  <si>
    <t>Serial number</t>
    <phoneticPr fontId="1" type="noConversion"/>
  </si>
  <si>
    <t>20.1.1</t>
    <phoneticPr fontId="1" type="noConversion"/>
  </si>
  <si>
    <t>20.2.1</t>
    <phoneticPr fontId="1" type="noConversion"/>
  </si>
  <si>
    <t>20.2.2</t>
    <phoneticPr fontId="1" type="noConversion"/>
  </si>
  <si>
    <t>21.1.1</t>
    <phoneticPr fontId="1" type="noConversion"/>
  </si>
  <si>
    <t>21.2.1</t>
    <phoneticPr fontId="1" type="noConversion"/>
  </si>
  <si>
    <t>22.1.1</t>
    <phoneticPr fontId="1" type="noConversion"/>
  </si>
  <si>
    <t>22.1.2</t>
  </si>
  <si>
    <t>Version</t>
    <phoneticPr fontId="1" type="noConversion"/>
  </si>
  <si>
    <t>Date</t>
    <phoneticPr fontId="1" type="noConversion"/>
  </si>
  <si>
    <t>Interval</t>
    <phoneticPr fontId="1" type="noConversion"/>
  </si>
  <si>
    <t>Notes</t>
    <phoneticPr fontId="1" type="noConversion"/>
  </si>
  <si>
    <t xml:space="preserve"> nearly 20 hours</t>
    <phoneticPr fontId="1" type="noConversion"/>
  </si>
  <si>
    <t>22.1.1--no 22.1.2--no, solved in Vitis HLS 22.2</t>
    <phoneticPr fontId="1" type="noConversion"/>
  </si>
  <si>
    <t>22.1.1--no 22.1.2--no,  solved in Vitis HLS 22.2</t>
    <phoneticPr fontId="1" type="noConversion"/>
  </si>
  <si>
    <t>https://adaptivesupport.amd.com/s/question/0D54U00006xI4BRSA0/weird-vitis-hls-error-on-autogenerated-rtl-code?language=en_US</t>
  </si>
  <si>
    <t>It seems a tool bug, can you try it on the latest version(2023.1)? Or you can share your project with me.</t>
  </si>
  <si>
    <t>2023.6.14  at 23:00</t>
    <phoneticPr fontId="1" type="noConversion"/>
  </si>
  <si>
    <t>https://adaptivesupport.amd.com/s/question/0D54U00006xI4BRSA0/weird-vitis-hls-error-on-autogenerated-rtl-code?language=en_US</t>
    <phoneticPr fontId="1" type="noConversion"/>
  </si>
  <si>
    <t>2023.6.15  at 10:58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</si>
</sst>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1"/>
      <name val="Times New Roman"/>
      <family val="1"/>
    </font>
    <font>
      <sz val="11"/>
      <color theme="1"/>
      <name val="Times New Roman"/>
      <family val="1"/>
    </font>
    <font>
      <b/>
      <sz val="12"/>
      <name val="Times New Roman"/>
      <family val="1"/>
    </font>
    <font>
      <b/>
      <sz val="12"/>
      <color theme="1"/>
      <name val="Times New Roman"/>
      <family val="1"/>
    </font>
    <font>
      <sz val="11"/>
      <color theme="1"/>
      <name val="Times New Roman"/>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49" fontId="3" fillId="0" borderId="1" xfId="1"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wrapText="1"/>
    </xf>
    <xf numFmtId="0" fontId="8" fillId="0" borderId="1" xfId="0" applyFont="1" applyBorder="1" applyAlignment="1">
      <alignment wrapText="1"/>
    </xf>
    <xf numFmtId="14" fontId="3"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8" fillId="0" borderId="1" xfId="0" applyFont="1" applyBorder="1" applyAlignment="1">
      <alignment vertical="center" wrapText="1"/>
    </xf>
    <xf numFmtId="0" fontId="8" fillId="0" borderId="0" xfId="0" applyFont="1" applyAlignment="1">
      <alignment horizontal="center" vertical="center"/>
    </xf>
    <xf numFmtId="14" fontId="8" fillId="0" borderId="0" xfId="0" applyNumberFormat="1" applyFont="1" applyAlignment="1">
      <alignment horizontal="center" vertical="center"/>
    </xf>
    <xf numFmtId="0" fontId="11" fillId="0" borderId="0" xfId="0" applyFont="1" applyAlignment="1">
      <alignment horizontal="center" vertical="center"/>
    </xf>
    <xf numFmtId="176" fontId="8" fillId="0" borderId="0" xfId="0" applyNumberFormat="1" applyFont="1" applyAlignment="1">
      <alignment horizontal="center" vertical="center"/>
    </xf>
    <xf numFmtId="176" fontId="8" fillId="0" borderId="1" xfId="0" applyNumberFormat="1" applyFont="1" applyBorder="1" applyAlignment="1">
      <alignment wrapText="1"/>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topLeftCell="A71" zoomScale="115" zoomScaleNormal="115" workbookViewId="0">
      <selection activeCell="C77" sqref="C77"/>
    </sheetView>
  </sheetViews>
  <sheetFormatPr defaultColWidth="8.88671875" defaultRowHeight="15.6" x14ac:dyDescent="0.25"/>
  <cols>
    <col min="1" max="1" width="23" style="6" customWidth="1"/>
    <col min="2" max="3" width="26.109375" style="6" customWidth="1"/>
    <col min="4" max="4" width="60.6640625" style="6" customWidth="1"/>
    <col min="5" max="5" width="56.33203125" style="6" customWidth="1"/>
    <col min="6" max="16384" width="8.88671875" style="6"/>
  </cols>
  <sheetData>
    <row r="1" spans="1:5" s="8" customFormat="1" x14ac:dyDescent="0.25">
      <c r="A1" s="7" t="s">
        <v>446</v>
      </c>
      <c r="B1" s="7" t="s">
        <v>300</v>
      </c>
      <c r="C1" s="7" t="s">
        <v>301</v>
      </c>
      <c r="D1" s="7" t="s">
        <v>283</v>
      </c>
      <c r="E1" s="7" t="s">
        <v>284</v>
      </c>
    </row>
    <row r="2" spans="1:5" ht="31.2" x14ac:dyDescent="0.25">
      <c r="A2" s="6">
        <v>1</v>
      </c>
      <c r="B2" s="4" t="s">
        <v>192</v>
      </c>
      <c r="C2" s="4" t="s">
        <v>303</v>
      </c>
      <c r="D2" s="5" t="s">
        <v>37</v>
      </c>
      <c r="E2" s="5" t="s">
        <v>174</v>
      </c>
    </row>
    <row r="3" spans="1:5" ht="62.4" x14ac:dyDescent="0.25">
      <c r="A3" s="6">
        <v>2</v>
      </c>
      <c r="B3" s="5" t="s">
        <v>196</v>
      </c>
      <c r="C3" s="5" t="s">
        <v>307</v>
      </c>
      <c r="D3" s="5" t="s">
        <v>160</v>
      </c>
      <c r="E3" s="5" t="s">
        <v>164</v>
      </c>
    </row>
    <row r="4" spans="1:5" ht="78" x14ac:dyDescent="0.25">
      <c r="A4" s="6">
        <v>3</v>
      </c>
      <c r="B4" s="5" t="s">
        <v>197</v>
      </c>
      <c r="C4" s="5" t="s">
        <v>406</v>
      </c>
      <c r="D4" s="5" t="s">
        <v>4</v>
      </c>
      <c r="E4" s="5" t="s">
        <v>2</v>
      </c>
    </row>
    <row r="5" spans="1:5" ht="46.8" x14ac:dyDescent="0.25">
      <c r="A5" s="6">
        <v>4</v>
      </c>
      <c r="B5" s="5" t="s">
        <v>198</v>
      </c>
      <c r="C5" s="5" t="s">
        <v>308</v>
      </c>
      <c r="D5" s="6" t="s">
        <v>7</v>
      </c>
      <c r="E5" s="5" t="s">
        <v>407</v>
      </c>
    </row>
    <row r="6" spans="1:5" ht="31.2" x14ac:dyDescent="0.25">
      <c r="A6" s="6">
        <v>5</v>
      </c>
      <c r="B6" s="4" t="s">
        <v>201</v>
      </c>
      <c r="C6" s="4" t="s">
        <v>311</v>
      </c>
      <c r="D6" s="5" t="s">
        <v>18</v>
      </c>
      <c r="E6" s="5" t="s">
        <v>134</v>
      </c>
    </row>
    <row r="7" spans="1:5" ht="31.2" x14ac:dyDescent="0.25">
      <c r="A7" s="6">
        <v>6</v>
      </c>
      <c r="B7" s="4" t="s">
        <v>202</v>
      </c>
      <c r="C7" s="4" t="s">
        <v>312</v>
      </c>
      <c r="D7" s="5" t="s">
        <v>28</v>
      </c>
      <c r="E7" s="5" t="s">
        <v>27</v>
      </c>
    </row>
    <row r="8" spans="1:5" ht="31.2" x14ac:dyDescent="0.25">
      <c r="A8" s="6">
        <v>7</v>
      </c>
      <c r="B8" s="4" t="s">
        <v>203</v>
      </c>
      <c r="C8" s="4" t="s">
        <v>313</v>
      </c>
      <c r="D8" s="5" t="s">
        <v>30</v>
      </c>
      <c r="E8" s="5" t="s">
        <v>29</v>
      </c>
    </row>
    <row r="9" spans="1:5" ht="46.8" x14ac:dyDescent="0.25">
      <c r="A9" s="6">
        <v>8</v>
      </c>
      <c r="B9" s="4" t="s">
        <v>207</v>
      </c>
      <c r="C9" s="4" t="s">
        <v>316</v>
      </c>
      <c r="D9" s="6" t="s">
        <v>176</v>
      </c>
      <c r="E9" s="6" t="s">
        <v>59</v>
      </c>
    </row>
    <row r="10" spans="1:5" ht="31.2" x14ac:dyDescent="0.25">
      <c r="A10" s="6">
        <v>9</v>
      </c>
      <c r="B10" s="4" t="s">
        <v>208</v>
      </c>
      <c r="C10" s="4" t="s">
        <v>317</v>
      </c>
      <c r="D10" s="6" t="s">
        <v>136</v>
      </c>
      <c r="E10" s="6" t="s">
        <v>67</v>
      </c>
    </row>
    <row r="11" spans="1:5" ht="31.2" x14ac:dyDescent="0.25">
      <c r="A11" s="6">
        <v>10</v>
      </c>
      <c r="B11" s="4" t="s">
        <v>210</v>
      </c>
      <c r="C11" s="4" t="s">
        <v>320</v>
      </c>
      <c r="D11" s="6" t="s">
        <v>75</v>
      </c>
      <c r="E11" s="6" t="s">
        <v>74</v>
      </c>
    </row>
    <row r="12" spans="1:5" ht="46.8" x14ac:dyDescent="0.25">
      <c r="A12" s="6">
        <v>11</v>
      </c>
      <c r="B12" s="4" t="s">
        <v>212</v>
      </c>
      <c r="C12" s="4" t="s">
        <v>321</v>
      </c>
      <c r="D12" s="6" t="s">
        <v>82</v>
      </c>
      <c r="E12" s="6" t="s">
        <v>81</v>
      </c>
    </row>
    <row r="13" spans="1:5" ht="46.8" x14ac:dyDescent="0.25">
      <c r="A13" s="6">
        <v>12</v>
      </c>
      <c r="B13" s="4" t="s">
        <v>214</v>
      </c>
      <c r="C13" s="4" t="s">
        <v>323</v>
      </c>
      <c r="D13" s="6" t="s">
        <v>93</v>
      </c>
      <c r="E13" s="6" t="s">
        <v>92</v>
      </c>
    </row>
    <row r="14" spans="1:5" ht="46.8" x14ac:dyDescent="0.25">
      <c r="A14" s="6">
        <v>13</v>
      </c>
      <c r="B14" s="4" t="s">
        <v>215</v>
      </c>
      <c r="C14" s="4" t="s">
        <v>324</v>
      </c>
      <c r="D14" s="6" t="s">
        <v>325</v>
      </c>
      <c r="E14" s="6" t="s">
        <v>96</v>
      </c>
    </row>
    <row r="15" spans="1:5" ht="78" x14ac:dyDescent="0.25">
      <c r="A15" s="6">
        <v>14</v>
      </c>
      <c r="B15" s="4" t="s">
        <v>216</v>
      </c>
      <c r="C15" s="4" t="s">
        <v>326</v>
      </c>
      <c r="D15" s="6" t="s">
        <v>140</v>
      </c>
      <c r="E15" s="6" t="s">
        <v>139</v>
      </c>
    </row>
    <row r="16" spans="1:5" ht="109.2" x14ac:dyDescent="0.25">
      <c r="A16" s="6">
        <v>15</v>
      </c>
      <c r="B16" s="4" t="s">
        <v>217</v>
      </c>
      <c r="C16" s="4" t="s">
        <v>327</v>
      </c>
      <c r="D16" s="6" t="s">
        <v>124</v>
      </c>
      <c r="E16" s="6" t="s">
        <v>286</v>
      </c>
    </row>
    <row r="17" spans="1:5" ht="46.8" x14ac:dyDescent="0.25">
      <c r="A17" s="6">
        <v>16</v>
      </c>
      <c r="B17" s="4" t="s">
        <v>218</v>
      </c>
      <c r="C17" s="4" t="s">
        <v>328</v>
      </c>
      <c r="D17" s="6" t="s">
        <v>99</v>
      </c>
      <c r="E17" s="6" t="s">
        <v>100</v>
      </c>
    </row>
    <row r="18" spans="1:5" ht="46.8" x14ac:dyDescent="0.25">
      <c r="A18" s="6">
        <v>17</v>
      </c>
      <c r="B18" s="4" t="s">
        <v>330</v>
      </c>
      <c r="C18" s="4" t="s">
        <v>331</v>
      </c>
      <c r="D18" s="6" t="s">
        <v>123</v>
      </c>
      <c r="E18" s="6" t="s">
        <v>122</v>
      </c>
    </row>
    <row r="19" spans="1:5" ht="31.2" x14ac:dyDescent="0.25">
      <c r="A19" s="6">
        <v>18</v>
      </c>
      <c r="B19" s="4" t="s">
        <v>220</v>
      </c>
      <c r="C19" s="4" t="s">
        <v>332</v>
      </c>
      <c r="D19" s="6" t="s">
        <v>149</v>
      </c>
      <c r="E19" s="6" t="s">
        <v>148</v>
      </c>
    </row>
    <row r="20" spans="1:5" ht="46.8" x14ac:dyDescent="0.25">
      <c r="A20" s="6">
        <v>19</v>
      </c>
      <c r="B20" s="4" t="s">
        <v>221</v>
      </c>
      <c r="C20" s="4" t="s">
        <v>333</v>
      </c>
      <c r="D20" s="6" t="s">
        <v>150</v>
      </c>
      <c r="E20" s="6" t="s">
        <v>168</v>
      </c>
    </row>
    <row r="21" spans="1:5" ht="93.6" x14ac:dyDescent="0.25">
      <c r="A21" s="6">
        <v>20</v>
      </c>
      <c r="B21" s="4" t="s">
        <v>334</v>
      </c>
      <c r="C21" s="4" t="s">
        <v>222</v>
      </c>
      <c r="D21" s="6" t="s">
        <v>159</v>
      </c>
      <c r="E21" s="6" t="s">
        <v>287</v>
      </c>
    </row>
    <row r="22" spans="1:5" ht="31.2" x14ac:dyDescent="0.25">
      <c r="A22" s="6">
        <v>21</v>
      </c>
      <c r="B22" s="4" t="s">
        <v>224</v>
      </c>
      <c r="C22" s="4" t="s">
        <v>336</v>
      </c>
      <c r="D22" s="6" t="s">
        <v>154</v>
      </c>
      <c r="E22" s="6" t="s">
        <v>153</v>
      </c>
    </row>
    <row r="23" spans="1:5" ht="62.4" x14ac:dyDescent="0.25">
      <c r="A23" s="6">
        <v>22</v>
      </c>
      <c r="B23" s="4" t="s">
        <v>225</v>
      </c>
      <c r="C23" s="4" t="s">
        <v>337</v>
      </c>
      <c r="D23" s="6" t="s">
        <v>155</v>
      </c>
      <c r="E23" s="6" t="s">
        <v>169</v>
      </c>
    </row>
    <row r="24" spans="1:5" ht="46.8" x14ac:dyDescent="0.25">
      <c r="A24" s="6">
        <v>23</v>
      </c>
      <c r="B24" s="4" t="s">
        <v>227</v>
      </c>
      <c r="C24" s="4" t="s">
        <v>339</v>
      </c>
      <c r="D24" s="5" t="s">
        <v>23</v>
      </c>
      <c r="E24" s="5" t="s">
        <v>24</v>
      </c>
    </row>
    <row r="25" spans="1:5" ht="31.2" x14ac:dyDescent="0.25">
      <c r="A25" s="6">
        <v>24</v>
      </c>
      <c r="B25" s="6" t="s">
        <v>228</v>
      </c>
      <c r="C25" s="6" t="s">
        <v>340</v>
      </c>
      <c r="D25" s="5" t="s">
        <v>34</v>
      </c>
      <c r="E25" s="5" t="s">
        <v>33</v>
      </c>
    </row>
    <row r="26" spans="1:5" ht="31.2" x14ac:dyDescent="0.25">
      <c r="A26" s="6">
        <v>25</v>
      </c>
      <c r="B26" s="4" t="s">
        <v>229</v>
      </c>
      <c r="C26" s="4" t="s">
        <v>341</v>
      </c>
      <c r="D26" s="5" t="s">
        <v>44</v>
      </c>
      <c r="E26" s="5" t="s">
        <v>43</v>
      </c>
    </row>
    <row r="27" spans="1:5" ht="31.2" x14ac:dyDescent="0.25">
      <c r="A27" s="6">
        <v>26</v>
      </c>
      <c r="B27" s="4" t="s">
        <v>230</v>
      </c>
      <c r="C27" s="4" t="s">
        <v>342</v>
      </c>
      <c r="D27" s="6" t="s">
        <v>64</v>
      </c>
      <c r="E27" s="6" t="s">
        <v>63</v>
      </c>
    </row>
    <row r="28" spans="1:5" ht="31.2" x14ac:dyDescent="0.25">
      <c r="A28" s="6">
        <v>27</v>
      </c>
      <c r="B28" s="4" t="s">
        <v>231</v>
      </c>
      <c r="C28" s="4" t="s">
        <v>343</v>
      </c>
      <c r="D28" s="6" t="s">
        <v>86</v>
      </c>
      <c r="E28" s="6" t="s">
        <v>85</v>
      </c>
    </row>
    <row r="29" spans="1:5" ht="46.8" x14ac:dyDescent="0.25">
      <c r="A29" s="6">
        <v>28</v>
      </c>
      <c r="B29" s="4" t="s">
        <v>232</v>
      </c>
      <c r="C29" s="4" t="s">
        <v>344</v>
      </c>
      <c r="D29" s="6" t="s">
        <v>88</v>
      </c>
      <c r="E29" s="6" t="s">
        <v>87</v>
      </c>
    </row>
    <row r="30" spans="1:5" ht="31.2" x14ac:dyDescent="0.25">
      <c r="A30" s="6">
        <v>29</v>
      </c>
      <c r="B30" s="4" t="s">
        <v>233</v>
      </c>
      <c r="C30" s="4" t="s">
        <v>345</v>
      </c>
      <c r="D30" s="6" t="s">
        <v>95</v>
      </c>
      <c r="E30" s="6" t="s">
        <v>94</v>
      </c>
    </row>
    <row r="31" spans="1:5" ht="46.8" x14ac:dyDescent="0.25">
      <c r="A31" s="6">
        <v>30</v>
      </c>
      <c r="B31" s="4" t="s">
        <v>234</v>
      </c>
      <c r="C31" s="4" t="s">
        <v>346</v>
      </c>
      <c r="D31" s="6" t="s">
        <v>109</v>
      </c>
      <c r="E31" s="6" t="s">
        <v>110</v>
      </c>
    </row>
    <row r="32" spans="1:5" ht="31.2" x14ac:dyDescent="0.25">
      <c r="A32" s="6">
        <v>31</v>
      </c>
      <c r="B32" s="4" t="s">
        <v>235</v>
      </c>
      <c r="C32" s="4" t="s">
        <v>347</v>
      </c>
      <c r="D32" s="6" t="s">
        <v>130</v>
      </c>
      <c r="E32" s="6" t="s">
        <v>129</v>
      </c>
    </row>
    <row r="33" spans="1:5" ht="31.2" x14ac:dyDescent="0.25">
      <c r="A33" s="6">
        <v>32</v>
      </c>
      <c r="B33" s="5" t="s">
        <v>236</v>
      </c>
      <c r="C33" s="5" t="s">
        <v>348</v>
      </c>
      <c r="D33" s="5" t="s">
        <v>162</v>
      </c>
      <c r="E33" s="6" t="s">
        <v>170</v>
      </c>
    </row>
    <row r="34" spans="1:5" ht="78" x14ac:dyDescent="0.25">
      <c r="A34" s="6">
        <v>33</v>
      </c>
      <c r="B34" s="5" t="s">
        <v>237</v>
      </c>
      <c r="C34" s="5" t="s">
        <v>349</v>
      </c>
      <c r="D34" s="5" t="s">
        <v>3</v>
      </c>
      <c r="E34" s="6" t="s">
        <v>132</v>
      </c>
    </row>
    <row r="35" spans="1:5" ht="31.2" x14ac:dyDescent="0.25">
      <c r="A35" s="6">
        <v>34</v>
      </c>
      <c r="B35" s="4" t="s">
        <v>240</v>
      </c>
      <c r="C35" s="4" t="s">
        <v>353</v>
      </c>
      <c r="D35" s="5" t="s">
        <v>12</v>
      </c>
      <c r="E35" s="6" t="s">
        <v>165</v>
      </c>
    </row>
    <row r="36" spans="1:5" ht="31.2" x14ac:dyDescent="0.25">
      <c r="A36" s="6">
        <v>35</v>
      </c>
      <c r="B36" s="4" t="s">
        <v>243</v>
      </c>
      <c r="C36" s="4" t="s">
        <v>356</v>
      </c>
      <c r="D36" s="5" t="s">
        <v>17</v>
      </c>
      <c r="E36" s="5" t="s">
        <v>16</v>
      </c>
    </row>
    <row r="37" spans="1:5" ht="46.8" x14ac:dyDescent="0.25">
      <c r="A37" s="6">
        <v>36</v>
      </c>
      <c r="B37" s="4" t="s">
        <v>244</v>
      </c>
      <c r="C37" s="4" t="s">
        <v>357</v>
      </c>
      <c r="D37" s="5" t="s">
        <v>21</v>
      </c>
      <c r="E37" s="6" t="s">
        <v>22</v>
      </c>
    </row>
    <row r="38" spans="1:5" ht="31.2" x14ac:dyDescent="0.25">
      <c r="A38" s="6">
        <v>37</v>
      </c>
      <c r="B38" s="4" t="s">
        <v>246</v>
      </c>
      <c r="C38" s="4" t="s">
        <v>359</v>
      </c>
      <c r="D38" s="5" t="s">
        <v>36</v>
      </c>
      <c r="E38" s="5" t="s">
        <v>35</v>
      </c>
    </row>
    <row r="39" spans="1:5" ht="31.2" x14ac:dyDescent="0.25">
      <c r="A39" s="6">
        <v>38</v>
      </c>
      <c r="B39" s="4" t="s">
        <v>247</v>
      </c>
      <c r="C39" s="4" t="s">
        <v>360</v>
      </c>
      <c r="D39" s="5" t="s">
        <v>40</v>
      </c>
      <c r="E39" s="5" t="s">
        <v>39</v>
      </c>
    </row>
    <row r="40" spans="1:5" ht="46.8" x14ac:dyDescent="0.25">
      <c r="A40" s="6">
        <v>39</v>
      </c>
      <c r="B40" s="4" t="s">
        <v>249</v>
      </c>
      <c r="C40" s="4" t="s">
        <v>362</v>
      </c>
      <c r="D40" s="5" t="s">
        <v>363</v>
      </c>
      <c r="E40" s="5" t="s">
        <v>45</v>
      </c>
    </row>
    <row r="41" spans="1:5" ht="31.2" x14ac:dyDescent="0.25">
      <c r="A41" s="6">
        <v>40</v>
      </c>
      <c r="B41" s="4" t="s">
        <v>252</v>
      </c>
      <c r="C41" s="4" t="s">
        <v>366</v>
      </c>
      <c r="D41" s="5" t="s">
        <v>50</v>
      </c>
      <c r="E41" s="5" t="s">
        <v>49</v>
      </c>
    </row>
    <row r="42" spans="1:5" ht="46.8" x14ac:dyDescent="0.25">
      <c r="A42" s="6">
        <v>41</v>
      </c>
      <c r="B42" s="6" t="s">
        <v>256</v>
      </c>
      <c r="C42" s="6" t="s">
        <v>370</v>
      </c>
      <c r="D42" s="6" t="s">
        <v>62</v>
      </c>
      <c r="E42" s="6" t="s">
        <v>177</v>
      </c>
    </row>
    <row r="43" spans="1:5" ht="31.2" x14ac:dyDescent="0.25">
      <c r="A43" s="6">
        <v>42</v>
      </c>
      <c r="B43" s="4" t="s">
        <v>258</v>
      </c>
      <c r="C43" s="4" t="s">
        <v>372</v>
      </c>
      <c r="D43" s="6" t="s">
        <v>69</v>
      </c>
      <c r="E43" s="6" t="s">
        <v>68</v>
      </c>
    </row>
    <row r="44" spans="1:5" ht="66.599999999999994" customHeight="1" x14ac:dyDescent="0.25">
      <c r="A44" s="6">
        <v>43</v>
      </c>
      <c r="B44" s="4" t="s">
        <v>259</v>
      </c>
      <c r="C44" s="4" t="s">
        <v>373</v>
      </c>
      <c r="D44" s="6" t="s">
        <v>163</v>
      </c>
      <c r="E44" s="6" t="s">
        <v>167</v>
      </c>
    </row>
    <row r="45" spans="1:5" ht="46.8" x14ac:dyDescent="0.25">
      <c r="A45" s="6">
        <v>44</v>
      </c>
      <c r="B45" s="4" t="s">
        <v>261</v>
      </c>
      <c r="C45" s="4" t="s">
        <v>375</v>
      </c>
      <c r="D45" s="6" t="s">
        <v>181</v>
      </c>
      <c r="E45" s="6" t="s">
        <v>183</v>
      </c>
    </row>
    <row r="46" spans="1:5" ht="31.2" x14ac:dyDescent="0.25">
      <c r="A46" s="6">
        <v>45</v>
      </c>
      <c r="B46" s="4" t="s">
        <v>262</v>
      </c>
      <c r="C46" s="4" t="s">
        <v>376</v>
      </c>
      <c r="D46" s="6" t="s">
        <v>79</v>
      </c>
      <c r="E46" s="6" t="s">
        <v>78</v>
      </c>
    </row>
    <row r="47" spans="1:5" ht="46.8" x14ac:dyDescent="0.25">
      <c r="A47" s="6">
        <v>46</v>
      </c>
      <c r="B47" s="4" t="s">
        <v>266</v>
      </c>
      <c r="C47" s="4" t="s">
        <v>381</v>
      </c>
      <c r="D47" s="6" t="s">
        <v>182</v>
      </c>
      <c r="E47" s="6" t="s">
        <v>178</v>
      </c>
    </row>
    <row r="48" spans="1:5" ht="93.6" x14ac:dyDescent="0.25">
      <c r="A48" s="6">
        <v>47</v>
      </c>
      <c r="B48" s="4" t="s">
        <v>271</v>
      </c>
      <c r="C48" s="4" t="s">
        <v>388</v>
      </c>
      <c r="D48" s="6" t="s">
        <v>126</v>
      </c>
      <c r="E48" s="6" t="s">
        <v>125</v>
      </c>
    </row>
    <row r="49" spans="1:5" ht="31.2" x14ac:dyDescent="0.25">
      <c r="A49" s="6">
        <v>48</v>
      </c>
      <c r="B49" s="4" t="s">
        <v>272</v>
      </c>
      <c r="C49" s="4" t="s">
        <v>389</v>
      </c>
      <c r="D49" s="6" t="s">
        <v>143</v>
      </c>
      <c r="E49" s="6" t="s">
        <v>142</v>
      </c>
    </row>
    <row r="50" spans="1:5" ht="31.2" x14ac:dyDescent="0.25">
      <c r="A50" s="6">
        <v>49</v>
      </c>
      <c r="B50" s="4" t="s">
        <v>274</v>
      </c>
      <c r="C50" s="4" t="s">
        <v>391</v>
      </c>
      <c r="D50" s="6" t="s">
        <v>152</v>
      </c>
      <c r="E50" s="6" t="s">
        <v>151</v>
      </c>
    </row>
    <row r="51" spans="1:5" ht="62.4" x14ac:dyDescent="0.25">
      <c r="A51" s="6">
        <v>50</v>
      </c>
      <c r="B51" s="4" t="s">
        <v>393</v>
      </c>
      <c r="C51" s="4" t="s">
        <v>392</v>
      </c>
      <c r="D51" s="6" t="s">
        <v>171</v>
      </c>
      <c r="E51" s="6" t="s">
        <v>188</v>
      </c>
    </row>
    <row r="52" spans="1:5" ht="31.2" x14ac:dyDescent="0.25">
      <c r="A52" s="6">
        <v>51</v>
      </c>
      <c r="B52" s="4" t="s">
        <v>275</v>
      </c>
      <c r="C52" s="4" t="s">
        <v>394</v>
      </c>
      <c r="D52" s="6" t="s">
        <v>104</v>
      </c>
      <c r="E52" s="6" t="s">
        <v>103</v>
      </c>
    </row>
    <row r="53" spans="1:5" ht="31.2" x14ac:dyDescent="0.25">
      <c r="A53" s="6">
        <v>52</v>
      </c>
      <c r="B53" s="4" t="s">
        <v>277</v>
      </c>
      <c r="C53" s="4" t="s">
        <v>396</v>
      </c>
      <c r="D53" s="6" t="s">
        <v>57</v>
      </c>
      <c r="E53" s="6" t="s">
        <v>58</v>
      </c>
    </row>
    <row r="54" spans="1:5" ht="31.2" x14ac:dyDescent="0.25">
      <c r="A54" s="6">
        <v>53</v>
      </c>
      <c r="B54" s="11" t="s">
        <v>189</v>
      </c>
      <c r="C54" s="11" t="s">
        <v>189</v>
      </c>
      <c r="D54" s="6" t="s">
        <v>97</v>
      </c>
      <c r="E54" s="6" t="s">
        <v>98</v>
      </c>
    </row>
    <row r="55" spans="1:5" ht="31.2" x14ac:dyDescent="0.25">
      <c r="A55" s="6">
        <v>54</v>
      </c>
      <c r="B55" s="4" t="s">
        <v>279</v>
      </c>
      <c r="C55" s="4" t="s">
        <v>397</v>
      </c>
      <c r="D55" s="6" t="s">
        <v>117</v>
      </c>
      <c r="E55" s="6" t="s">
        <v>116</v>
      </c>
    </row>
    <row r="56" spans="1:5" ht="46.8" x14ac:dyDescent="0.25">
      <c r="A56" s="6">
        <v>55</v>
      </c>
      <c r="B56" s="5" t="s">
        <v>280</v>
      </c>
      <c r="C56" s="5" t="s">
        <v>398</v>
      </c>
      <c r="D56" s="5" t="s">
        <v>161</v>
      </c>
      <c r="E56" s="5" t="s">
        <v>0</v>
      </c>
    </row>
    <row r="57" spans="1:5" ht="46.8" x14ac:dyDescent="0.25">
      <c r="A57" s="6">
        <v>56</v>
      </c>
      <c r="B57" s="4" t="s">
        <v>281</v>
      </c>
      <c r="C57" s="4" t="s">
        <v>399</v>
      </c>
      <c r="D57" s="6" t="s">
        <v>128</v>
      </c>
      <c r="E57" s="6" t="s">
        <v>127</v>
      </c>
    </row>
    <row r="58" spans="1:5" ht="46.8" x14ac:dyDescent="0.25">
      <c r="A58" s="6">
        <v>57</v>
      </c>
      <c r="B58" s="4" t="s">
        <v>282</v>
      </c>
      <c r="C58" s="4" t="s">
        <v>400</v>
      </c>
      <c r="D58" s="6" t="s">
        <v>146</v>
      </c>
      <c r="E58" s="6" t="s">
        <v>147</v>
      </c>
    </row>
    <row r="59" spans="1:5" ht="31.2" x14ac:dyDescent="0.25">
      <c r="A59" s="6">
        <v>58</v>
      </c>
      <c r="B59" s="6" t="s">
        <v>289</v>
      </c>
      <c r="C59" s="6" t="s">
        <v>401</v>
      </c>
      <c r="D59" s="6" t="s">
        <v>290</v>
      </c>
      <c r="E59" s="6" t="s">
        <v>288</v>
      </c>
    </row>
    <row r="60" spans="1:5" ht="46.8" x14ac:dyDescent="0.25">
      <c r="A60" s="6">
        <v>59</v>
      </c>
      <c r="B60" s="6" t="s">
        <v>293</v>
      </c>
      <c r="C60" s="6" t="s">
        <v>402</v>
      </c>
      <c r="D60" s="6" t="s">
        <v>292</v>
      </c>
      <c r="E60" s="6" t="s">
        <v>291</v>
      </c>
    </row>
    <row r="61" spans="1:5" ht="78" x14ac:dyDescent="0.25">
      <c r="A61" s="6">
        <v>60</v>
      </c>
      <c r="B61" s="6" t="s">
        <v>298</v>
      </c>
      <c r="C61" s="6" t="s">
        <v>404</v>
      </c>
      <c r="D61" s="6" t="s">
        <v>299</v>
      </c>
      <c r="E61" s="6" t="s">
        <v>297</v>
      </c>
    </row>
    <row r="62" spans="1:5" s="12" customFormat="1" ht="46.8" x14ac:dyDescent="0.25">
      <c r="A62" s="6">
        <v>61</v>
      </c>
      <c r="B62" s="4" t="s">
        <v>190</v>
      </c>
      <c r="C62" s="4" t="s">
        <v>405</v>
      </c>
      <c r="D62" s="6" t="s">
        <v>141</v>
      </c>
      <c r="E62" s="5" t="s">
        <v>285</v>
      </c>
    </row>
    <row r="63" spans="1:5" s="12" customFormat="1" ht="46.8" x14ac:dyDescent="0.25">
      <c r="A63" s="6">
        <v>62</v>
      </c>
      <c r="B63" s="4" t="s">
        <v>191</v>
      </c>
      <c r="C63" s="4" t="s">
        <v>302</v>
      </c>
      <c r="D63" s="5" t="s">
        <v>19</v>
      </c>
      <c r="E63" s="5" t="s">
        <v>20</v>
      </c>
    </row>
    <row r="64" spans="1:5" s="12" customFormat="1" ht="46.8" x14ac:dyDescent="0.25">
      <c r="A64" s="6">
        <v>63</v>
      </c>
      <c r="B64" s="4" t="s">
        <v>193</v>
      </c>
      <c r="C64" s="4" t="s">
        <v>304</v>
      </c>
      <c r="D64" s="6" t="s">
        <v>51</v>
      </c>
      <c r="E64" s="6" t="s">
        <v>166</v>
      </c>
    </row>
    <row r="65" spans="1:5" s="12" customFormat="1" ht="31.2" x14ac:dyDescent="0.25">
      <c r="A65" s="6">
        <v>64</v>
      </c>
      <c r="B65" s="4" t="s">
        <v>194</v>
      </c>
      <c r="C65" s="4" t="s">
        <v>305</v>
      </c>
      <c r="D65" s="6" t="s">
        <v>89</v>
      </c>
      <c r="E65" s="6" t="s">
        <v>131</v>
      </c>
    </row>
    <row r="66" spans="1:5" s="12" customFormat="1" ht="31.2" x14ac:dyDescent="0.25">
      <c r="A66" s="6">
        <v>65</v>
      </c>
      <c r="B66" s="4" t="s">
        <v>195</v>
      </c>
      <c r="C66" s="4" t="s">
        <v>306</v>
      </c>
      <c r="D66" s="6" t="s">
        <v>156</v>
      </c>
      <c r="E66" s="6" t="s">
        <v>157</v>
      </c>
    </row>
    <row r="67" spans="1:5" s="12" customFormat="1" ht="46.8" x14ac:dyDescent="0.25">
      <c r="A67" s="6">
        <v>66</v>
      </c>
      <c r="B67" s="4" t="s">
        <v>199</v>
      </c>
      <c r="C67" s="4" t="s">
        <v>309</v>
      </c>
      <c r="D67" s="5" t="s">
        <v>8</v>
      </c>
      <c r="E67" s="5" t="s">
        <v>9</v>
      </c>
    </row>
    <row r="68" spans="1:5" s="12" customFormat="1" ht="31.2" x14ac:dyDescent="0.25">
      <c r="A68" s="6">
        <v>67</v>
      </c>
      <c r="B68" s="4" t="s">
        <v>200</v>
      </c>
      <c r="C68" s="4" t="s">
        <v>310</v>
      </c>
      <c r="D68" s="5" t="s">
        <v>10</v>
      </c>
      <c r="E68" s="5" t="s">
        <v>11</v>
      </c>
    </row>
    <row r="69" spans="1:5" s="12" customFormat="1" ht="46.8" x14ac:dyDescent="0.25">
      <c r="A69" s="6">
        <v>68</v>
      </c>
      <c r="B69" s="4" t="s">
        <v>204</v>
      </c>
      <c r="C69" s="4" t="s">
        <v>314</v>
      </c>
      <c r="D69" s="5" t="s">
        <v>32</v>
      </c>
      <c r="E69" s="5" t="s">
        <v>31</v>
      </c>
    </row>
    <row r="70" spans="1:5" s="12" customFormat="1" ht="46.8" x14ac:dyDescent="0.25">
      <c r="A70" s="6">
        <v>69</v>
      </c>
      <c r="B70" s="6" t="s">
        <v>205</v>
      </c>
      <c r="C70" s="6" t="s">
        <v>408</v>
      </c>
      <c r="D70" s="5" t="s">
        <v>47</v>
      </c>
      <c r="E70" s="5" t="s">
        <v>46</v>
      </c>
    </row>
    <row r="71" spans="1:5" s="12" customFormat="1" ht="46.8" x14ac:dyDescent="0.25">
      <c r="A71" s="6">
        <v>70</v>
      </c>
      <c r="B71" s="4" t="s">
        <v>206</v>
      </c>
      <c r="C71" s="4" t="s">
        <v>315</v>
      </c>
      <c r="D71" s="6" t="s">
        <v>54</v>
      </c>
      <c r="E71" s="6" t="s">
        <v>55</v>
      </c>
    </row>
    <row r="72" spans="1:5" s="12" customFormat="1" ht="62.4" x14ac:dyDescent="0.25">
      <c r="A72" s="6">
        <v>71</v>
      </c>
      <c r="B72" s="4" t="s">
        <v>409</v>
      </c>
      <c r="C72" s="4" t="s">
        <v>318</v>
      </c>
      <c r="D72" s="6" t="s">
        <v>138</v>
      </c>
      <c r="E72" s="6" t="s">
        <v>137</v>
      </c>
    </row>
    <row r="73" spans="1:5" s="12" customFormat="1" ht="31.2" x14ac:dyDescent="0.25">
      <c r="A73" s="6">
        <v>72</v>
      </c>
      <c r="B73" s="4" t="s">
        <v>209</v>
      </c>
      <c r="C73" s="4" t="s">
        <v>319</v>
      </c>
      <c r="D73" s="6" t="s">
        <v>73</v>
      </c>
      <c r="E73" s="6" t="s">
        <v>72</v>
      </c>
    </row>
    <row r="74" spans="1:5" s="12" customFormat="1" ht="31.2" x14ac:dyDescent="0.25">
      <c r="A74" s="6">
        <v>73</v>
      </c>
      <c r="B74" s="4" t="s">
        <v>211</v>
      </c>
      <c r="C74" s="4" t="s">
        <v>410</v>
      </c>
      <c r="D74" s="6" t="s">
        <v>77</v>
      </c>
      <c r="E74" s="6" t="s">
        <v>76</v>
      </c>
    </row>
    <row r="75" spans="1:5" s="12" customFormat="1" ht="62.4" x14ac:dyDescent="0.25">
      <c r="A75" s="6">
        <v>74</v>
      </c>
      <c r="B75" s="4" t="s">
        <v>213</v>
      </c>
      <c r="C75" s="4" t="s">
        <v>322</v>
      </c>
      <c r="D75" s="6" t="s">
        <v>90</v>
      </c>
      <c r="E75" s="6" t="s">
        <v>91</v>
      </c>
    </row>
    <row r="76" spans="1:5" s="12" customFormat="1" ht="46.8" x14ac:dyDescent="0.25">
      <c r="A76" s="6">
        <v>75</v>
      </c>
      <c r="B76" s="4" t="s">
        <v>219</v>
      </c>
      <c r="C76" s="4" t="s">
        <v>329</v>
      </c>
      <c r="D76" s="6" t="s">
        <v>121</v>
      </c>
      <c r="E76" s="6" t="s">
        <v>120</v>
      </c>
    </row>
    <row r="77" spans="1:5" s="12" customFormat="1" ht="27.6" x14ac:dyDescent="0.25">
      <c r="A77" s="6">
        <v>76</v>
      </c>
      <c r="B77" s="4" t="s">
        <v>463</v>
      </c>
      <c r="C77" s="4" t="s">
        <v>465</v>
      </c>
      <c r="D77" s="4" t="s">
        <v>462</v>
      </c>
      <c r="E77" s="4" t="s">
        <v>464</v>
      </c>
    </row>
    <row r="78" spans="1:5" s="12" customFormat="1" ht="46.8" x14ac:dyDescent="0.25">
      <c r="A78" s="6">
        <v>77</v>
      </c>
      <c r="B78" s="4" t="s">
        <v>223</v>
      </c>
      <c r="C78" s="4" t="s">
        <v>335</v>
      </c>
      <c r="D78" s="6" t="s">
        <v>106</v>
      </c>
      <c r="E78" s="6" t="s">
        <v>187</v>
      </c>
    </row>
    <row r="79" spans="1:5" s="12" customFormat="1" ht="31.2" x14ac:dyDescent="0.25">
      <c r="A79" s="6">
        <v>78</v>
      </c>
      <c r="B79" s="4" t="s">
        <v>226</v>
      </c>
      <c r="C79" s="4" t="s">
        <v>338</v>
      </c>
      <c r="D79" s="5" t="s">
        <v>13</v>
      </c>
      <c r="E79" s="5" t="s">
        <v>133</v>
      </c>
    </row>
    <row r="80" spans="1:5" s="12" customFormat="1" ht="156" x14ac:dyDescent="0.25">
      <c r="A80" s="6">
        <v>79</v>
      </c>
      <c r="B80" s="4" t="s">
        <v>238</v>
      </c>
      <c r="C80" s="4" t="s">
        <v>350</v>
      </c>
      <c r="D80" s="5" t="s">
        <v>180</v>
      </c>
      <c r="E80" s="5" t="s">
        <v>5</v>
      </c>
    </row>
    <row r="81" spans="1:5" s="12" customFormat="1" ht="31.2" x14ac:dyDescent="0.25">
      <c r="A81" s="6">
        <v>80</v>
      </c>
      <c r="B81" s="4" t="s">
        <v>239</v>
      </c>
      <c r="C81" s="4" t="s">
        <v>351</v>
      </c>
      <c r="D81" s="5" t="s">
        <v>352</v>
      </c>
      <c r="E81" s="5" t="s">
        <v>6</v>
      </c>
    </row>
    <row r="82" spans="1:5" s="12" customFormat="1" ht="31.2" x14ac:dyDescent="0.25">
      <c r="A82" s="6">
        <v>81</v>
      </c>
      <c r="B82" s="4" t="s">
        <v>241</v>
      </c>
      <c r="C82" s="4" t="s">
        <v>354</v>
      </c>
      <c r="D82" s="5" t="s">
        <v>14</v>
      </c>
      <c r="E82" s="5" t="s">
        <v>15</v>
      </c>
    </row>
    <row r="83" spans="1:5" s="12" customFormat="1" ht="46.8" x14ac:dyDescent="0.25">
      <c r="A83" s="6">
        <v>82</v>
      </c>
      <c r="B83" s="4" t="s">
        <v>242</v>
      </c>
      <c r="C83" s="4" t="s">
        <v>355</v>
      </c>
      <c r="D83" s="5" t="s">
        <v>173</v>
      </c>
      <c r="E83" s="5" t="s">
        <v>172</v>
      </c>
    </row>
    <row r="84" spans="1:5" s="12" customFormat="1" ht="31.2" x14ac:dyDescent="0.25">
      <c r="A84" s="6">
        <v>83</v>
      </c>
      <c r="B84" s="4" t="s">
        <v>245</v>
      </c>
      <c r="C84" s="4" t="s">
        <v>358</v>
      </c>
      <c r="D84" s="5" t="s">
        <v>25</v>
      </c>
      <c r="E84" s="5" t="s">
        <v>26</v>
      </c>
    </row>
    <row r="85" spans="1:5" s="12" customFormat="1" ht="46.8" x14ac:dyDescent="0.25">
      <c r="A85" s="6">
        <v>84</v>
      </c>
      <c r="B85" s="4" t="s">
        <v>248</v>
      </c>
      <c r="C85" s="4" t="s">
        <v>361</v>
      </c>
      <c r="D85" s="5" t="s">
        <v>42</v>
      </c>
      <c r="E85" s="5" t="s">
        <v>41</v>
      </c>
    </row>
    <row r="86" spans="1:5" s="12" customFormat="1" ht="31.2" x14ac:dyDescent="0.25">
      <c r="A86" s="6">
        <v>85</v>
      </c>
      <c r="B86" s="4" t="s">
        <v>250</v>
      </c>
      <c r="C86" s="4" t="s">
        <v>364</v>
      </c>
      <c r="D86" s="5" t="s">
        <v>158</v>
      </c>
      <c r="E86" s="5" t="s">
        <v>175</v>
      </c>
    </row>
    <row r="87" spans="1:5" s="12" customFormat="1" ht="31.2" x14ac:dyDescent="0.25">
      <c r="A87" s="6">
        <v>86</v>
      </c>
      <c r="B87" s="4" t="s">
        <v>251</v>
      </c>
      <c r="C87" s="4" t="s">
        <v>365</v>
      </c>
      <c r="D87" s="1" t="s">
        <v>48</v>
      </c>
      <c r="E87" s="5" t="s">
        <v>184</v>
      </c>
    </row>
    <row r="88" spans="1:5" s="12" customFormat="1" ht="46.8" x14ac:dyDescent="0.25">
      <c r="A88" s="6">
        <v>87</v>
      </c>
      <c r="B88" s="4" t="s">
        <v>253</v>
      </c>
      <c r="C88" s="4" t="s">
        <v>367</v>
      </c>
      <c r="D88" s="6" t="s">
        <v>53</v>
      </c>
      <c r="E88" s="6" t="s">
        <v>52</v>
      </c>
    </row>
    <row r="89" spans="1:5" s="12" customFormat="1" ht="31.2" x14ac:dyDescent="0.25">
      <c r="A89" s="6">
        <v>88</v>
      </c>
      <c r="B89" s="4" t="s">
        <v>254</v>
      </c>
      <c r="C89" s="4" t="s">
        <v>368</v>
      </c>
      <c r="D89" s="6" t="s">
        <v>56</v>
      </c>
      <c r="E89" s="6" t="s">
        <v>185</v>
      </c>
    </row>
    <row r="90" spans="1:5" s="12" customFormat="1" ht="46.8" x14ac:dyDescent="0.25">
      <c r="A90" s="6">
        <v>89</v>
      </c>
      <c r="B90" s="4" t="s">
        <v>255</v>
      </c>
      <c r="C90" s="4" t="s">
        <v>369</v>
      </c>
      <c r="D90" s="6" t="s">
        <v>61</v>
      </c>
      <c r="E90" s="6" t="s">
        <v>60</v>
      </c>
    </row>
    <row r="91" spans="1:5" s="12" customFormat="1" ht="31.2" x14ac:dyDescent="0.25">
      <c r="A91" s="6">
        <v>90</v>
      </c>
      <c r="B91" s="4" t="s">
        <v>257</v>
      </c>
      <c r="C91" s="4" t="s">
        <v>371</v>
      </c>
      <c r="D91" s="6" t="s">
        <v>66</v>
      </c>
      <c r="E91" s="6" t="s">
        <v>65</v>
      </c>
    </row>
    <row r="92" spans="1:5" s="12" customFormat="1" ht="62.4" x14ac:dyDescent="0.25">
      <c r="A92" s="6">
        <v>91</v>
      </c>
      <c r="B92" s="4" t="s">
        <v>260</v>
      </c>
      <c r="C92" s="4" t="s">
        <v>374</v>
      </c>
      <c r="D92" s="6" t="s">
        <v>71</v>
      </c>
      <c r="E92" s="6" t="s">
        <v>70</v>
      </c>
    </row>
    <row r="93" spans="1:5" s="12" customFormat="1" ht="46.8" x14ac:dyDescent="0.25">
      <c r="A93" s="6">
        <v>92</v>
      </c>
      <c r="B93" s="4" t="s">
        <v>263</v>
      </c>
      <c r="C93" s="4" t="s">
        <v>377</v>
      </c>
      <c r="D93" s="6" t="s">
        <v>378</v>
      </c>
      <c r="E93" s="6" t="s">
        <v>80</v>
      </c>
    </row>
    <row r="94" spans="1:5" s="12" customFormat="1" ht="46.8" x14ac:dyDescent="0.25">
      <c r="A94" s="6">
        <v>93</v>
      </c>
      <c r="B94" s="4" t="s">
        <v>264</v>
      </c>
      <c r="C94" s="4" t="s">
        <v>379</v>
      </c>
      <c r="D94" s="6" t="s">
        <v>84</v>
      </c>
      <c r="E94" s="6" t="s">
        <v>83</v>
      </c>
    </row>
    <row r="95" spans="1:5" s="12" customFormat="1" ht="62.4" x14ac:dyDescent="0.25">
      <c r="A95" s="6">
        <v>94</v>
      </c>
      <c r="B95" s="4" t="s">
        <v>265</v>
      </c>
      <c r="C95" s="4" t="s">
        <v>380</v>
      </c>
      <c r="D95" s="6" t="s">
        <v>102</v>
      </c>
      <c r="E95" s="6" t="s">
        <v>101</v>
      </c>
    </row>
    <row r="96" spans="1:5" s="12" customFormat="1" ht="31.2" x14ac:dyDescent="0.25">
      <c r="A96" s="6">
        <v>95</v>
      </c>
      <c r="B96" s="4" t="s">
        <v>267</v>
      </c>
      <c r="C96" s="4" t="s">
        <v>382</v>
      </c>
      <c r="D96" s="6" t="s">
        <v>105</v>
      </c>
      <c r="E96" s="6" t="s">
        <v>186</v>
      </c>
    </row>
    <row r="97" spans="1:5" s="12" customFormat="1" ht="46.8" x14ac:dyDescent="0.25">
      <c r="A97" s="6">
        <v>96</v>
      </c>
      <c r="B97" s="4" t="s">
        <v>268</v>
      </c>
      <c r="C97" s="4" t="s">
        <v>383</v>
      </c>
      <c r="D97" s="6" t="s">
        <v>108</v>
      </c>
      <c r="E97" s="6" t="s">
        <v>107</v>
      </c>
    </row>
    <row r="98" spans="1:5" s="12" customFormat="1" ht="31.2" x14ac:dyDescent="0.25">
      <c r="A98" s="6">
        <v>97</v>
      </c>
      <c r="B98" s="4" t="s">
        <v>269</v>
      </c>
      <c r="C98" s="4" t="s">
        <v>384</v>
      </c>
      <c r="D98" s="6" t="s">
        <v>113</v>
      </c>
      <c r="E98" s="6" t="s">
        <v>179</v>
      </c>
    </row>
    <row r="99" spans="1:5" s="12" customFormat="1" ht="46.8" x14ac:dyDescent="0.25">
      <c r="A99" s="6">
        <v>98</v>
      </c>
      <c r="B99" s="4" t="s">
        <v>270</v>
      </c>
      <c r="C99" s="4" t="s">
        <v>385</v>
      </c>
      <c r="D99" s="6" t="s">
        <v>115</v>
      </c>
      <c r="E99" s="6" t="s">
        <v>114</v>
      </c>
    </row>
    <row r="100" spans="1:5" s="12" customFormat="1" ht="62.4" x14ac:dyDescent="0.25">
      <c r="A100" s="6">
        <v>99</v>
      </c>
      <c r="B100" s="4" t="s">
        <v>387</v>
      </c>
      <c r="C100" s="4" t="s">
        <v>386</v>
      </c>
      <c r="D100" s="6" t="s">
        <v>118</v>
      </c>
      <c r="E100" s="6" t="s">
        <v>119</v>
      </c>
    </row>
    <row r="101" spans="1:5" s="12" customFormat="1" ht="62.4" x14ac:dyDescent="0.25">
      <c r="A101" s="6">
        <v>100</v>
      </c>
      <c r="B101" s="4" t="s">
        <v>273</v>
      </c>
      <c r="C101" s="4" t="s">
        <v>390</v>
      </c>
      <c r="D101" s="6" t="s">
        <v>145</v>
      </c>
      <c r="E101" s="6" t="s">
        <v>144</v>
      </c>
    </row>
    <row r="102" spans="1:5" s="12" customFormat="1" ht="31.2" x14ac:dyDescent="0.25">
      <c r="A102" s="6">
        <v>101</v>
      </c>
      <c r="B102" s="4" t="s">
        <v>276</v>
      </c>
      <c r="C102" s="4" t="s">
        <v>395</v>
      </c>
      <c r="D102" s="5" t="s">
        <v>38</v>
      </c>
      <c r="E102" s="6" t="s">
        <v>135</v>
      </c>
    </row>
    <row r="103" spans="1:5" s="12" customFormat="1" ht="62.4" x14ac:dyDescent="0.25">
      <c r="A103" s="6">
        <v>102</v>
      </c>
      <c r="B103" s="4" t="s">
        <v>278</v>
      </c>
      <c r="C103" s="4" t="s">
        <v>411</v>
      </c>
      <c r="D103" s="6" t="s">
        <v>112</v>
      </c>
      <c r="E103" s="6" t="s">
        <v>111</v>
      </c>
    </row>
    <row r="104" spans="1:5" s="12" customFormat="1" ht="62.4" x14ac:dyDescent="0.25">
      <c r="A104" s="6">
        <v>103</v>
      </c>
      <c r="B104" s="6" t="s">
        <v>296</v>
      </c>
      <c r="C104" s="6" t="s">
        <v>403</v>
      </c>
      <c r="D104" s="6" t="s">
        <v>295</v>
      </c>
      <c r="E104" s="6" t="s">
        <v>294</v>
      </c>
    </row>
  </sheetData>
  <phoneticPr fontId="1" type="noConversion"/>
  <conditionalFormatting sqref="E1:E1048576">
    <cfRule type="duplicateValues" dxfId="0"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9F59-DC71-4918-AE96-CAA4178CEA44}">
  <sheetPr>
    <pageSetUpPr fitToPage="1"/>
  </sheetPr>
  <dimension ref="A1:Z58"/>
  <sheetViews>
    <sheetView tabSelected="1" topLeftCell="A11" zoomScale="115" zoomScaleNormal="115" zoomScaleSheetLayoutView="40" workbookViewId="0">
      <selection activeCell="A18" sqref="A18:XFD18"/>
    </sheetView>
  </sheetViews>
  <sheetFormatPr defaultColWidth="8.88671875" defaultRowHeight="13.8" x14ac:dyDescent="0.25"/>
  <cols>
    <col min="1" max="1" width="16.6640625" style="10" customWidth="1"/>
    <col min="2" max="2" width="16" style="10" customWidth="1"/>
    <col min="3" max="3" width="14" style="10" customWidth="1"/>
    <col min="4" max="4" width="16.88671875" style="10" customWidth="1"/>
    <col min="5" max="5" width="78" style="10" customWidth="1"/>
    <col min="6" max="6" width="89.6640625" style="10" customWidth="1"/>
    <col min="7" max="7" width="40.109375" style="10" customWidth="1"/>
    <col min="8" max="16384" width="8.88671875" style="10"/>
  </cols>
  <sheetData>
    <row r="1" spans="1:7" s="9" customFormat="1" ht="31.2" x14ac:dyDescent="0.3">
      <c r="A1" s="7" t="s">
        <v>446</v>
      </c>
      <c r="B1" s="7" t="s">
        <v>441</v>
      </c>
      <c r="C1" s="7" t="s">
        <v>440</v>
      </c>
      <c r="D1" s="7" t="s">
        <v>439</v>
      </c>
      <c r="E1" s="7" t="s">
        <v>283</v>
      </c>
      <c r="F1" s="7" t="s">
        <v>284</v>
      </c>
      <c r="G1" s="9" t="s">
        <v>457</v>
      </c>
    </row>
    <row r="2" spans="1:7" ht="27.6" x14ac:dyDescent="0.25">
      <c r="A2" s="4">
        <v>1</v>
      </c>
      <c r="B2" s="15">
        <v>43103</v>
      </c>
      <c r="C2" s="15">
        <v>44187</v>
      </c>
      <c r="D2" s="4">
        <f>DATEDIF(B2,C2,"D")</f>
        <v>1084</v>
      </c>
      <c r="E2" s="4" t="s">
        <v>141</v>
      </c>
      <c r="F2" s="3" t="s">
        <v>285</v>
      </c>
    </row>
    <row r="3" spans="1:7" ht="27.6" x14ac:dyDescent="0.25">
      <c r="A3" s="4">
        <v>2</v>
      </c>
      <c r="B3" s="3" t="s">
        <v>430</v>
      </c>
      <c r="C3" s="3" t="s">
        <v>431</v>
      </c>
      <c r="D3" s="4">
        <f t="shared" ref="D3:D19" si="0">DATEDIF(B3,C3,"D")</f>
        <v>1</v>
      </c>
      <c r="E3" s="3" t="s">
        <v>19</v>
      </c>
      <c r="F3" s="3" t="s">
        <v>20</v>
      </c>
    </row>
    <row r="4" spans="1:7" ht="27.6" x14ac:dyDescent="0.25">
      <c r="A4" s="4">
        <v>3</v>
      </c>
      <c r="B4" s="15">
        <v>42697</v>
      </c>
      <c r="C4" s="15">
        <v>42844</v>
      </c>
      <c r="D4" s="4">
        <f t="shared" si="0"/>
        <v>147</v>
      </c>
      <c r="E4" s="4" t="s">
        <v>51</v>
      </c>
      <c r="F4" s="4" t="s">
        <v>166</v>
      </c>
    </row>
    <row r="5" spans="1:7" ht="27.6" x14ac:dyDescent="0.25">
      <c r="A5" s="4">
        <v>4</v>
      </c>
      <c r="B5" s="15">
        <v>43811</v>
      </c>
      <c r="C5" s="15">
        <v>43833</v>
      </c>
      <c r="D5" s="4">
        <f t="shared" si="0"/>
        <v>22</v>
      </c>
      <c r="E5" s="4" t="s">
        <v>89</v>
      </c>
      <c r="F5" s="4" t="s">
        <v>131</v>
      </c>
    </row>
    <row r="6" spans="1:7" ht="27.6" x14ac:dyDescent="0.25">
      <c r="A6" s="4">
        <v>5</v>
      </c>
      <c r="B6" s="15">
        <v>45064</v>
      </c>
      <c r="C6" s="15">
        <v>45065</v>
      </c>
      <c r="D6" s="4">
        <f t="shared" si="0"/>
        <v>1</v>
      </c>
      <c r="E6" s="4" t="s">
        <v>156</v>
      </c>
      <c r="F6" s="4" t="s">
        <v>157</v>
      </c>
    </row>
    <row r="7" spans="1:7" ht="27.6" x14ac:dyDescent="0.25">
      <c r="A7" s="4">
        <v>6</v>
      </c>
      <c r="B7" s="15">
        <v>45070</v>
      </c>
      <c r="C7" s="15">
        <v>45083</v>
      </c>
      <c r="D7" s="4">
        <f t="shared" si="0"/>
        <v>13</v>
      </c>
      <c r="E7" s="4" t="s">
        <v>295</v>
      </c>
      <c r="F7" s="4" t="s">
        <v>294</v>
      </c>
    </row>
    <row r="8" spans="1:7" ht="27.6" x14ac:dyDescent="0.25">
      <c r="A8" s="4">
        <v>7</v>
      </c>
      <c r="B8" s="15">
        <v>42962</v>
      </c>
      <c r="C8" s="15">
        <v>42997</v>
      </c>
      <c r="D8" s="4">
        <f t="shared" si="0"/>
        <v>35</v>
      </c>
      <c r="E8" s="3" t="s">
        <v>8</v>
      </c>
      <c r="F8" s="3" t="s">
        <v>9</v>
      </c>
    </row>
    <row r="9" spans="1:7" ht="27.6" x14ac:dyDescent="0.25">
      <c r="A9" s="4">
        <v>8</v>
      </c>
      <c r="B9" s="15">
        <v>42987</v>
      </c>
      <c r="C9" s="4" t="s">
        <v>442</v>
      </c>
      <c r="D9" s="4" t="s">
        <v>442</v>
      </c>
      <c r="E9" s="3" t="s">
        <v>10</v>
      </c>
      <c r="F9" s="3" t="s">
        <v>11</v>
      </c>
    </row>
    <row r="10" spans="1:7" ht="27.6" x14ac:dyDescent="0.25">
      <c r="A10" s="4">
        <v>9</v>
      </c>
      <c r="B10" s="15">
        <v>43798</v>
      </c>
      <c r="C10" s="15">
        <v>43849</v>
      </c>
      <c r="D10" s="4">
        <f t="shared" si="0"/>
        <v>51</v>
      </c>
      <c r="E10" s="3" t="s">
        <v>32</v>
      </c>
      <c r="F10" s="3" t="s">
        <v>31</v>
      </c>
    </row>
    <row r="11" spans="1:7" ht="27.6" x14ac:dyDescent="0.25">
      <c r="A11" s="4">
        <v>10</v>
      </c>
      <c r="B11" s="15">
        <v>44371.092361111114</v>
      </c>
      <c r="C11" s="15">
        <v>44371.942361111112</v>
      </c>
      <c r="D11" s="4">
        <v>0.8</v>
      </c>
      <c r="E11" s="3" t="s">
        <v>47</v>
      </c>
      <c r="F11" s="3" t="s">
        <v>46</v>
      </c>
      <c r="G11" s="16" t="s">
        <v>458</v>
      </c>
    </row>
    <row r="12" spans="1:7" ht="27.6" x14ac:dyDescent="0.25">
      <c r="A12" s="4">
        <v>11</v>
      </c>
      <c r="B12" s="15">
        <v>41864</v>
      </c>
      <c r="C12" s="15">
        <v>41865</v>
      </c>
      <c r="D12" s="4">
        <f t="shared" si="0"/>
        <v>1</v>
      </c>
      <c r="E12" s="4" t="s">
        <v>54</v>
      </c>
      <c r="F12" s="4" t="s">
        <v>55</v>
      </c>
    </row>
    <row r="13" spans="1:7" ht="41.4" x14ac:dyDescent="0.25">
      <c r="A13" s="4">
        <v>12</v>
      </c>
      <c r="B13" s="15">
        <v>43774</v>
      </c>
      <c r="C13" s="15">
        <v>43777</v>
      </c>
      <c r="D13" s="4">
        <f t="shared" si="0"/>
        <v>3</v>
      </c>
      <c r="E13" s="4" t="s">
        <v>138</v>
      </c>
      <c r="F13" s="4" t="s">
        <v>137</v>
      </c>
    </row>
    <row r="14" spans="1:7" ht="27.6" x14ac:dyDescent="0.25">
      <c r="A14" s="4">
        <v>13</v>
      </c>
      <c r="B14" s="15">
        <v>42464</v>
      </c>
      <c r="C14" s="15">
        <v>42636</v>
      </c>
      <c r="D14" s="4">
        <f t="shared" si="0"/>
        <v>172</v>
      </c>
      <c r="E14" s="4" t="s">
        <v>73</v>
      </c>
      <c r="F14" s="4" t="s">
        <v>72</v>
      </c>
    </row>
    <row r="15" spans="1:7" ht="27.6" x14ac:dyDescent="0.25">
      <c r="A15" s="4">
        <v>14</v>
      </c>
      <c r="B15" s="15">
        <v>42984</v>
      </c>
      <c r="C15" s="15">
        <v>43017</v>
      </c>
      <c r="D15" s="4">
        <f t="shared" si="0"/>
        <v>33</v>
      </c>
      <c r="E15" s="4" t="s">
        <v>77</v>
      </c>
      <c r="F15" s="4" t="s">
        <v>76</v>
      </c>
    </row>
    <row r="16" spans="1:7" ht="27.6" x14ac:dyDescent="0.25">
      <c r="A16" s="4">
        <v>15</v>
      </c>
      <c r="B16" s="15">
        <v>42374</v>
      </c>
      <c r="C16" s="4" t="s">
        <v>442</v>
      </c>
      <c r="D16" s="4" t="s">
        <v>442</v>
      </c>
      <c r="E16" s="4" t="s">
        <v>90</v>
      </c>
      <c r="F16" s="4" t="s">
        <v>91</v>
      </c>
    </row>
    <row r="17" spans="1:6" ht="27.6" x14ac:dyDescent="0.25">
      <c r="A17" s="4">
        <v>16</v>
      </c>
      <c r="B17" s="15">
        <v>44641</v>
      </c>
      <c r="C17" s="15">
        <v>44677</v>
      </c>
      <c r="D17" s="4">
        <f>DATEDIF(B17,C17,"D")</f>
        <v>36</v>
      </c>
      <c r="E17" s="4" t="s">
        <v>121</v>
      </c>
      <c r="F17" s="4" t="s">
        <v>120</v>
      </c>
    </row>
    <row r="18" spans="1:6" ht="27.6" x14ac:dyDescent="0.25">
      <c r="A18" s="4">
        <v>17</v>
      </c>
      <c r="B18" s="15">
        <v>45091</v>
      </c>
      <c r="C18" s="4" t="s">
        <v>442</v>
      </c>
      <c r="D18" s="4" t="s">
        <v>442</v>
      </c>
      <c r="E18" s="4" t="s">
        <v>462</v>
      </c>
      <c r="F18" s="4" t="s">
        <v>461</v>
      </c>
    </row>
    <row r="19" spans="1:6" ht="27.6" x14ac:dyDescent="0.25">
      <c r="A19" s="4">
        <v>18</v>
      </c>
      <c r="B19" s="15">
        <v>42240</v>
      </c>
      <c r="C19" s="15">
        <v>42244</v>
      </c>
      <c r="D19" s="4">
        <f t="shared" si="0"/>
        <v>4</v>
      </c>
      <c r="E19" s="4" t="s">
        <v>106</v>
      </c>
      <c r="F19" s="4" t="s">
        <v>187</v>
      </c>
    </row>
    <row r="20" spans="1:6" x14ac:dyDescent="0.25">
      <c r="A20" s="4">
        <v>19</v>
      </c>
      <c r="B20" s="3" t="s">
        <v>432</v>
      </c>
      <c r="C20" s="3" t="s">
        <v>442</v>
      </c>
      <c r="D20" s="3" t="s">
        <v>442</v>
      </c>
      <c r="E20" s="3" t="s">
        <v>13</v>
      </c>
      <c r="F20" s="3" t="s">
        <v>133</v>
      </c>
    </row>
    <row r="21" spans="1:6" ht="96.6" x14ac:dyDescent="0.25">
      <c r="A21" s="4">
        <v>20</v>
      </c>
      <c r="B21" s="15">
        <v>43187</v>
      </c>
      <c r="C21" s="4" t="s">
        <v>442</v>
      </c>
      <c r="D21" s="4" t="s">
        <v>442</v>
      </c>
      <c r="E21" s="3" t="s">
        <v>180</v>
      </c>
      <c r="F21" s="3" t="s">
        <v>5</v>
      </c>
    </row>
    <row r="22" spans="1:6" ht="27.6" x14ac:dyDescent="0.25">
      <c r="A22" s="4">
        <v>21</v>
      </c>
      <c r="B22" s="15">
        <v>42987</v>
      </c>
      <c r="C22" s="15">
        <v>42990</v>
      </c>
      <c r="D22" s="4">
        <f t="shared" ref="D22:D34" si="1">DATEDIF(B22,C22,"D")</f>
        <v>3</v>
      </c>
      <c r="E22" s="3" t="s">
        <v>352</v>
      </c>
      <c r="F22" s="3" t="s">
        <v>6</v>
      </c>
    </row>
    <row r="23" spans="1:6" x14ac:dyDescent="0.25">
      <c r="A23" s="4">
        <v>22</v>
      </c>
      <c r="B23" s="15">
        <v>43042</v>
      </c>
      <c r="C23" s="4" t="s">
        <v>442</v>
      </c>
      <c r="D23" s="4" t="s">
        <v>442</v>
      </c>
      <c r="E23" s="3" t="s">
        <v>14</v>
      </c>
      <c r="F23" s="3" t="s">
        <v>15</v>
      </c>
    </row>
    <row r="24" spans="1:6" ht="27.6" x14ac:dyDescent="0.25">
      <c r="A24" s="4">
        <v>23</v>
      </c>
      <c r="B24" s="15">
        <v>43084</v>
      </c>
      <c r="C24" s="15">
        <v>43861</v>
      </c>
      <c r="D24" s="4">
        <f t="shared" si="1"/>
        <v>777</v>
      </c>
      <c r="E24" s="3" t="s">
        <v>173</v>
      </c>
      <c r="F24" s="3" t="s">
        <v>172</v>
      </c>
    </row>
    <row r="25" spans="1:6" ht="27.6" x14ac:dyDescent="0.25">
      <c r="A25" s="4">
        <v>24</v>
      </c>
      <c r="B25" s="15">
        <v>43280</v>
      </c>
      <c r="C25" s="15">
        <v>43292</v>
      </c>
      <c r="D25" s="4">
        <f t="shared" si="1"/>
        <v>12</v>
      </c>
      <c r="E25" s="3" t="s">
        <v>25</v>
      </c>
      <c r="F25" s="3" t="s">
        <v>26</v>
      </c>
    </row>
    <row r="26" spans="1:6" ht="27.6" x14ac:dyDescent="0.25">
      <c r="A26" s="4">
        <v>25</v>
      </c>
      <c r="B26" s="15">
        <v>44148</v>
      </c>
      <c r="C26" s="15">
        <v>44160</v>
      </c>
      <c r="D26" s="4">
        <f t="shared" si="1"/>
        <v>12</v>
      </c>
      <c r="E26" s="3" t="s">
        <v>42</v>
      </c>
      <c r="F26" s="3" t="s">
        <v>41</v>
      </c>
    </row>
    <row r="27" spans="1:6" x14ac:dyDescent="0.25">
      <c r="A27" s="4">
        <v>26</v>
      </c>
      <c r="B27" s="15">
        <v>44271</v>
      </c>
      <c r="C27" s="15">
        <v>44450</v>
      </c>
      <c r="D27" s="4">
        <f t="shared" si="1"/>
        <v>179</v>
      </c>
      <c r="E27" s="3" t="s">
        <v>158</v>
      </c>
      <c r="F27" s="3" t="s">
        <v>175</v>
      </c>
    </row>
    <row r="28" spans="1:6" ht="27.6" x14ac:dyDescent="0.25">
      <c r="A28" s="4">
        <v>27</v>
      </c>
      <c r="B28" s="15">
        <v>44373</v>
      </c>
      <c r="C28" s="15">
        <v>44390</v>
      </c>
      <c r="D28" s="4">
        <f t="shared" si="1"/>
        <v>17</v>
      </c>
      <c r="E28" s="2" t="s">
        <v>48</v>
      </c>
      <c r="F28" s="3" t="s">
        <v>184</v>
      </c>
    </row>
    <row r="29" spans="1:6" ht="27.6" x14ac:dyDescent="0.25">
      <c r="A29" s="4">
        <v>28</v>
      </c>
      <c r="B29" s="15">
        <v>43150</v>
      </c>
      <c r="C29" s="15">
        <v>43159</v>
      </c>
      <c r="D29" s="4">
        <f t="shared" si="1"/>
        <v>9</v>
      </c>
      <c r="E29" s="4" t="s">
        <v>53</v>
      </c>
      <c r="F29" s="4" t="s">
        <v>52</v>
      </c>
    </row>
    <row r="30" spans="1:6" x14ac:dyDescent="0.25">
      <c r="A30" s="4">
        <v>29</v>
      </c>
      <c r="B30" s="15">
        <v>43371</v>
      </c>
      <c r="C30" s="4" t="s">
        <v>442</v>
      </c>
      <c r="D30" s="4" t="s">
        <v>442</v>
      </c>
      <c r="E30" s="4" t="s">
        <v>56</v>
      </c>
      <c r="F30" s="4" t="s">
        <v>185</v>
      </c>
    </row>
    <row r="31" spans="1:6" ht="27.6" x14ac:dyDescent="0.25">
      <c r="A31" s="4">
        <v>30</v>
      </c>
      <c r="B31" s="15">
        <v>42157</v>
      </c>
      <c r="C31" s="15">
        <v>42166</v>
      </c>
      <c r="D31" s="4">
        <f t="shared" si="1"/>
        <v>9</v>
      </c>
      <c r="E31" s="4" t="s">
        <v>61</v>
      </c>
      <c r="F31" s="4" t="s">
        <v>60</v>
      </c>
    </row>
    <row r="32" spans="1:6" x14ac:dyDescent="0.25">
      <c r="A32" s="4">
        <v>31</v>
      </c>
      <c r="B32" s="15">
        <v>42209</v>
      </c>
      <c r="C32" s="15">
        <v>42213</v>
      </c>
      <c r="D32" s="4">
        <f t="shared" si="1"/>
        <v>4</v>
      </c>
      <c r="E32" s="4" t="s">
        <v>66</v>
      </c>
      <c r="F32" s="4" t="s">
        <v>65</v>
      </c>
    </row>
    <row r="33" spans="1:7" ht="41.4" x14ac:dyDescent="0.25">
      <c r="A33" s="4">
        <v>32</v>
      </c>
      <c r="B33" s="15">
        <v>42122</v>
      </c>
      <c r="C33" s="15">
        <v>42163</v>
      </c>
      <c r="D33" s="4">
        <f t="shared" si="1"/>
        <v>41</v>
      </c>
      <c r="E33" s="4" t="s">
        <v>71</v>
      </c>
      <c r="F33" s="4" t="s">
        <v>70</v>
      </c>
    </row>
    <row r="34" spans="1:7" ht="27.6" x14ac:dyDescent="0.25">
      <c r="A34" s="4">
        <v>33</v>
      </c>
      <c r="B34" s="15">
        <v>43440</v>
      </c>
      <c r="C34" s="15">
        <v>43470</v>
      </c>
      <c r="D34" s="4">
        <f t="shared" si="1"/>
        <v>30</v>
      </c>
      <c r="E34" s="4" t="s">
        <v>378</v>
      </c>
      <c r="F34" s="4" t="s">
        <v>80</v>
      </c>
    </row>
    <row r="35" spans="1:7" ht="27.6" x14ac:dyDescent="0.25">
      <c r="A35" s="4">
        <v>34</v>
      </c>
      <c r="B35" s="15">
        <v>43636</v>
      </c>
      <c r="C35" s="4" t="s">
        <v>442</v>
      </c>
      <c r="D35" s="4" t="s">
        <v>442</v>
      </c>
      <c r="E35" s="4" t="s">
        <v>84</v>
      </c>
      <c r="F35" s="4" t="s">
        <v>83</v>
      </c>
    </row>
    <row r="36" spans="1:7" ht="27.6" x14ac:dyDescent="0.25">
      <c r="A36" s="4">
        <v>35</v>
      </c>
      <c r="B36" s="15">
        <v>44721</v>
      </c>
      <c r="C36" s="15">
        <v>44853</v>
      </c>
      <c r="D36" s="4">
        <f t="shared" ref="D36:D37" si="2">DATEDIF(B36,C36,"D")</f>
        <v>132</v>
      </c>
      <c r="E36" s="4" t="s">
        <v>445</v>
      </c>
      <c r="F36" s="4" t="s">
        <v>101</v>
      </c>
      <c r="G36" s="16" t="s">
        <v>459</v>
      </c>
    </row>
    <row r="37" spans="1:7" x14ac:dyDescent="0.25">
      <c r="A37" s="4">
        <v>36</v>
      </c>
      <c r="B37" s="15">
        <v>42284</v>
      </c>
      <c r="C37" s="15">
        <v>42332</v>
      </c>
      <c r="D37" s="4">
        <f t="shared" si="2"/>
        <v>48</v>
      </c>
      <c r="E37" s="4" t="s">
        <v>105</v>
      </c>
      <c r="F37" s="4" t="s">
        <v>186</v>
      </c>
    </row>
    <row r="38" spans="1:7" ht="27.6" x14ac:dyDescent="0.25">
      <c r="A38" s="4">
        <v>37</v>
      </c>
      <c r="B38" s="15">
        <v>42293</v>
      </c>
      <c r="C38" s="4" t="s">
        <v>442</v>
      </c>
      <c r="D38" s="4" t="s">
        <v>442</v>
      </c>
      <c r="E38" s="4" t="s">
        <v>108</v>
      </c>
      <c r="F38" s="4" t="s">
        <v>107</v>
      </c>
    </row>
    <row r="39" spans="1:7" ht="27.6" x14ac:dyDescent="0.25">
      <c r="A39" s="4">
        <v>38</v>
      </c>
      <c r="B39" s="15">
        <v>44076</v>
      </c>
      <c r="C39" s="4" t="s">
        <v>442</v>
      </c>
      <c r="D39" s="4" t="s">
        <v>442</v>
      </c>
      <c r="E39" s="4" t="s">
        <v>113</v>
      </c>
      <c r="F39" s="4" t="s">
        <v>179</v>
      </c>
    </row>
    <row r="40" spans="1:7" ht="27.6" x14ac:dyDescent="0.25">
      <c r="A40" s="4">
        <v>39</v>
      </c>
      <c r="B40" s="15">
        <v>44622</v>
      </c>
      <c r="C40" s="15">
        <v>44624</v>
      </c>
      <c r="D40" s="4">
        <f t="shared" ref="D40:D43" si="3">DATEDIF(B40,C40,"D")</f>
        <v>2</v>
      </c>
      <c r="E40" s="4" t="s">
        <v>115</v>
      </c>
      <c r="F40" s="4" t="s">
        <v>114</v>
      </c>
    </row>
    <row r="41" spans="1:7" ht="27.6" x14ac:dyDescent="0.25">
      <c r="A41" s="4">
        <v>40</v>
      </c>
      <c r="B41" s="15">
        <v>44685</v>
      </c>
      <c r="C41" s="15">
        <v>44853</v>
      </c>
      <c r="D41" s="4">
        <f t="shared" si="3"/>
        <v>168</v>
      </c>
      <c r="E41" s="4" t="s">
        <v>118</v>
      </c>
      <c r="F41" s="4" t="s">
        <v>443</v>
      </c>
      <c r="G41" s="16" t="s">
        <v>459</v>
      </c>
    </row>
    <row r="42" spans="1:7" ht="41.4" x14ac:dyDescent="0.25">
      <c r="A42" s="4">
        <v>41</v>
      </c>
      <c r="B42" s="15">
        <v>44718</v>
      </c>
      <c r="C42" s="15">
        <v>44853</v>
      </c>
      <c r="D42" s="4">
        <f t="shared" si="3"/>
        <v>135</v>
      </c>
      <c r="E42" s="4" t="s">
        <v>444</v>
      </c>
      <c r="F42" s="4" t="s">
        <v>144</v>
      </c>
      <c r="G42" s="16" t="s">
        <v>460</v>
      </c>
    </row>
    <row r="43" spans="1:7" ht="27.6" x14ac:dyDescent="0.25">
      <c r="A43" s="4">
        <v>42</v>
      </c>
      <c r="B43" s="15">
        <v>44159</v>
      </c>
      <c r="C43" s="15">
        <v>44164</v>
      </c>
      <c r="D43" s="4">
        <f t="shared" si="3"/>
        <v>5</v>
      </c>
      <c r="E43" s="3" t="s">
        <v>38</v>
      </c>
      <c r="F43" s="4" t="s">
        <v>135</v>
      </c>
    </row>
    <row r="44" spans="1:7" ht="27.6" x14ac:dyDescent="0.25">
      <c r="A44" s="4">
        <v>43</v>
      </c>
      <c r="B44" s="15">
        <v>44743</v>
      </c>
      <c r="C44" s="4" t="s">
        <v>1</v>
      </c>
      <c r="D44" s="4" t="s">
        <v>442</v>
      </c>
      <c r="E44" s="4" t="s">
        <v>112</v>
      </c>
      <c r="F44" s="4" t="s">
        <v>111</v>
      </c>
    </row>
    <row r="52" spans="3:26" x14ac:dyDescent="0.25">
      <c r="G52" s="10">
        <v>50</v>
      </c>
      <c r="H52" s="10">
        <v>36</v>
      </c>
      <c r="I52" s="10">
        <v>4</v>
      </c>
      <c r="J52" s="10">
        <v>3</v>
      </c>
      <c r="K52" s="10">
        <v>778</v>
      </c>
      <c r="L52" s="10">
        <v>12</v>
      </c>
      <c r="M52" s="10">
        <v>12</v>
      </c>
      <c r="N52" s="10">
        <v>179</v>
      </c>
      <c r="O52" s="10">
        <v>17</v>
      </c>
      <c r="P52" s="10">
        <v>9</v>
      </c>
      <c r="Q52" s="10">
        <v>9</v>
      </c>
      <c r="R52" s="10">
        <v>4</v>
      </c>
      <c r="S52" s="10">
        <v>41</v>
      </c>
      <c r="T52" s="10">
        <v>30</v>
      </c>
      <c r="U52" s="10">
        <v>48</v>
      </c>
      <c r="V52" s="10">
        <v>2</v>
      </c>
      <c r="W52" s="10">
        <v>168</v>
      </c>
      <c r="X52" s="10">
        <v>135</v>
      </c>
      <c r="Y52" s="10">
        <v>5</v>
      </c>
      <c r="Z52" s="10">
        <v>13</v>
      </c>
    </row>
    <row r="55" spans="3:26" x14ac:dyDescent="0.25">
      <c r="C55" s="10" t="s">
        <v>433</v>
      </c>
      <c r="D55" s="10">
        <f>MIN(D2:D8,D10:D15,D17,D19,D22,D24,D25,D26,D27,D28,D29,D31,D32,D33,D34,D36,D37,D40,D41,D42,D43)</f>
        <v>0.8</v>
      </c>
    </row>
    <row r="56" spans="3:26" x14ac:dyDescent="0.25">
      <c r="C56" s="10" t="s">
        <v>434</v>
      </c>
      <c r="D56" s="21">
        <f>AVERAGE(D2:D8,D10:D15,D17,D19,D22,D24,D25,D26,D27,D28,D29,D31,D32,D33,D34,D36,D37,D40,D41,D42,D43)</f>
        <v>99.587500000000006</v>
      </c>
    </row>
    <row r="57" spans="3:26" x14ac:dyDescent="0.25">
      <c r="C57" s="10" t="s">
        <v>435</v>
      </c>
      <c r="D57" s="10">
        <f>MEDIAN(D2:D8,D10:D15,D17,D19,D22,D24,D25,D26,D27,D28,D29,D31,D32,D33,D34,D36,D37,D40,D41,D42,D43)</f>
        <v>19.5</v>
      </c>
    </row>
    <row r="58" spans="3:26" x14ac:dyDescent="0.25">
      <c r="C58" s="10" t="s">
        <v>436</v>
      </c>
      <c r="D58" s="10">
        <f>MAX(D2:D8,D10:D15,D17,D19,D22,D24,D25,D26,D27,D28,D29,D31,D32,D33,D34,D36,D37,D40,D41,D42,D43)</f>
        <v>1084</v>
      </c>
    </row>
  </sheetData>
  <phoneticPr fontId="1" type="noConversion"/>
  <pageMargins left="1" right="1" top="1" bottom="1" header="0.5" footer="0.5"/>
  <pageSetup paperSize="9" scale="18" orientation="portrait" horizontalDpi="1200" verticalDpi="1200" r:id="rId1"/>
  <rowBreaks count="1" manualBreakCount="1">
    <brk id="44"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897D-9513-4511-946B-6973031CC0F5}">
  <dimension ref="A1:E6"/>
  <sheetViews>
    <sheetView zoomScale="125" workbookViewId="0">
      <selection activeCell="C6" sqref="C6"/>
    </sheetView>
  </sheetViews>
  <sheetFormatPr defaultColWidth="8.88671875" defaultRowHeight="13.8" x14ac:dyDescent="0.25"/>
  <cols>
    <col min="1" max="1" width="23" style="13" customWidth="1"/>
    <col min="2" max="3" width="26.109375" style="13" customWidth="1"/>
    <col min="4" max="4" width="60.6640625" style="13" customWidth="1"/>
    <col min="5" max="5" width="89.6640625" style="13" customWidth="1"/>
    <col min="6" max="16384" width="8.88671875" style="13"/>
  </cols>
  <sheetData>
    <row r="1" spans="1:5" s="14" customFormat="1" ht="15.6" x14ac:dyDescent="0.25">
      <c r="A1" s="7" t="s">
        <v>446</v>
      </c>
      <c r="B1" s="7" t="s">
        <v>300</v>
      </c>
      <c r="C1" s="7" t="s">
        <v>301</v>
      </c>
      <c r="D1" s="7" t="s">
        <v>283</v>
      </c>
      <c r="E1" s="7" t="s">
        <v>284</v>
      </c>
    </row>
    <row r="2" spans="1:5" ht="41.4" x14ac:dyDescent="0.25">
      <c r="A2" s="4">
        <v>1</v>
      </c>
      <c r="B2" s="4" t="s">
        <v>427</v>
      </c>
      <c r="C2" s="4" t="s">
        <v>437</v>
      </c>
      <c r="D2" s="4" t="s">
        <v>415</v>
      </c>
      <c r="E2" s="3" t="s">
        <v>414</v>
      </c>
    </row>
    <row r="3" spans="1:5" ht="27.6" x14ac:dyDescent="0.25">
      <c r="A3" s="4">
        <v>2</v>
      </c>
      <c r="B3" s="4" t="s">
        <v>438</v>
      </c>
      <c r="C3" s="4" t="s">
        <v>412</v>
      </c>
      <c r="D3" s="3" t="s">
        <v>416</v>
      </c>
      <c r="E3" s="3" t="s">
        <v>413</v>
      </c>
    </row>
    <row r="4" spans="1:5" ht="27.6" x14ac:dyDescent="0.25">
      <c r="A4" s="4">
        <v>3</v>
      </c>
      <c r="B4" s="4" t="s">
        <v>428</v>
      </c>
      <c r="C4" s="4" t="s">
        <v>429</v>
      </c>
      <c r="D4" s="4" t="s">
        <v>417</v>
      </c>
      <c r="E4" s="4" t="s">
        <v>422</v>
      </c>
    </row>
    <row r="5" spans="1:5" ht="41.4" x14ac:dyDescent="0.25">
      <c r="A5" s="4">
        <v>4</v>
      </c>
      <c r="B5" s="13" t="s">
        <v>420</v>
      </c>
      <c r="C5" s="13" t="s">
        <v>421</v>
      </c>
      <c r="D5" s="13" t="s">
        <v>418</v>
      </c>
      <c r="E5" s="13" t="s">
        <v>419</v>
      </c>
    </row>
    <row r="6" spans="1:5" ht="27.6" x14ac:dyDescent="0.25">
      <c r="A6" s="4">
        <v>5</v>
      </c>
      <c r="B6" s="13" t="s">
        <v>425</v>
      </c>
      <c r="C6" s="13" t="s">
        <v>426</v>
      </c>
      <c r="D6" s="13" t="s">
        <v>423</v>
      </c>
      <c r="E6" s="13" t="s">
        <v>424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AB09-1386-4319-A2ED-27E5BF927D1D}">
  <dimension ref="A1:D15"/>
  <sheetViews>
    <sheetView zoomScale="145" zoomScaleNormal="145" workbookViewId="0">
      <selection activeCell="D15" sqref="D15"/>
    </sheetView>
  </sheetViews>
  <sheetFormatPr defaultRowHeight="13.8" x14ac:dyDescent="0.25"/>
  <cols>
    <col min="1" max="1" width="9.109375" bestFit="1" customWidth="1"/>
    <col min="2" max="2" width="9.44140625" bestFit="1" customWidth="1"/>
    <col min="3" max="4" width="9.109375" bestFit="1" customWidth="1"/>
  </cols>
  <sheetData>
    <row r="1" spans="1:4" x14ac:dyDescent="0.25">
      <c r="A1" s="19" t="s">
        <v>454</v>
      </c>
      <c r="B1" s="19" t="s">
        <v>455</v>
      </c>
      <c r="C1" s="19" t="s">
        <v>456</v>
      </c>
      <c r="D1" s="17"/>
    </row>
    <row r="2" spans="1:4" x14ac:dyDescent="0.25">
      <c r="A2" s="17">
        <v>20.100000000000001</v>
      </c>
      <c r="B2" s="18">
        <v>43986</v>
      </c>
      <c r="C2" s="17"/>
      <c r="D2" s="17"/>
    </row>
    <row r="3" spans="1:4" x14ac:dyDescent="0.25">
      <c r="A3" s="17" t="s">
        <v>447</v>
      </c>
      <c r="B3" s="18">
        <v>44055</v>
      </c>
      <c r="C3" s="17">
        <f>DATEDIF(B2,B3,"D")</f>
        <v>69</v>
      </c>
      <c r="D3" s="17"/>
    </row>
    <row r="4" spans="1:4" x14ac:dyDescent="0.25">
      <c r="A4" s="17">
        <v>20.2</v>
      </c>
      <c r="B4" s="18">
        <v>44159</v>
      </c>
      <c r="C4" s="17">
        <f t="shared" ref="C4:C14" si="0">DATEDIF(B3,B4,"D")</f>
        <v>104</v>
      </c>
      <c r="D4" s="17"/>
    </row>
    <row r="5" spans="1:4" x14ac:dyDescent="0.25">
      <c r="A5" s="17" t="s">
        <v>448</v>
      </c>
      <c r="B5" s="18">
        <v>44182</v>
      </c>
      <c r="C5" s="17">
        <f t="shared" si="0"/>
        <v>23</v>
      </c>
      <c r="D5" s="17"/>
    </row>
    <row r="6" spans="1:4" x14ac:dyDescent="0.25">
      <c r="A6" s="17" t="s">
        <v>449</v>
      </c>
      <c r="B6" s="18">
        <v>44243</v>
      </c>
      <c r="C6" s="17">
        <f t="shared" si="0"/>
        <v>61</v>
      </c>
      <c r="D6" s="17"/>
    </row>
    <row r="7" spans="1:4" x14ac:dyDescent="0.25">
      <c r="A7" s="17">
        <v>20.3</v>
      </c>
      <c r="B7" s="18">
        <v>44303</v>
      </c>
      <c r="C7" s="17">
        <f t="shared" si="0"/>
        <v>60</v>
      </c>
      <c r="D7" s="17"/>
    </row>
    <row r="8" spans="1:4" x14ac:dyDescent="0.25">
      <c r="A8" s="17">
        <v>21.1</v>
      </c>
      <c r="B8" s="18">
        <v>44369</v>
      </c>
      <c r="C8" s="17">
        <f t="shared" si="0"/>
        <v>66</v>
      </c>
      <c r="D8" s="17"/>
    </row>
    <row r="9" spans="1:4" x14ac:dyDescent="0.25">
      <c r="A9" s="17" t="s">
        <v>450</v>
      </c>
      <c r="B9" s="18">
        <v>44411</v>
      </c>
      <c r="C9" s="17">
        <f t="shared" si="0"/>
        <v>42</v>
      </c>
      <c r="D9" s="17"/>
    </row>
    <row r="10" spans="1:4" x14ac:dyDescent="0.25">
      <c r="A10" s="17">
        <v>21.2</v>
      </c>
      <c r="B10" s="18">
        <v>44496</v>
      </c>
      <c r="C10" s="17">
        <f t="shared" si="0"/>
        <v>85</v>
      </c>
      <c r="D10" s="17"/>
    </row>
    <row r="11" spans="1:4" x14ac:dyDescent="0.25">
      <c r="A11" s="17" t="s">
        <v>451</v>
      </c>
      <c r="B11" s="18">
        <v>44567</v>
      </c>
      <c r="C11" s="17">
        <f t="shared" si="0"/>
        <v>71</v>
      </c>
      <c r="D11" s="17"/>
    </row>
    <row r="12" spans="1:4" x14ac:dyDescent="0.25">
      <c r="A12" s="17">
        <v>22.1</v>
      </c>
      <c r="B12" s="18">
        <v>44677</v>
      </c>
      <c r="C12" s="17">
        <f>DATEDIF(B11,B12,"D")</f>
        <v>110</v>
      </c>
      <c r="D12" s="17"/>
    </row>
    <row r="13" spans="1:4" x14ac:dyDescent="0.25">
      <c r="A13" s="17" t="s">
        <v>452</v>
      </c>
      <c r="B13" s="18">
        <v>44721</v>
      </c>
      <c r="C13" s="17">
        <f t="shared" si="0"/>
        <v>44</v>
      </c>
      <c r="D13" s="17"/>
    </row>
    <row r="14" spans="1:4" x14ac:dyDescent="0.25">
      <c r="A14" s="17" t="s">
        <v>453</v>
      </c>
      <c r="B14" s="18">
        <v>44783</v>
      </c>
      <c r="C14" s="17">
        <f t="shared" si="0"/>
        <v>62</v>
      </c>
      <c r="D14" s="17"/>
    </row>
    <row r="15" spans="1:4" x14ac:dyDescent="0.25">
      <c r="A15" s="17">
        <v>22.2</v>
      </c>
      <c r="B15" s="18">
        <v>44853</v>
      </c>
      <c r="C15" s="17">
        <f>DATEDIF(B14,B15,"D")</f>
        <v>70</v>
      </c>
      <c r="D15" s="20">
        <f>AVERAGE(C3:C15)</f>
        <v>66.692307692307693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Vitis HLS (all bugs)</vt:lpstr>
      <vt:lpstr>Vitis HLS(pragma-related bugs)</vt:lpstr>
      <vt:lpstr>Intel HLS bugs</vt:lpstr>
      <vt:lpstr>Vitis HLS Update</vt:lpstr>
      <vt:lpstr>'Vitis HLS(pragma-related bugs)'!Print_Area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cp:lastPrinted>2023-10-25T11:52:36Z</cp:lastPrinted>
  <dcterms:created xsi:type="dcterms:W3CDTF">2015-06-05T18:19:34Z</dcterms:created>
  <dcterms:modified xsi:type="dcterms:W3CDTF">2024-09-13T08:35:35Z</dcterms:modified>
</cp:coreProperties>
</file>