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esktop\Universidad\Segundo cuatrimestre 2024\Probabilidad y estadistica\Trabajos practicos\Guía 1 - Tablas estadisticas &amp; más\"/>
    </mc:Choice>
  </mc:AlternateContent>
  <xr:revisionPtr revIDLastSave="0" documentId="13_ncr:1_{3F2ABC38-FD3D-4191-A78C-28B00FFF7616}" xr6:coauthVersionLast="47" xr6:coauthVersionMax="47" xr10:uidLastSave="{00000000-0000-0000-0000-000000000000}"/>
  <bookViews>
    <workbookView xWindow="-120" yWindow="-120" windowWidth="29040" windowHeight="15840" activeTab="2" xr2:uid="{D6615A87-0D0B-4FB3-B034-359B068B12EB}"/>
  </bookViews>
  <sheets>
    <sheet name="Ejercicio 1" sheetId="1" r:id="rId1"/>
    <sheet name="Ejercicio 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F6" i="3"/>
  <c r="F5" i="3"/>
  <c r="F4" i="3"/>
  <c r="F3" i="3"/>
  <c r="F2" i="3"/>
  <c r="E6" i="3"/>
  <c r="E5" i="3"/>
  <c r="E4" i="3"/>
  <c r="E3" i="3"/>
  <c r="E2" i="3"/>
  <c r="D6" i="3"/>
  <c r="D5" i="3"/>
  <c r="D4" i="3"/>
  <c r="D3" i="3"/>
  <c r="C7" i="3"/>
  <c r="B4" i="3"/>
  <c r="B3" i="3"/>
  <c r="B2" i="3"/>
  <c r="I9" i="2"/>
  <c r="I8" i="2"/>
  <c r="I7" i="2"/>
  <c r="I6" i="2"/>
  <c r="I5" i="2"/>
  <c r="I4" i="2"/>
  <c r="I3" i="2"/>
  <c r="E8" i="2"/>
  <c r="G8" i="2" s="1"/>
  <c r="C10" i="2"/>
  <c r="E9" i="2" s="1"/>
  <c r="G9" i="2" s="1"/>
  <c r="D3" i="2"/>
  <c r="D4" i="2" s="1"/>
  <c r="D5" i="2" s="1"/>
  <c r="D6" i="2" s="1"/>
  <c r="D7" i="2" s="1"/>
  <c r="D8" i="2" s="1"/>
  <c r="D9" i="2" s="1"/>
  <c r="H6" i="1"/>
  <c r="H5" i="1"/>
  <c r="H4" i="1"/>
  <c r="H3" i="1"/>
  <c r="H2" i="1"/>
  <c r="H7" i="1" s="1"/>
  <c r="B7" i="1"/>
  <c r="D2" i="1" s="1"/>
  <c r="C3" i="1"/>
  <c r="C4" i="1" s="1"/>
  <c r="C5" i="1" s="1"/>
  <c r="C6" i="1" s="1"/>
  <c r="E3" i="2" l="1"/>
  <c r="G3" i="2" s="1"/>
  <c r="H3" i="2" s="1"/>
  <c r="H4" i="2" s="1"/>
  <c r="E4" i="2"/>
  <c r="G4" i="2" s="1"/>
  <c r="E5" i="2"/>
  <c r="G5" i="2" s="1"/>
  <c r="H5" i="2" s="1"/>
  <c r="H6" i="2" s="1"/>
  <c r="H7" i="2" s="1"/>
  <c r="H8" i="2" s="1"/>
  <c r="H9" i="2" s="1"/>
  <c r="E6" i="2"/>
  <c r="G6" i="2" s="1"/>
  <c r="I10" i="2"/>
  <c r="E7" i="2"/>
  <c r="G7" i="2" s="1"/>
  <c r="F3" i="2"/>
  <c r="F4" i="2" s="1"/>
  <c r="F5" i="2" s="1"/>
  <c r="F6" i="2" s="1"/>
  <c r="F7" i="2" s="1"/>
  <c r="F8" i="2" s="1"/>
  <c r="F9" i="2" s="1"/>
  <c r="F2" i="1"/>
  <c r="G2" i="1" s="1"/>
  <c r="E2" i="1"/>
  <c r="D5" i="1"/>
  <c r="F5" i="1" s="1"/>
  <c r="D4" i="1"/>
  <c r="F4" i="1" s="1"/>
  <c r="D3" i="1"/>
  <c r="F3" i="1" s="1"/>
  <c r="D6" i="1"/>
  <c r="F6" i="1" s="1"/>
  <c r="E3" i="1" l="1"/>
  <c r="E4" i="1" s="1"/>
  <c r="E5" i="1" s="1"/>
  <c r="E6" i="1" s="1"/>
  <c r="G3" i="1"/>
  <c r="G4" i="1" s="1"/>
  <c r="G5" i="1" s="1"/>
  <c r="G6" i="1" s="1"/>
</calcChain>
</file>

<file path=xl/sharedStrings.xml><?xml version="1.0" encoding="utf-8"?>
<sst xmlns="http://schemas.openxmlformats.org/spreadsheetml/2006/main" count="36" uniqueCount="19">
  <si>
    <t>Xi</t>
  </si>
  <si>
    <t>fi</t>
  </si>
  <si>
    <t>Fi</t>
  </si>
  <si>
    <t>fri</t>
  </si>
  <si>
    <t>Fri</t>
  </si>
  <si>
    <t>fri%</t>
  </si>
  <si>
    <t>Fri%</t>
  </si>
  <si>
    <t>Xi = cantidad de hijos</t>
  </si>
  <si>
    <t>fi = cantidad de familias</t>
  </si>
  <si>
    <t>x=</t>
  </si>
  <si>
    <t>Xi*fi</t>
  </si>
  <si>
    <t>Xi=Respuestas correctas</t>
  </si>
  <si>
    <t>fi=Cantidad de alumnos</t>
  </si>
  <si>
    <t>[0;20)</t>
  </si>
  <si>
    <t>[20;40)</t>
  </si>
  <si>
    <t>[40;60)</t>
  </si>
  <si>
    <t>[60;80)</t>
  </si>
  <si>
    <t>[80;100)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</si>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</sst>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2" borderId="6" xfId="0" applyFont="1" applyFill="1" applyBorder="1"/>
    <xf numFmtId="0" fontId="4" fillId="0" borderId="16" xfId="0" applyFont="1" applyBorder="1"/>
    <xf numFmtId="0" fontId="4" fillId="0" borderId="2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3" borderId="6" xfId="0" applyFont="1" applyFill="1" applyBorder="1"/>
    <xf numFmtId="0" fontId="4" fillId="0" borderId="17" xfId="0" applyFon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104775</xdr:rowOff>
    </xdr:from>
    <xdr:to>
      <xdr:col>18</xdr:col>
      <xdr:colOff>259177</xdr:colOff>
      <xdr:row>8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C42035-97A4-45CD-8462-B9CC68424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104775"/>
          <a:ext cx="5440777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3</xdr:row>
      <xdr:rowOff>95250</xdr:rowOff>
    </xdr:from>
    <xdr:to>
      <xdr:col>18</xdr:col>
      <xdr:colOff>115217</xdr:colOff>
      <xdr:row>26</xdr:row>
      <xdr:rowOff>38749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381192-8D0B-472B-9917-BAE5A4406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752475"/>
          <a:ext cx="6573167" cy="4648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E2A2-18EF-45E6-95CD-810E350B8B8F}">
  <dimension ref="A1:K23"/>
  <sheetViews>
    <sheetView workbookViewId="0">
      <selection activeCell="J4" sqref="J4"/>
    </sheetView>
  </sheetViews>
  <sheetFormatPr baseColWidth="10" defaultRowHeight="15" x14ac:dyDescent="0.25"/>
  <cols>
    <col min="4" max="4" width="15.140625" customWidth="1"/>
    <col min="5" max="5" width="14.7109375" customWidth="1"/>
    <col min="10" max="10" width="22" customWidth="1"/>
  </cols>
  <sheetData>
    <row r="1" spans="1:11" ht="21.75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10</v>
      </c>
      <c r="I1" s="4"/>
      <c r="J1" s="4"/>
      <c r="K1" s="4"/>
    </row>
    <row r="2" spans="1:11" ht="21.75" thickBot="1" x14ac:dyDescent="0.4">
      <c r="A2" s="8">
        <v>0</v>
      </c>
      <c r="B2" s="9">
        <v>34</v>
      </c>
      <c r="C2" s="9">
        <v>34</v>
      </c>
      <c r="D2" s="9">
        <f>B2/B7</f>
        <v>0.22077922077922077</v>
      </c>
      <c r="E2" s="9">
        <f>D2</f>
        <v>0.22077922077922077</v>
      </c>
      <c r="F2" s="9">
        <f>D2*100</f>
        <v>22.077922077922079</v>
      </c>
      <c r="G2" s="9">
        <f>F2</f>
        <v>22.077922077922079</v>
      </c>
      <c r="H2" s="10">
        <f>A2*B2</f>
        <v>0</v>
      </c>
      <c r="I2" s="4"/>
      <c r="J2" s="4"/>
      <c r="K2" s="4"/>
    </row>
    <row r="3" spans="1:11" ht="21.75" thickBot="1" x14ac:dyDescent="0.4">
      <c r="A3" s="11">
        <v>1</v>
      </c>
      <c r="B3" s="12">
        <v>45</v>
      </c>
      <c r="C3" s="12">
        <f>SUM(B2+B3)</f>
        <v>79</v>
      </c>
      <c r="D3" s="12">
        <f>B3/B7</f>
        <v>0.29220779220779219</v>
      </c>
      <c r="E3" s="12">
        <f>E2+D3</f>
        <v>0.51298701298701299</v>
      </c>
      <c r="F3" s="12">
        <f>D3*100</f>
        <v>29.220779220779221</v>
      </c>
      <c r="G3" s="12">
        <f>G2+F3</f>
        <v>51.298701298701303</v>
      </c>
      <c r="H3" s="13">
        <f>A3*B3</f>
        <v>45</v>
      </c>
      <c r="I3" s="4"/>
      <c r="J3" s="14" t="s">
        <v>7</v>
      </c>
      <c r="K3" s="15"/>
    </row>
    <row r="4" spans="1:11" ht="21.75" thickBot="1" x14ac:dyDescent="0.4">
      <c r="A4" s="11">
        <v>2</v>
      </c>
      <c r="B4" s="12">
        <v>54</v>
      </c>
      <c r="C4" s="12">
        <f>SUM(C3+B4)</f>
        <v>133</v>
      </c>
      <c r="D4" s="12">
        <f>B4/B7</f>
        <v>0.35064935064935066</v>
      </c>
      <c r="E4" s="12">
        <f>E3+D4</f>
        <v>0.86363636363636365</v>
      </c>
      <c r="F4" s="12">
        <f>D4*100</f>
        <v>35.064935064935064</v>
      </c>
      <c r="G4" s="12">
        <f>G3+F4</f>
        <v>86.363636363636374</v>
      </c>
      <c r="H4" s="13">
        <f>A4*B4</f>
        <v>108</v>
      </c>
      <c r="I4" s="4"/>
      <c r="J4" s="16" t="s">
        <v>8</v>
      </c>
      <c r="K4" s="14"/>
    </row>
    <row r="5" spans="1:11" ht="21" x14ac:dyDescent="0.35">
      <c r="A5" s="11">
        <v>3</v>
      </c>
      <c r="B5" s="12">
        <v>15</v>
      </c>
      <c r="C5" s="12">
        <f>SUM(C4+B5)</f>
        <v>148</v>
      </c>
      <c r="D5" s="12">
        <f>B5/B7</f>
        <v>9.7402597402597407E-2</v>
      </c>
      <c r="E5" s="12">
        <f>E4+D5</f>
        <v>0.96103896103896103</v>
      </c>
      <c r="F5" s="12">
        <f>D5*100</f>
        <v>9.7402597402597415</v>
      </c>
      <c r="G5" s="12">
        <f>G4+F5</f>
        <v>96.103896103896119</v>
      </c>
      <c r="H5" s="13">
        <f>A5*B5</f>
        <v>45</v>
      </c>
      <c r="I5" s="4"/>
      <c r="J5" s="4"/>
      <c r="K5" s="4"/>
    </row>
    <row r="6" spans="1:11" ht="21.75" thickBot="1" x14ac:dyDescent="0.4">
      <c r="A6" s="17">
        <v>4</v>
      </c>
      <c r="B6" s="18">
        <v>6</v>
      </c>
      <c r="C6" s="18">
        <f>SUM(C5+B6)</f>
        <v>154</v>
      </c>
      <c r="D6" s="18">
        <f>B6/B7</f>
        <v>3.896103896103896E-2</v>
      </c>
      <c r="E6" s="18">
        <f>E5+D6</f>
        <v>1</v>
      </c>
      <c r="F6" s="18">
        <f>D6*100</f>
        <v>3.8961038961038961</v>
      </c>
      <c r="G6" s="18">
        <f>G5+F6</f>
        <v>100.00000000000001</v>
      </c>
      <c r="H6" s="19">
        <f>A6*B6</f>
        <v>24</v>
      </c>
      <c r="I6" s="4"/>
      <c r="J6" s="4"/>
      <c r="K6" s="4"/>
    </row>
    <row r="7" spans="1:11" ht="21.75" thickBot="1" x14ac:dyDescent="0.4">
      <c r="A7" s="4"/>
      <c r="B7" s="20">
        <f>SUM(B2,B3,B4,B5,B6)</f>
        <v>154</v>
      </c>
      <c r="C7" s="4"/>
      <c r="D7" s="4"/>
      <c r="E7" s="4"/>
      <c r="F7" s="4"/>
      <c r="G7" s="21" t="s">
        <v>9</v>
      </c>
      <c r="H7" s="4">
        <f>SUM(H2:H6)/B7</f>
        <v>1.4415584415584415</v>
      </c>
      <c r="I7" s="4"/>
      <c r="J7" s="4"/>
      <c r="K7" s="4"/>
    </row>
    <row r="8" spans="1:11" ht="18.75" x14ac:dyDescent="0.3">
      <c r="A8" s="1"/>
      <c r="B8" s="1"/>
      <c r="C8" s="1"/>
      <c r="D8" s="1"/>
      <c r="E8" s="1"/>
      <c r="F8" s="1"/>
      <c r="G8" s="1"/>
      <c r="H8" s="1"/>
    </row>
    <row r="9" spans="1:11" ht="18.75" x14ac:dyDescent="0.3">
      <c r="A9" s="1"/>
      <c r="C9" s="1"/>
      <c r="D9" s="1"/>
      <c r="E9" s="1"/>
      <c r="F9" s="1"/>
      <c r="G9" s="1"/>
      <c r="H9" s="1"/>
    </row>
    <row r="10" spans="1:11" ht="18.75" x14ac:dyDescent="0.3">
      <c r="A10" s="1"/>
      <c r="B10" s="1"/>
      <c r="C10" s="1"/>
      <c r="D10" s="1"/>
      <c r="E10" s="1"/>
      <c r="F10" s="1"/>
      <c r="G10" s="1"/>
      <c r="H10" s="1"/>
    </row>
    <row r="11" spans="1:11" ht="18.75" x14ac:dyDescent="0.3">
      <c r="A11" s="1"/>
      <c r="B11" s="1"/>
      <c r="C11" s="1"/>
      <c r="D11" s="1"/>
      <c r="E11" s="1"/>
      <c r="F11" s="1"/>
      <c r="G11" s="1"/>
      <c r="H11" s="1"/>
    </row>
    <row r="12" spans="1:11" ht="18.75" x14ac:dyDescent="0.3">
      <c r="A12" s="1"/>
      <c r="B12" s="1"/>
      <c r="C12" s="1"/>
      <c r="D12" s="1"/>
      <c r="E12" s="1"/>
      <c r="F12" s="1"/>
      <c r="G12" s="1"/>
      <c r="H12" s="1"/>
    </row>
    <row r="13" spans="1:11" ht="18.75" x14ac:dyDescent="0.3">
      <c r="A13" s="1"/>
      <c r="B13" s="1"/>
      <c r="C13" s="1"/>
      <c r="D13" s="1"/>
      <c r="E13" s="1"/>
      <c r="F13" s="1"/>
    </row>
    <row r="14" spans="1:11" ht="18.75" x14ac:dyDescent="0.3">
      <c r="A14" s="1"/>
      <c r="B14" s="1"/>
      <c r="C14" s="1"/>
      <c r="D14" s="1"/>
      <c r="E14" s="1"/>
      <c r="F14" s="1"/>
    </row>
    <row r="15" spans="1:11" ht="18.75" x14ac:dyDescent="0.3">
      <c r="A15" s="1"/>
      <c r="B15" s="1"/>
      <c r="C15" s="1"/>
      <c r="D15" s="2"/>
      <c r="E15" s="1"/>
      <c r="F15" s="1"/>
    </row>
    <row r="16" spans="1:11" ht="18.75" x14ac:dyDescent="0.3">
      <c r="A16" s="1"/>
      <c r="B16" s="1"/>
      <c r="C16" s="1"/>
      <c r="D16" s="1"/>
      <c r="E16" s="1"/>
      <c r="F16" s="1"/>
    </row>
    <row r="17" spans="1:6" ht="18.75" x14ac:dyDescent="0.3">
      <c r="A17" s="1"/>
      <c r="B17" s="1"/>
      <c r="C17" s="1"/>
      <c r="D17" s="1"/>
      <c r="E17" s="1"/>
      <c r="F17" s="1"/>
    </row>
    <row r="23" spans="1:6" x14ac:dyDescent="0.25">
      <c r="C23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CC5-15CC-40F6-9E43-9F87562BC198}">
  <dimension ref="A1:K19"/>
  <sheetViews>
    <sheetView workbookViewId="0">
      <selection activeCell="D17" sqref="D17"/>
    </sheetView>
  </sheetViews>
  <sheetFormatPr baseColWidth="10" defaultRowHeight="15" x14ac:dyDescent="0.25"/>
  <cols>
    <col min="11" max="11" width="30" customWidth="1"/>
  </cols>
  <sheetData>
    <row r="1" spans="1:11" ht="15.75" thickBot="1" x14ac:dyDescent="0.3"/>
    <row r="2" spans="1:11" ht="21.75" thickBot="1" x14ac:dyDescent="0.4"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10</v>
      </c>
      <c r="J2" s="4"/>
      <c r="K2" s="4"/>
    </row>
    <row r="3" spans="1:11" ht="21.75" thickBot="1" x14ac:dyDescent="0.4">
      <c r="B3" s="28">
        <v>5</v>
      </c>
      <c r="C3" s="29">
        <v>8</v>
      </c>
      <c r="D3" s="29">
        <f>C3</f>
        <v>8</v>
      </c>
      <c r="E3" s="29">
        <f>C3/C10</f>
        <v>0.1</v>
      </c>
      <c r="F3" s="29">
        <f>E3</f>
        <v>0.1</v>
      </c>
      <c r="G3" s="29">
        <f t="shared" ref="G3:G9" si="0">E3*100</f>
        <v>10</v>
      </c>
      <c r="H3" s="29">
        <f>G3</f>
        <v>10</v>
      </c>
      <c r="I3" s="30">
        <f t="shared" ref="I3:I9" si="1">B3*C3</f>
        <v>40</v>
      </c>
      <c r="J3" s="4"/>
      <c r="K3" s="32" t="s">
        <v>11</v>
      </c>
    </row>
    <row r="4" spans="1:11" ht="21.75" thickBot="1" x14ac:dyDescent="0.4">
      <c r="B4" s="23">
        <v>10</v>
      </c>
      <c r="C4" s="22">
        <v>9</v>
      </c>
      <c r="D4" s="22">
        <f t="shared" ref="D4:D9" si="2">D3+C4</f>
        <v>17</v>
      </c>
      <c r="E4" s="22">
        <f>C4/C10</f>
        <v>0.1125</v>
      </c>
      <c r="F4" s="22">
        <f t="shared" ref="F4:F9" si="3">F3+E4</f>
        <v>0.21250000000000002</v>
      </c>
      <c r="G4" s="22">
        <f t="shared" si="0"/>
        <v>11.25</v>
      </c>
      <c r="H4" s="22">
        <f t="shared" ref="H4:H9" si="4">H3+G4</f>
        <v>21.25</v>
      </c>
      <c r="I4" s="24">
        <f t="shared" si="1"/>
        <v>90</v>
      </c>
      <c r="J4" s="4"/>
      <c r="K4" s="14" t="s">
        <v>12</v>
      </c>
    </row>
    <row r="5" spans="1:11" ht="21" x14ac:dyDescent="0.35">
      <c r="B5" s="23">
        <v>15</v>
      </c>
      <c r="C5" s="22">
        <v>11</v>
      </c>
      <c r="D5" s="22">
        <f t="shared" si="2"/>
        <v>28</v>
      </c>
      <c r="E5" s="22">
        <f>C5/C10</f>
        <v>0.13750000000000001</v>
      </c>
      <c r="F5" s="22">
        <f t="shared" si="3"/>
        <v>0.35000000000000003</v>
      </c>
      <c r="G5" s="22">
        <f t="shared" si="0"/>
        <v>13.750000000000002</v>
      </c>
      <c r="H5" s="22">
        <f t="shared" si="4"/>
        <v>35</v>
      </c>
      <c r="I5" s="24">
        <f t="shared" si="1"/>
        <v>165</v>
      </c>
      <c r="J5" s="4"/>
      <c r="K5" s="4"/>
    </row>
    <row r="6" spans="1:11" ht="21" x14ac:dyDescent="0.35">
      <c r="B6" s="23">
        <v>20</v>
      </c>
      <c r="C6" s="22">
        <v>13</v>
      </c>
      <c r="D6" s="22">
        <f t="shared" si="2"/>
        <v>41</v>
      </c>
      <c r="E6" s="22">
        <f>C6/C10</f>
        <v>0.16250000000000001</v>
      </c>
      <c r="F6" s="22">
        <f t="shared" si="3"/>
        <v>0.51250000000000007</v>
      </c>
      <c r="G6" s="22">
        <f t="shared" si="0"/>
        <v>16.25</v>
      </c>
      <c r="H6" s="22">
        <f t="shared" si="4"/>
        <v>51.25</v>
      </c>
      <c r="I6" s="24">
        <f t="shared" si="1"/>
        <v>260</v>
      </c>
      <c r="J6" s="4"/>
      <c r="K6" s="4"/>
    </row>
    <row r="7" spans="1:11" ht="21" x14ac:dyDescent="0.35">
      <c r="B7" s="23">
        <v>25</v>
      </c>
      <c r="C7" s="22">
        <v>20</v>
      </c>
      <c r="D7" s="22">
        <f t="shared" si="2"/>
        <v>61</v>
      </c>
      <c r="E7" s="22">
        <f>C7/C10</f>
        <v>0.25</v>
      </c>
      <c r="F7" s="22">
        <f t="shared" si="3"/>
        <v>0.76250000000000007</v>
      </c>
      <c r="G7" s="22">
        <f t="shared" si="0"/>
        <v>25</v>
      </c>
      <c r="H7" s="22">
        <f t="shared" si="4"/>
        <v>76.25</v>
      </c>
      <c r="I7" s="24">
        <f t="shared" si="1"/>
        <v>500</v>
      </c>
      <c r="J7" s="4"/>
      <c r="K7" s="4"/>
    </row>
    <row r="8" spans="1:11" ht="21" x14ac:dyDescent="0.35">
      <c r="B8" s="23">
        <v>30</v>
      </c>
      <c r="C8" s="22">
        <v>12</v>
      </c>
      <c r="D8" s="22">
        <f t="shared" si="2"/>
        <v>73</v>
      </c>
      <c r="E8" s="22">
        <f>C8/C10</f>
        <v>0.15</v>
      </c>
      <c r="F8" s="22">
        <f t="shared" si="3"/>
        <v>0.91250000000000009</v>
      </c>
      <c r="G8" s="22">
        <f t="shared" si="0"/>
        <v>15</v>
      </c>
      <c r="H8" s="22">
        <f t="shared" si="4"/>
        <v>91.25</v>
      </c>
      <c r="I8" s="24">
        <f t="shared" si="1"/>
        <v>360</v>
      </c>
      <c r="J8" s="4"/>
      <c r="K8" s="4"/>
    </row>
    <row r="9" spans="1:11" ht="21.75" thickBot="1" x14ac:dyDescent="0.4">
      <c r="B9" s="25">
        <v>40</v>
      </c>
      <c r="C9" s="26">
        <v>7</v>
      </c>
      <c r="D9" s="26">
        <f t="shared" si="2"/>
        <v>80</v>
      </c>
      <c r="E9" s="26">
        <f>C9/C10</f>
        <v>8.7499999999999994E-2</v>
      </c>
      <c r="F9" s="26">
        <f t="shared" si="3"/>
        <v>1</v>
      </c>
      <c r="G9" s="26">
        <f t="shared" si="0"/>
        <v>8.75</v>
      </c>
      <c r="H9" s="26">
        <f t="shared" si="4"/>
        <v>100</v>
      </c>
      <c r="I9" s="27">
        <f t="shared" si="1"/>
        <v>280</v>
      </c>
      <c r="J9" s="4"/>
      <c r="K9" s="4"/>
    </row>
    <row r="10" spans="1:11" ht="21.75" thickBot="1" x14ac:dyDescent="0.4">
      <c r="A10" s="4"/>
      <c r="B10" s="4"/>
      <c r="C10" s="31">
        <f>SUM(C3:C9)</f>
        <v>80</v>
      </c>
      <c r="D10" s="4"/>
      <c r="E10" s="4"/>
      <c r="F10" s="4"/>
      <c r="G10" s="4"/>
      <c r="H10" s="21" t="s">
        <v>9</v>
      </c>
      <c r="I10" s="4">
        <f>SUM(I3:I9)/C10</f>
        <v>21.1875</v>
      </c>
      <c r="J10" s="4"/>
      <c r="K10" s="4"/>
    </row>
    <row r="11" spans="1:11" ht="21" x14ac:dyDescent="0.35">
      <c r="A11" s="4"/>
      <c r="B11" s="4"/>
      <c r="C11" s="4"/>
      <c r="D11" s="4"/>
      <c r="E11" s="4"/>
      <c r="F11" s="4"/>
      <c r="G11" s="4"/>
      <c r="H11" s="4"/>
    </row>
    <row r="12" spans="1:11" ht="21" x14ac:dyDescent="0.35">
      <c r="A12" s="4"/>
      <c r="B12" s="4"/>
      <c r="C12" s="4"/>
      <c r="D12" s="4"/>
      <c r="E12" s="4"/>
      <c r="F12" s="4"/>
    </row>
    <row r="13" spans="1:11" ht="21" x14ac:dyDescent="0.35">
      <c r="A13" s="4"/>
      <c r="B13" s="4"/>
      <c r="C13" s="4"/>
      <c r="D13" s="4"/>
      <c r="E13" s="4"/>
      <c r="F13" s="4"/>
    </row>
    <row r="14" spans="1:11" ht="21" x14ac:dyDescent="0.35">
      <c r="A14" s="4"/>
      <c r="B14" s="4"/>
      <c r="C14" s="4"/>
      <c r="D14" s="4"/>
      <c r="E14" s="4"/>
      <c r="F14" s="4"/>
    </row>
    <row r="15" spans="1:11" ht="21" x14ac:dyDescent="0.35">
      <c r="A15" s="4"/>
      <c r="B15" s="4"/>
      <c r="C15" s="4"/>
      <c r="D15" s="4"/>
      <c r="E15" s="4"/>
      <c r="F15" s="4"/>
    </row>
    <row r="16" spans="1:11" ht="21" x14ac:dyDescent="0.35">
      <c r="A16" s="4"/>
      <c r="B16" s="4"/>
      <c r="C16" s="4"/>
      <c r="D16" s="4"/>
      <c r="E16" s="4"/>
      <c r="F16" s="4"/>
    </row>
    <row r="17" spans="1:6" ht="21" x14ac:dyDescent="0.35">
      <c r="A17" s="4"/>
      <c r="B17" s="4"/>
      <c r="C17" s="4"/>
      <c r="D17" s="4"/>
      <c r="E17" s="4"/>
      <c r="F17" s="4"/>
    </row>
    <row r="18" spans="1:6" ht="21" x14ac:dyDescent="0.35">
      <c r="A18" s="4"/>
      <c r="B18" s="4"/>
      <c r="C18" s="4"/>
      <c r="D18" s="4"/>
      <c r="E18" s="4"/>
      <c r="F18" s="4"/>
    </row>
    <row r="19" spans="1:6" ht="21" x14ac:dyDescent="0.35">
      <c r="A19" s="4"/>
      <c r="B19" s="4"/>
      <c r="C19" s="4"/>
      <c r="D19" s="4"/>
      <c r="E19" s="4"/>
      <c r="F1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05E5-C22D-4279-B0D8-C336DD26F69D}">
  <dimension ref="A1:I7"/>
  <sheetViews>
    <sheetView tabSelected="1" workbookViewId="0">
      <selection activeCell="F18" sqref="F18"/>
    </sheetView>
  </sheetViews>
  <sheetFormatPr baseColWidth="10" defaultRowHeight="15" x14ac:dyDescent="0.25"/>
  <cols>
    <col min="1" max="1" width="22.7109375" customWidth="1"/>
  </cols>
  <sheetData>
    <row r="1" spans="1:9" ht="21.75" thickBot="1" x14ac:dyDescent="0.3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10</v>
      </c>
    </row>
    <row r="2" spans="1:9" ht="21" x14ac:dyDescent="0.25">
      <c r="A2" s="8" t="s">
        <v>13</v>
      </c>
      <c r="B2" s="9">
        <f>(0+20)/2</f>
        <v>10</v>
      </c>
      <c r="C2" s="9">
        <v>12</v>
      </c>
      <c r="D2" s="9">
        <v>12</v>
      </c>
      <c r="E2" s="9">
        <f>12/30</f>
        <v>0.4</v>
      </c>
      <c r="F2" s="9">
        <f>12/30</f>
        <v>0.4</v>
      </c>
      <c r="G2" s="9">
        <f>E2*100</f>
        <v>40</v>
      </c>
      <c r="H2" s="9">
        <f>F2*100</f>
        <v>40</v>
      </c>
      <c r="I2" s="10">
        <f>B2*C2</f>
        <v>120</v>
      </c>
    </row>
    <row r="3" spans="1:9" ht="21" x14ac:dyDescent="0.25">
      <c r="A3" s="11" t="s">
        <v>14</v>
      </c>
      <c r="B3" s="12">
        <f>(20+40)/2</f>
        <v>30</v>
      </c>
      <c r="C3" s="12">
        <v>7</v>
      </c>
      <c r="D3" s="12">
        <f>12+7</f>
        <v>19</v>
      </c>
      <c r="E3" s="12">
        <f>7/30</f>
        <v>0.23333333333333334</v>
      </c>
      <c r="F3" s="34">
        <f>0.4+0.2333</f>
        <v>0.63329999999999997</v>
      </c>
      <c r="G3" s="9">
        <f>E3*100</f>
        <v>23.333333333333332</v>
      </c>
      <c r="H3" s="12">
        <f>40+23.333</f>
        <v>63.332999999999998</v>
      </c>
      <c r="I3" s="10">
        <f>B3*C3</f>
        <v>210</v>
      </c>
    </row>
    <row r="4" spans="1:9" ht="21" x14ac:dyDescent="0.25">
      <c r="A4" s="11" t="s">
        <v>15</v>
      </c>
      <c r="B4" s="12">
        <f>(40+60)/2</f>
        <v>50</v>
      </c>
      <c r="C4" s="12">
        <v>5</v>
      </c>
      <c r="D4" s="12">
        <f>19+5</f>
        <v>24</v>
      </c>
      <c r="E4" s="12">
        <f>5/30</f>
        <v>0.16666666666666666</v>
      </c>
      <c r="F4" s="34">
        <f>0.63+0.1667</f>
        <v>0.79669999999999996</v>
      </c>
      <c r="G4" s="9">
        <f>E4*100</f>
        <v>16.666666666666664</v>
      </c>
      <c r="H4" s="12">
        <f>63.333+16.667</f>
        <v>80</v>
      </c>
      <c r="I4" s="10">
        <f>B4*C4</f>
        <v>250</v>
      </c>
    </row>
    <row r="5" spans="1:9" ht="21" x14ac:dyDescent="0.25">
      <c r="A5" s="11" t="s">
        <v>16</v>
      </c>
      <c r="B5" s="12">
        <v>70</v>
      </c>
      <c r="C5" s="12">
        <v>4</v>
      </c>
      <c r="D5" s="12">
        <f>24+4</f>
        <v>28</v>
      </c>
      <c r="E5" s="12">
        <f>4/30</f>
        <v>0.13333333333333333</v>
      </c>
      <c r="F5" s="34">
        <f>0.8+0.1333</f>
        <v>0.93330000000000002</v>
      </c>
      <c r="G5" s="9">
        <f>E5*100</f>
        <v>13.333333333333334</v>
      </c>
      <c r="H5" s="12">
        <f>80+13.333</f>
        <v>93.332999999999998</v>
      </c>
      <c r="I5" s="10">
        <f>B5*C5</f>
        <v>280</v>
      </c>
    </row>
    <row r="6" spans="1:9" ht="21.75" thickBot="1" x14ac:dyDescent="0.3">
      <c r="A6" s="17" t="s">
        <v>17</v>
      </c>
      <c r="B6" s="18">
        <v>90</v>
      </c>
      <c r="C6" s="18">
        <v>2</v>
      </c>
      <c r="D6" s="18">
        <f>28+2</f>
        <v>30</v>
      </c>
      <c r="E6" s="18">
        <f>2/30</f>
        <v>6.6666666666666666E-2</v>
      </c>
      <c r="F6" s="35">
        <f>0.93+0.0667</f>
        <v>0.99670000000000003</v>
      </c>
      <c r="G6" s="37">
        <f>E6*100</f>
        <v>6.666666666666667</v>
      </c>
      <c r="H6" s="18">
        <f>93.333+6.6667</f>
        <v>99.999700000000004</v>
      </c>
      <c r="I6" s="40">
        <f>B6*C6</f>
        <v>180</v>
      </c>
    </row>
    <row r="7" spans="1:9" ht="21.75" thickBot="1" x14ac:dyDescent="0.4">
      <c r="C7" s="36">
        <f>SUM(C2:C6)</f>
        <v>30</v>
      </c>
      <c r="F7" s="38"/>
      <c r="H7" s="39" t="s">
        <v>18</v>
      </c>
      <c r="I7" s="41">
        <f>SUM(I2:I6)/C7</f>
        <v>34.666666666666664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Zwarycz</dc:creator>
  <cp:lastModifiedBy>Martín Zwarycz</cp:lastModifiedBy>
  <dcterms:created xsi:type="dcterms:W3CDTF">2024-09-03T18:16:04Z</dcterms:created>
  <dcterms:modified xsi:type="dcterms:W3CDTF">2024-09-08T17:57:15Z</dcterms:modified>
</cp:coreProperties>
</file>