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323" documentId="13_ncr:1_{59E61301-DE0E-4AD8-9E51-0BB6543F4157}" xr6:coauthVersionLast="47" xr6:coauthVersionMax="47" xr10:uidLastSave="{1323FA0D-352C-4B5B-8009-16443BB7663F}"/>
  <bookViews>
    <workbookView xWindow="-90" yWindow="-90" windowWidth="19380" windowHeight="11460" activeTab="1" xr2:uid="{00000000-000D-0000-FFFF-FFFF00000000}"/>
  </bookViews>
  <sheets>
    <sheet name="ocha" sheetId="1" r:id="rId1"/>
    <sheet name="scope-fix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5" i="1" l="1"/>
  <c r="K285" i="1"/>
  <c r="J285" i="1"/>
  <c r="I285" i="1"/>
  <c r="F285" i="1"/>
  <c r="E285" i="1"/>
  <c r="D285" i="1"/>
  <c r="M284" i="1"/>
  <c r="K284" i="1"/>
  <c r="J284" i="1"/>
  <c r="I284" i="1"/>
  <c r="F284" i="1"/>
  <c r="E284" i="1"/>
  <c r="D284" i="1"/>
  <c r="M283" i="1"/>
  <c r="K283" i="1"/>
  <c r="J283" i="1"/>
  <c r="I283" i="1"/>
  <c r="F283" i="1"/>
  <c r="E283" i="1"/>
  <c r="D283" i="1"/>
  <c r="M282" i="1"/>
  <c r="K282" i="1"/>
  <c r="J282" i="1"/>
  <c r="I282" i="1"/>
  <c r="F282" i="1"/>
  <c r="E282" i="1"/>
  <c r="D282" i="1"/>
  <c r="M281" i="1"/>
  <c r="K281" i="1"/>
  <c r="J281" i="1"/>
  <c r="I281" i="1"/>
  <c r="F281" i="1"/>
  <c r="E281" i="1"/>
  <c r="D281" i="1"/>
  <c r="M280" i="1"/>
  <c r="K280" i="1"/>
  <c r="J280" i="1"/>
  <c r="I280" i="1"/>
  <c r="F280" i="1"/>
  <c r="E280" i="1"/>
  <c r="D280" i="1"/>
  <c r="M279" i="1"/>
  <c r="K279" i="1"/>
  <c r="J279" i="1"/>
  <c r="I279" i="1"/>
  <c r="F279" i="1"/>
  <c r="E279" i="1"/>
  <c r="D279" i="1"/>
  <c r="M278" i="1"/>
  <c r="K278" i="1"/>
  <c r="J278" i="1"/>
  <c r="I278" i="1"/>
  <c r="F278" i="1"/>
  <c r="E278" i="1"/>
  <c r="D278" i="1"/>
  <c r="M277" i="1"/>
  <c r="K277" i="1"/>
  <c r="J277" i="1"/>
  <c r="I277" i="1"/>
  <c r="F277" i="1"/>
  <c r="E277" i="1"/>
  <c r="D277" i="1"/>
  <c r="M276" i="1"/>
  <c r="K276" i="1"/>
  <c r="J276" i="1"/>
  <c r="I276" i="1"/>
  <c r="F276" i="1"/>
  <c r="E276" i="1"/>
  <c r="D276" i="1"/>
  <c r="M275" i="1"/>
  <c r="K275" i="1"/>
  <c r="J275" i="1"/>
  <c r="I275" i="1"/>
  <c r="F275" i="1"/>
  <c r="E275" i="1"/>
  <c r="D275" i="1"/>
  <c r="M274" i="1"/>
  <c r="K274" i="1"/>
  <c r="J274" i="1"/>
  <c r="I274" i="1"/>
  <c r="F274" i="1"/>
  <c r="E274" i="1"/>
  <c r="D274" i="1"/>
  <c r="M273" i="1"/>
  <c r="K273" i="1"/>
  <c r="J273" i="1"/>
  <c r="I273" i="1"/>
  <c r="F273" i="1"/>
  <c r="E273" i="1"/>
  <c r="D273" i="1"/>
  <c r="M272" i="1"/>
  <c r="K272" i="1"/>
  <c r="J272" i="1"/>
  <c r="I272" i="1"/>
  <c r="F272" i="1"/>
  <c r="E272" i="1"/>
  <c r="D272" i="1"/>
  <c r="M271" i="1"/>
  <c r="K271" i="1"/>
  <c r="J271" i="1"/>
  <c r="I271" i="1"/>
  <c r="F271" i="1"/>
  <c r="E271" i="1"/>
  <c r="D271" i="1"/>
  <c r="M270" i="1"/>
  <c r="K270" i="1"/>
  <c r="J270" i="1"/>
  <c r="I270" i="1"/>
  <c r="F270" i="1"/>
  <c r="E270" i="1"/>
  <c r="D270" i="1"/>
  <c r="M269" i="1"/>
  <c r="K269" i="1"/>
  <c r="J269" i="1"/>
  <c r="I269" i="1"/>
  <c r="F269" i="1"/>
  <c r="E269" i="1"/>
  <c r="D269" i="1"/>
  <c r="M268" i="1"/>
  <c r="K268" i="1"/>
  <c r="J268" i="1"/>
  <c r="I268" i="1"/>
  <c r="F268" i="1"/>
  <c r="E268" i="1"/>
  <c r="D268" i="1"/>
  <c r="M267" i="1"/>
  <c r="K267" i="1"/>
  <c r="J267" i="1"/>
  <c r="I267" i="1"/>
  <c r="F267" i="1"/>
  <c r="E267" i="1"/>
  <c r="D267" i="1"/>
  <c r="M266" i="1"/>
  <c r="K266" i="1"/>
  <c r="J266" i="1"/>
  <c r="I266" i="1"/>
  <c r="F266" i="1"/>
  <c r="E266" i="1"/>
  <c r="D266" i="1"/>
  <c r="M265" i="1"/>
  <c r="K265" i="1"/>
  <c r="J265" i="1"/>
  <c r="I265" i="1"/>
  <c r="F265" i="1"/>
  <c r="E265" i="1"/>
  <c r="D265" i="1"/>
  <c r="M264" i="1"/>
  <c r="K264" i="1"/>
  <c r="J264" i="1"/>
  <c r="I264" i="1"/>
  <c r="F264" i="1"/>
  <c r="E264" i="1"/>
  <c r="D264" i="1"/>
  <c r="M263" i="1"/>
  <c r="K263" i="1"/>
  <c r="J263" i="1"/>
  <c r="I263" i="1"/>
  <c r="F263" i="1"/>
  <c r="E263" i="1"/>
  <c r="D263" i="1"/>
  <c r="M262" i="1"/>
  <c r="K262" i="1"/>
  <c r="J262" i="1"/>
  <c r="I262" i="1"/>
  <c r="F262" i="1"/>
  <c r="E262" i="1"/>
  <c r="D262" i="1"/>
  <c r="M261" i="1"/>
  <c r="K261" i="1"/>
  <c r="J261" i="1"/>
  <c r="I261" i="1"/>
  <c r="F261" i="1"/>
  <c r="E261" i="1"/>
  <c r="D261" i="1"/>
  <c r="M260" i="1"/>
  <c r="K260" i="1"/>
  <c r="J260" i="1"/>
  <c r="I260" i="1"/>
  <c r="F260" i="1"/>
  <c r="E260" i="1"/>
  <c r="D260" i="1"/>
  <c r="M259" i="1"/>
  <c r="K259" i="1"/>
  <c r="J259" i="1"/>
  <c r="I259" i="1"/>
  <c r="F259" i="1"/>
  <c r="E259" i="1"/>
  <c r="D259" i="1"/>
  <c r="M258" i="1"/>
  <c r="K258" i="1"/>
  <c r="J258" i="1"/>
  <c r="I258" i="1"/>
  <c r="F258" i="1"/>
  <c r="E258" i="1"/>
  <c r="D258" i="1"/>
  <c r="M257" i="1"/>
  <c r="K257" i="1"/>
  <c r="J257" i="1"/>
  <c r="I257" i="1"/>
  <c r="F257" i="1"/>
  <c r="E257" i="1"/>
  <c r="D257" i="1"/>
  <c r="M256" i="1"/>
  <c r="K256" i="1"/>
  <c r="J256" i="1"/>
  <c r="I256" i="1"/>
  <c r="F256" i="1"/>
  <c r="E256" i="1"/>
  <c r="D256" i="1"/>
  <c r="M255" i="1"/>
  <c r="K255" i="1"/>
  <c r="J255" i="1"/>
  <c r="I255" i="1"/>
  <c r="F255" i="1"/>
  <c r="E255" i="1"/>
  <c r="D255" i="1"/>
  <c r="M254" i="1"/>
  <c r="K254" i="1"/>
  <c r="J254" i="1"/>
  <c r="I254" i="1"/>
  <c r="F254" i="1"/>
  <c r="E254" i="1"/>
  <c r="D254" i="1"/>
  <c r="M253" i="1"/>
  <c r="K253" i="1"/>
  <c r="J253" i="1"/>
  <c r="I253" i="1"/>
  <c r="F253" i="1"/>
  <c r="E253" i="1"/>
  <c r="D253" i="1"/>
  <c r="M252" i="1"/>
  <c r="K252" i="1"/>
  <c r="J252" i="1"/>
  <c r="I252" i="1"/>
  <c r="F252" i="1"/>
  <c r="E252" i="1"/>
  <c r="D252" i="1"/>
  <c r="M251" i="1"/>
  <c r="K251" i="1"/>
  <c r="J251" i="1"/>
  <c r="I251" i="1"/>
  <c r="F251" i="1"/>
  <c r="E251" i="1"/>
  <c r="D251" i="1"/>
  <c r="M250" i="1"/>
  <c r="K250" i="1"/>
  <c r="J250" i="1"/>
  <c r="I250" i="1"/>
  <c r="F250" i="1"/>
  <c r="E250" i="1"/>
  <c r="D250" i="1"/>
  <c r="M249" i="1"/>
  <c r="K249" i="1"/>
  <c r="J249" i="1"/>
  <c r="I249" i="1"/>
  <c r="F249" i="1"/>
  <c r="E249" i="1"/>
  <c r="D249" i="1"/>
  <c r="M248" i="1"/>
  <c r="K248" i="1"/>
  <c r="J248" i="1"/>
  <c r="I248" i="1"/>
  <c r="F248" i="1"/>
  <c r="E248" i="1"/>
  <c r="D248" i="1"/>
  <c r="M247" i="1"/>
  <c r="K247" i="1"/>
  <c r="J247" i="1"/>
  <c r="I247" i="1"/>
  <c r="F247" i="1"/>
  <c r="E247" i="1"/>
  <c r="D247" i="1"/>
  <c r="M246" i="1"/>
  <c r="K246" i="1"/>
  <c r="J246" i="1"/>
  <c r="I246" i="1"/>
  <c r="F246" i="1"/>
  <c r="E246" i="1"/>
  <c r="D246" i="1"/>
  <c r="M245" i="1"/>
  <c r="K245" i="1"/>
  <c r="J245" i="1"/>
  <c r="I245" i="1"/>
  <c r="F245" i="1"/>
  <c r="E245" i="1"/>
  <c r="D245" i="1"/>
  <c r="M244" i="1"/>
  <c r="K244" i="1"/>
  <c r="J244" i="1"/>
  <c r="I244" i="1"/>
  <c r="F244" i="1"/>
  <c r="E244" i="1"/>
  <c r="D244" i="1"/>
  <c r="M243" i="1"/>
  <c r="K243" i="1"/>
  <c r="J243" i="1"/>
  <c r="I243" i="1"/>
  <c r="F243" i="1"/>
  <c r="E243" i="1"/>
  <c r="D243" i="1"/>
  <c r="M242" i="1"/>
  <c r="K242" i="1"/>
  <c r="J242" i="1"/>
  <c r="I242" i="1"/>
  <c r="F242" i="1"/>
  <c r="E242" i="1"/>
  <c r="D242" i="1"/>
  <c r="M241" i="1"/>
  <c r="K241" i="1"/>
  <c r="J241" i="1"/>
  <c r="I241" i="1"/>
  <c r="F241" i="1"/>
  <c r="E241" i="1"/>
  <c r="D241" i="1"/>
  <c r="M240" i="1"/>
  <c r="K240" i="1"/>
  <c r="J240" i="1"/>
  <c r="I240" i="1"/>
  <c r="F240" i="1"/>
  <c r="E240" i="1"/>
  <c r="D240" i="1"/>
  <c r="M239" i="1"/>
  <c r="K239" i="1"/>
  <c r="J239" i="1"/>
  <c r="I239" i="1"/>
  <c r="F239" i="1"/>
  <c r="E239" i="1"/>
  <c r="D239" i="1"/>
  <c r="M238" i="1"/>
  <c r="K238" i="1"/>
  <c r="J238" i="1"/>
  <c r="I238" i="1"/>
  <c r="F238" i="1"/>
  <c r="E238" i="1"/>
  <c r="D238" i="1"/>
  <c r="M237" i="1"/>
  <c r="K237" i="1"/>
  <c r="J237" i="1"/>
  <c r="I237" i="1"/>
  <c r="F237" i="1"/>
  <c r="E237" i="1"/>
  <c r="D237" i="1"/>
  <c r="M236" i="1"/>
  <c r="K236" i="1"/>
  <c r="J236" i="1"/>
  <c r="I236" i="1"/>
  <c r="F236" i="1"/>
  <c r="E236" i="1"/>
  <c r="D236" i="1"/>
  <c r="M235" i="1"/>
  <c r="K235" i="1"/>
  <c r="J235" i="1"/>
  <c r="I235" i="1"/>
  <c r="F235" i="1"/>
  <c r="E235" i="1"/>
  <c r="D235" i="1"/>
  <c r="M234" i="1"/>
  <c r="K234" i="1"/>
  <c r="J234" i="1"/>
  <c r="I234" i="1"/>
  <c r="F234" i="1"/>
  <c r="E234" i="1"/>
  <c r="D234" i="1"/>
  <c r="M233" i="1"/>
  <c r="K233" i="1"/>
  <c r="J233" i="1"/>
  <c r="I233" i="1"/>
  <c r="F233" i="1"/>
  <c r="E233" i="1"/>
  <c r="D233" i="1"/>
  <c r="M232" i="1"/>
  <c r="K232" i="1"/>
  <c r="J232" i="1"/>
  <c r="I232" i="1"/>
  <c r="F232" i="1"/>
  <c r="E232" i="1"/>
  <c r="D232" i="1"/>
  <c r="M231" i="1"/>
  <c r="K231" i="1"/>
  <c r="J231" i="1"/>
  <c r="I231" i="1"/>
  <c r="F231" i="1"/>
  <c r="E231" i="1"/>
  <c r="D231" i="1"/>
  <c r="M230" i="1"/>
  <c r="K230" i="1"/>
  <c r="J230" i="1"/>
  <c r="I230" i="1"/>
  <c r="F230" i="1"/>
  <c r="E230" i="1"/>
  <c r="D230" i="1"/>
  <c r="M229" i="1"/>
  <c r="K229" i="1"/>
  <c r="J229" i="1"/>
  <c r="I229" i="1"/>
  <c r="F229" i="1"/>
  <c r="E229" i="1"/>
  <c r="D229" i="1"/>
  <c r="M228" i="1"/>
  <c r="K228" i="1"/>
  <c r="J228" i="1"/>
  <c r="I228" i="1"/>
  <c r="F228" i="1"/>
  <c r="E228" i="1"/>
  <c r="D228" i="1"/>
  <c r="M227" i="1"/>
  <c r="K227" i="1"/>
  <c r="J227" i="1"/>
  <c r="I227" i="1"/>
  <c r="F227" i="1"/>
  <c r="E227" i="1"/>
  <c r="D227" i="1"/>
  <c r="M226" i="1"/>
  <c r="K226" i="1"/>
  <c r="J226" i="1"/>
  <c r="I226" i="1"/>
  <c r="F226" i="1"/>
  <c r="E226" i="1"/>
  <c r="D226" i="1"/>
  <c r="M225" i="1"/>
  <c r="K225" i="1"/>
  <c r="J225" i="1"/>
  <c r="I225" i="1"/>
  <c r="F225" i="1"/>
  <c r="E225" i="1"/>
  <c r="D225" i="1"/>
  <c r="M224" i="1"/>
  <c r="K224" i="1"/>
  <c r="J224" i="1"/>
  <c r="I224" i="1"/>
  <c r="F224" i="1"/>
  <c r="E224" i="1"/>
  <c r="D224" i="1"/>
  <c r="M223" i="1"/>
  <c r="K223" i="1"/>
  <c r="J223" i="1"/>
  <c r="I223" i="1"/>
  <c r="F223" i="1"/>
  <c r="E223" i="1"/>
  <c r="D223" i="1"/>
  <c r="M222" i="1"/>
  <c r="K222" i="1"/>
  <c r="J222" i="1"/>
  <c r="I222" i="1"/>
  <c r="F222" i="1"/>
  <c r="E222" i="1"/>
  <c r="D222" i="1"/>
  <c r="M221" i="1"/>
  <c r="K221" i="1"/>
  <c r="J221" i="1"/>
  <c r="I221" i="1"/>
  <c r="F221" i="1"/>
  <c r="E221" i="1"/>
  <c r="D221" i="1"/>
  <c r="M220" i="1"/>
  <c r="K220" i="1"/>
  <c r="J220" i="1"/>
  <c r="I220" i="1"/>
  <c r="F220" i="1"/>
  <c r="E220" i="1"/>
  <c r="D220" i="1"/>
  <c r="M219" i="1"/>
  <c r="K219" i="1"/>
  <c r="J219" i="1"/>
  <c r="I219" i="1"/>
  <c r="F219" i="1"/>
  <c r="E219" i="1"/>
  <c r="D219" i="1"/>
  <c r="M218" i="1"/>
  <c r="K218" i="1"/>
  <c r="J218" i="1"/>
  <c r="I218" i="1"/>
  <c r="F218" i="1"/>
  <c r="E218" i="1"/>
  <c r="D218" i="1"/>
  <c r="M217" i="1"/>
  <c r="K217" i="1"/>
  <c r="J217" i="1"/>
  <c r="I217" i="1"/>
  <c r="F217" i="1"/>
  <c r="E217" i="1"/>
  <c r="D217" i="1"/>
  <c r="M216" i="1"/>
  <c r="K216" i="1"/>
  <c r="J216" i="1"/>
  <c r="I216" i="1"/>
  <c r="F216" i="1"/>
  <c r="E216" i="1"/>
  <c r="D216" i="1"/>
  <c r="M215" i="1"/>
  <c r="K215" i="1"/>
  <c r="J215" i="1"/>
  <c r="I215" i="1"/>
  <c r="F215" i="1"/>
  <c r="E215" i="1"/>
  <c r="D215" i="1"/>
  <c r="M214" i="1"/>
  <c r="K214" i="1"/>
  <c r="J214" i="1"/>
  <c r="I214" i="1"/>
  <c r="F214" i="1"/>
  <c r="E214" i="1"/>
  <c r="D214" i="1"/>
  <c r="M213" i="1"/>
  <c r="K213" i="1"/>
  <c r="J213" i="1"/>
  <c r="I213" i="1"/>
  <c r="F213" i="1"/>
  <c r="E213" i="1"/>
  <c r="D213" i="1"/>
  <c r="M212" i="1"/>
  <c r="K212" i="1"/>
  <c r="J212" i="1"/>
  <c r="I212" i="1"/>
  <c r="F212" i="1"/>
  <c r="E212" i="1"/>
  <c r="D212" i="1"/>
  <c r="M211" i="1"/>
  <c r="K211" i="1"/>
  <c r="J211" i="1"/>
  <c r="I211" i="1"/>
  <c r="F211" i="1"/>
  <c r="E211" i="1"/>
  <c r="D211" i="1"/>
  <c r="M210" i="1"/>
  <c r="K210" i="1"/>
  <c r="J210" i="1"/>
  <c r="I210" i="1"/>
  <c r="F210" i="1"/>
  <c r="E210" i="1"/>
  <c r="D210" i="1"/>
  <c r="M209" i="1"/>
  <c r="K209" i="1"/>
  <c r="J209" i="1"/>
  <c r="I209" i="1"/>
  <c r="F209" i="1"/>
  <c r="E209" i="1"/>
  <c r="D209" i="1"/>
  <c r="M208" i="1"/>
  <c r="K208" i="1"/>
  <c r="J208" i="1"/>
  <c r="I208" i="1"/>
  <c r="F208" i="1"/>
  <c r="E208" i="1"/>
  <c r="D208" i="1"/>
  <c r="M207" i="1"/>
  <c r="K207" i="1"/>
  <c r="J207" i="1"/>
  <c r="I207" i="1"/>
  <c r="F207" i="1"/>
  <c r="E207" i="1"/>
  <c r="D207" i="1"/>
  <c r="M206" i="1"/>
  <c r="K206" i="1"/>
  <c r="J206" i="1"/>
  <c r="I206" i="1"/>
  <c r="F206" i="1"/>
  <c r="E206" i="1"/>
  <c r="D206" i="1"/>
  <c r="M205" i="1"/>
  <c r="K205" i="1"/>
  <c r="J205" i="1"/>
  <c r="I205" i="1"/>
  <c r="F205" i="1"/>
  <c r="E205" i="1"/>
  <c r="D205" i="1"/>
  <c r="M204" i="1"/>
  <c r="K204" i="1"/>
  <c r="J204" i="1"/>
  <c r="I204" i="1"/>
  <c r="F204" i="1"/>
  <c r="E204" i="1"/>
  <c r="D204" i="1"/>
  <c r="M203" i="1"/>
  <c r="K203" i="1"/>
  <c r="J203" i="1"/>
  <c r="I203" i="1"/>
  <c r="F203" i="1"/>
  <c r="E203" i="1"/>
  <c r="D203" i="1"/>
  <c r="M202" i="1"/>
  <c r="K202" i="1"/>
  <c r="J202" i="1"/>
  <c r="I202" i="1"/>
  <c r="F202" i="1"/>
  <c r="E202" i="1"/>
  <c r="D202" i="1"/>
  <c r="M201" i="1"/>
  <c r="K201" i="1"/>
  <c r="J201" i="1"/>
  <c r="I201" i="1"/>
  <c r="F201" i="1"/>
  <c r="E201" i="1"/>
  <c r="D201" i="1"/>
  <c r="M200" i="1"/>
  <c r="K200" i="1"/>
  <c r="J200" i="1"/>
  <c r="I200" i="1"/>
  <c r="F200" i="1"/>
  <c r="E200" i="1"/>
  <c r="D200" i="1"/>
  <c r="M199" i="1"/>
  <c r="K199" i="1"/>
  <c r="J199" i="1"/>
  <c r="I199" i="1"/>
  <c r="F199" i="1"/>
  <c r="E199" i="1"/>
  <c r="D199" i="1"/>
  <c r="M198" i="1"/>
  <c r="K198" i="1"/>
  <c r="J198" i="1"/>
  <c r="I198" i="1"/>
  <c r="F198" i="1"/>
  <c r="E198" i="1"/>
  <c r="D198" i="1"/>
  <c r="M197" i="1"/>
  <c r="K197" i="1"/>
  <c r="J197" i="1"/>
  <c r="I197" i="1"/>
  <c r="F197" i="1"/>
  <c r="E197" i="1"/>
  <c r="D197" i="1"/>
  <c r="M196" i="1"/>
  <c r="K196" i="1"/>
  <c r="J196" i="1"/>
  <c r="I196" i="1"/>
  <c r="F196" i="1"/>
  <c r="E196" i="1"/>
  <c r="D196" i="1"/>
  <c r="M195" i="1"/>
  <c r="K195" i="1"/>
  <c r="J195" i="1"/>
  <c r="I195" i="1"/>
  <c r="F195" i="1"/>
  <c r="E195" i="1"/>
  <c r="D195" i="1"/>
  <c r="M194" i="1"/>
  <c r="K194" i="1"/>
  <c r="J194" i="1"/>
  <c r="I194" i="1"/>
  <c r="F194" i="1"/>
  <c r="E194" i="1"/>
  <c r="D194" i="1"/>
  <c r="M193" i="1"/>
  <c r="K193" i="1"/>
  <c r="J193" i="1"/>
  <c r="I193" i="1"/>
  <c r="F193" i="1"/>
  <c r="E193" i="1"/>
  <c r="D193" i="1"/>
  <c r="M192" i="1"/>
  <c r="K192" i="1"/>
  <c r="J192" i="1"/>
  <c r="I192" i="1"/>
  <c r="F192" i="1"/>
  <c r="E192" i="1"/>
  <c r="D192" i="1"/>
  <c r="M191" i="1"/>
  <c r="K191" i="1"/>
  <c r="J191" i="1"/>
  <c r="I191" i="1"/>
  <c r="F191" i="1"/>
  <c r="E191" i="1"/>
  <c r="D191" i="1"/>
  <c r="M190" i="1"/>
  <c r="K190" i="1"/>
  <c r="J190" i="1"/>
  <c r="I190" i="1"/>
  <c r="F190" i="1"/>
  <c r="E190" i="1"/>
  <c r="D190" i="1"/>
  <c r="M189" i="1"/>
  <c r="K189" i="1"/>
  <c r="J189" i="1"/>
  <c r="I189" i="1"/>
  <c r="F189" i="1"/>
  <c r="E189" i="1"/>
  <c r="D189" i="1"/>
  <c r="M188" i="1"/>
  <c r="K188" i="1"/>
  <c r="J188" i="1"/>
  <c r="I188" i="1"/>
  <c r="F188" i="1"/>
  <c r="E188" i="1"/>
  <c r="D188" i="1"/>
  <c r="M187" i="1"/>
  <c r="K187" i="1"/>
  <c r="J187" i="1"/>
  <c r="I187" i="1"/>
  <c r="F187" i="1"/>
  <c r="E187" i="1"/>
  <c r="D187" i="1"/>
  <c r="M186" i="1"/>
  <c r="K186" i="1"/>
  <c r="J186" i="1"/>
  <c r="I186" i="1"/>
  <c r="F186" i="1"/>
  <c r="E186" i="1"/>
  <c r="D186" i="1"/>
  <c r="M185" i="1"/>
  <c r="K185" i="1"/>
  <c r="J185" i="1"/>
  <c r="I185" i="1"/>
  <c r="F185" i="1"/>
  <c r="E185" i="1"/>
  <c r="D185" i="1"/>
  <c r="M184" i="1"/>
  <c r="K184" i="1"/>
  <c r="J184" i="1"/>
  <c r="I184" i="1"/>
  <c r="F184" i="1"/>
  <c r="E184" i="1"/>
  <c r="D184" i="1"/>
  <c r="M183" i="1"/>
  <c r="K183" i="1"/>
  <c r="J183" i="1"/>
  <c r="I183" i="1"/>
  <c r="F183" i="1"/>
  <c r="E183" i="1"/>
  <c r="D183" i="1"/>
  <c r="M182" i="1"/>
  <c r="K182" i="1"/>
  <c r="J182" i="1"/>
  <c r="I182" i="1"/>
  <c r="F182" i="1"/>
  <c r="E182" i="1"/>
  <c r="D182" i="1"/>
  <c r="M181" i="1"/>
  <c r="K181" i="1"/>
  <c r="J181" i="1"/>
  <c r="I181" i="1"/>
  <c r="F181" i="1"/>
  <c r="E181" i="1"/>
  <c r="D181" i="1"/>
  <c r="M180" i="1"/>
  <c r="K180" i="1"/>
  <c r="J180" i="1"/>
  <c r="I180" i="1"/>
  <c r="F180" i="1"/>
  <c r="E180" i="1"/>
  <c r="D180" i="1"/>
  <c r="M179" i="1"/>
  <c r="K179" i="1"/>
  <c r="J179" i="1"/>
  <c r="I179" i="1"/>
  <c r="F179" i="1"/>
  <c r="E179" i="1"/>
  <c r="D179" i="1"/>
  <c r="M178" i="1"/>
  <c r="K178" i="1"/>
  <c r="J178" i="1"/>
  <c r="I178" i="1"/>
  <c r="F178" i="1"/>
  <c r="E178" i="1"/>
  <c r="D178" i="1"/>
  <c r="M177" i="1"/>
  <c r="K177" i="1"/>
  <c r="J177" i="1"/>
  <c r="I177" i="1"/>
  <c r="F177" i="1"/>
  <c r="E177" i="1"/>
  <c r="D177" i="1"/>
  <c r="M176" i="1"/>
  <c r="K176" i="1"/>
  <c r="J176" i="1"/>
  <c r="I176" i="1"/>
  <c r="F176" i="1"/>
  <c r="E176" i="1"/>
  <c r="D176" i="1"/>
  <c r="M175" i="1"/>
  <c r="K175" i="1"/>
  <c r="J175" i="1"/>
  <c r="I175" i="1"/>
  <c r="F175" i="1"/>
  <c r="E175" i="1"/>
  <c r="D175" i="1"/>
  <c r="M174" i="1"/>
  <c r="K174" i="1"/>
  <c r="J174" i="1"/>
  <c r="I174" i="1"/>
  <c r="F174" i="1"/>
  <c r="E174" i="1"/>
  <c r="D174" i="1"/>
  <c r="M173" i="1"/>
  <c r="K173" i="1"/>
  <c r="J173" i="1"/>
  <c r="I173" i="1"/>
  <c r="F173" i="1"/>
  <c r="E173" i="1"/>
  <c r="D173" i="1"/>
  <c r="M172" i="1"/>
  <c r="K172" i="1"/>
  <c r="J172" i="1"/>
  <c r="I172" i="1"/>
  <c r="F172" i="1"/>
  <c r="E172" i="1"/>
  <c r="D172" i="1"/>
  <c r="M171" i="1"/>
  <c r="K171" i="1"/>
  <c r="J171" i="1"/>
  <c r="I171" i="1"/>
  <c r="F171" i="1"/>
  <c r="E171" i="1"/>
  <c r="D171" i="1"/>
  <c r="M170" i="1"/>
  <c r="K170" i="1"/>
  <c r="J170" i="1"/>
  <c r="I170" i="1"/>
  <c r="F170" i="1"/>
  <c r="E170" i="1"/>
  <c r="D170" i="1"/>
  <c r="M169" i="1"/>
  <c r="K169" i="1"/>
  <c r="J169" i="1"/>
  <c r="I169" i="1"/>
  <c r="F169" i="1"/>
  <c r="E169" i="1"/>
  <c r="D169" i="1"/>
  <c r="M168" i="1"/>
  <c r="K168" i="1"/>
  <c r="J168" i="1"/>
  <c r="I168" i="1"/>
  <c r="F168" i="1"/>
  <c r="E168" i="1"/>
  <c r="D168" i="1"/>
  <c r="M167" i="1"/>
  <c r="K167" i="1"/>
  <c r="J167" i="1"/>
  <c r="I167" i="1"/>
  <c r="F167" i="1"/>
  <c r="E167" i="1"/>
  <c r="D167" i="1"/>
  <c r="M166" i="1"/>
  <c r="K166" i="1"/>
  <c r="J166" i="1"/>
  <c r="I166" i="1"/>
  <c r="F166" i="1"/>
  <c r="E166" i="1"/>
  <c r="D166" i="1"/>
  <c r="M165" i="1"/>
  <c r="K165" i="1"/>
  <c r="J165" i="1"/>
  <c r="I165" i="1"/>
  <c r="F165" i="1"/>
  <c r="E165" i="1"/>
  <c r="D165" i="1"/>
  <c r="M164" i="1"/>
  <c r="K164" i="1"/>
  <c r="J164" i="1"/>
  <c r="I164" i="1"/>
  <c r="F164" i="1"/>
  <c r="E164" i="1"/>
  <c r="D164" i="1"/>
  <c r="M163" i="1"/>
  <c r="K163" i="1"/>
  <c r="J163" i="1"/>
  <c r="I163" i="1"/>
  <c r="F163" i="1"/>
  <c r="E163" i="1"/>
  <c r="D163" i="1"/>
  <c r="M162" i="1"/>
  <c r="K162" i="1"/>
  <c r="J162" i="1"/>
  <c r="I162" i="1"/>
  <c r="F162" i="1"/>
  <c r="E162" i="1"/>
  <c r="D162" i="1"/>
  <c r="M161" i="1"/>
  <c r="K161" i="1"/>
  <c r="J161" i="1"/>
  <c r="I161" i="1"/>
  <c r="F161" i="1"/>
  <c r="E161" i="1"/>
  <c r="D161" i="1"/>
  <c r="M160" i="1"/>
  <c r="K160" i="1"/>
  <c r="J160" i="1"/>
  <c r="I160" i="1"/>
  <c r="F160" i="1"/>
  <c r="E160" i="1"/>
  <c r="D160" i="1"/>
  <c r="M159" i="1"/>
  <c r="K159" i="1"/>
  <c r="J159" i="1"/>
  <c r="I159" i="1"/>
  <c r="F159" i="1"/>
  <c r="E159" i="1"/>
  <c r="D159" i="1"/>
  <c r="M158" i="1"/>
  <c r="K158" i="1"/>
  <c r="J158" i="1"/>
  <c r="I158" i="1"/>
  <c r="F158" i="1"/>
  <c r="E158" i="1"/>
  <c r="D158" i="1"/>
  <c r="M157" i="1"/>
  <c r="K157" i="1"/>
  <c r="J157" i="1"/>
  <c r="I157" i="1"/>
  <c r="F157" i="1"/>
  <c r="E157" i="1"/>
  <c r="D157" i="1"/>
  <c r="M156" i="1"/>
  <c r="K156" i="1"/>
  <c r="J156" i="1"/>
  <c r="I156" i="1"/>
  <c r="F156" i="1"/>
  <c r="E156" i="1"/>
  <c r="D156" i="1"/>
  <c r="M155" i="1"/>
  <c r="K155" i="1"/>
  <c r="J155" i="1"/>
  <c r="I155" i="1"/>
  <c r="F155" i="1"/>
  <c r="E155" i="1"/>
  <c r="D155" i="1"/>
  <c r="M154" i="1"/>
  <c r="K154" i="1"/>
  <c r="J154" i="1"/>
  <c r="I154" i="1"/>
  <c r="F154" i="1"/>
  <c r="E154" i="1"/>
  <c r="D154" i="1"/>
  <c r="M153" i="1"/>
  <c r="K153" i="1"/>
  <c r="J153" i="1"/>
  <c r="I153" i="1"/>
  <c r="F153" i="1"/>
  <c r="E153" i="1"/>
  <c r="D153" i="1"/>
  <c r="M152" i="1"/>
  <c r="K152" i="1"/>
  <c r="J152" i="1"/>
  <c r="I152" i="1"/>
  <c r="F152" i="1"/>
  <c r="E152" i="1"/>
  <c r="D152" i="1"/>
  <c r="M151" i="1"/>
  <c r="K151" i="1"/>
  <c r="J151" i="1"/>
  <c r="I151" i="1"/>
  <c r="F151" i="1"/>
  <c r="E151" i="1"/>
  <c r="D151" i="1"/>
  <c r="M150" i="1"/>
  <c r="K150" i="1"/>
  <c r="J150" i="1"/>
  <c r="I150" i="1"/>
  <c r="F150" i="1"/>
  <c r="E150" i="1"/>
  <c r="D150" i="1"/>
  <c r="M149" i="1"/>
  <c r="K149" i="1"/>
  <c r="J149" i="1"/>
  <c r="I149" i="1"/>
  <c r="F149" i="1"/>
  <c r="E149" i="1"/>
  <c r="D149" i="1"/>
  <c r="M148" i="1"/>
  <c r="K148" i="1"/>
  <c r="J148" i="1"/>
  <c r="I148" i="1"/>
  <c r="F148" i="1"/>
  <c r="E148" i="1"/>
  <c r="D148" i="1"/>
  <c r="M147" i="1"/>
  <c r="K147" i="1"/>
  <c r="J147" i="1"/>
  <c r="I147" i="1"/>
  <c r="F147" i="1"/>
  <c r="E147" i="1"/>
  <c r="D147" i="1"/>
  <c r="M146" i="1"/>
  <c r="K146" i="1"/>
  <c r="J146" i="1"/>
  <c r="I146" i="1"/>
  <c r="F146" i="1"/>
  <c r="E146" i="1"/>
  <c r="D146" i="1"/>
  <c r="M145" i="1"/>
  <c r="K145" i="1"/>
  <c r="J145" i="1"/>
  <c r="I145" i="1"/>
  <c r="F145" i="1"/>
  <c r="E145" i="1"/>
  <c r="D145" i="1"/>
  <c r="M144" i="1"/>
  <c r="K144" i="1"/>
  <c r="J144" i="1"/>
  <c r="I144" i="1"/>
  <c r="F144" i="1"/>
  <c r="E144" i="1"/>
  <c r="D144" i="1"/>
  <c r="M143" i="1"/>
  <c r="K143" i="1"/>
  <c r="J143" i="1"/>
  <c r="I143" i="1"/>
  <c r="F143" i="1"/>
  <c r="E143" i="1"/>
  <c r="D143" i="1"/>
  <c r="M142" i="1"/>
  <c r="K142" i="1"/>
  <c r="J142" i="1"/>
  <c r="I142" i="1"/>
  <c r="F142" i="1"/>
  <c r="E142" i="1"/>
  <c r="D142" i="1"/>
  <c r="M141" i="1"/>
  <c r="K141" i="1"/>
  <c r="J141" i="1"/>
  <c r="I141" i="1"/>
  <c r="F141" i="1"/>
  <c r="E141" i="1"/>
  <c r="D141" i="1"/>
  <c r="M140" i="1"/>
  <c r="K140" i="1"/>
  <c r="J140" i="1"/>
  <c r="I140" i="1"/>
  <c r="F140" i="1"/>
  <c r="E140" i="1"/>
  <c r="D140" i="1"/>
  <c r="M139" i="1"/>
  <c r="K139" i="1"/>
  <c r="J139" i="1"/>
  <c r="I139" i="1"/>
  <c r="F139" i="1"/>
  <c r="E139" i="1"/>
  <c r="D139" i="1"/>
  <c r="M138" i="1"/>
  <c r="K138" i="1"/>
  <c r="J138" i="1"/>
  <c r="I138" i="1"/>
  <c r="F138" i="1"/>
  <c r="E138" i="1"/>
  <c r="D138" i="1"/>
  <c r="M137" i="1"/>
  <c r="K137" i="1"/>
  <c r="J137" i="1"/>
  <c r="I137" i="1"/>
  <c r="F137" i="1"/>
  <c r="E137" i="1"/>
  <c r="D137" i="1"/>
  <c r="M136" i="1"/>
  <c r="K136" i="1"/>
  <c r="J136" i="1"/>
  <c r="I136" i="1"/>
  <c r="F136" i="1"/>
  <c r="E136" i="1"/>
  <c r="D136" i="1"/>
  <c r="M135" i="1"/>
  <c r="K135" i="1"/>
  <c r="J135" i="1"/>
  <c r="I135" i="1"/>
  <c r="F135" i="1"/>
  <c r="E135" i="1"/>
  <c r="D135" i="1"/>
  <c r="M134" i="1"/>
  <c r="K134" i="1"/>
  <c r="J134" i="1"/>
  <c r="I134" i="1"/>
  <c r="F134" i="1"/>
  <c r="E134" i="1"/>
  <c r="D134" i="1"/>
  <c r="M133" i="1"/>
  <c r="K133" i="1"/>
  <c r="J133" i="1"/>
  <c r="I133" i="1"/>
  <c r="F133" i="1"/>
  <c r="E133" i="1"/>
  <c r="D133" i="1"/>
  <c r="M132" i="1"/>
  <c r="K132" i="1"/>
  <c r="J132" i="1"/>
  <c r="I132" i="1"/>
  <c r="F132" i="1"/>
  <c r="E132" i="1"/>
  <c r="D132" i="1"/>
  <c r="M131" i="1"/>
  <c r="K131" i="1"/>
  <c r="J131" i="1"/>
  <c r="I131" i="1"/>
  <c r="F131" i="1"/>
  <c r="E131" i="1"/>
  <c r="D131" i="1"/>
  <c r="M130" i="1"/>
  <c r="K130" i="1"/>
  <c r="J130" i="1"/>
  <c r="I130" i="1"/>
  <c r="F130" i="1"/>
  <c r="E130" i="1"/>
  <c r="D130" i="1"/>
  <c r="M129" i="1"/>
  <c r="K129" i="1"/>
  <c r="J129" i="1"/>
  <c r="I129" i="1"/>
  <c r="F129" i="1"/>
  <c r="E129" i="1"/>
  <c r="D129" i="1"/>
  <c r="M128" i="1"/>
  <c r="K128" i="1"/>
  <c r="J128" i="1"/>
  <c r="I128" i="1"/>
  <c r="F128" i="1"/>
  <c r="E128" i="1"/>
  <c r="D128" i="1"/>
  <c r="M127" i="1"/>
  <c r="K127" i="1"/>
  <c r="J127" i="1"/>
  <c r="I127" i="1"/>
  <c r="F127" i="1"/>
  <c r="E127" i="1"/>
  <c r="D127" i="1"/>
  <c r="M126" i="1"/>
  <c r="K126" i="1"/>
  <c r="J126" i="1"/>
  <c r="I126" i="1"/>
  <c r="F126" i="1"/>
  <c r="E126" i="1"/>
  <c r="D126" i="1"/>
  <c r="M125" i="1"/>
  <c r="K125" i="1"/>
  <c r="J125" i="1"/>
  <c r="I125" i="1"/>
  <c r="F125" i="1"/>
  <c r="E125" i="1"/>
  <c r="D125" i="1"/>
  <c r="M124" i="1"/>
  <c r="K124" i="1"/>
  <c r="J124" i="1"/>
  <c r="I124" i="1"/>
  <c r="F124" i="1"/>
  <c r="E124" i="1"/>
  <c r="D124" i="1"/>
  <c r="M123" i="1"/>
  <c r="K123" i="1"/>
  <c r="J123" i="1"/>
  <c r="I123" i="1"/>
  <c r="F123" i="1"/>
  <c r="E123" i="1"/>
  <c r="D123" i="1"/>
  <c r="M122" i="1"/>
  <c r="K122" i="1"/>
  <c r="J122" i="1"/>
  <c r="I122" i="1"/>
  <c r="F122" i="1"/>
  <c r="E122" i="1"/>
  <c r="D122" i="1"/>
  <c r="M121" i="1"/>
  <c r="K121" i="1"/>
  <c r="J121" i="1"/>
  <c r="I121" i="1"/>
  <c r="F121" i="1"/>
  <c r="E121" i="1"/>
  <c r="D121" i="1"/>
  <c r="M120" i="1"/>
  <c r="K120" i="1"/>
  <c r="J120" i="1"/>
  <c r="I120" i="1"/>
  <c r="F120" i="1"/>
  <c r="E120" i="1"/>
  <c r="D120" i="1"/>
  <c r="M119" i="1"/>
  <c r="K119" i="1"/>
  <c r="J119" i="1"/>
  <c r="I119" i="1"/>
  <c r="F119" i="1"/>
  <c r="E119" i="1"/>
  <c r="D119" i="1"/>
  <c r="M118" i="1"/>
  <c r="K118" i="1"/>
  <c r="J118" i="1"/>
  <c r="I118" i="1"/>
  <c r="F118" i="1"/>
  <c r="E118" i="1"/>
  <c r="D118" i="1"/>
  <c r="M117" i="1"/>
  <c r="K117" i="1"/>
  <c r="J117" i="1"/>
  <c r="I117" i="1"/>
  <c r="F117" i="1"/>
  <c r="E117" i="1"/>
  <c r="D117" i="1"/>
  <c r="M116" i="1"/>
  <c r="K116" i="1"/>
  <c r="J116" i="1"/>
  <c r="I116" i="1"/>
  <c r="F116" i="1"/>
  <c r="E116" i="1"/>
  <c r="D116" i="1"/>
  <c r="M115" i="1"/>
  <c r="K115" i="1"/>
  <c r="J115" i="1"/>
  <c r="I115" i="1"/>
  <c r="F115" i="1"/>
  <c r="E115" i="1"/>
  <c r="D115" i="1"/>
  <c r="M114" i="1"/>
  <c r="K114" i="1"/>
  <c r="J114" i="1"/>
  <c r="I114" i="1"/>
  <c r="F114" i="1"/>
  <c r="E114" i="1"/>
  <c r="D114" i="1"/>
  <c r="M113" i="1"/>
  <c r="K113" i="1"/>
  <c r="J113" i="1"/>
  <c r="I113" i="1"/>
  <c r="F113" i="1"/>
  <c r="E113" i="1"/>
  <c r="D113" i="1"/>
  <c r="M112" i="1"/>
  <c r="K112" i="1"/>
  <c r="J112" i="1"/>
  <c r="I112" i="1"/>
  <c r="F112" i="1"/>
  <c r="E112" i="1"/>
  <c r="D112" i="1"/>
  <c r="M111" i="1"/>
  <c r="K111" i="1"/>
  <c r="J111" i="1"/>
  <c r="I111" i="1"/>
  <c r="F111" i="1"/>
  <c r="E111" i="1"/>
  <c r="D111" i="1"/>
  <c r="M110" i="1"/>
  <c r="K110" i="1"/>
  <c r="J110" i="1"/>
  <c r="I110" i="1"/>
  <c r="F110" i="1"/>
  <c r="E110" i="1"/>
  <c r="D110" i="1"/>
  <c r="M109" i="1"/>
  <c r="K109" i="1"/>
  <c r="J109" i="1"/>
  <c r="I109" i="1"/>
  <c r="F109" i="1"/>
  <c r="E109" i="1"/>
  <c r="D109" i="1"/>
  <c r="M108" i="1"/>
  <c r="K108" i="1"/>
  <c r="J108" i="1"/>
  <c r="I108" i="1"/>
  <c r="F108" i="1"/>
  <c r="E108" i="1"/>
  <c r="D108" i="1"/>
  <c r="M107" i="1"/>
  <c r="K107" i="1"/>
  <c r="J107" i="1"/>
  <c r="I107" i="1"/>
  <c r="F107" i="1"/>
  <c r="E107" i="1"/>
  <c r="D107" i="1"/>
  <c r="M106" i="1"/>
  <c r="K106" i="1"/>
  <c r="J106" i="1"/>
  <c r="I106" i="1"/>
  <c r="F106" i="1"/>
  <c r="E106" i="1"/>
  <c r="D106" i="1"/>
  <c r="M105" i="1"/>
  <c r="K105" i="1"/>
  <c r="J105" i="1"/>
  <c r="I105" i="1"/>
  <c r="F105" i="1"/>
  <c r="E105" i="1"/>
  <c r="D105" i="1"/>
  <c r="M104" i="1"/>
  <c r="K104" i="1"/>
  <c r="J104" i="1"/>
  <c r="I104" i="1"/>
  <c r="F104" i="1"/>
  <c r="E104" i="1"/>
  <c r="D104" i="1"/>
  <c r="M103" i="1"/>
  <c r="K103" i="1"/>
  <c r="J103" i="1"/>
  <c r="I103" i="1"/>
  <c r="F103" i="1"/>
  <c r="E103" i="1"/>
  <c r="D103" i="1"/>
  <c r="M102" i="1"/>
  <c r="K102" i="1"/>
  <c r="J102" i="1"/>
  <c r="I102" i="1"/>
  <c r="F102" i="1"/>
  <c r="E102" i="1"/>
  <c r="D102" i="1"/>
  <c r="M101" i="1"/>
  <c r="K101" i="1"/>
  <c r="J101" i="1"/>
  <c r="I101" i="1"/>
  <c r="F101" i="1"/>
  <c r="E101" i="1"/>
  <c r="D101" i="1"/>
  <c r="M100" i="1"/>
  <c r="K100" i="1"/>
  <c r="J100" i="1"/>
  <c r="I100" i="1"/>
  <c r="F100" i="1"/>
  <c r="E100" i="1"/>
  <c r="D100" i="1"/>
  <c r="M99" i="1"/>
  <c r="K99" i="1"/>
  <c r="J99" i="1"/>
  <c r="I99" i="1"/>
  <c r="F99" i="1"/>
  <c r="E99" i="1"/>
  <c r="D99" i="1"/>
  <c r="M98" i="1"/>
  <c r="K98" i="1"/>
  <c r="J98" i="1"/>
  <c r="I98" i="1"/>
  <c r="F98" i="1"/>
  <c r="E98" i="1"/>
  <c r="D98" i="1"/>
  <c r="M97" i="1"/>
  <c r="K97" i="1"/>
  <c r="J97" i="1"/>
  <c r="I97" i="1"/>
  <c r="F97" i="1"/>
  <c r="E97" i="1"/>
  <c r="D97" i="1"/>
  <c r="M96" i="1"/>
  <c r="K96" i="1"/>
  <c r="J96" i="1"/>
  <c r="I96" i="1"/>
  <c r="F96" i="1"/>
  <c r="E96" i="1"/>
  <c r="D96" i="1"/>
  <c r="M95" i="1"/>
  <c r="K95" i="1"/>
  <c r="J95" i="1"/>
  <c r="I95" i="1"/>
  <c r="F95" i="1"/>
  <c r="E95" i="1"/>
  <c r="D95" i="1"/>
  <c r="M94" i="1"/>
  <c r="K94" i="1"/>
  <c r="J94" i="1"/>
  <c r="I94" i="1"/>
  <c r="F94" i="1"/>
  <c r="E94" i="1"/>
  <c r="D94" i="1"/>
  <c r="M93" i="1"/>
  <c r="K93" i="1"/>
  <c r="J93" i="1"/>
  <c r="I93" i="1"/>
  <c r="F93" i="1"/>
  <c r="E93" i="1"/>
  <c r="D93" i="1"/>
  <c r="M92" i="1"/>
  <c r="K92" i="1"/>
  <c r="J92" i="1"/>
  <c r="I92" i="1"/>
  <c r="F92" i="1"/>
  <c r="E92" i="1"/>
  <c r="D92" i="1"/>
  <c r="M91" i="1"/>
  <c r="K91" i="1"/>
  <c r="J91" i="1"/>
  <c r="I91" i="1"/>
  <c r="F91" i="1"/>
  <c r="E91" i="1"/>
  <c r="D91" i="1"/>
  <c r="M90" i="1"/>
  <c r="K90" i="1"/>
  <c r="J90" i="1"/>
  <c r="I90" i="1"/>
  <c r="F90" i="1"/>
  <c r="E90" i="1"/>
  <c r="D90" i="1"/>
  <c r="M89" i="1"/>
  <c r="K89" i="1"/>
  <c r="J89" i="1"/>
  <c r="I89" i="1"/>
  <c r="F89" i="1"/>
  <c r="E89" i="1"/>
  <c r="D89" i="1"/>
  <c r="M88" i="1"/>
  <c r="K88" i="1"/>
  <c r="J88" i="1"/>
  <c r="I88" i="1"/>
  <c r="F88" i="1"/>
  <c r="E88" i="1"/>
  <c r="D88" i="1"/>
  <c r="M87" i="1"/>
  <c r="K87" i="1"/>
  <c r="J87" i="1"/>
  <c r="I87" i="1"/>
  <c r="F87" i="1"/>
  <c r="E87" i="1"/>
  <c r="D87" i="1"/>
  <c r="M86" i="1"/>
  <c r="K86" i="1"/>
  <c r="J86" i="1"/>
  <c r="I86" i="1"/>
  <c r="F86" i="1"/>
  <c r="E86" i="1"/>
  <c r="D86" i="1"/>
  <c r="M85" i="1"/>
  <c r="K85" i="1"/>
  <c r="J85" i="1"/>
  <c r="I85" i="1"/>
  <c r="F85" i="1"/>
  <c r="E85" i="1"/>
  <c r="D85" i="1"/>
  <c r="M84" i="1"/>
  <c r="K84" i="1"/>
  <c r="J84" i="1"/>
  <c r="I84" i="1"/>
  <c r="F84" i="1"/>
  <c r="E84" i="1"/>
  <c r="D84" i="1"/>
  <c r="M83" i="1"/>
  <c r="K83" i="1"/>
  <c r="J83" i="1"/>
  <c r="I83" i="1"/>
  <c r="F83" i="1"/>
  <c r="E83" i="1"/>
  <c r="D83" i="1"/>
  <c r="M82" i="1"/>
  <c r="K82" i="1"/>
  <c r="J82" i="1"/>
  <c r="I82" i="1"/>
  <c r="F82" i="1"/>
  <c r="E82" i="1"/>
  <c r="D82" i="1"/>
  <c r="M81" i="1"/>
  <c r="K81" i="1"/>
  <c r="J81" i="1"/>
  <c r="I81" i="1"/>
  <c r="F81" i="1"/>
  <c r="E81" i="1"/>
  <c r="D81" i="1"/>
  <c r="M80" i="1"/>
  <c r="K80" i="1"/>
  <c r="J80" i="1"/>
  <c r="I80" i="1"/>
  <c r="F80" i="1"/>
  <c r="E80" i="1"/>
  <c r="D80" i="1"/>
  <c r="M79" i="1"/>
  <c r="K79" i="1"/>
  <c r="J79" i="1"/>
  <c r="I79" i="1"/>
  <c r="F79" i="1"/>
  <c r="E79" i="1"/>
  <c r="D79" i="1"/>
  <c r="M78" i="1"/>
  <c r="K78" i="1"/>
  <c r="J78" i="1"/>
  <c r="I78" i="1"/>
  <c r="F78" i="1"/>
  <c r="E78" i="1"/>
  <c r="D78" i="1"/>
  <c r="M77" i="1"/>
  <c r="K77" i="1"/>
  <c r="J77" i="1"/>
  <c r="I77" i="1"/>
  <c r="F77" i="1"/>
  <c r="E77" i="1"/>
  <c r="D77" i="1"/>
  <c r="M76" i="1"/>
  <c r="K76" i="1"/>
  <c r="J76" i="1"/>
  <c r="I76" i="1"/>
  <c r="F76" i="1"/>
  <c r="E76" i="1"/>
  <c r="D76" i="1"/>
  <c r="M75" i="1"/>
  <c r="K75" i="1"/>
  <c r="J75" i="1"/>
  <c r="I75" i="1"/>
  <c r="F75" i="1"/>
  <c r="E75" i="1"/>
  <c r="D75" i="1"/>
  <c r="M74" i="1"/>
  <c r="K74" i="1"/>
  <c r="J74" i="1"/>
  <c r="I74" i="1"/>
  <c r="F74" i="1"/>
  <c r="E74" i="1"/>
  <c r="D74" i="1"/>
  <c r="M73" i="1"/>
  <c r="K73" i="1"/>
  <c r="J73" i="1"/>
  <c r="I73" i="1"/>
  <c r="F73" i="1"/>
  <c r="E73" i="1"/>
  <c r="D73" i="1"/>
  <c r="M72" i="1"/>
  <c r="K72" i="1"/>
  <c r="J72" i="1"/>
  <c r="I72" i="1"/>
  <c r="F72" i="1"/>
  <c r="E72" i="1"/>
  <c r="D72" i="1"/>
  <c r="M71" i="1"/>
  <c r="K71" i="1"/>
  <c r="J71" i="1"/>
  <c r="I71" i="1"/>
  <c r="F71" i="1"/>
  <c r="E71" i="1"/>
  <c r="D71" i="1"/>
  <c r="M70" i="1"/>
  <c r="K70" i="1"/>
  <c r="J70" i="1"/>
  <c r="I70" i="1"/>
  <c r="F70" i="1"/>
  <c r="E70" i="1"/>
  <c r="D70" i="1"/>
  <c r="M69" i="1"/>
  <c r="K69" i="1"/>
  <c r="J69" i="1"/>
  <c r="I69" i="1"/>
  <c r="F69" i="1"/>
  <c r="E69" i="1"/>
  <c r="D69" i="1"/>
  <c r="M68" i="1"/>
  <c r="K68" i="1"/>
  <c r="J68" i="1"/>
  <c r="I68" i="1"/>
  <c r="F68" i="1"/>
  <c r="E68" i="1"/>
  <c r="D68" i="1"/>
  <c r="M67" i="1"/>
  <c r="K67" i="1"/>
  <c r="J67" i="1"/>
  <c r="I67" i="1"/>
  <c r="F67" i="1"/>
  <c r="E67" i="1"/>
  <c r="D67" i="1"/>
  <c r="M66" i="1"/>
  <c r="K66" i="1"/>
  <c r="J66" i="1"/>
  <c r="I66" i="1"/>
  <c r="F66" i="1"/>
  <c r="E66" i="1"/>
  <c r="D66" i="1"/>
  <c r="M65" i="1"/>
  <c r="K65" i="1"/>
  <c r="J65" i="1"/>
  <c r="I65" i="1"/>
  <c r="F65" i="1"/>
  <c r="E65" i="1"/>
  <c r="D65" i="1"/>
  <c r="M64" i="1"/>
  <c r="K64" i="1"/>
  <c r="J64" i="1"/>
  <c r="I64" i="1"/>
  <c r="F64" i="1"/>
  <c r="E64" i="1"/>
  <c r="D64" i="1"/>
  <c r="M63" i="1"/>
  <c r="K63" i="1"/>
  <c r="J63" i="1"/>
  <c r="I63" i="1"/>
  <c r="F63" i="1"/>
  <c r="E63" i="1"/>
  <c r="D63" i="1"/>
  <c r="M62" i="1"/>
  <c r="K62" i="1"/>
  <c r="J62" i="1"/>
  <c r="I62" i="1"/>
  <c r="F62" i="1"/>
  <c r="E62" i="1"/>
  <c r="D62" i="1"/>
  <c r="M61" i="1"/>
  <c r="K61" i="1"/>
  <c r="J61" i="1"/>
  <c r="I61" i="1"/>
  <c r="F61" i="1"/>
  <c r="E61" i="1"/>
  <c r="D61" i="1"/>
  <c r="M60" i="1"/>
  <c r="K60" i="1"/>
  <c r="J60" i="1"/>
  <c r="I60" i="1"/>
  <c r="F60" i="1"/>
  <c r="E60" i="1"/>
  <c r="D60" i="1"/>
  <c r="M59" i="1"/>
  <c r="K59" i="1"/>
  <c r="J59" i="1"/>
  <c r="I59" i="1"/>
  <c r="F59" i="1"/>
  <c r="E59" i="1"/>
  <c r="D59" i="1"/>
  <c r="M58" i="1"/>
  <c r="K58" i="1"/>
  <c r="J58" i="1"/>
  <c r="I58" i="1"/>
  <c r="F58" i="1"/>
  <c r="E58" i="1"/>
  <c r="D58" i="1"/>
  <c r="M57" i="1"/>
  <c r="K57" i="1"/>
  <c r="J57" i="1"/>
  <c r="I57" i="1"/>
  <c r="F57" i="1"/>
  <c r="E57" i="1"/>
  <c r="D57" i="1"/>
  <c r="M56" i="1"/>
  <c r="K56" i="1"/>
  <c r="J56" i="1"/>
  <c r="I56" i="1"/>
  <c r="F56" i="1"/>
  <c r="E56" i="1"/>
  <c r="D56" i="1"/>
  <c r="M55" i="1"/>
  <c r="K55" i="1"/>
  <c r="J55" i="1"/>
  <c r="I55" i="1"/>
  <c r="F55" i="1"/>
  <c r="E55" i="1"/>
  <c r="D55" i="1"/>
  <c r="M54" i="1"/>
  <c r="K54" i="1"/>
  <c r="J54" i="1"/>
  <c r="I54" i="1"/>
  <c r="F54" i="1"/>
  <c r="E54" i="1"/>
  <c r="D54" i="1"/>
  <c r="M53" i="1"/>
  <c r="K53" i="1"/>
  <c r="J53" i="1"/>
  <c r="I53" i="1"/>
  <c r="F53" i="1"/>
  <c r="E53" i="1"/>
  <c r="D53" i="1"/>
  <c r="M52" i="1"/>
  <c r="K52" i="1"/>
  <c r="J52" i="1"/>
  <c r="I52" i="1"/>
  <c r="F52" i="1"/>
  <c r="E52" i="1"/>
  <c r="D52" i="1"/>
  <c r="M51" i="1"/>
  <c r="K51" i="1"/>
  <c r="J51" i="1"/>
  <c r="I51" i="1"/>
  <c r="F51" i="1"/>
  <c r="E51" i="1"/>
  <c r="D51" i="1"/>
  <c r="M50" i="1"/>
  <c r="K50" i="1"/>
  <c r="J50" i="1"/>
  <c r="I50" i="1"/>
  <c r="F50" i="1"/>
  <c r="E50" i="1"/>
  <c r="D50" i="1"/>
  <c r="M49" i="1"/>
  <c r="K49" i="1"/>
  <c r="J49" i="1"/>
  <c r="I49" i="1"/>
  <c r="F49" i="1"/>
  <c r="E49" i="1"/>
  <c r="D49" i="1"/>
  <c r="M48" i="1"/>
  <c r="K48" i="1"/>
  <c r="J48" i="1"/>
  <c r="I48" i="1"/>
  <c r="F48" i="1"/>
  <c r="E48" i="1"/>
  <c r="D48" i="1"/>
  <c r="M47" i="1"/>
  <c r="K47" i="1"/>
  <c r="J47" i="1"/>
  <c r="I47" i="1"/>
  <c r="F47" i="1"/>
  <c r="E47" i="1"/>
  <c r="D47" i="1"/>
  <c r="M46" i="1"/>
  <c r="K46" i="1"/>
  <c r="J46" i="1"/>
  <c r="I46" i="1"/>
  <c r="F46" i="1"/>
  <c r="E46" i="1"/>
  <c r="D46" i="1"/>
  <c r="M45" i="1"/>
  <c r="K45" i="1"/>
  <c r="J45" i="1"/>
  <c r="I45" i="1"/>
  <c r="F45" i="1"/>
  <c r="E45" i="1"/>
  <c r="D45" i="1"/>
  <c r="M44" i="1"/>
  <c r="K44" i="1"/>
  <c r="J44" i="1"/>
  <c r="I44" i="1"/>
  <c r="F44" i="1"/>
  <c r="E44" i="1"/>
  <c r="D44" i="1"/>
  <c r="M43" i="1"/>
  <c r="K43" i="1"/>
  <c r="J43" i="1"/>
  <c r="I43" i="1"/>
  <c r="F43" i="1"/>
  <c r="E43" i="1"/>
  <c r="D43" i="1"/>
  <c r="M42" i="1"/>
  <c r="K42" i="1"/>
  <c r="J42" i="1"/>
  <c r="I42" i="1"/>
  <c r="F42" i="1"/>
  <c r="E42" i="1"/>
  <c r="D42" i="1"/>
  <c r="M41" i="1"/>
  <c r="K41" i="1"/>
  <c r="J41" i="1"/>
  <c r="I41" i="1"/>
  <c r="F41" i="1"/>
  <c r="E41" i="1"/>
  <c r="D41" i="1"/>
  <c r="M40" i="1"/>
  <c r="K40" i="1"/>
  <c r="J40" i="1"/>
  <c r="I40" i="1"/>
  <c r="F40" i="1"/>
  <c r="E40" i="1"/>
  <c r="D40" i="1"/>
  <c r="M39" i="1"/>
  <c r="K39" i="1"/>
  <c r="J39" i="1"/>
  <c r="I39" i="1"/>
  <c r="F39" i="1"/>
  <c r="E39" i="1"/>
  <c r="D39" i="1"/>
  <c r="M38" i="1"/>
  <c r="K38" i="1"/>
  <c r="J38" i="1"/>
  <c r="I38" i="1"/>
  <c r="F38" i="1"/>
  <c r="E38" i="1"/>
  <c r="D38" i="1"/>
  <c r="M37" i="1"/>
  <c r="K37" i="1"/>
  <c r="J37" i="1"/>
  <c r="I37" i="1"/>
  <c r="F37" i="1"/>
  <c r="E37" i="1"/>
  <c r="D37" i="1"/>
  <c r="M36" i="1"/>
  <c r="K36" i="1"/>
  <c r="J36" i="1"/>
  <c r="I36" i="1"/>
  <c r="F36" i="1"/>
  <c r="E36" i="1"/>
  <c r="D36" i="1"/>
  <c r="M35" i="1"/>
  <c r="K35" i="1"/>
  <c r="J35" i="1"/>
  <c r="I35" i="1"/>
  <c r="F35" i="1"/>
  <c r="E35" i="1"/>
  <c r="D35" i="1"/>
  <c r="M34" i="1"/>
  <c r="K34" i="1"/>
  <c r="J34" i="1"/>
  <c r="I34" i="1"/>
  <c r="F34" i="1"/>
  <c r="E34" i="1"/>
  <c r="D34" i="1"/>
  <c r="M33" i="1"/>
  <c r="K33" i="1"/>
  <c r="J33" i="1"/>
  <c r="I33" i="1"/>
  <c r="F33" i="1"/>
  <c r="E33" i="1"/>
  <c r="D33" i="1"/>
  <c r="M32" i="1"/>
  <c r="K32" i="1"/>
  <c r="J32" i="1"/>
  <c r="I32" i="1"/>
  <c r="F32" i="1"/>
  <c r="E32" i="1"/>
  <c r="D32" i="1"/>
  <c r="M31" i="1"/>
  <c r="K31" i="1"/>
  <c r="J31" i="1"/>
  <c r="I31" i="1"/>
  <c r="F31" i="1"/>
  <c r="E31" i="1"/>
  <c r="D31" i="1"/>
  <c r="M30" i="1"/>
  <c r="K30" i="1"/>
  <c r="J30" i="1"/>
  <c r="I30" i="1"/>
  <c r="F30" i="1"/>
  <c r="E30" i="1"/>
  <c r="D30" i="1"/>
  <c r="M29" i="1"/>
  <c r="K29" i="1"/>
  <c r="J29" i="1"/>
  <c r="I29" i="1"/>
  <c r="F29" i="1"/>
  <c r="E29" i="1"/>
  <c r="D29" i="1"/>
  <c r="M28" i="1"/>
  <c r="K28" i="1"/>
  <c r="J28" i="1"/>
  <c r="I28" i="1"/>
  <c r="F28" i="1"/>
  <c r="E28" i="1"/>
  <c r="D28" i="1"/>
  <c r="M27" i="1"/>
  <c r="K27" i="1"/>
  <c r="J27" i="1"/>
  <c r="I27" i="1"/>
  <c r="F27" i="1"/>
  <c r="E27" i="1"/>
  <c r="D27" i="1"/>
  <c r="M26" i="1"/>
  <c r="K26" i="1"/>
  <c r="J26" i="1"/>
  <c r="I26" i="1"/>
  <c r="F26" i="1"/>
  <c r="E26" i="1"/>
  <c r="D26" i="1"/>
  <c r="M25" i="1"/>
  <c r="K25" i="1"/>
  <c r="J25" i="1"/>
  <c r="I25" i="1"/>
  <c r="F25" i="1"/>
  <c r="E25" i="1"/>
  <c r="D25" i="1"/>
  <c r="M24" i="1"/>
  <c r="K24" i="1"/>
  <c r="J24" i="1"/>
  <c r="I24" i="1"/>
  <c r="F24" i="1"/>
  <c r="E24" i="1"/>
  <c r="D24" i="1"/>
  <c r="M23" i="1"/>
  <c r="K23" i="1"/>
  <c r="J23" i="1"/>
  <c r="I23" i="1"/>
  <c r="F23" i="1"/>
  <c r="E23" i="1"/>
  <c r="D23" i="1"/>
  <c r="M22" i="1"/>
  <c r="K22" i="1"/>
  <c r="J22" i="1"/>
  <c r="I22" i="1"/>
  <c r="F22" i="1"/>
  <c r="E22" i="1"/>
  <c r="D22" i="1"/>
  <c r="M21" i="1"/>
  <c r="K21" i="1"/>
  <c r="J21" i="1"/>
  <c r="I21" i="1"/>
  <c r="F21" i="1"/>
  <c r="E21" i="1"/>
  <c r="D21" i="1"/>
  <c r="M20" i="1"/>
  <c r="K20" i="1"/>
  <c r="J20" i="1"/>
  <c r="I20" i="1"/>
  <c r="F20" i="1"/>
  <c r="E20" i="1"/>
  <c r="D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" i="1"/>
  <c r="I6" i="1"/>
  <c r="F19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E3" i="1"/>
  <c r="D4" i="1"/>
  <c r="D5" i="1"/>
  <c r="E6" i="1"/>
  <c r="E15" i="1"/>
  <c r="E16" i="1"/>
  <c r="E18" i="1"/>
  <c r="E19" i="1"/>
  <c r="E2" i="1"/>
  <c r="E17" i="1"/>
  <c r="E13" i="1"/>
  <c r="E12" i="1"/>
  <c r="D11" i="1"/>
  <c r="D8" i="1"/>
  <c r="E4" i="1" l="1"/>
  <c r="D6" i="1"/>
  <c r="D19" i="1"/>
  <c r="E5" i="1"/>
  <c r="D3" i="1"/>
  <c r="D7" i="1"/>
  <c r="D9" i="1"/>
  <c r="E7" i="1"/>
  <c r="D12" i="1"/>
  <c r="D10" i="1"/>
  <c r="D15" i="1"/>
  <c r="D16" i="1"/>
  <c r="D18" i="1"/>
  <c r="D17" i="1"/>
  <c r="D14" i="1"/>
  <c r="E10" i="1"/>
  <c r="E11" i="1"/>
  <c r="D13" i="1"/>
  <c r="E9" i="1"/>
  <c r="E8" i="1"/>
  <c r="E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<sst xmlns="http://schemas.openxmlformats.org/spreadsheetml/2006/main" count="391" uniqueCount="356">
  <si>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</si>
  <si>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</si>
  <si>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</si>
  <si>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</si>
  <si>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</si>
  <si>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</si>
  <si>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</si>
  <si>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</si>
  <si>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</si>
  <si>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</si>
  <si>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</si>
  <si>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</si>
  <si>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</si>
  <si>
    <t>a</t>
  </si>
  <si>
    <t>b</t>
  </si>
  <si>
    <t>c</t>
  </si>
  <si>
    <t>d</t>
  </si>
  <si>
    <t>e</t>
  </si>
  <si>
    <t>f</t>
  </si>
  <si>
    <t>g</t>
  </si>
  <si>
    <t>h</t>
  </si>
  <si>
    <t>l</t>
  </si>
  <si>
    <t>m</t>
  </si>
  <si>
    <t>n</t>
  </si>
  <si>
    <t>o</t>
  </si>
  <si>
    <t>p</t>
  </si>
  <si>
    <t>q</t>
  </si>
  <si>
    <t>r</t>
  </si>
  <si>
    <t>s</t>
  </si>
  <si>
    <t>t</t>
  </si>
  <si>
    <t>z</t>
  </si>
  <si>
    <t>MMR005006</t>
  </si>
  <si>
    <t>MMR001010</t>
  </si>
  <si>
    <t>MMR018004</t>
  </si>
  <si>
    <t>MMR004002</t>
  </si>
  <si>
    <t>MMR015011</t>
  </si>
  <si>
    <t>MMR003007</t>
  </si>
  <si>
    <t>MMR004003</t>
  </si>
  <si>
    <t>MMR015004</t>
  </si>
  <si>
    <t>MMR003004</t>
  </si>
  <si>
    <t>MMR012004</t>
  </si>
  <si>
    <t>MMR011010</t>
  </si>
  <si>
    <t>MMR014004</t>
  </si>
  <si>
    <t>MMR005024</t>
  </si>
  <si>
    <t>MMR001009</t>
  </si>
  <si>
    <t>MMR002001</t>
  </si>
  <si>
    <t>MMR011006</t>
  </si>
  <si>
    <t>MMR002002</t>
  </si>
  <si>
    <t>MMR001014</t>
  </si>
  <si>
    <t>MMR011005</t>
  </si>
  <si>
    <t>MMR010031</t>
  </si>
  <si>
    <t>MMR001011</t>
  </si>
  <si>
    <t>MMR018005</t>
  </si>
  <si>
    <t>MMR010022</t>
  </si>
  <si>
    <t>MMR007004</t>
  </si>
  <si>
    <t>MMR018003</t>
  </si>
  <si>
    <t>MMR004008</t>
  </si>
  <si>
    <t>MMR013047</t>
  </si>
  <si>
    <t>MMR013007</t>
  </si>
  <si>
    <t>MMR013004</t>
  </si>
  <si>
    <t>MMR003001</t>
  </si>
  <si>
    <t>MMR018007</t>
  </si>
  <si>
    <t>MMR017008</t>
  </si>
  <si>
    <t>MMR004001</t>
  </si>
  <si>
    <t>MMR004006</t>
  </si>
  <si>
    <t>MMR009021</t>
  </si>
  <si>
    <t>MMR015002</t>
  </si>
  <si>
    <t>MMR012005</t>
  </si>
  <si>
    <t>MMR010002</t>
  </si>
  <si>
    <t>MMR009017</t>
  </si>
  <si>
    <t>MMR007008</t>
  </si>
  <si>
    <t>MMR012017</t>
  </si>
  <si>
    <t>MMR005011</t>
  </si>
  <si>
    <t>MMR010010</t>
  </si>
  <si>
    <t>MMR011009</t>
  </si>
  <si>
    <t>MMR007011</t>
  </si>
  <si>
    <t>MMR003003</t>
  </si>
  <si>
    <t>MMR008005</t>
  </si>
  <si>
    <t>MMR003006</t>
  </si>
  <si>
    <t>MMR009023</t>
  </si>
  <si>
    <t>MMR009020</t>
  </si>
  <si>
    <t>MMR006004</t>
  </si>
  <si>
    <t>MMR011002</t>
  </si>
  <si>
    <t>MMR005010</t>
  </si>
  <si>
    <t>MMR005018</t>
  </si>
  <si>
    <t>MMR018002</t>
  </si>
  <si>
    <t>MMR007006</t>
  </si>
  <si>
    <t>MMR014001</t>
  </si>
  <si>
    <t>MMR005016</t>
  </si>
  <si>
    <t>MMR014010</t>
  </si>
  <si>
    <t>MMR003002</t>
  </si>
  <si>
    <t>MMR002003</t>
  </si>
  <si>
    <t>MMR006003</t>
  </si>
  <si>
    <t>MMR011001</t>
  </si>
  <si>
    <t>MMR015017</t>
  </si>
  <si>
    <t>MMR012006</t>
  </si>
  <si>
    <t>MMR014012</t>
  </si>
  <si>
    <t>MMR005027</t>
  </si>
  <si>
    <t>MMR009006</t>
  </si>
  <si>
    <t>MMR014007</t>
  </si>
  <si>
    <t>MMR014002</t>
  </si>
  <si>
    <t>MMR015001</t>
  </si>
  <si>
    <t>MMR018006</t>
  </si>
  <si>
    <t>MMR001013</t>
  </si>
  <si>
    <t>MMR015007</t>
  </si>
  <si>
    <t>MMR005007</t>
  </si>
  <si>
    <t>MMR007005</t>
  </si>
  <si>
    <t>MMR009018</t>
  </si>
  <si>
    <t>MMR015021</t>
  </si>
  <si>
    <t>MMR001008</t>
  </si>
  <si>
    <t>MMR012012</t>
  </si>
  <si>
    <t>MMR009007</t>
  </si>
  <si>
    <t>MMR012001</t>
  </si>
  <si>
    <t>MMR012003</t>
  </si>
  <si>
    <t>MMR013021</t>
  </si>
  <si>
    <t>MMR004007</t>
  </si>
  <si>
    <t>MMR005022</t>
  </si>
  <si>
    <t>MMR016006</t>
  </si>
  <si>
    <t>MMR015010</t>
  </si>
  <si>
    <t>MMR006008</t>
  </si>
  <si>
    <t>MMR015013</t>
  </si>
  <si>
    <t>MMR016009</t>
  </si>
  <si>
    <t>MMR012013</t>
  </si>
  <si>
    <t>MMR005019</t>
  </si>
  <si>
    <t>MMR018008</t>
  </si>
  <si>
    <t>MMR007001</t>
  </si>
  <si>
    <t>MMR004004</t>
  </si>
  <si>
    <t>MMR006007</t>
  </si>
  <si>
    <t>MMR005030</t>
  </si>
  <si>
    <t>MMR012007</t>
  </si>
  <si>
    <t>MMR009001</t>
  </si>
  <si>
    <t>MMR008001</t>
  </si>
  <si>
    <t>MMR013009</t>
  </si>
  <si>
    <t>MMR015015</t>
  </si>
  <si>
    <t>MMR008013</t>
  </si>
  <si>
    <t>MMR004005</t>
  </si>
  <si>
    <t>MMR017013</t>
  </si>
  <si>
    <t>MMR006002</t>
  </si>
  <si>
    <t>MMR013030</t>
  </si>
  <si>
    <t>MMR006001</t>
  </si>
  <si>
    <t>MMR006006</t>
  </si>
  <si>
    <t>MMR017018</t>
  </si>
  <si>
    <t>MMR017014</t>
  </si>
  <si>
    <t>MMR009002</t>
  </si>
  <si>
    <t>MMR013022</t>
  </si>
  <si>
    <t>MMR007009</t>
  </si>
  <si>
    <t>MMR015023</t>
  </si>
  <si>
    <t>MMR008003</t>
  </si>
  <si>
    <t>MMR003005</t>
  </si>
  <si>
    <t>MMR016003</t>
  </si>
  <si>
    <t>MMR017005</t>
  </si>
  <si>
    <t>MMR007014</t>
  </si>
  <si>
    <t>MMR015009</t>
  </si>
  <si>
    <t>MMR008006</t>
  </si>
  <si>
    <t>MMR007010</t>
  </si>
  <si>
    <t>MMR001002</t>
  </si>
  <si>
    <t>MMR014009</t>
  </si>
  <si>
    <t>MMR016011</t>
  </si>
  <si>
    <t>MMR001012</t>
  </si>
  <si>
    <t>MMR005015</t>
  </si>
  <si>
    <t>MMR017006</t>
  </si>
  <si>
    <t>MMR014006</t>
  </si>
  <si>
    <t>MMR013046</t>
  </si>
  <si>
    <t>MMR012015</t>
  </si>
  <si>
    <t>MMR015005</t>
  </si>
  <si>
    <t>MMR006010</t>
  </si>
  <si>
    <t>MMR002006</t>
  </si>
  <si>
    <t>MMR013019</t>
  </si>
  <si>
    <t>MMR008011</t>
  </si>
  <si>
    <t>MMR014011</t>
  </si>
  <si>
    <t>MMR009025</t>
  </si>
  <si>
    <t>MMR015022</t>
  </si>
  <si>
    <t>MMR011007</t>
  </si>
  <si>
    <t>MMR010016</t>
  </si>
  <si>
    <t>MMR014008</t>
  </si>
  <si>
    <t>MMR017021</t>
  </si>
  <si>
    <t>MMR005003</t>
  </si>
  <si>
    <t>MMR002005</t>
  </si>
  <si>
    <t>MMR012016</t>
  </si>
  <si>
    <t>MMR008012</t>
  </si>
  <si>
    <t>MMR012010</t>
  </si>
  <si>
    <t>MMR014003</t>
  </si>
  <si>
    <t>MMR001004</t>
  </si>
  <si>
    <t>MMR013012</t>
  </si>
  <si>
    <t>MMR001001</t>
  </si>
  <si>
    <t>MMR010008</t>
  </si>
  <si>
    <t>MMR005012</t>
  </si>
  <si>
    <t>MMR009012</t>
  </si>
  <si>
    <t>MMR005004</t>
  </si>
  <si>
    <t>MMR005009</t>
  </si>
  <si>
    <t>MMR008002</t>
  </si>
  <si>
    <t>MMR016008</t>
  </si>
  <si>
    <t>MMR015006</t>
  </si>
  <si>
    <t>MMR007007</t>
  </si>
  <si>
    <t>MMR009019</t>
  </si>
  <si>
    <t>MMR011008</t>
  </si>
  <si>
    <t>MMR008007</t>
  </si>
  <si>
    <t>MMR005001</t>
  </si>
  <si>
    <t>MMR017016</t>
  </si>
  <si>
    <t>MMR007012</t>
  </si>
  <si>
    <t>MMR017001</t>
  </si>
  <si>
    <t>MMR014013</t>
  </si>
  <si>
    <t>MMR010028</t>
  </si>
  <si>
    <t>MMR008009</t>
  </si>
  <si>
    <t>MMR009022</t>
  </si>
  <si>
    <t>MMR010023</t>
  </si>
  <si>
    <t>MMR010019</t>
  </si>
  <si>
    <t>MMR008010</t>
  </si>
  <si>
    <t>MMR006009</t>
  </si>
  <si>
    <t>MMR012014</t>
  </si>
  <si>
    <t>MMR017011</t>
  </si>
  <si>
    <t>MMR017020</t>
  </si>
  <si>
    <t>MMR005021</t>
  </si>
  <si>
    <t>MMR013023</t>
  </si>
  <si>
    <t>MMR013011</t>
  </si>
  <si>
    <t>MMR016001</t>
  </si>
  <si>
    <t>MMR015018</t>
  </si>
  <si>
    <t>MMR009016</t>
  </si>
  <si>
    <t>MMR009013</t>
  </si>
  <si>
    <t>MMR013018</t>
  </si>
  <si>
    <t>MMR013020</t>
  </si>
  <si>
    <t>MMR005029</t>
  </si>
  <si>
    <t>MMR009010</t>
  </si>
  <si>
    <t>MMR013005</t>
  </si>
  <si>
    <t>MMR001007</t>
  </si>
  <si>
    <t>MMR010001</t>
  </si>
  <si>
    <t>MMR017022</t>
  </si>
  <si>
    <t>MMR017023</t>
  </si>
  <si>
    <t>MMR017025</t>
  </si>
  <si>
    <t>MMR010007</t>
  </si>
  <si>
    <t>MMR010006</t>
  </si>
  <si>
    <t>MMR005034</t>
  </si>
  <si>
    <t>MMR012011</t>
  </si>
  <si>
    <t>MMR004009</t>
  </si>
  <si>
    <t>MMR008014</t>
  </si>
  <si>
    <t>MMR015012</t>
  </si>
  <si>
    <t>MMR011004</t>
  </si>
  <si>
    <t>MMR017024</t>
  </si>
  <si>
    <t>MMR009005</t>
  </si>
  <si>
    <t>MMR016002</t>
  </si>
  <si>
    <t>MMR017004</t>
  </si>
  <si>
    <t>MMR010020</t>
  </si>
  <si>
    <t>MMR007002</t>
  </si>
  <si>
    <t>MMR006005</t>
  </si>
  <si>
    <t>MMR014005</t>
  </si>
  <si>
    <t>MMR010012</t>
  </si>
  <si>
    <t>MMR017002</t>
  </si>
  <si>
    <t>MMR013013</t>
  </si>
  <si>
    <t>MMR017019</t>
  </si>
  <si>
    <t>MMR010003</t>
  </si>
  <si>
    <t>MMR009008</t>
  </si>
  <si>
    <t>MMR010009</t>
  </si>
  <si>
    <t>MMR013027</t>
  </si>
  <si>
    <t>MMR005020</t>
  </si>
  <si>
    <t>MMR008008</t>
  </si>
  <si>
    <t>MMR013025</t>
  </si>
  <si>
    <t>MMR014018</t>
  </si>
  <si>
    <t>MMR013003</t>
  </si>
  <si>
    <t>MMR009004</t>
  </si>
  <si>
    <t>MMR016007</t>
  </si>
  <si>
    <t>MMR010021</t>
  </si>
  <si>
    <t>MMR017007</t>
  </si>
  <si>
    <t>MMR014015</t>
  </si>
  <si>
    <t>MMR005032</t>
  </si>
  <si>
    <t>MMR010030</t>
  </si>
  <si>
    <t>MMR010013</t>
  </si>
  <si>
    <t>MMR018001</t>
  </si>
  <si>
    <t>MMR010004</t>
  </si>
  <si>
    <t>MMR016005</t>
  </si>
  <si>
    <t>MMR009024</t>
  </si>
  <si>
    <t>MMR011003</t>
  </si>
  <si>
    <t>MMR007003</t>
  </si>
  <si>
    <t>MMR015003</t>
  </si>
  <si>
    <t>MMR017017</t>
  </si>
  <si>
    <t>MMR015014</t>
  </si>
  <si>
    <t>MMR005023</t>
  </si>
  <si>
    <t>MMR013026</t>
  </si>
  <si>
    <t>MMR013002</t>
  </si>
  <si>
    <t>MMR017003</t>
  </si>
  <si>
    <t>MMR008004</t>
  </si>
  <si>
    <t>MMR013015</t>
  </si>
  <si>
    <t>MMR010015</t>
  </si>
  <si>
    <t>MMR017009</t>
  </si>
  <si>
    <t>MMR013024</t>
  </si>
  <si>
    <t>MMR013040</t>
  </si>
  <si>
    <t>MMR009003</t>
  </si>
  <si>
    <t>MMR013001</t>
  </si>
  <si>
    <t>MMR016010</t>
  </si>
  <si>
    <t>MMR017026</t>
  </si>
  <si>
    <t>MMR010029</t>
  </si>
  <si>
    <t>MMR015008</t>
  </si>
  <si>
    <t>MMR005013</t>
  </si>
  <si>
    <t>MMR009015</t>
  </si>
  <si>
    <t>MMR010011</t>
  </si>
  <si>
    <t>MMR017015</t>
  </si>
  <si>
    <t>MMR005026</t>
  </si>
  <si>
    <t>MMR010005</t>
  </si>
  <si>
    <t>MMR015020</t>
  </si>
  <si>
    <t>MMR015016</t>
  </si>
  <si>
    <t>MMR014014</t>
  </si>
  <si>
    <t>MMR013006</t>
  </si>
  <si>
    <t>MMR010017</t>
  </si>
  <si>
    <t>MMR007013</t>
  </si>
  <si>
    <t>MMR005017</t>
  </si>
  <si>
    <t>MMR005008</t>
  </si>
  <si>
    <t>MMR005014</t>
  </si>
  <si>
    <t>MMR013042</t>
  </si>
  <si>
    <t>MMR010024</t>
  </si>
  <si>
    <t>MMR005002</t>
  </si>
  <si>
    <t>MMR014017</t>
  </si>
  <si>
    <t>MMR002004</t>
  </si>
  <si>
    <t>MMR010018</t>
  </si>
  <si>
    <t>MMR005031</t>
  </si>
  <si>
    <t>MMR010014</t>
  </si>
  <si>
    <t>MMR002007</t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</si>
  <si>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representative at the unit of analysis of the HNO</t>
    </r>
    <r>
      <rPr>
        <sz val="11"/>
        <color rgb="FFFF0000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(e.g. if your analysis is conducted at admin 3, include the list of admin/pcode where the data is representative at admin 3)</t>
    </r>
    <r>
      <rPr>
        <sz val="11"/>
        <rFont val="Calibri"/>
        <family val="2"/>
        <scheme val="minor"/>
      </rPr>
      <t xml:space="preserve"> ----  </t>
    </r>
    <r>
      <rPr>
        <i/>
        <sz val="11"/>
        <rFont val="Calibri"/>
        <family val="2"/>
        <scheme val="minor"/>
      </rPr>
      <t xml:space="preserve">Liste des codes admin où les données </t>
    </r>
    <r>
      <rPr>
        <b/>
        <i/>
        <sz val="11"/>
        <color rgb="FFFF0000"/>
        <rFont val="Calibri"/>
        <family val="2"/>
        <scheme val="minor"/>
      </rPr>
      <t>MSNA sont représentatives à l'unité d'analyse de l'HNO</t>
    </r>
    <r>
      <rPr>
        <i/>
        <sz val="8"/>
        <rFont val="Calibri"/>
        <family val="2"/>
        <scheme val="minor"/>
      </rPr>
      <t xml:space="preserve"> (par exemple, si votre analyse est effectuée à l'admin 3, incluez la liste des codes admin où les données sont représentatives à l'admin 3)</t>
    </r>
    <r>
      <rPr>
        <sz val="8"/>
        <rFont val="Calibri"/>
        <family val="2"/>
        <scheme val="minor"/>
      </rPr>
      <t xml:space="preserve"> </t>
    </r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</si>
  <si>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not representative at the unit of analysis of the HNO</t>
    </r>
    <r>
      <rPr>
        <sz val="11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 xml:space="preserve">(e.g., if your analysis is conducted at admin 3, but in some admin 3 units the data is only representative at admin 2 -&gt; include these admin 3 units) </t>
    </r>
    <r>
      <rPr>
        <sz val="11"/>
        <rFont val="Calibri"/>
        <family val="2"/>
        <scheme val="minor"/>
      </rPr>
      <t>----</t>
    </r>
    <r>
      <rPr>
        <i/>
        <sz val="11"/>
        <rFont val="Calibri"/>
        <family val="2"/>
        <scheme val="minor"/>
      </rPr>
      <t xml:space="preserve"> Liste des codes admin où les données </t>
    </r>
    <r>
      <rPr>
        <b/>
        <i/>
        <sz val="11"/>
        <color rgb="FFFF0000"/>
        <rFont val="Calibri"/>
        <family val="2"/>
        <scheme val="minor"/>
      </rPr>
      <t>MSNA ne sont pas représentatives à l'unité d'analyse de la HNO</t>
    </r>
    <r>
      <rPr>
        <i/>
        <sz val="8"/>
        <rFont val="Calibri"/>
        <family val="2"/>
        <scheme val="minor"/>
      </rPr>
      <t xml:space="preserve"> (par exemple, si votre analyse est effectuée à l'admin 3, mais que dans certaines unités de l'admin 3 les données ne sont représentatives qu'à l'admin 2 -&gt; inclure ces unités de l'admin 3).</t>
    </r>
  </si>
  <si>
    <r>
      <t xml:space="preserve">Unique list of admin codes at </t>
    </r>
    <r>
      <rPr>
        <sz val="11"/>
        <color rgb="FFC00000"/>
        <rFont val="Calibri"/>
        <family val="2"/>
        <scheme val="minor"/>
      </rPr>
      <t>one or more levels above OCHA's unit of analysis that are representative in the MSNA and present in the MSNA data</t>
    </r>
    <r>
      <rPr>
        <sz val="11"/>
        <color theme="1"/>
        <rFont val="Calibri"/>
        <family val="2"/>
        <scheme val="minor"/>
      </rPr>
      <t xml:space="preserve">. ---- Liste unique de codes administratifs à un </t>
    </r>
    <r>
      <rPr>
        <sz val="11"/>
        <color rgb="FFC00000"/>
        <rFont val="Calibri"/>
        <family val="2"/>
        <scheme val="minor"/>
      </rPr>
      <t>ou plusieurs niveaux au-dessus de l'unité d'analyse d'OCHA qui sont représentatifs dans le MSNA et présents dans les données du MSNA</t>
    </r>
    <r>
      <rPr>
        <sz val="11"/>
        <color theme="1"/>
        <rFont val="Calibri"/>
        <family val="2"/>
        <scheme val="minor"/>
      </rPr>
      <t>.</t>
    </r>
  </si>
  <si>
    <t>UA14</t>
  </si>
  <si>
    <t>UA23</t>
  </si>
  <si>
    <t>UA44</t>
  </si>
  <si>
    <t>UA65</t>
  </si>
  <si>
    <t>UA1402</t>
  </si>
  <si>
    <t>UA1404</t>
  </si>
  <si>
    <t>UA1406</t>
  </si>
  <si>
    <t>UA1408</t>
  </si>
  <si>
    <t>UA1410</t>
  </si>
  <si>
    <t>UA1414</t>
  </si>
  <si>
    <t>UA2302</t>
  </si>
  <si>
    <t>UA2304</t>
  </si>
  <si>
    <t>UA2308</t>
  </si>
  <si>
    <t>UA2310</t>
  </si>
  <si>
    <t>UA4402</t>
  </si>
  <si>
    <t>UA4404</t>
  </si>
  <si>
    <t>UA4406</t>
  </si>
  <si>
    <t>UA4408</t>
  </si>
  <si>
    <t>UA4410</t>
  </si>
  <si>
    <t>UA4412</t>
  </si>
  <si>
    <t>UA4414</t>
  </si>
  <si>
    <t>UA4416</t>
  </si>
  <si>
    <t>UA6504</t>
  </si>
  <si>
    <t>UA6506</t>
  </si>
  <si>
    <t>UA6508</t>
  </si>
  <si>
    <t>UA1204</t>
  </si>
  <si>
    <t>UA1802</t>
  </si>
  <si>
    <t>UA1804</t>
  </si>
  <si>
    <t>UA1806</t>
  </si>
  <si>
    <t>UA1808</t>
  </si>
  <si>
    <t>UA3202</t>
  </si>
  <si>
    <t>UA5112</t>
  </si>
  <si>
    <t>UA5602</t>
  </si>
  <si>
    <t>UA5604</t>
  </si>
  <si>
    <t>UA5606</t>
  </si>
  <si>
    <t>UA5608</t>
  </si>
  <si>
    <t>UA6304</t>
  </si>
  <si>
    <t>UA7408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</si>
</sst>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11"/>
      <color rgb="FF000000"/>
      <name val="Arial Narrow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EB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" fontId="0" fillId="7" borderId="1" xfId="0" applyNumberFormat="1" applyFill="1" applyBorder="1"/>
    <xf numFmtId="1" fontId="0" fillId="0" borderId="1" xfId="0" applyNumberFormat="1" applyBorder="1"/>
    <xf numFmtId="0" fontId="4" fillId="8" borderId="1" xfId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9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0" borderId="1" xfId="0" applyNumberFormat="1" applyFill="1" applyBorder="1"/>
    <xf numFmtId="1" fontId="0" fillId="8" borderId="1" xfId="0" applyNumberFormat="1" applyFill="1" applyBorder="1"/>
    <xf numFmtId="0" fontId="10" fillId="0" borderId="2" xfId="0" applyFont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0" fillId="9" borderId="0" xfId="0" applyFill="1"/>
    <xf numFmtId="0" fontId="10" fillId="0" borderId="3" xfId="0" applyFont="1" applyBorder="1" applyAlignment="1">
      <alignment horizontal="left" vertical="center"/>
    </xf>
    <xf numFmtId="0" fontId="13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2" borderId="4" xfId="0" applyFill="1" applyBorder="1"/>
    <xf numFmtId="0" fontId="0" fillId="0" borderId="4" xfId="0" applyBorder="1"/>
    <xf numFmtId="0" fontId="0" fillId="0" borderId="2" xfId="0" applyBorder="1"/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colors>
    <mruColors>
      <color rgb="FFFFFFE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9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6.85546875" style="18" customWidth="1"/>
    <col min="3" max="3" width="17.42578125" style="13" customWidth="1"/>
  </cols>
  <sheetData>
    <row r="1" spans="1:15" s="11" customFormat="1" ht="39.4" customHeight="1" x14ac:dyDescent="0.25">
      <c r="A1" s="4" t="s">
        <v>0</v>
      </c>
      <c r="B1" s="4" t="s">
        <v>1</v>
      </c>
      <c r="C1" s="12" t="s">
        <v>4</v>
      </c>
      <c r="D1" s="5" t="s">
        <v>5</v>
      </c>
      <c r="E1" s="5" t="s">
        <v>6</v>
      </c>
      <c r="F1" s="5" t="s">
        <v>12</v>
      </c>
      <c r="G1" s="3" t="s">
        <v>8</v>
      </c>
      <c r="H1" s="3" t="s">
        <v>9</v>
      </c>
      <c r="I1" s="5" t="s">
        <v>7</v>
      </c>
      <c r="J1" s="6" t="s">
        <v>2</v>
      </c>
      <c r="K1" s="7" t="s">
        <v>3</v>
      </c>
      <c r="L1" s="8" t="s">
        <v>10</v>
      </c>
      <c r="M1" s="9" t="s">
        <v>11</v>
      </c>
      <c r="N1" s="10"/>
    </row>
    <row r="2" spans="1:15" ht="16.5" x14ac:dyDescent="0.25">
      <c r="A2" t="s">
        <v>13</v>
      </c>
      <c r="B2" s="17" t="s">
        <v>184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C2*0.1</f>
        <v>29533.800000000003</v>
      </c>
      <c r="K2">
        <f>C2*0.05</f>
        <v>14766.900000000001</v>
      </c>
      <c r="M2">
        <f>C2*0.15</f>
        <v>44300.7</v>
      </c>
      <c r="O2" s="14"/>
    </row>
    <row r="3" spans="1:15" ht="16.5" x14ac:dyDescent="0.25">
      <c r="A3" t="s">
        <v>14</v>
      </c>
      <c r="B3" s="17" t="s">
        <v>155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19" si="2">C3*0.7</f>
        <v>94126.9</v>
      </c>
      <c r="J3">
        <f t="shared" ref="J3:J19" si="3">C3*0.1</f>
        <v>13446.7</v>
      </c>
      <c r="K3">
        <f t="shared" ref="K3:K19" si="4">C3*0.05</f>
        <v>6723.35</v>
      </c>
      <c r="M3">
        <f t="shared" ref="M3:M19" si="5">C3*0.15</f>
        <v>20170.05</v>
      </c>
      <c r="O3" s="15"/>
    </row>
    <row r="4" spans="1:15" ht="16.5" x14ac:dyDescent="0.25">
      <c r="A4" t="s">
        <v>15</v>
      </c>
      <c r="B4" s="17" t="s">
        <v>182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6">C4*0.1</f>
        <v>12182.2</v>
      </c>
      <c r="I4">
        <f t="shared" si="2"/>
        <v>85275.4</v>
      </c>
      <c r="J4">
        <f t="shared" si="3"/>
        <v>12182.2</v>
      </c>
      <c r="K4">
        <f t="shared" si="4"/>
        <v>6091.1</v>
      </c>
      <c r="M4">
        <f t="shared" si="5"/>
        <v>18273.3</v>
      </c>
      <c r="O4" s="14"/>
    </row>
    <row r="5" spans="1:15" ht="16.5" x14ac:dyDescent="0.25">
      <c r="A5" t="s">
        <v>16</v>
      </c>
      <c r="B5" s="17" t="s">
        <v>224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11336.7</v>
      </c>
      <c r="K5">
        <f t="shared" si="4"/>
        <v>5668.35</v>
      </c>
      <c r="M5">
        <f t="shared" si="5"/>
        <v>17005.05</v>
      </c>
      <c r="O5" s="15"/>
    </row>
    <row r="6" spans="1:15" ht="16.5" x14ac:dyDescent="0.25">
      <c r="A6" t="s">
        <v>17</v>
      </c>
      <c r="B6" s="17" t="s">
        <v>109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6"/>
        <v>24796.2</v>
      </c>
      <c r="I6">
        <f t="shared" si="2"/>
        <v>173573.4</v>
      </c>
      <c r="J6">
        <f t="shared" si="3"/>
        <v>24796.2</v>
      </c>
      <c r="K6">
        <f t="shared" si="4"/>
        <v>12398.1</v>
      </c>
      <c r="M6">
        <f t="shared" si="5"/>
        <v>37194.299999999996</v>
      </c>
      <c r="O6" s="14"/>
    </row>
    <row r="7" spans="1:15" ht="16.5" x14ac:dyDescent="0.25">
      <c r="A7" t="s">
        <v>18</v>
      </c>
      <c r="B7" s="17" t="s">
        <v>44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10157.200000000001</v>
      </c>
      <c r="K7">
        <f t="shared" si="4"/>
        <v>5078.6000000000004</v>
      </c>
      <c r="M7">
        <f t="shared" si="5"/>
        <v>15235.8</v>
      </c>
      <c r="O7" s="15"/>
    </row>
    <row r="8" spans="1:15" ht="16.5" x14ac:dyDescent="0.25">
      <c r="A8" t="s">
        <v>19</v>
      </c>
      <c r="B8" s="17" t="s">
        <v>32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6"/>
        <v>14769.6</v>
      </c>
      <c r="I8">
        <f t="shared" si="2"/>
        <v>103387.2</v>
      </c>
      <c r="J8">
        <f t="shared" si="3"/>
        <v>14769.6</v>
      </c>
      <c r="K8">
        <f t="shared" si="4"/>
        <v>7384.8</v>
      </c>
      <c r="M8">
        <f t="shared" si="5"/>
        <v>22154.399999999998</v>
      </c>
      <c r="O8" s="14"/>
    </row>
    <row r="9" spans="1:15" ht="16.5" x14ac:dyDescent="0.25">
      <c r="A9" t="s">
        <v>20</v>
      </c>
      <c r="B9" s="17" t="s">
        <v>51</v>
      </c>
      <c r="C9" s="2">
        <v>133947</v>
      </c>
      <c r="D9">
        <f t="shared" si="0"/>
        <v>53578.8</v>
      </c>
      <c r="E9">
        <f t="shared" si="1"/>
        <v>80368.2</v>
      </c>
      <c r="F9">
        <f t="shared" si="6"/>
        <v>13394.7</v>
      </c>
      <c r="I9">
        <f t="shared" si="2"/>
        <v>93762.9</v>
      </c>
      <c r="J9">
        <f t="shared" si="3"/>
        <v>13394.7</v>
      </c>
      <c r="K9">
        <f t="shared" si="4"/>
        <v>6697.35</v>
      </c>
      <c r="M9">
        <f t="shared" si="5"/>
        <v>20092.05</v>
      </c>
      <c r="O9" s="15"/>
    </row>
    <row r="10" spans="1:15" ht="16.5" x14ac:dyDescent="0.25">
      <c r="A10" t="s">
        <v>21</v>
      </c>
      <c r="B10" s="17" t="s">
        <v>158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34287.800000000003</v>
      </c>
      <c r="K10">
        <f t="shared" si="4"/>
        <v>17143.900000000001</v>
      </c>
      <c r="M10">
        <f t="shared" si="5"/>
        <v>51431.7</v>
      </c>
      <c r="O10" s="14"/>
    </row>
    <row r="11" spans="1:15" ht="16.5" x14ac:dyDescent="0.25">
      <c r="A11" t="s">
        <v>22</v>
      </c>
      <c r="B11" s="17" t="s">
        <v>103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6"/>
        <v>7040.6</v>
      </c>
      <c r="I11">
        <f t="shared" si="2"/>
        <v>49284.2</v>
      </c>
      <c r="J11">
        <f t="shared" si="3"/>
        <v>7040.6</v>
      </c>
      <c r="K11">
        <f t="shared" si="4"/>
        <v>3520.3</v>
      </c>
      <c r="M11">
        <f t="shared" si="5"/>
        <v>10560.9</v>
      </c>
      <c r="O11" s="15"/>
    </row>
    <row r="12" spans="1:15" ht="16.5" x14ac:dyDescent="0.25">
      <c r="A12" t="s">
        <v>23</v>
      </c>
      <c r="B12" s="17" t="s">
        <v>48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6"/>
        <v>67087.5</v>
      </c>
      <c r="I12">
        <f t="shared" si="2"/>
        <v>469612.49999999994</v>
      </c>
      <c r="J12">
        <f t="shared" si="3"/>
        <v>67087.5</v>
      </c>
      <c r="K12">
        <f t="shared" si="4"/>
        <v>33543.75</v>
      </c>
      <c r="M12">
        <f t="shared" si="5"/>
        <v>100631.25</v>
      </c>
      <c r="O12" s="14"/>
    </row>
    <row r="13" spans="1:15" ht="16.5" x14ac:dyDescent="0.25">
      <c r="A13" t="s">
        <v>24</v>
      </c>
      <c r="B13" s="17" t="s">
        <v>45</v>
      </c>
      <c r="C13" s="2">
        <v>163046</v>
      </c>
      <c r="D13">
        <f>C13*0.53</f>
        <v>86414.38</v>
      </c>
      <c r="E13">
        <f>C13*0.47</f>
        <v>76631.62</v>
      </c>
      <c r="F13">
        <f t="shared" si="6"/>
        <v>16304.6</v>
      </c>
      <c r="I13">
        <f t="shared" si="2"/>
        <v>114132.2</v>
      </c>
      <c r="J13">
        <f t="shared" si="3"/>
        <v>16304.6</v>
      </c>
      <c r="K13">
        <f t="shared" si="4"/>
        <v>8152.3</v>
      </c>
      <c r="M13">
        <f t="shared" si="5"/>
        <v>24456.899999999998</v>
      </c>
      <c r="O13" s="15"/>
    </row>
    <row r="14" spans="1:15" ht="16.5" x14ac:dyDescent="0.25">
      <c r="A14" t="s">
        <v>25</v>
      </c>
      <c r="B14" s="17" t="s">
        <v>47</v>
      </c>
      <c r="C14" s="1">
        <v>134357</v>
      </c>
      <c r="D14">
        <f t="shared" ref="D14:D19" si="7">C14*0.53</f>
        <v>71209.210000000006</v>
      </c>
      <c r="E14">
        <f t="shared" ref="E14:E19" si="8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13435.7</v>
      </c>
      <c r="K14">
        <f t="shared" si="4"/>
        <v>6717.85</v>
      </c>
      <c r="M14">
        <f t="shared" si="5"/>
        <v>20153.55</v>
      </c>
      <c r="O14" s="14"/>
    </row>
    <row r="15" spans="1:15" ht="16.5" x14ac:dyDescent="0.25">
      <c r="A15" t="s">
        <v>26</v>
      </c>
      <c r="B15" s="17" t="s">
        <v>91</v>
      </c>
      <c r="C15" s="2">
        <v>116915</v>
      </c>
      <c r="D15">
        <f t="shared" si="7"/>
        <v>61964.950000000004</v>
      </c>
      <c r="E15">
        <f t="shared" si="8"/>
        <v>54950.049999999996</v>
      </c>
      <c r="F15">
        <f>C15*0.11</f>
        <v>12860.65</v>
      </c>
      <c r="I15">
        <f t="shared" si="2"/>
        <v>81840.5</v>
      </c>
      <c r="J15">
        <f t="shared" si="3"/>
        <v>11691.5</v>
      </c>
      <c r="K15">
        <f t="shared" si="4"/>
        <v>5845.75</v>
      </c>
      <c r="M15">
        <f t="shared" si="5"/>
        <v>17537.25</v>
      </c>
      <c r="O15" s="15"/>
    </row>
    <row r="16" spans="1:15" ht="16.5" x14ac:dyDescent="0.25">
      <c r="A16" t="s">
        <v>27</v>
      </c>
      <c r="B16" s="17" t="s">
        <v>310</v>
      </c>
      <c r="C16" s="1">
        <v>111385</v>
      </c>
      <c r="D16">
        <f t="shared" si="7"/>
        <v>59034.05</v>
      </c>
      <c r="E16">
        <f t="shared" si="8"/>
        <v>52350.95</v>
      </c>
      <c r="F16">
        <f t="shared" si="6"/>
        <v>11138.5</v>
      </c>
      <c r="I16">
        <f t="shared" si="2"/>
        <v>77969.5</v>
      </c>
      <c r="J16">
        <f t="shared" si="3"/>
        <v>11138.5</v>
      </c>
      <c r="K16">
        <f t="shared" si="4"/>
        <v>5569.25</v>
      </c>
      <c r="M16">
        <f t="shared" si="5"/>
        <v>16707.75</v>
      </c>
      <c r="O16" s="14"/>
    </row>
    <row r="17" spans="1:15" ht="16.5" x14ac:dyDescent="0.25">
      <c r="A17" t="s">
        <v>28</v>
      </c>
      <c r="B17" s="17" t="s">
        <v>177</v>
      </c>
      <c r="C17" s="2">
        <v>117686</v>
      </c>
      <c r="D17">
        <f t="shared" si="7"/>
        <v>62373.58</v>
      </c>
      <c r="E17">
        <f t="shared" si="8"/>
        <v>55312.42</v>
      </c>
      <c r="F17">
        <f>C17*0.1</f>
        <v>11768.6</v>
      </c>
      <c r="I17">
        <f t="shared" si="2"/>
        <v>82380.2</v>
      </c>
      <c r="J17">
        <f t="shared" si="3"/>
        <v>11768.6</v>
      </c>
      <c r="K17">
        <f t="shared" si="4"/>
        <v>5884.3</v>
      </c>
      <c r="M17">
        <f t="shared" si="5"/>
        <v>17652.899999999998</v>
      </c>
      <c r="O17" s="15"/>
    </row>
    <row r="18" spans="1:15" ht="16.5" x14ac:dyDescent="0.25">
      <c r="A18" t="s">
        <v>29</v>
      </c>
      <c r="B18" s="17" t="s">
        <v>166</v>
      </c>
      <c r="C18" s="1">
        <v>406036</v>
      </c>
      <c r="D18">
        <f t="shared" si="7"/>
        <v>215199.08000000002</v>
      </c>
      <c r="E18">
        <f t="shared" si="8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40603.600000000006</v>
      </c>
      <c r="K18">
        <f t="shared" si="4"/>
        <v>20301.800000000003</v>
      </c>
      <c r="M18">
        <f t="shared" si="5"/>
        <v>60905.399999999994</v>
      </c>
      <c r="O18" s="14"/>
    </row>
    <row r="19" spans="1:15" ht="16.5" x14ac:dyDescent="0.25">
      <c r="A19" t="s">
        <v>30</v>
      </c>
      <c r="B19" s="17" t="s">
        <v>314</v>
      </c>
      <c r="C19" s="2">
        <v>101086</v>
      </c>
      <c r="D19">
        <f t="shared" si="7"/>
        <v>53575.58</v>
      </c>
      <c r="E19">
        <f t="shared" si="8"/>
        <v>47510.42</v>
      </c>
      <c r="F19">
        <f t="shared" ref="F19" si="9">C19*0.13</f>
        <v>13141.18</v>
      </c>
      <c r="I19">
        <f t="shared" si="2"/>
        <v>70760.2</v>
      </c>
      <c r="J19">
        <f t="shared" si="3"/>
        <v>10108.6</v>
      </c>
      <c r="K19">
        <f t="shared" si="4"/>
        <v>5054.3</v>
      </c>
      <c r="M19">
        <f t="shared" si="5"/>
        <v>15162.9</v>
      </c>
      <c r="O19" s="15"/>
    </row>
    <row r="20" spans="1:15" ht="16.5" x14ac:dyDescent="0.25">
      <c r="B20" s="17" t="s">
        <v>60</v>
      </c>
      <c r="C20" s="1">
        <v>295338</v>
      </c>
      <c r="D20">
        <f>C20*0.4</f>
        <v>118135.20000000001</v>
      </c>
      <c r="E20">
        <f>C20*0.6</f>
        <v>177202.8</v>
      </c>
      <c r="F20">
        <f>C20*0.1</f>
        <v>29533.800000000003</v>
      </c>
      <c r="I20">
        <f>C20*0.7</f>
        <v>206736.59999999998</v>
      </c>
      <c r="J20">
        <f>C20*0.1</f>
        <v>29533.800000000003</v>
      </c>
      <c r="K20">
        <f>C20*0.05</f>
        <v>14766.900000000001</v>
      </c>
      <c r="M20">
        <f>C20*0.15</f>
        <v>44300.7</v>
      </c>
      <c r="O20" s="14"/>
    </row>
    <row r="21" spans="1:15" ht="16.5" x14ac:dyDescent="0.25">
      <c r="B21" s="17" t="s">
        <v>90</v>
      </c>
      <c r="C21" s="2">
        <v>134467</v>
      </c>
      <c r="D21">
        <f t="shared" ref="D21:D30" si="10">C21*0.4</f>
        <v>53786.8</v>
      </c>
      <c r="E21">
        <f t="shared" ref="E21:E30" si="11">C21*0.6</f>
        <v>80680.2</v>
      </c>
      <c r="F21">
        <f>C21*0.11</f>
        <v>14791.37</v>
      </c>
      <c r="I21">
        <f t="shared" ref="I21:I37" si="12">C21*0.7</f>
        <v>94126.9</v>
      </c>
      <c r="J21">
        <f t="shared" ref="J21:J37" si="13">C21*0.1</f>
        <v>13446.7</v>
      </c>
      <c r="K21">
        <f t="shared" ref="K21:K37" si="14">C21*0.05</f>
        <v>6723.35</v>
      </c>
      <c r="M21">
        <f t="shared" ref="M21:M37" si="15">C21*0.15</f>
        <v>20170.05</v>
      </c>
      <c r="O21" s="15"/>
    </row>
    <row r="22" spans="1:15" ht="16.5" x14ac:dyDescent="0.25">
      <c r="B22" s="17" t="s">
        <v>76</v>
      </c>
      <c r="C22" s="1">
        <v>121822</v>
      </c>
      <c r="D22">
        <f t="shared" si="10"/>
        <v>48728.800000000003</v>
      </c>
      <c r="E22">
        <f t="shared" si="11"/>
        <v>73093.2</v>
      </c>
      <c r="F22">
        <f t="shared" ref="F22" si="16">C22*0.1</f>
        <v>12182.2</v>
      </c>
      <c r="I22">
        <f t="shared" si="12"/>
        <v>85275.4</v>
      </c>
      <c r="J22">
        <f t="shared" si="13"/>
        <v>12182.2</v>
      </c>
      <c r="K22">
        <f t="shared" si="14"/>
        <v>6091.1</v>
      </c>
      <c r="M22">
        <f t="shared" si="15"/>
        <v>18273.3</v>
      </c>
      <c r="O22" s="14"/>
    </row>
    <row r="23" spans="1:15" ht="16.5" x14ac:dyDescent="0.25">
      <c r="B23" s="17" t="s">
        <v>39</v>
      </c>
      <c r="C23" s="2">
        <v>113367</v>
      </c>
      <c r="D23">
        <f t="shared" si="10"/>
        <v>45346.8</v>
      </c>
      <c r="E23">
        <f t="shared" si="11"/>
        <v>68020.2</v>
      </c>
      <c r="F23">
        <f>C23*0.12</f>
        <v>13604.039999999999</v>
      </c>
      <c r="I23">
        <f t="shared" si="12"/>
        <v>79356.899999999994</v>
      </c>
      <c r="J23">
        <f t="shared" si="13"/>
        <v>11336.7</v>
      </c>
      <c r="K23">
        <f t="shared" si="14"/>
        <v>5668.35</v>
      </c>
      <c r="M23">
        <f t="shared" si="15"/>
        <v>17005.05</v>
      </c>
      <c r="O23" s="15"/>
    </row>
    <row r="24" spans="1:15" ht="16.5" x14ac:dyDescent="0.25">
      <c r="B24" s="17" t="s">
        <v>148</v>
      </c>
      <c r="C24" s="1">
        <v>247962</v>
      </c>
      <c r="D24">
        <f t="shared" si="10"/>
        <v>99184.8</v>
      </c>
      <c r="E24">
        <f t="shared" si="11"/>
        <v>148777.19999999998</v>
      </c>
      <c r="F24">
        <f t="shared" ref="F24" si="17">C24*0.1</f>
        <v>24796.2</v>
      </c>
      <c r="I24">
        <f t="shared" si="12"/>
        <v>173573.4</v>
      </c>
      <c r="J24">
        <f t="shared" si="13"/>
        <v>24796.2</v>
      </c>
      <c r="K24">
        <f t="shared" si="14"/>
        <v>12398.1</v>
      </c>
      <c r="M24">
        <f t="shared" si="15"/>
        <v>37194.299999999996</v>
      </c>
      <c r="O24" s="14"/>
    </row>
    <row r="25" spans="1:15" ht="16.5" x14ac:dyDescent="0.25">
      <c r="B25" s="17" t="s">
        <v>78</v>
      </c>
      <c r="C25" s="2">
        <v>101572</v>
      </c>
      <c r="D25">
        <f t="shared" si="10"/>
        <v>40628.800000000003</v>
      </c>
      <c r="E25">
        <f t="shared" si="11"/>
        <v>60943.199999999997</v>
      </c>
      <c r="F25">
        <f>C25*0.08</f>
        <v>8125.76</v>
      </c>
      <c r="I25">
        <f t="shared" si="12"/>
        <v>71100.399999999994</v>
      </c>
      <c r="J25">
        <f t="shared" si="13"/>
        <v>10157.200000000001</v>
      </c>
      <c r="K25">
        <f t="shared" si="14"/>
        <v>5078.6000000000004</v>
      </c>
      <c r="M25">
        <f t="shared" si="15"/>
        <v>15235.8</v>
      </c>
      <c r="O25" s="15"/>
    </row>
    <row r="26" spans="1:15" ht="16.5" x14ac:dyDescent="0.25">
      <c r="B26" s="17" t="s">
        <v>36</v>
      </c>
      <c r="C26" s="1">
        <v>147696</v>
      </c>
      <c r="D26">
        <f t="shared" si="10"/>
        <v>59078.400000000001</v>
      </c>
      <c r="E26">
        <f t="shared" si="11"/>
        <v>88617.599999999991</v>
      </c>
      <c r="F26">
        <f t="shared" ref="F26:F27" si="18">C26*0.1</f>
        <v>14769.6</v>
      </c>
      <c r="I26">
        <f t="shared" si="12"/>
        <v>103387.2</v>
      </c>
      <c r="J26">
        <f t="shared" si="13"/>
        <v>14769.6</v>
      </c>
      <c r="K26">
        <f t="shared" si="14"/>
        <v>7384.8</v>
      </c>
      <c r="M26">
        <f t="shared" si="15"/>
        <v>22154.399999999998</v>
      </c>
    </row>
    <row r="27" spans="1:15" ht="16.5" x14ac:dyDescent="0.25">
      <c r="B27" s="17" t="s">
        <v>63</v>
      </c>
      <c r="C27" s="2">
        <v>133947</v>
      </c>
      <c r="D27">
        <f t="shared" si="10"/>
        <v>53578.8</v>
      </c>
      <c r="E27">
        <f t="shared" si="11"/>
        <v>80368.2</v>
      </c>
      <c r="F27">
        <f t="shared" si="18"/>
        <v>13394.7</v>
      </c>
      <c r="I27">
        <f t="shared" si="12"/>
        <v>93762.9</v>
      </c>
      <c r="J27">
        <f t="shared" si="13"/>
        <v>13394.7</v>
      </c>
      <c r="K27">
        <f t="shared" si="14"/>
        <v>6697.35</v>
      </c>
      <c r="M27">
        <f t="shared" si="15"/>
        <v>20092.05</v>
      </c>
    </row>
    <row r="28" spans="1:15" ht="16.5" x14ac:dyDescent="0.25">
      <c r="B28" s="17" t="s">
        <v>34</v>
      </c>
      <c r="C28" s="1">
        <v>342878</v>
      </c>
      <c r="D28">
        <f t="shared" si="10"/>
        <v>137151.20000000001</v>
      </c>
      <c r="E28">
        <f t="shared" si="11"/>
        <v>205726.8</v>
      </c>
      <c r="F28">
        <f>C28*0.07</f>
        <v>24001.460000000003</v>
      </c>
      <c r="I28">
        <f t="shared" si="12"/>
        <v>240014.59999999998</v>
      </c>
      <c r="J28">
        <f t="shared" si="13"/>
        <v>34287.800000000003</v>
      </c>
      <c r="K28">
        <f t="shared" si="14"/>
        <v>17143.900000000001</v>
      </c>
      <c r="M28">
        <f t="shared" si="15"/>
        <v>51431.7</v>
      </c>
    </row>
    <row r="29" spans="1:15" ht="16.5" x14ac:dyDescent="0.25">
      <c r="B29" s="17" t="s">
        <v>37</v>
      </c>
      <c r="C29" s="2">
        <v>70406</v>
      </c>
      <c r="D29">
        <f t="shared" si="10"/>
        <v>28162.400000000001</v>
      </c>
      <c r="E29">
        <f t="shared" si="11"/>
        <v>42243.6</v>
      </c>
      <c r="F29">
        <f t="shared" ref="F29:F31" si="19">C29*0.1</f>
        <v>7040.6</v>
      </c>
      <c r="I29">
        <f t="shared" si="12"/>
        <v>49284.2</v>
      </c>
      <c r="J29">
        <f t="shared" si="13"/>
        <v>7040.6</v>
      </c>
      <c r="K29">
        <f t="shared" si="14"/>
        <v>3520.3</v>
      </c>
      <c r="M29">
        <f t="shared" si="15"/>
        <v>10560.9</v>
      </c>
    </row>
    <row r="30" spans="1:15" ht="16.5" x14ac:dyDescent="0.25">
      <c r="B30" s="17" t="s">
        <v>126</v>
      </c>
      <c r="C30" s="1">
        <v>670875</v>
      </c>
      <c r="D30">
        <f t="shared" si="10"/>
        <v>268350</v>
      </c>
      <c r="E30">
        <f t="shared" si="11"/>
        <v>402525</v>
      </c>
      <c r="F30">
        <f t="shared" si="19"/>
        <v>67087.5</v>
      </c>
      <c r="I30">
        <f t="shared" si="12"/>
        <v>469612.49999999994</v>
      </c>
      <c r="J30">
        <f t="shared" si="13"/>
        <v>67087.5</v>
      </c>
      <c r="K30">
        <f t="shared" si="14"/>
        <v>33543.75</v>
      </c>
      <c r="M30">
        <f t="shared" si="15"/>
        <v>100631.25</v>
      </c>
    </row>
    <row r="31" spans="1:15" ht="16.5" x14ac:dyDescent="0.25">
      <c r="B31" s="17" t="s">
        <v>135</v>
      </c>
      <c r="C31" s="2">
        <v>163046</v>
      </c>
      <c r="D31">
        <f>C31*0.53</f>
        <v>86414.38</v>
      </c>
      <c r="E31">
        <f>C31*0.47</f>
        <v>76631.62</v>
      </c>
      <c r="F31">
        <f t="shared" si="19"/>
        <v>16304.6</v>
      </c>
      <c r="I31">
        <f t="shared" si="12"/>
        <v>114132.2</v>
      </c>
      <c r="J31">
        <f t="shared" si="13"/>
        <v>16304.6</v>
      </c>
      <c r="K31">
        <f t="shared" si="14"/>
        <v>8152.3</v>
      </c>
      <c r="M31">
        <f t="shared" si="15"/>
        <v>24456.899999999998</v>
      </c>
    </row>
    <row r="32" spans="1:15" ht="16.5" x14ac:dyDescent="0.25">
      <c r="B32" s="17" t="s">
        <v>64</v>
      </c>
      <c r="C32" s="1">
        <v>134357</v>
      </c>
      <c r="D32">
        <f t="shared" ref="D32:D37" si="20">C32*0.53</f>
        <v>71209.210000000006</v>
      </c>
      <c r="E32">
        <f t="shared" ref="E32:E37" si="21">C32*0.47</f>
        <v>63147.789999999994</v>
      </c>
      <c r="F32">
        <f>C32*0.11</f>
        <v>14779.27</v>
      </c>
      <c r="I32">
        <f t="shared" si="12"/>
        <v>94049.9</v>
      </c>
      <c r="J32">
        <f t="shared" si="13"/>
        <v>13435.7</v>
      </c>
      <c r="K32">
        <f t="shared" si="14"/>
        <v>6717.85</v>
      </c>
      <c r="M32">
        <f t="shared" si="15"/>
        <v>20153.55</v>
      </c>
    </row>
    <row r="33" spans="2:13" ht="16.5" x14ac:dyDescent="0.25">
      <c r="B33" s="17" t="s">
        <v>115</v>
      </c>
      <c r="C33" s="2">
        <v>116915</v>
      </c>
      <c r="D33">
        <f t="shared" si="20"/>
        <v>61964.950000000004</v>
      </c>
      <c r="E33">
        <f t="shared" si="21"/>
        <v>54950.049999999996</v>
      </c>
      <c r="F33">
        <f>C33*0.11</f>
        <v>12860.65</v>
      </c>
      <c r="I33">
        <f t="shared" si="12"/>
        <v>81840.5</v>
      </c>
      <c r="J33">
        <f t="shared" si="13"/>
        <v>11691.5</v>
      </c>
      <c r="K33">
        <f t="shared" si="14"/>
        <v>5845.75</v>
      </c>
      <c r="M33">
        <f t="shared" si="15"/>
        <v>17537.25</v>
      </c>
    </row>
    <row r="34" spans="2:13" ht="16.5" x14ac:dyDescent="0.25">
      <c r="B34" s="17" t="s">
        <v>56</v>
      </c>
      <c r="C34" s="1">
        <v>111385</v>
      </c>
      <c r="D34">
        <f t="shared" si="20"/>
        <v>59034.05</v>
      </c>
      <c r="E34">
        <f t="shared" si="21"/>
        <v>52350.95</v>
      </c>
      <c r="F34">
        <f t="shared" ref="F34" si="22">C34*0.1</f>
        <v>11138.5</v>
      </c>
      <c r="I34">
        <f t="shared" si="12"/>
        <v>77969.5</v>
      </c>
      <c r="J34">
        <f t="shared" si="13"/>
        <v>11138.5</v>
      </c>
      <c r="K34">
        <f t="shared" si="14"/>
        <v>5569.25</v>
      </c>
      <c r="M34">
        <f t="shared" si="15"/>
        <v>16707.75</v>
      </c>
    </row>
    <row r="35" spans="2:13" ht="16.5" x14ac:dyDescent="0.25">
      <c r="B35" s="17" t="s">
        <v>233</v>
      </c>
      <c r="C35" s="2">
        <v>117686</v>
      </c>
      <c r="D35">
        <f t="shared" si="20"/>
        <v>62373.58</v>
      </c>
      <c r="E35">
        <f t="shared" si="21"/>
        <v>55312.42</v>
      </c>
      <c r="F35">
        <f>C35*0.1</f>
        <v>11768.6</v>
      </c>
      <c r="I35">
        <f t="shared" si="12"/>
        <v>82380.2</v>
      </c>
      <c r="J35">
        <f t="shared" si="13"/>
        <v>11768.6</v>
      </c>
      <c r="K35">
        <f t="shared" si="14"/>
        <v>5884.3</v>
      </c>
      <c r="M35">
        <f t="shared" si="15"/>
        <v>17652.899999999998</v>
      </c>
    </row>
    <row r="36" spans="2:13" ht="16.5" x14ac:dyDescent="0.25">
      <c r="B36" s="17" t="s">
        <v>197</v>
      </c>
      <c r="C36" s="1">
        <v>406036</v>
      </c>
      <c r="D36">
        <f t="shared" si="20"/>
        <v>215199.08000000002</v>
      </c>
      <c r="E36">
        <f t="shared" si="21"/>
        <v>190836.91999999998</v>
      </c>
      <c r="F36">
        <f>C36*0.13</f>
        <v>52784.68</v>
      </c>
      <c r="I36">
        <f t="shared" si="12"/>
        <v>284225.19999999995</v>
      </c>
      <c r="J36">
        <f t="shared" si="13"/>
        <v>40603.600000000006</v>
      </c>
      <c r="K36">
        <f t="shared" si="14"/>
        <v>20301.800000000003</v>
      </c>
      <c r="M36">
        <f t="shared" si="15"/>
        <v>60905.399999999994</v>
      </c>
    </row>
    <row r="37" spans="2:13" ht="16.5" x14ac:dyDescent="0.25">
      <c r="B37" s="17" t="s">
        <v>308</v>
      </c>
      <c r="C37" s="2">
        <v>101086</v>
      </c>
      <c r="D37">
        <f t="shared" si="20"/>
        <v>53575.58</v>
      </c>
      <c r="E37">
        <f t="shared" si="21"/>
        <v>47510.42</v>
      </c>
      <c r="F37">
        <f t="shared" ref="F37" si="23">C37*0.13</f>
        <v>13141.18</v>
      </c>
      <c r="I37">
        <f t="shared" si="12"/>
        <v>70760.2</v>
      </c>
      <c r="J37">
        <f t="shared" si="13"/>
        <v>10108.6</v>
      </c>
      <c r="K37">
        <f t="shared" si="14"/>
        <v>5054.3</v>
      </c>
      <c r="M37">
        <f t="shared" si="15"/>
        <v>15162.9</v>
      </c>
    </row>
    <row r="38" spans="2:13" ht="16.5" x14ac:dyDescent="0.25">
      <c r="B38" s="17" t="s">
        <v>176</v>
      </c>
      <c r="C38" s="1">
        <v>295338</v>
      </c>
      <c r="D38">
        <f>C38*0.4</f>
        <v>118135.20000000001</v>
      </c>
      <c r="E38">
        <f>C38*0.6</f>
        <v>177202.8</v>
      </c>
      <c r="F38">
        <f>C38*0.1</f>
        <v>29533.800000000003</v>
      </c>
      <c r="I38">
        <f>C38*0.7</f>
        <v>206736.59999999998</v>
      </c>
      <c r="J38">
        <f>C38*0.1</f>
        <v>29533.800000000003</v>
      </c>
      <c r="K38">
        <f>C38*0.05</f>
        <v>14766.900000000001</v>
      </c>
      <c r="M38">
        <f>C38*0.15</f>
        <v>44300.7</v>
      </c>
    </row>
    <row r="39" spans="2:13" ht="16.5" x14ac:dyDescent="0.25">
      <c r="B39" s="17" t="s">
        <v>188</v>
      </c>
      <c r="C39" s="2">
        <v>134467</v>
      </c>
      <c r="D39">
        <f t="shared" ref="D39:D48" si="24">C39*0.4</f>
        <v>53786.8</v>
      </c>
      <c r="E39">
        <f t="shared" ref="E39:E48" si="25">C39*0.6</f>
        <v>80680.2</v>
      </c>
      <c r="F39">
        <f>C39*0.11</f>
        <v>14791.37</v>
      </c>
      <c r="I39">
        <f t="shared" ref="I39:I55" si="26">C39*0.7</f>
        <v>94126.9</v>
      </c>
      <c r="J39">
        <f t="shared" ref="J39:J55" si="27">C39*0.1</f>
        <v>13446.7</v>
      </c>
      <c r="K39">
        <f t="shared" ref="K39:K55" si="28">C39*0.05</f>
        <v>6723.35</v>
      </c>
      <c r="M39">
        <f t="shared" ref="M39:M55" si="29">C39*0.15</f>
        <v>20170.05</v>
      </c>
    </row>
    <row r="40" spans="2:13" ht="16.5" x14ac:dyDescent="0.25">
      <c r="B40" s="17" t="s">
        <v>31</v>
      </c>
      <c r="C40" s="1">
        <v>121822</v>
      </c>
      <c r="D40">
        <f t="shared" si="24"/>
        <v>48728.800000000003</v>
      </c>
      <c r="E40">
        <f t="shared" si="25"/>
        <v>73093.2</v>
      </c>
      <c r="F40">
        <f t="shared" ref="F40" si="30">C40*0.1</f>
        <v>12182.2</v>
      </c>
      <c r="I40">
        <f t="shared" si="26"/>
        <v>85275.4</v>
      </c>
      <c r="J40">
        <f t="shared" si="27"/>
        <v>12182.2</v>
      </c>
      <c r="K40">
        <f t="shared" si="28"/>
        <v>6091.1</v>
      </c>
      <c r="M40">
        <f t="shared" si="29"/>
        <v>18273.3</v>
      </c>
    </row>
    <row r="41" spans="2:13" ht="16.5" x14ac:dyDescent="0.25">
      <c r="B41" s="17" t="s">
        <v>105</v>
      </c>
      <c r="C41" s="2">
        <v>113367</v>
      </c>
      <c r="D41">
        <f t="shared" si="24"/>
        <v>45346.8</v>
      </c>
      <c r="E41">
        <f t="shared" si="25"/>
        <v>68020.2</v>
      </c>
      <c r="F41">
        <f>C41*0.12</f>
        <v>13604.039999999999</v>
      </c>
      <c r="I41">
        <f t="shared" si="26"/>
        <v>79356.899999999994</v>
      </c>
      <c r="J41">
        <f t="shared" si="27"/>
        <v>11336.7</v>
      </c>
      <c r="K41">
        <f t="shared" si="28"/>
        <v>5668.35</v>
      </c>
      <c r="M41">
        <f t="shared" si="29"/>
        <v>17005.05</v>
      </c>
    </row>
    <row r="42" spans="2:13" ht="16.5" x14ac:dyDescent="0.25">
      <c r="B42" s="17" t="s">
        <v>304</v>
      </c>
      <c r="C42" s="1">
        <v>247962</v>
      </c>
      <c r="D42">
        <f t="shared" si="24"/>
        <v>99184.8</v>
      </c>
      <c r="E42">
        <f t="shared" si="25"/>
        <v>148777.19999999998</v>
      </c>
      <c r="F42">
        <f t="shared" ref="F42" si="31">C42*0.1</f>
        <v>24796.2</v>
      </c>
      <c r="I42">
        <f t="shared" si="26"/>
        <v>173573.4</v>
      </c>
      <c r="J42">
        <f t="shared" si="27"/>
        <v>24796.2</v>
      </c>
      <c r="K42">
        <f t="shared" si="28"/>
        <v>12398.1</v>
      </c>
      <c r="M42">
        <f t="shared" si="29"/>
        <v>37194.299999999996</v>
      </c>
    </row>
    <row r="43" spans="2:13" ht="16.5" x14ac:dyDescent="0.25">
      <c r="B43" s="17" t="s">
        <v>189</v>
      </c>
      <c r="C43" s="2">
        <v>101572</v>
      </c>
      <c r="D43">
        <f t="shared" si="24"/>
        <v>40628.800000000003</v>
      </c>
      <c r="E43">
        <f t="shared" si="25"/>
        <v>60943.199999999997</v>
      </c>
      <c r="F43">
        <f>C43*0.08</f>
        <v>8125.76</v>
      </c>
      <c r="I43">
        <f t="shared" si="26"/>
        <v>71100.399999999994</v>
      </c>
      <c r="J43">
        <f t="shared" si="27"/>
        <v>10157.200000000001</v>
      </c>
      <c r="K43">
        <f t="shared" si="28"/>
        <v>5078.6000000000004</v>
      </c>
      <c r="M43">
        <f t="shared" si="29"/>
        <v>15235.8</v>
      </c>
    </row>
    <row r="44" spans="2:13" ht="16.5" x14ac:dyDescent="0.25">
      <c r="B44" s="17" t="s">
        <v>83</v>
      </c>
      <c r="C44" s="1">
        <v>147696</v>
      </c>
      <c r="D44">
        <f t="shared" si="24"/>
        <v>59078.400000000001</v>
      </c>
      <c r="E44">
        <f t="shared" si="25"/>
        <v>88617.599999999991</v>
      </c>
      <c r="F44">
        <f t="shared" ref="F44:F45" si="32">C44*0.1</f>
        <v>14769.6</v>
      </c>
      <c r="I44">
        <f t="shared" si="26"/>
        <v>103387.2</v>
      </c>
      <c r="J44">
        <f t="shared" si="27"/>
        <v>14769.6</v>
      </c>
      <c r="K44">
        <f t="shared" si="28"/>
        <v>7384.8</v>
      </c>
      <c r="M44">
        <f t="shared" si="29"/>
        <v>22154.399999999998</v>
      </c>
    </row>
    <row r="45" spans="2:13" ht="16.5" x14ac:dyDescent="0.25">
      <c r="B45" s="17" t="s">
        <v>72</v>
      </c>
      <c r="C45" s="2">
        <v>133947</v>
      </c>
      <c r="D45">
        <f t="shared" si="24"/>
        <v>53578.8</v>
      </c>
      <c r="E45">
        <f t="shared" si="25"/>
        <v>80368.2</v>
      </c>
      <c r="F45">
        <f t="shared" si="32"/>
        <v>13394.7</v>
      </c>
      <c r="I45">
        <f t="shared" si="26"/>
        <v>93762.9</v>
      </c>
      <c r="J45">
        <f t="shared" si="27"/>
        <v>13394.7</v>
      </c>
      <c r="K45">
        <f t="shared" si="28"/>
        <v>6697.35</v>
      </c>
      <c r="M45">
        <f t="shared" si="29"/>
        <v>20092.05</v>
      </c>
    </row>
    <row r="46" spans="2:13" ht="16.5" x14ac:dyDescent="0.25">
      <c r="B46" s="17" t="s">
        <v>186</v>
      </c>
      <c r="C46" s="1">
        <v>342878</v>
      </c>
      <c r="D46">
        <f t="shared" si="24"/>
        <v>137151.20000000001</v>
      </c>
      <c r="E46">
        <f t="shared" si="25"/>
        <v>205726.8</v>
      </c>
      <c r="F46">
        <f>C46*0.07</f>
        <v>24001.460000000003</v>
      </c>
      <c r="I46">
        <f t="shared" si="26"/>
        <v>240014.59999999998</v>
      </c>
      <c r="J46">
        <f t="shared" si="27"/>
        <v>34287.800000000003</v>
      </c>
      <c r="K46">
        <f t="shared" si="28"/>
        <v>17143.900000000001</v>
      </c>
      <c r="M46">
        <f t="shared" si="29"/>
        <v>51431.7</v>
      </c>
    </row>
    <row r="47" spans="2:13" ht="16.5" x14ac:dyDescent="0.25">
      <c r="B47" s="17" t="s">
        <v>291</v>
      </c>
      <c r="C47" s="2">
        <v>70406</v>
      </c>
      <c r="D47">
        <f t="shared" si="24"/>
        <v>28162.400000000001</v>
      </c>
      <c r="E47">
        <f t="shared" si="25"/>
        <v>42243.6</v>
      </c>
      <c r="F47">
        <f t="shared" ref="F47:F49" si="33">C47*0.1</f>
        <v>7040.6</v>
      </c>
      <c r="I47">
        <f t="shared" si="26"/>
        <v>49284.2</v>
      </c>
      <c r="J47">
        <f t="shared" si="27"/>
        <v>7040.6</v>
      </c>
      <c r="K47">
        <f t="shared" si="28"/>
        <v>3520.3</v>
      </c>
      <c r="M47">
        <f t="shared" si="29"/>
        <v>10560.9</v>
      </c>
    </row>
    <row r="48" spans="2:13" ht="16.5" x14ac:dyDescent="0.25">
      <c r="B48" s="17" t="s">
        <v>305</v>
      </c>
      <c r="C48" s="1">
        <v>670875</v>
      </c>
      <c r="D48">
        <f t="shared" si="24"/>
        <v>268350</v>
      </c>
      <c r="E48">
        <f t="shared" si="25"/>
        <v>402525</v>
      </c>
      <c r="F48">
        <f t="shared" si="33"/>
        <v>67087.5</v>
      </c>
      <c r="I48">
        <f t="shared" si="26"/>
        <v>469612.49999999994</v>
      </c>
      <c r="J48">
        <f t="shared" si="27"/>
        <v>67087.5</v>
      </c>
      <c r="K48">
        <f t="shared" si="28"/>
        <v>33543.75</v>
      </c>
      <c r="M48">
        <f t="shared" si="29"/>
        <v>100631.25</v>
      </c>
    </row>
    <row r="49" spans="2:13" ht="16.5" x14ac:dyDescent="0.25">
      <c r="B49" s="17" t="s">
        <v>159</v>
      </c>
      <c r="C49" s="2">
        <v>163046</v>
      </c>
      <c r="D49">
        <f>C49*0.53</f>
        <v>86414.38</v>
      </c>
      <c r="E49">
        <f>C49*0.47</f>
        <v>76631.62</v>
      </c>
      <c r="F49">
        <f t="shared" si="33"/>
        <v>16304.6</v>
      </c>
      <c r="I49">
        <f t="shared" si="26"/>
        <v>114132.2</v>
      </c>
      <c r="J49">
        <f t="shared" si="27"/>
        <v>16304.6</v>
      </c>
      <c r="K49">
        <f t="shared" si="28"/>
        <v>8152.3</v>
      </c>
      <c r="M49">
        <f t="shared" si="29"/>
        <v>24456.899999999998</v>
      </c>
    </row>
    <row r="50" spans="2:13" ht="16.5" x14ac:dyDescent="0.25">
      <c r="B50" s="17" t="s">
        <v>88</v>
      </c>
      <c r="C50" s="1">
        <v>134357</v>
      </c>
      <c r="D50">
        <f t="shared" ref="D50:D55" si="34">C50*0.53</f>
        <v>71209.210000000006</v>
      </c>
      <c r="E50">
        <f t="shared" ref="E50:E55" si="35">C50*0.47</f>
        <v>63147.789999999994</v>
      </c>
      <c r="F50">
        <f>C50*0.11</f>
        <v>14779.27</v>
      </c>
      <c r="I50">
        <f t="shared" si="26"/>
        <v>94049.9</v>
      </c>
      <c r="J50">
        <f t="shared" si="27"/>
        <v>13435.7</v>
      </c>
      <c r="K50">
        <f t="shared" si="28"/>
        <v>6717.85</v>
      </c>
      <c r="M50">
        <f t="shared" si="29"/>
        <v>20153.55</v>
      </c>
    </row>
    <row r="51" spans="2:13" ht="16.5" x14ac:dyDescent="0.25">
      <c r="B51" s="17" t="s">
        <v>303</v>
      </c>
      <c r="C51" s="2">
        <v>116915</v>
      </c>
      <c r="D51">
        <f t="shared" si="34"/>
        <v>61964.950000000004</v>
      </c>
      <c r="E51">
        <f t="shared" si="35"/>
        <v>54950.049999999996</v>
      </c>
      <c r="F51">
        <f>C51*0.11</f>
        <v>12860.65</v>
      </c>
      <c r="I51">
        <f t="shared" si="26"/>
        <v>81840.5</v>
      </c>
      <c r="J51">
        <f t="shared" si="27"/>
        <v>11691.5</v>
      </c>
      <c r="K51">
        <f t="shared" si="28"/>
        <v>5845.75</v>
      </c>
      <c r="M51">
        <f t="shared" si="29"/>
        <v>17537.25</v>
      </c>
    </row>
    <row r="52" spans="2:13" ht="16.5" x14ac:dyDescent="0.25">
      <c r="B52" s="17" t="s">
        <v>84</v>
      </c>
      <c r="C52" s="1">
        <v>111385</v>
      </c>
      <c r="D52">
        <f t="shared" si="34"/>
        <v>59034.05</v>
      </c>
      <c r="E52">
        <f t="shared" si="35"/>
        <v>52350.95</v>
      </c>
      <c r="F52">
        <f t="shared" ref="F52" si="36">C52*0.1</f>
        <v>11138.5</v>
      </c>
      <c r="I52">
        <f t="shared" si="26"/>
        <v>77969.5</v>
      </c>
      <c r="J52">
        <f t="shared" si="27"/>
        <v>11138.5</v>
      </c>
      <c r="K52">
        <f t="shared" si="28"/>
        <v>5569.25</v>
      </c>
      <c r="M52">
        <f t="shared" si="29"/>
        <v>16707.75</v>
      </c>
    </row>
    <row r="53" spans="2:13" ht="16.5" x14ac:dyDescent="0.25">
      <c r="B53" s="17" t="s">
        <v>123</v>
      </c>
      <c r="C53" s="2">
        <v>117686</v>
      </c>
      <c r="D53">
        <f t="shared" si="34"/>
        <v>62373.58</v>
      </c>
      <c r="E53">
        <f t="shared" si="35"/>
        <v>55312.42</v>
      </c>
      <c r="F53">
        <f>C53*0.1</f>
        <v>11768.6</v>
      </c>
      <c r="I53">
        <f t="shared" si="26"/>
        <v>82380.2</v>
      </c>
      <c r="J53">
        <f t="shared" si="27"/>
        <v>11768.6</v>
      </c>
      <c r="K53">
        <f t="shared" si="28"/>
        <v>5884.3</v>
      </c>
      <c r="M53">
        <f t="shared" si="29"/>
        <v>17652.899999999998</v>
      </c>
    </row>
    <row r="54" spans="2:13" ht="16.5" x14ac:dyDescent="0.25">
      <c r="B54" s="17" t="s">
        <v>253</v>
      </c>
      <c r="C54" s="1">
        <v>406036</v>
      </c>
      <c r="D54">
        <f t="shared" si="34"/>
        <v>215199.08000000002</v>
      </c>
      <c r="E54">
        <f t="shared" si="35"/>
        <v>190836.91999999998</v>
      </c>
      <c r="F54">
        <f>C54*0.13</f>
        <v>52784.68</v>
      </c>
      <c r="I54">
        <f t="shared" si="26"/>
        <v>284225.19999999995</v>
      </c>
      <c r="J54">
        <f t="shared" si="27"/>
        <v>40603.600000000006</v>
      </c>
      <c r="K54">
        <f t="shared" si="28"/>
        <v>20301.800000000003</v>
      </c>
      <c r="M54">
        <f t="shared" si="29"/>
        <v>60905.399999999994</v>
      </c>
    </row>
    <row r="55" spans="2:13" ht="16.5" x14ac:dyDescent="0.25">
      <c r="B55" s="17" t="s">
        <v>212</v>
      </c>
      <c r="C55" s="2">
        <v>101086</v>
      </c>
      <c r="D55">
        <f t="shared" si="34"/>
        <v>53575.58</v>
      </c>
      <c r="E55">
        <f t="shared" si="35"/>
        <v>47510.42</v>
      </c>
      <c r="F55">
        <f t="shared" ref="F55" si="37">C55*0.13</f>
        <v>13141.18</v>
      </c>
      <c r="I55">
        <f t="shared" si="26"/>
        <v>70760.2</v>
      </c>
      <c r="J55">
        <f t="shared" si="27"/>
        <v>10108.6</v>
      </c>
      <c r="K55">
        <f t="shared" si="28"/>
        <v>5054.3</v>
      </c>
      <c r="M55">
        <f t="shared" si="29"/>
        <v>15162.9</v>
      </c>
    </row>
    <row r="56" spans="2:13" ht="16.5" x14ac:dyDescent="0.25">
      <c r="B56" s="17" t="s">
        <v>116</v>
      </c>
      <c r="C56" s="1">
        <v>295338</v>
      </c>
      <c r="D56">
        <f>C56*0.4</f>
        <v>118135.20000000001</v>
      </c>
      <c r="E56">
        <f>C56*0.6</f>
        <v>177202.8</v>
      </c>
      <c r="F56">
        <f>C56*0.1</f>
        <v>29533.800000000003</v>
      </c>
      <c r="I56">
        <f>C56*0.7</f>
        <v>206736.59999999998</v>
      </c>
      <c r="J56">
        <f>C56*0.1</f>
        <v>29533.800000000003</v>
      </c>
      <c r="K56">
        <f>C56*0.05</f>
        <v>14766.900000000001</v>
      </c>
      <c r="M56">
        <f>C56*0.15</f>
        <v>44300.7</v>
      </c>
    </row>
    <row r="57" spans="2:13" ht="16.5" x14ac:dyDescent="0.25">
      <c r="B57" s="17" t="s">
        <v>275</v>
      </c>
      <c r="C57" s="2">
        <v>134467</v>
      </c>
      <c r="D57">
        <f t="shared" ref="D57:D66" si="38">C57*0.4</f>
        <v>53786.8</v>
      </c>
      <c r="E57">
        <f t="shared" ref="E57:E66" si="39">C57*0.6</f>
        <v>80680.2</v>
      </c>
      <c r="F57">
        <f>C57*0.11</f>
        <v>14791.37</v>
      </c>
      <c r="I57">
        <f t="shared" ref="I57:I73" si="40">C57*0.7</f>
        <v>94126.9</v>
      </c>
      <c r="J57">
        <f t="shared" ref="J57:J73" si="41">C57*0.1</f>
        <v>13446.7</v>
      </c>
      <c r="K57">
        <f t="shared" ref="K57:K73" si="42">C57*0.05</f>
        <v>6723.35</v>
      </c>
      <c r="M57">
        <f t="shared" ref="M57:M73" si="43">C57*0.15</f>
        <v>20170.05</v>
      </c>
    </row>
    <row r="58" spans="2:13" ht="16.5" x14ac:dyDescent="0.25">
      <c r="B58" s="17" t="s">
        <v>43</v>
      </c>
      <c r="C58" s="1">
        <v>121822</v>
      </c>
      <c r="D58">
        <f t="shared" si="38"/>
        <v>48728.800000000003</v>
      </c>
      <c r="E58">
        <f t="shared" si="39"/>
        <v>73093.2</v>
      </c>
      <c r="F58">
        <f t="shared" ref="F58" si="44">C58*0.1</f>
        <v>12182.2</v>
      </c>
      <c r="I58">
        <f t="shared" si="40"/>
        <v>85275.4</v>
      </c>
      <c r="J58">
        <f t="shared" si="41"/>
        <v>12182.2</v>
      </c>
      <c r="K58">
        <f t="shared" si="42"/>
        <v>6091.1</v>
      </c>
      <c r="M58">
        <f t="shared" si="43"/>
        <v>18273.3</v>
      </c>
    </row>
    <row r="59" spans="2:13" ht="16.5" x14ac:dyDescent="0.25">
      <c r="B59" s="17" t="s">
        <v>295</v>
      </c>
      <c r="C59" s="2">
        <v>113367</v>
      </c>
      <c r="D59">
        <f t="shared" si="38"/>
        <v>45346.8</v>
      </c>
      <c r="E59">
        <f t="shared" si="39"/>
        <v>68020.2</v>
      </c>
      <c r="F59">
        <f>C59*0.12</f>
        <v>13604.039999999999</v>
      </c>
      <c r="I59">
        <f t="shared" si="40"/>
        <v>79356.899999999994</v>
      </c>
      <c r="J59">
        <f t="shared" si="41"/>
        <v>11336.7</v>
      </c>
      <c r="K59">
        <f t="shared" si="42"/>
        <v>5668.35</v>
      </c>
      <c r="M59">
        <f t="shared" si="43"/>
        <v>17005.05</v>
      </c>
    </row>
    <row r="60" spans="2:13" ht="16.5" x14ac:dyDescent="0.25">
      <c r="B60" s="17" t="s">
        <v>97</v>
      </c>
      <c r="C60" s="1">
        <v>247962</v>
      </c>
      <c r="D60">
        <f t="shared" si="38"/>
        <v>99184.8</v>
      </c>
      <c r="E60">
        <f t="shared" si="39"/>
        <v>148777.19999999998</v>
      </c>
      <c r="F60">
        <f t="shared" ref="F60" si="45">C60*0.1</f>
        <v>24796.2</v>
      </c>
      <c r="I60">
        <f t="shared" si="40"/>
        <v>173573.4</v>
      </c>
      <c r="J60">
        <f t="shared" si="41"/>
        <v>24796.2</v>
      </c>
      <c r="K60">
        <f t="shared" si="42"/>
        <v>12398.1</v>
      </c>
      <c r="M60">
        <f t="shared" si="43"/>
        <v>37194.299999999996</v>
      </c>
    </row>
    <row r="61" spans="2:13" ht="16.5" x14ac:dyDescent="0.25">
      <c r="B61" s="17" t="s">
        <v>221</v>
      </c>
      <c r="C61" s="2">
        <v>101572</v>
      </c>
      <c r="D61">
        <f t="shared" si="38"/>
        <v>40628.800000000003</v>
      </c>
      <c r="E61">
        <f t="shared" si="39"/>
        <v>60943.199999999997</v>
      </c>
      <c r="F61">
        <f>C61*0.08</f>
        <v>8125.76</v>
      </c>
      <c r="I61">
        <f t="shared" si="40"/>
        <v>71100.399999999994</v>
      </c>
      <c r="J61">
        <f t="shared" si="41"/>
        <v>10157.200000000001</v>
      </c>
      <c r="K61">
        <f t="shared" si="42"/>
        <v>5078.6000000000004</v>
      </c>
      <c r="M61">
        <f t="shared" si="43"/>
        <v>15235.8</v>
      </c>
    </row>
    <row r="62" spans="2:13" ht="16.5" x14ac:dyDescent="0.25">
      <c r="B62" s="17" t="s">
        <v>128</v>
      </c>
      <c r="C62" s="1">
        <v>147696</v>
      </c>
      <c r="D62">
        <f t="shared" si="38"/>
        <v>59078.400000000001</v>
      </c>
      <c r="E62">
        <f t="shared" si="39"/>
        <v>88617.599999999991</v>
      </c>
      <c r="F62">
        <f t="shared" ref="F62:F63" si="46">C62*0.1</f>
        <v>14769.6</v>
      </c>
      <c r="I62">
        <f t="shared" si="40"/>
        <v>103387.2</v>
      </c>
      <c r="J62">
        <f t="shared" si="41"/>
        <v>14769.6</v>
      </c>
      <c r="K62">
        <f t="shared" si="42"/>
        <v>7384.8</v>
      </c>
      <c r="M62">
        <f t="shared" si="43"/>
        <v>22154.399999999998</v>
      </c>
    </row>
    <row r="63" spans="2:13" ht="16.5" x14ac:dyDescent="0.25">
      <c r="B63" s="17" t="s">
        <v>312</v>
      </c>
      <c r="C63" s="2">
        <v>133947</v>
      </c>
      <c r="D63">
        <f t="shared" si="38"/>
        <v>53578.8</v>
      </c>
      <c r="E63">
        <f t="shared" si="39"/>
        <v>80368.2</v>
      </c>
      <c r="F63">
        <f t="shared" si="46"/>
        <v>13394.7</v>
      </c>
      <c r="I63">
        <f t="shared" si="40"/>
        <v>93762.9</v>
      </c>
      <c r="J63">
        <f t="shared" si="41"/>
        <v>13394.7</v>
      </c>
      <c r="K63">
        <f t="shared" si="42"/>
        <v>6697.35</v>
      </c>
      <c r="M63">
        <f t="shared" si="43"/>
        <v>20092.05</v>
      </c>
    </row>
    <row r="64" spans="2:13" ht="16.5" x14ac:dyDescent="0.25">
      <c r="B64" s="17" t="s">
        <v>263</v>
      </c>
      <c r="C64" s="1">
        <v>342878</v>
      </c>
      <c r="D64">
        <f t="shared" si="38"/>
        <v>137151.20000000001</v>
      </c>
      <c r="E64">
        <f t="shared" si="39"/>
        <v>205726.8</v>
      </c>
      <c r="F64">
        <f>C64*0.07</f>
        <v>24001.460000000003</v>
      </c>
      <c r="I64">
        <f t="shared" si="40"/>
        <v>240014.59999999998</v>
      </c>
      <c r="J64">
        <f t="shared" si="41"/>
        <v>34287.800000000003</v>
      </c>
      <c r="K64">
        <f t="shared" si="42"/>
        <v>17143.900000000001</v>
      </c>
      <c r="M64">
        <f t="shared" si="43"/>
        <v>51431.7</v>
      </c>
    </row>
    <row r="65" spans="2:13" ht="16.5" x14ac:dyDescent="0.25">
      <c r="B65" s="17" t="s">
        <v>231</v>
      </c>
      <c r="C65" s="2">
        <v>70406</v>
      </c>
      <c r="D65">
        <f t="shared" si="38"/>
        <v>28162.400000000001</v>
      </c>
      <c r="E65">
        <f t="shared" si="39"/>
        <v>42243.6</v>
      </c>
      <c r="F65">
        <f t="shared" ref="F65:F67" si="47">C65*0.1</f>
        <v>7040.6</v>
      </c>
      <c r="I65">
        <f t="shared" si="40"/>
        <v>49284.2</v>
      </c>
      <c r="J65">
        <f t="shared" si="41"/>
        <v>7040.6</v>
      </c>
      <c r="K65">
        <f t="shared" si="42"/>
        <v>3520.3</v>
      </c>
      <c r="M65">
        <f t="shared" si="43"/>
        <v>10560.9</v>
      </c>
    </row>
    <row r="66" spans="2:13" ht="16.5" x14ac:dyDescent="0.25">
      <c r="B66" s="17" t="s">
        <v>139</v>
      </c>
      <c r="C66" s="1">
        <v>670875</v>
      </c>
      <c r="D66">
        <f t="shared" si="38"/>
        <v>268350</v>
      </c>
      <c r="E66">
        <f t="shared" si="39"/>
        <v>402525</v>
      </c>
      <c r="F66">
        <f t="shared" si="47"/>
        <v>67087.5</v>
      </c>
      <c r="I66">
        <f t="shared" si="40"/>
        <v>469612.49999999994</v>
      </c>
      <c r="J66">
        <f t="shared" si="41"/>
        <v>67087.5</v>
      </c>
      <c r="K66">
        <f t="shared" si="42"/>
        <v>33543.75</v>
      </c>
      <c r="M66">
        <f t="shared" si="43"/>
        <v>100631.25</v>
      </c>
    </row>
    <row r="67" spans="2:13" ht="16.5" x14ac:dyDescent="0.25">
      <c r="B67" s="17" t="s">
        <v>137</v>
      </c>
      <c r="C67" s="2">
        <v>163046</v>
      </c>
      <c r="D67">
        <f>C67*0.53</f>
        <v>86414.38</v>
      </c>
      <c r="E67">
        <f>C67*0.47</f>
        <v>76631.62</v>
      </c>
      <c r="F67">
        <f t="shared" si="47"/>
        <v>16304.6</v>
      </c>
      <c r="I67">
        <f t="shared" si="40"/>
        <v>114132.2</v>
      </c>
      <c r="J67">
        <f t="shared" si="41"/>
        <v>16304.6</v>
      </c>
      <c r="K67">
        <f t="shared" si="42"/>
        <v>8152.3</v>
      </c>
      <c r="M67">
        <f t="shared" si="43"/>
        <v>24456.899999999998</v>
      </c>
    </row>
    <row r="68" spans="2:13" ht="16.5" x14ac:dyDescent="0.25">
      <c r="B68" s="17" t="s">
        <v>92</v>
      </c>
      <c r="C68" s="1">
        <v>134357</v>
      </c>
      <c r="D68">
        <f t="shared" ref="D68:D73" si="48">C68*0.53</f>
        <v>71209.210000000006</v>
      </c>
      <c r="E68">
        <f t="shared" ref="E68:E73" si="49">C68*0.47</f>
        <v>63147.789999999994</v>
      </c>
      <c r="F68">
        <f>C68*0.11</f>
        <v>14779.27</v>
      </c>
      <c r="I68">
        <f t="shared" si="40"/>
        <v>94049.9</v>
      </c>
      <c r="J68">
        <f t="shared" si="41"/>
        <v>13435.7</v>
      </c>
      <c r="K68">
        <f t="shared" si="42"/>
        <v>6717.85</v>
      </c>
      <c r="M68">
        <f t="shared" si="43"/>
        <v>20153.55</v>
      </c>
    </row>
    <row r="69" spans="2:13" ht="16.5" x14ac:dyDescent="0.25">
      <c r="B69" s="17" t="s">
        <v>81</v>
      </c>
      <c r="C69" s="2">
        <v>116915</v>
      </c>
      <c r="D69">
        <f t="shared" si="48"/>
        <v>61964.950000000004</v>
      </c>
      <c r="E69">
        <f t="shared" si="49"/>
        <v>54950.049999999996</v>
      </c>
      <c r="F69">
        <f>C69*0.11</f>
        <v>12860.65</v>
      </c>
      <c r="I69">
        <f t="shared" si="40"/>
        <v>81840.5</v>
      </c>
      <c r="J69">
        <f t="shared" si="41"/>
        <v>11691.5</v>
      </c>
      <c r="K69">
        <f t="shared" si="42"/>
        <v>5845.75</v>
      </c>
      <c r="M69">
        <f t="shared" si="43"/>
        <v>17537.25</v>
      </c>
    </row>
    <row r="70" spans="2:13" ht="16.5" x14ac:dyDescent="0.25">
      <c r="B70" s="17" t="s">
        <v>243</v>
      </c>
      <c r="C70" s="1">
        <v>111385</v>
      </c>
      <c r="D70">
        <f t="shared" si="48"/>
        <v>59034.05</v>
      </c>
      <c r="E70">
        <f t="shared" si="49"/>
        <v>52350.95</v>
      </c>
      <c r="F70">
        <f t="shared" ref="F70" si="50">C70*0.1</f>
        <v>11138.5</v>
      </c>
      <c r="I70">
        <f t="shared" si="40"/>
        <v>77969.5</v>
      </c>
      <c r="J70">
        <f t="shared" si="41"/>
        <v>11138.5</v>
      </c>
      <c r="K70">
        <f t="shared" si="42"/>
        <v>5569.25</v>
      </c>
      <c r="M70">
        <f t="shared" si="43"/>
        <v>16707.75</v>
      </c>
    </row>
    <row r="71" spans="2:13" ht="16.5" x14ac:dyDescent="0.25">
      <c r="B71" s="17" t="s">
        <v>140</v>
      </c>
      <c r="C71" s="2">
        <v>117686</v>
      </c>
      <c r="D71">
        <f t="shared" si="48"/>
        <v>62373.58</v>
      </c>
      <c r="E71">
        <f t="shared" si="49"/>
        <v>55312.42</v>
      </c>
      <c r="F71">
        <f>C71*0.1</f>
        <v>11768.6</v>
      </c>
      <c r="I71">
        <f t="shared" si="40"/>
        <v>82380.2</v>
      </c>
      <c r="J71">
        <f t="shared" si="41"/>
        <v>11768.6</v>
      </c>
      <c r="K71">
        <f t="shared" si="42"/>
        <v>5884.3</v>
      </c>
      <c r="M71">
        <f t="shared" si="43"/>
        <v>17652.899999999998</v>
      </c>
    </row>
    <row r="72" spans="2:13" ht="16.5" x14ac:dyDescent="0.25">
      <c r="B72" s="17" t="s">
        <v>127</v>
      </c>
      <c r="C72" s="1">
        <v>406036</v>
      </c>
      <c r="D72">
        <f t="shared" si="48"/>
        <v>215199.08000000002</v>
      </c>
      <c r="E72">
        <f t="shared" si="49"/>
        <v>190836.91999999998</v>
      </c>
      <c r="F72">
        <f>C72*0.13</f>
        <v>52784.68</v>
      </c>
      <c r="I72">
        <f t="shared" si="40"/>
        <v>284225.19999999995</v>
      </c>
      <c r="J72">
        <f t="shared" si="41"/>
        <v>40603.600000000006</v>
      </c>
      <c r="K72">
        <f t="shared" si="42"/>
        <v>20301.800000000003</v>
      </c>
      <c r="M72">
        <f t="shared" si="43"/>
        <v>60905.399999999994</v>
      </c>
    </row>
    <row r="73" spans="2:13" ht="16.5" x14ac:dyDescent="0.25">
      <c r="B73" s="17" t="s">
        <v>119</v>
      </c>
      <c r="C73" s="2">
        <v>101086</v>
      </c>
      <c r="D73">
        <f t="shared" si="48"/>
        <v>53575.58</v>
      </c>
      <c r="E73">
        <f t="shared" si="49"/>
        <v>47510.42</v>
      </c>
      <c r="F73">
        <f t="shared" ref="F73" si="51">C73*0.13</f>
        <v>13141.18</v>
      </c>
      <c r="I73">
        <f t="shared" si="40"/>
        <v>70760.2</v>
      </c>
      <c r="J73">
        <f t="shared" si="41"/>
        <v>10108.6</v>
      </c>
      <c r="K73">
        <f t="shared" si="42"/>
        <v>5054.3</v>
      </c>
      <c r="M73">
        <f t="shared" si="43"/>
        <v>15162.9</v>
      </c>
    </row>
    <row r="74" spans="2:13" ht="16.5" x14ac:dyDescent="0.25">
      <c r="B74" s="17" t="s">
        <v>208</v>
      </c>
      <c r="C74" s="1">
        <v>295338</v>
      </c>
      <c r="D74">
        <f>C74*0.4</f>
        <v>118135.20000000001</v>
      </c>
      <c r="E74">
        <f>C74*0.6</f>
        <v>177202.8</v>
      </c>
      <c r="F74">
        <f>C74*0.1</f>
        <v>29533.800000000003</v>
      </c>
      <c r="I74">
        <f>C74*0.7</f>
        <v>206736.59999999998</v>
      </c>
      <c r="J74">
        <f>C74*0.1</f>
        <v>29533.800000000003</v>
      </c>
      <c r="K74">
        <f>C74*0.05</f>
        <v>14766.900000000001</v>
      </c>
      <c r="M74">
        <f>C74*0.15</f>
        <v>44300.7</v>
      </c>
    </row>
    <row r="75" spans="2:13" ht="16.5" x14ac:dyDescent="0.25">
      <c r="B75" s="17" t="s">
        <v>165</v>
      </c>
      <c r="C75" s="2">
        <v>134467</v>
      </c>
      <c r="D75">
        <f t="shared" ref="D75:D84" si="52">C75*0.4</f>
        <v>53786.8</v>
      </c>
      <c r="E75">
        <f t="shared" ref="E75:E84" si="53">C75*0.6</f>
        <v>80680.2</v>
      </c>
      <c r="F75">
        <f>C75*0.11</f>
        <v>14791.37</v>
      </c>
      <c r="I75">
        <f t="shared" ref="I75:I91" si="54">C75*0.7</f>
        <v>94126.9</v>
      </c>
      <c r="J75">
        <f t="shared" ref="J75:J91" si="55">C75*0.1</f>
        <v>13446.7</v>
      </c>
      <c r="K75">
        <f t="shared" ref="K75:K91" si="56">C75*0.05</f>
        <v>6723.35</v>
      </c>
      <c r="M75">
        <f t="shared" ref="M75:M91" si="57">C75*0.15</f>
        <v>20170.05</v>
      </c>
    </row>
    <row r="76" spans="2:13" ht="16.5" x14ac:dyDescent="0.25">
      <c r="B76" s="17" t="s">
        <v>125</v>
      </c>
      <c r="C76" s="1">
        <v>121822</v>
      </c>
      <c r="D76">
        <f t="shared" si="52"/>
        <v>48728.800000000003</v>
      </c>
      <c r="E76">
        <f t="shared" si="53"/>
        <v>73093.2</v>
      </c>
      <c r="F76">
        <f t="shared" ref="F76" si="58">C76*0.1</f>
        <v>12182.2</v>
      </c>
      <c r="I76">
        <f t="shared" si="54"/>
        <v>85275.4</v>
      </c>
      <c r="J76">
        <f t="shared" si="55"/>
        <v>12182.2</v>
      </c>
      <c r="K76">
        <f t="shared" si="56"/>
        <v>6091.1</v>
      </c>
      <c r="M76">
        <f t="shared" si="57"/>
        <v>18273.3</v>
      </c>
    </row>
    <row r="77" spans="2:13" ht="16.5" x14ac:dyDescent="0.25">
      <c r="B77" s="17" t="s">
        <v>242</v>
      </c>
      <c r="C77" s="2">
        <v>113367</v>
      </c>
      <c r="D77">
        <f t="shared" si="52"/>
        <v>45346.8</v>
      </c>
      <c r="E77">
        <f t="shared" si="53"/>
        <v>68020.2</v>
      </c>
      <c r="F77">
        <f>C77*0.12</f>
        <v>13604.039999999999</v>
      </c>
      <c r="I77">
        <f t="shared" si="54"/>
        <v>79356.899999999994</v>
      </c>
      <c r="J77">
        <f t="shared" si="55"/>
        <v>11336.7</v>
      </c>
      <c r="K77">
        <f t="shared" si="56"/>
        <v>5668.35</v>
      </c>
      <c r="M77">
        <f t="shared" si="57"/>
        <v>17005.05</v>
      </c>
    </row>
    <row r="78" spans="2:13" ht="16.5" x14ac:dyDescent="0.25">
      <c r="B78" s="17" t="s">
        <v>271</v>
      </c>
      <c r="C78" s="1">
        <v>247962</v>
      </c>
      <c r="D78">
        <f t="shared" si="52"/>
        <v>99184.8</v>
      </c>
      <c r="E78">
        <f t="shared" si="53"/>
        <v>148777.19999999998</v>
      </c>
      <c r="F78">
        <f t="shared" ref="F78" si="59">C78*0.1</f>
        <v>24796.2</v>
      </c>
      <c r="I78">
        <f t="shared" si="54"/>
        <v>173573.4</v>
      </c>
      <c r="J78">
        <f t="shared" si="55"/>
        <v>24796.2</v>
      </c>
      <c r="K78">
        <f t="shared" si="56"/>
        <v>12398.1</v>
      </c>
      <c r="M78">
        <f t="shared" si="57"/>
        <v>37194.299999999996</v>
      </c>
    </row>
    <row r="79" spans="2:13" ht="16.5" x14ac:dyDescent="0.25">
      <c r="B79" s="17" t="s">
        <v>54</v>
      </c>
      <c r="C79" s="2">
        <v>101572</v>
      </c>
      <c r="D79">
        <f t="shared" si="52"/>
        <v>40628.800000000003</v>
      </c>
      <c r="E79">
        <f t="shared" si="53"/>
        <v>60943.199999999997</v>
      </c>
      <c r="F79">
        <f>C79*0.08</f>
        <v>8125.76</v>
      </c>
      <c r="I79">
        <f t="shared" si="54"/>
        <v>71100.399999999994</v>
      </c>
      <c r="J79">
        <f t="shared" si="55"/>
        <v>10157.200000000001</v>
      </c>
      <c r="K79">
        <f t="shared" si="56"/>
        <v>5078.6000000000004</v>
      </c>
      <c r="M79">
        <f t="shared" si="57"/>
        <v>15235.8</v>
      </c>
    </row>
    <row r="80" spans="2:13" ht="16.5" x14ac:dyDescent="0.25">
      <c r="B80" s="17" t="s">
        <v>106</v>
      </c>
      <c r="C80" s="1">
        <v>147696</v>
      </c>
      <c r="D80">
        <f t="shared" si="52"/>
        <v>59078.400000000001</v>
      </c>
      <c r="E80">
        <f t="shared" si="53"/>
        <v>88617.599999999991</v>
      </c>
      <c r="F80">
        <f t="shared" ref="F80:F81" si="60">C80*0.1</f>
        <v>14769.6</v>
      </c>
      <c r="I80">
        <f t="shared" si="54"/>
        <v>103387.2</v>
      </c>
      <c r="J80">
        <f t="shared" si="55"/>
        <v>14769.6</v>
      </c>
      <c r="K80">
        <f t="shared" si="56"/>
        <v>7384.8</v>
      </c>
      <c r="M80">
        <f t="shared" si="57"/>
        <v>22154.399999999998</v>
      </c>
    </row>
    <row r="81" spans="2:13" ht="16.5" x14ac:dyDescent="0.25">
      <c r="B81" s="17" t="s">
        <v>86</v>
      </c>
      <c r="C81" s="2">
        <v>133947</v>
      </c>
      <c r="D81">
        <f t="shared" si="52"/>
        <v>53578.8</v>
      </c>
      <c r="E81">
        <f t="shared" si="53"/>
        <v>80368.2</v>
      </c>
      <c r="F81">
        <f t="shared" si="60"/>
        <v>13394.7</v>
      </c>
      <c r="I81">
        <f t="shared" si="54"/>
        <v>93762.9</v>
      </c>
      <c r="J81">
        <f t="shared" si="55"/>
        <v>13394.7</v>
      </c>
      <c r="K81">
        <f t="shared" si="56"/>
        <v>6697.35</v>
      </c>
      <c r="M81">
        <f t="shared" si="57"/>
        <v>20092.05</v>
      </c>
    </row>
    <row r="82" spans="2:13" ht="16.5" x14ac:dyDescent="0.25">
      <c r="B82" s="17" t="s">
        <v>193</v>
      </c>
      <c r="C82" s="1">
        <v>342878</v>
      </c>
      <c r="D82">
        <f t="shared" si="52"/>
        <v>137151.20000000001</v>
      </c>
      <c r="E82">
        <f t="shared" si="53"/>
        <v>205726.8</v>
      </c>
      <c r="F82">
        <f>C82*0.07</f>
        <v>24001.460000000003</v>
      </c>
      <c r="I82">
        <f t="shared" si="54"/>
        <v>240014.59999999998</v>
      </c>
      <c r="J82">
        <f t="shared" si="55"/>
        <v>34287.800000000003</v>
      </c>
      <c r="K82">
        <f t="shared" si="56"/>
        <v>17143.900000000001</v>
      </c>
      <c r="M82">
        <f t="shared" si="57"/>
        <v>51431.7</v>
      </c>
    </row>
    <row r="83" spans="2:13" ht="16.5" x14ac:dyDescent="0.25">
      <c r="B83" s="17" t="s">
        <v>70</v>
      </c>
      <c r="C83" s="2">
        <v>70406</v>
      </c>
      <c r="D83">
        <f t="shared" si="52"/>
        <v>28162.400000000001</v>
      </c>
      <c r="E83">
        <f t="shared" si="53"/>
        <v>42243.6</v>
      </c>
      <c r="F83">
        <f t="shared" ref="F83:F85" si="61">C83*0.1</f>
        <v>7040.6</v>
      </c>
      <c r="I83">
        <f t="shared" si="54"/>
        <v>49284.2</v>
      </c>
      <c r="J83">
        <f t="shared" si="55"/>
        <v>7040.6</v>
      </c>
      <c r="K83">
        <f t="shared" si="56"/>
        <v>3520.3</v>
      </c>
      <c r="M83">
        <f t="shared" si="57"/>
        <v>10560.9</v>
      </c>
    </row>
    <row r="84" spans="2:13" ht="16.5" x14ac:dyDescent="0.25">
      <c r="B84" s="17" t="s">
        <v>145</v>
      </c>
      <c r="C84" s="1">
        <v>670875</v>
      </c>
      <c r="D84">
        <f t="shared" si="52"/>
        <v>268350</v>
      </c>
      <c r="E84">
        <f t="shared" si="53"/>
        <v>402525</v>
      </c>
      <c r="F84">
        <f t="shared" si="61"/>
        <v>67087.5</v>
      </c>
      <c r="I84">
        <f t="shared" si="54"/>
        <v>469612.49999999994</v>
      </c>
      <c r="J84">
        <f t="shared" si="55"/>
        <v>67087.5</v>
      </c>
      <c r="K84">
        <f t="shared" si="56"/>
        <v>33543.75</v>
      </c>
      <c r="M84">
        <f t="shared" si="57"/>
        <v>100631.25</v>
      </c>
    </row>
    <row r="85" spans="2:13" ht="16.5" x14ac:dyDescent="0.25">
      <c r="B85" s="17" t="s">
        <v>154</v>
      </c>
      <c r="C85" s="2">
        <v>163046</v>
      </c>
      <c r="D85">
        <f>C85*0.53</f>
        <v>86414.38</v>
      </c>
      <c r="E85">
        <f>C85*0.47</f>
        <v>76631.62</v>
      </c>
      <c r="F85">
        <f t="shared" si="61"/>
        <v>16304.6</v>
      </c>
      <c r="I85">
        <f t="shared" si="54"/>
        <v>114132.2</v>
      </c>
      <c r="J85">
        <f t="shared" si="55"/>
        <v>16304.6</v>
      </c>
      <c r="K85">
        <f t="shared" si="56"/>
        <v>8152.3</v>
      </c>
      <c r="M85">
        <f t="shared" si="57"/>
        <v>24456.899999999998</v>
      </c>
    </row>
    <row r="86" spans="2:13" ht="16.5" x14ac:dyDescent="0.25">
      <c r="B86" s="17" t="s">
        <v>75</v>
      </c>
      <c r="C86" s="1">
        <v>134357</v>
      </c>
      <c r="D86">
        <f t="shared" ref="D86:D91" si="62">C86*0.53</f>
        <v>71209.210000000006</v>
      </c>
      <c r="E86">
        <f t="shared" ref="E86:E91" si="63">C86*0.47</f>
        <v>63147.789999999994</v>
      </c>
      <c r="F86">
        <f>C86*0.11</f>
        <v>14779.27</v>
      </c>
      <c r="I86">
        <f t="shared" si="54"/>
        <v>94049.9</v>
      </c>
      <c r="J86">
        <f t="shared" si="55"/>
        <v>13435.7</v>
      </c>
      <c r="K86">
        <f t="shared" si="56"/>
        <v>6717.85</v>
      </c>
      <c r="M86">
        <f t="shared" si="57"/>
        <v>20153.55</v>
      </c>
    </row>
    <row r="87" spans="2:13" ht="16.5" x14ac:dyDescent="0.25">
      <c r="B87" s="17" t="s">
        <v>199</v>
      </c>
      <c r="C87" s="2">
        <v>116915</v>
      </c>
      <c r="D87">
        <f t="shared" si="62"/>
        <v>61964.950000000004</v>
      </c>
      <c r="E87">
        <f t="shared" si="63"/>
        <v>54950.049999999996</v>
      </c>
      <c r="F87">
        <f>C87*0.11</f>
        <v>12860.65</v>
      </c>
      <c r="I87">
        <f t="shared" si="54"/>
        <v>81840.5</v>
      </c>
      <c r="J87">
        <f t="shared" si="55"/>
        <v>11691.5</v>
      </c>
      <c r="K87">
        <f t="shared" si="56"/>
        <v>5845.75</v>
      </c>
      <c r="M87">
        <f t="shared" si="57"/>
        <v>17537.25</v>
      </c>
    </row>
    <row r="88" spans="2:13" ht="16.5" x14ac:dyDescent="0.25">
      <c r="B88" s="17" t="s">
        <v>302</v>
      </c>
      <c r="C88" s="1">
        <v>111385</v>
      </c>
      <c r="D88">
        <f t="shared" si="62"/>
        <v>59034.05</v>
      </c>
      <c r="E88">
        <f t="shared" si="63"/>
        <v>52350.95</v>
      </c>
      <c r="F88">
        <f t="shared" ref="F88" si="64">C88*0.1</f>
        <v>11138.5</v>
      </c>
      <c r="I88">
        <f t="shared" si="54"/>
        <v>77969.5</v>
      </c>
      <c r="J88">
        <f t="shared" si="55"/>
        <v>11138.5</v>
      </c>
      <c r="K88">
        <f t="shared" si="56"/>
        <v>5569.25</v>
      </c>
      <c r="M88">
        <f t="shared" si="57"/>
        <v>16707.75</v>
      </c>
    </row>
    <row r="89" spans="2:13" ht="16.5" x14ac:dyDescent="0.25">
      <c r="B89" s="17" t="s">
        <v>151</v>
      </c>
      <c r="C89" s="2">
        <v>117686</v>
      </c>
      <c r="D89">
        <f t="shared" si="62"/>
        <v>62373.58</v>
      </c>
      <c r="E89">
        <f t="shared" si="63"/>
        <v>55312.42</v>
      </c>
      <c r="F89">
        <f>C89*0.1</f>
        <v>11768.6</v>
      </c>
      <c r="I89">
        <f t="shared" si="54"/>
        <v>82380.2</v>
      </c>
      <c r="J89">
        <f t="shared" si="55"/>
        <v>11768.6</v>
      </c>
      <c r="K89">
        <f t="shared" si="56"/>
        <v>5884.3</v>
      </c>
      <c r="M89">
        <f t="shared" si="57"/>
        <v>17652.899999999998</v>
      </c>
    </row>
    <row r="90" spans="2:13" ht="16.5" x14ac:dyDescent="0.25">
      <c r="B90" s="17" t="s">
        <v>131</v>
      </c>
      <c r="C90" s="1">
        <v>406036</v>
      </c>
      <c r="D90">
        <f t="shared" si="62"/>
        <v>215199.08000000002</v>
      </c>
      <c r="E90">
        <f t="shared" si="63"/>
        <v>190836.91999999998</v>
      </c>
      <c r="F90">
        <f>C90*0.13</f>
        <v>52784.68</v>
      </c>
      <c r="I90">
        <f t="shared" si="54"/>
        <v>284225.19999999995</v>
      </c>
      <c r="J90">
        <f t="shared" si="55"/>
        <v>40603.600000000006</v>
      </c>
      <c r="K90">
        <f t="shared" si="56"/>
        <v>20301.800000000003</v>
      </c>
      <c r="M90">
        <f t="shared" si="57"/>
        <v>60905.399999999994</v>
      </c>
    </row>
    <row r="91" spans="2:13" ht="16.5" x14ac:dyDescent="0.25">
      <c r="B91" s="17" t="s">
        <v>190</v>
      </c>
      <c r="C91" s="2">
        <v>101086</v>
      </c>
      <c r="D91">
        <f t="shared" si="62"/>
        <v>53575.58</v>
      </c>
      <c r="E91">
        <f t="shared" si="63"/>
        <v>47510.42</v>
      </c>
      <c r="F91">
        <f t="shared" ref="F91" si="65">C91*0.13</f>
        <v>13141.18</v>
      </c>
      <c r="I91">
        <f t="shared" si="54"/>
        <v>70760.2</v>
      </c>
      <c r="J91">
        <f t="shared" si="55"/>
        <v>10108.6</v>
      </c>
      <c r="K91">
        <f t="shared" si="56"/>
        <v>5054.3</v>
      </c>
      <c r="M91">
        <f t="shared" si="57"/>
        <v>15162.9</v>
      </c>
    </row>
    <row r="92" spans="2:13" ht="16.5" x14ac:dyDescent="0.25">
      <c r="B92" s="17" t="s">
        <v>147</v>
      </c>
      <c r="C92" s="1">
        <v>295338</v>
      </c>
      <c r="D92">
        <f>C92*0.4</f>
        <v>118135.20000000001</v>
      </c>
      <c r="E92">
        <f>C92*0.6</f>
        <v>177202.8</v>
      </c>
      <c r="F92">
        <f>C92*0.1</f>
        <v>29533.800000000003</v>
      </c>
      <c r="I92">
        <f>C92*0.7</f>
        <v>206736.59999999998</v>
      </c>
      <c r="J92">
        <f>C92*0.1</f>
        <v>29533.800000000003</v>
      </c>
      <c r="K92">
        <f>C92*0.05</f>
        <v>14766.900000000001</v>
      </c>
      <c r="M92">
        <f>C92*0.15</f>
        <v>44300.7</v>
      </c>
    </row>
    <row r="93" spans="2:13" ht="16.5" x14ac:dyDescent="0.25">
      <c r="B93" s="17" t="s">
        <v>279</v>
      </c>
      <c r="C93" s="2">
        <v>134467</v>
      </c>
      <c r="D93">
        <f t="shared" ref="D93:D102" si="66">C93*0.4</f>
        <v>53786.8</v>
      </c>
      <c r="E93">
        <f t="shared" ref="E93:E102" si="67">C93*0.6</f>
        <v>80680.2</v>
      </c>
      <c r="F93">
        <f>C93*0.11</f>
        <v>14791.37</v>
      </c>
      <c r="I93">
        <f t="shared" ref="I93:I109" si="68">C93*0.7</f>
        <v>94126.9</v>
      </c>
      <c r="J93">
        <f t="shared" ref="J93:J109" si="69">C93*0.1</f>
        <v>13446.7</v>
      </c>
      <c r="K93">
        <f t="shared" ref="K93:K109" si="70">C93*0.05</f>
        <v>6723.35</v>
      </c>
      <c r="M93">
        <f t="shared" ref="M93:M109" si="71">C93*0.15</f>
        <v>20170.05</v>
      </c>
    </row>
    <row r="94" spans="2:13" ht="16.5" x14ac:dyDescent="0.25">
      <c r="B94" s="17" t="s">
        <v>77</v>
      </c>
      <c r="C94" s="1">
        <v>121822</v>
      </c>
      <c r="D94">
        <f t="shared" si="66"/>
        <v>48728.800000000003</v>
      </c>
      <c r="E94">
        <f t="shared" si="67"/>
        <v>73093.2</v>
      </c>
      <c r="F94">
        <f t="shared" ref="F94" si="72">C94*0.1</f>
        <v>12182.2</v>
      </c>
      <c r="I94">
        <f t="shared" si="68"/>
        <v>85275.4</v>
      </c>
      <c r="J94">
        <f t="shared" si="69"/>
        <v>12182.2</v>
      </c>
      <c r="K94">
        <f t="shared" si="70"/>
        <v>6091.1</v>
      </c>
      <c r="M94">
        <f t="shared" si="71"/>
        <v>18273.3</v>
      </c>
    </row>
    <row r="95" spans="2:13" ht="16.5" x14ac:dyDescent="0.25">
      <c r="B95" s="17" t="s">
        <v>153</v>
      </c>
      <c r="C95" s="2">
        <v>113367</v>
      </c>
      <c r="D95">
        <f t="shared" si="66"/>
        <v>45346.8</v>
      </c>
      <c r="E95">
        <f t="shared" si="67"/>
        <v>68020.2</v>
      </c>
      <c r="F95">
        <f>C95*0.12</f>
        <v>13604.039999999999</v>
      </c>
      <c r="I95">
        <f t="shared" si="68"/>
        <v>79356.899999999994</v>
      </c>
      <c r="J95">
        <f t="shared" si="69"/>
        <v>11336.7</v>
      </c>
      <c r="K95">
        <f t="shared" si="70"/>
        <v>5668.35</v>
      </c>
      <c r="M95">
        <f t="shared" si="71"/>
        <v>17005.05</v>
      </c>
    </row>
    <row r="96" spans="2:13" ht="16.5" x14ac:dyDescent="0.25">
      <c r="B96" s="17" t="s">
        <v>196</v>
      </c>
      <c r="C96" s="1">
        <v>247962</v>
      </c>
      <c r="D96">
        <f t="shared" si="66"/>
        <v>99184.8</v>
      </c>
      <c r="E96">
        <f t="shared" si="67"/>
        <v>148777.19999999998</v>
      </c>
      <c r="F96">
        <f t="shared" ref="F96" si="73">C96*0.1</f>
        <v>24796.2</v>
      </c>
      <c r="I96">
        <f t="shared" si="68"/>
        <v>173573.4</v>
      </c>
      <c r="J96">
        <f t="shared" si="69"/>
        <v>24796.2</v>
      </c>
      <c r="K96">
        <f t="shared" si="70"/>
        <v>12398.1</v>
      </c>
      <c r="M96">
        <f t="shared" si="71"/>
        <v>37194.299999999996</v>
      </c>
    </row>
    <row r="97" spans="2:13" ht="16.5" x14ac:dyDescent="0.25">
      <c r="B97" s="17" t="s">
        <v>254</v>
      </c>
      <c r="C97" s="2">
        <v>101572</v>
      </c>
      <c r="D97">
        <f t="shared" si="66"/>
        <v>40628.800000000003</v>
      </c>
      <c r="E97">
        <f t="shared" si="67"/>
        <v>60943.199999999997</v>
      </c>
      <c r="F97">
        <f>C97*0.08</f>
        <v>8125.76</v>
      </c>
      <c r="I97">
        <f t="shared" si="68"/>
        <v>71100.399999999994</v>
      </c>
      <c r="J97">
        <f t="shared" si="69"/>
        <v>10157.200000000001</v>
      </c>
      <c r="K97">
        <f t="shared" si="70"/>
        <v>5078.6000000000004</v>
      </c>
      <c r="M97">
        <f t="shared" si="71"/>
        <v>15235.8</v>
      </c>
    </row>
    <row r="98" spans="2:13" ht="16.5" x14ac:dyDescent="0.25">
      <c r="B98" s="17" t="s">
        <v>203</v>
      </c>
      <c r="C98" s="1">
        <v>147696</v>
      </c>
      <c r="D98">
        <f t="shared" si="66"/>
        <v>59078.400000000001</v>
      </c>
      <c r="E98">
        <f t="shared" si="67"/>
        <v>88617.599999999991</v>
      </c>
      <c r="F98">
        <f t="shared" ref="F98:F99" si="74">C98*0.1</f>
        <v>14769.6</v>
      </c>
      <c r="I98">
        <f t="shared" si="68"/>
        <v>103387.2</v>
      </c>
      <c r="J98">
        <f t="shared" si="69"/>
        <v>14769.6</v>
      </c>
      <c r="K98">
        <f t="shared" si="70"/>
        <v>7384.8</v>
      </c>
      <c r="M98">
        <f t="shared" si="71"/>
        <v>22154.399999999998</v>
      </c>
    </row>
    <row r="99" spans="2:13" ht="16.5" x14ac:dyDescent="0.25">
      <c r="B99" s="17" t="s">
        <v>207</v>
      </c>
      <c r="C99" s="2">
        <v>133947</v>
      </c>
      <c r="D99">
        <f t="shared" si="66"/>
        <v>53578.8</v>
      </c>
      <c r="E99">
        <f t="shared" si="67"/>
        <v>80368.2</v>
      </c>
      <c r="F99">
        <f t="shared" si="74"/>
        <v>13394.7</v>
      </c>
      <c r="I99">
        <f t="shared" si="68"/>
        <v>93762.9</v>
      </c>
      <c r="J99">
        <f t="shared" si="69"/>
        <v>13394.7</v>
      </c>
      <c r="K99">
        <f t="shared" si="70"/>
        <v>6697.35</v>
      </c>
      <c r="M99">
        <f t="shared" si="71"/>
        <v>20092.05</v>
      </c>
    </row>
    <row r="100" spans="2:13" ht="16.5" x14ac:dyDescent="0.25">
      <c r="B100" s="17" t="s">
        <v>168</v>
      </c>
      <c r="C100" s="1">
        <v>342878</v>
      </c>
      <c r="D100">
        <f t="shared" si="66"/>
        <v>137151.20000000001</v>
      </c>
      <c r="E100">
        <f t="shared" si="67"/>
        <v>205726.8</v>
      </c>
      <c r="F100">
        <f>C100*0.07</f>
        <v>24001.460000000003</v>
      </c>
      <c r="I100">
        <f t="shared" si="68"/>
        <v>240014.59999999998</v>
      </c>
      <c r="J100">
        <f t="shared" si="69"/>
        <v>34287.800000000003</v>
      </c>
      <c r="K100">
        <f t="shared" si="70"/>
        <v>17143.900000000001</v>
      </c>
      <c r="M100">
        <f t="shared" si="71"/>
        <v>51431.7</v>
      </c>
    </row>
    <row r="101" spans="2:13" ht="16.5" x14ac:dyDescent="0.25">
      <c r="B101" s="17" t="s">
        <v>179</v>
      </c>
      <c r="C101" s="2">
        <v>70406</v>
      </c>
      <c r="D101">
        <f t="shared" si="66"/>
        <v>28162.400000000001</v>
      </c>
      <c r="E101">
        <f t="shared" si="67"/>
        <v>42243.6</v>
      </c>
      <c r="F101">
        <f t="shared" ref="F101:F103" si="75">C101*0.1</f>
        <v>7040.6</v>
      </c>
      <c r="I101">
        <f t="shared" si="68"/>
        <v>49284.2</v>
      </c>
      <c r="J101">
        <f t="shared" si="69"/>
        <v>7040.6</v>
      </c>
      <c r="K101">
        <f t="shared" si="70"/>
        <v>3520.3</v>
      </c>
      <c r="M101">
        <f t="shared" si="71"/>
        <v>10560.9</v>
      </c>
    </row>
    <row r="102" spans="2:13" ht="16.5" x14ac:dyDescent="0.25">
      <c r="B102" s="17" t="s">
        <v>134</v>
      </c>
      <c r="C102" s="1">
        <v>670875</v>
      </c>
      <c r="D102">
        <f t="shared" si="66"/>
        <v>268350</v>
      </c>
      <c r="E102">
        <f t="shared" si="67"/>
        <v>402525</v>
      </c>
      <c r="F102">
        <f t="shared" si="75"/>
        <v>67087.5</v>
      </c>
      <c r="I102">
        <f t="shared" si="68"/>
        <v>469612.49999999994</v>
      </c>
      <c r="J102">
        <f t="shared" si="69"/>
        <v>67087.5</v>
      </c>
      <c r="K102">
        <f t="shared" si="70"/>
        <v>33543.75</v>
      </c>
      <c r="M102">
        <f t="shared" si="71"/>
        <v>100631.25</v>
      </c>
    </row>
    <row r="103" spans="2:13" ht="16.5" x14ac:dyDescent="0.25">
      <c r="B103" s="17" t="s">
        <v>234</v>
      </c>
      <c r="C103" s="2">
        <v>163046</v>
      </c>
      <c r="D103">
        <f>C103*0.53</f>
        <v>86414.38</v>
      </c>
      <c r="E103">
        <f>C103*0.47</f>
        <v>76631.62</v>
      </c>
      <c r="F103">
        <f t="shared" si="75"/>
        <v>16304.6</v>
      </c>
      <c r="I103">
        <f t="shared" si="68"/>
        <v>114132.2</v>
      </c>
      <c r="J103">
        <f t="shared" si="69"/>
        <v>16304.6</v>
      </c>
      <c r="K103">
        <f t="shared" si="70"/>
        <v>8152.3</v>
      </c>
      <c r="M103">
        <f t="shared" si="71"/>
        <v>24456.899999999998</v>
      </c>
    </row>
    <row r="104" spans="2:13" ht="16.5" x14ac:dyDescent="0.25">
      <c r="B104" s="17" t="s">
        <v>130</v>
      </c>
      <c r="C104" s="1">
        <v>134357</v>
      </c>
      <c r="D104">
        <f t="shared" ref="D104:D109" si="76">C104*0.53</f>
        <v>71209.210000000006</v>
      </c>
      <c r="E104">
        <f t="shared" ref="E104:E109" si="77">C104*0.47</f>
        <v>63147.789999999994</v>
      </c>
      <c r="F104">
        <f>C104*0.11</f>
        <v>14779.27</v>
      </c>
      <c r="I104">
        <f t="shared" si="68"/>
        <v>94049.9</v>
      </c>
      <c r="J104">
        <f t="shared" si="69"/>
        <v>13435.7</v>
      </c>
      <c r="K104">
        <f t="shared" si="70"/>
        <v>6717.85</v>
      </c>
      <c r="M104">
        <f t="shared" si="71"/>
        <v>20153.55</v>
      </c>
    </row>
    <row r="105" spans="2:13" ht="16.5" x14ac:dyDescent="0.25">
      <c r="B105" s="17" t="s">
        <v>143</v>
      </c>
      <c r="C105" s="2">
        <v>116915</v>
      </c>
      <c r="D105">
        <f t="shared" si="76"/>
        <v>61964.950000000004</v>
      </c>
      <c r="E105">
        <f t="shared" si="77"/>
        <v>54950.049999999996</v>
      </c>
      <c r="F105">
        <f>C105*0.11</f>
        <v>12860.65</v>
      </c>
      <c r="I105">
        <f t="shared" si="68"/>
        <v>81840.5</v>
      </c>
      <c r="J105">
        <f t="shared" si="69"/>
        <v>11691.5</v>
      </c>
      <c r="K105">
        <f t="shared" si="70"/>
        <v>5845.75</v>
      </c>
      <c r="M105">
        <f t="shared" si="71"/>
        <v>17537.25</v>
      </c>
    </row>
    <row r="106" spans="2:13" ht="16.5" x14ac:dyDescent="0.25">
      <c r="B106" s="17" t="s">
        <v>285</v>
      </c>
      <c r="C106" s="1">
        <v>111385</v>
      </c>
      <c r="D106">
        <f t="shared" si="76"/>
        <v>59034.05</v>
      </c>
      <c r="E106">
        <f t="shared" si="77"/>
        <v>52350.95</v>
      </c>
      <c r="F106">
        <f t="shared" ref="F106" si="78">C106*0.1</f>
        <v>11138.5</v>
      </c>
      <c r="I106">
        <f t="shared" si="68"/>
        <v>77969.5</v>
      </c>
      <c r="J106">
        <f t="shared" si="69"/>
        <v>11138.5</v>
      </c>
      <c r="K106">
        <f t="shared" si="70"/>
        <v>5569.25</v>
      </c>
      <c r="M106">
        <f t="shared" si="71"/>
        <v>16707.75</v>
      </c>
    </row>
    <row r="107" spans="2:13" ht="16.5" x14ac:dyDescent="0.25">
      <c r="B107" s="17" t="s">
        <v>258</v>
      </c>
      <c r="C107" s="2">
        <v>117686</v>
      </c>
      <c r="D107">
        <f t="shared" si="76"/>
        <v>62373.58</v>
      </c>
      <c r="E107">
        <f t="shared" si="77"/>
        <v>55312.42</v>
      </c>
      <c r="F107">
        <f>C107*0.1</f>
        <v>11768.6</v>
      </c>
      <c r="I107">
        <f t="shared" si="68"/>
        <v>82380.2</v>
      </c>
      <c r="J107">
        <f t="shared" si="69"/>
        <v>11768.6</v>
      </c>
      <c r="K107">
        <f t="shared" si="70"/>
        <v>5884.3</v>
      </c>
      <c r="M107">
        <f t="shared" si="71"/>
        <v>17652.899999999998</v>
      </c>
    </row>
    <row r="108" spans="2:13" ht="16.5" x14ac:dyDescent="0.25">
      <c r="B108" s="17" t="s">
        <v>238</v>
      </c>
      <c r="C108" s="1">
        <v>406036</v>
      </c>
      <c r="D108">
        <f t="shared" si="76"/>
        <v>215199.08000000002</v>
      </c>
      <c r="E108">
        <f t="shared" si="77"/>
        <v>190836.91999999998</v>
      </c>
      <c r="F108">
        <f>C108*0.13</f>
        <v>52784.68</v>
      </c>
      <c r="I108">
        <f t="shared" si="68"/>
        <v>284225.19999999995</v>
      </c>
      <c r="J108">
        <f t="shared" si="69"/>
        <v>40603.600000000006</v>
      </c>
      <c r="K108">
        <f t="shared" si="70"/>
        <v>20301.800000000003</v>
      </c>
      <c r="M108">
        <f t="shared" si="71"/>
        <v>60905.399999999994</v>
      </c>
    </row>
    <row r="109" spans="2:13" ht="16.5" x14ac:dyDescent="0.25">
      <c r="B109" s="17" t="s">
        <v>98</v>
      </c>
      <c r="C109" s="2">
        <v>101086</v>
      </c>
      <c r="D109">
        <f t="shared" si="76"/>
        <v>53575.58</v>
      </c>
      <c r="E109">
        <f t="shared" si="77"/>
        <v>47510.42</v>
      </c>
      <c r="F109">
        <f t="shared" ref="F109" si="79">C109*0.13</f>
        <v>13141.18</v>
      </c>
      <c r="I109">
        <f t="shared" si="68"/>
        <v>70760.2</v>
      </c>
      <c r="J109">
        <f t="shared" si="69"/>
        <v>10108.6</v>
      </c>
      <c r="K109">
        <f t="shared" si="70"/>
        <v>5054.3</v>
      </c>
      <c r="M109">
        <f t="shared" si="71"/>
        <v>15162.9</v>
      </c>
    </row>
    <row r="110" spans="2:13" ht="16.5" x14ac:dyDescent="0.25">
      <c r="B110" s="17" t="s">
        <v>111</v>
      </c>
      <c r="C110" s="1">
        <v>295338</v>
      </c>
      <c r="D110">
        <f>C110*0.4</f>
        <v>118135.20000000001</v>
      </c>
      <c r="E110">
        <f>C110*0.6</f>
        <v>177202.8</v>
      </c>
      <c r="F110">
        <f>C110*0.1</f>
        <v>29533.800000000003</v>
      </c>
      <c r="I110">
        <f>C110*0.7</f>
        <v>206736.59999999998</v>
      </c>
      <c r="J110">
        <f>C110*0.1</f>
        <v>29533.800000000003</v>
      </c>
      <c r="K110">
        <f>C110*0.05</f>
        <v>14766.900000000001</v>
      </c>
      <c r="M110">
        <f>C110*0.15</f>
        <v>44300.7</v>
      </c>
    </row>
    <row r="111" spans="2:13" ht="16.5" x14ac:dyDescent="0.25">
      <c r="B111" s="17" t="s">
        <v>250</v>
      </c>
      <c r="C111" s="2">
        <v>134467</v>
      </c>
      <c r="D111">
        <f t="shared" ref="D111:D120" si="80">C111*0.4</f>
        <v>53786.8</v>
      </c>
      <c r="E111">
        <f t="shared" ref="E111:E120" si="81">C111*0.6</f>
        <v>80680.2</v>
      </c>
      <c r="F111">
        <f>C111*0.11</f>
        <v>14791.37</v>
      </c>
      <c r="I111">
        <f t="shared" ref="I111:I127" si="82">C111*0.7</f>
        <v>94126.9</v>
      </c>
      <c r="J111">
        <f t="shared" ref="J111:J127" si="83">C111*0.1</f>
        <v>13446.7</v>
      </c>
      <c r="K111">
        <f t="shared" ref="K111:K127" si="84">C111*0.05</f>
        <v>6723.35</v>
      </c>
      <c r="M111">
        <f t="shared" ref="M111:M127" si="85">C111*0.15</f>
        <v>20170.05</v>
      </c>
    </row>
    <row r="112" spans="2:13" ht="16.5" x14ac:dyDescent="0.25">
      <c r="B112" s="17" t="s">
        <v>222</v>
      </c>
      <c r="C112" s="1">
        <v>121822</v>
      </c>
      <c r="D112">
        <f t="shared" si="80"/>
        <v>48728.800000000003</v>
      </c>
      <c r="E112">
        <f t="shared" si="81"/>
        <v>73093.2</v>
      </c>
      <c r="F112">
        <f t="shared" ref="F112" si="86">C112*0.1</f>
        <v>12182.2</v>
      </c>
      <c r="I112">
        <f t="shared" si="82"/>
        <v>85275.4</v>
      </c>
      <c r="J112">
        <f t="shared" si="83"/>
        <v>12182.2</v>
      </c>
      <c r="K112">
        <f t="shared" si="84"/>
        <v>6091.1</v>
      </c>
      <c r="M112">
        <f t="shared" si="85"/>
        <v>18273.3</v>
      </c>
    </row>
    <row r="113" spans="2:13" ht="16.5" x14ac:dyDescent="0.25">
      <c r="B113" s="17" t="s">
        <v>187</v>
      </c>
      <c r="C113" s="2">
        <v>113367</v>
      </c>
      <c r="D113">
        <f t="shared" si="80"/>
        <v>45346.8</v>
      </c>
      <c r="E113">
        <f t="shared" si="81"/>
        <v>68020.2</v>
      </c>
      <c r="F113">
        <f>C113*0.12</f>
        <v>13604.039999999999</v>
      </c>
      <c r="I113">
        <f t="shared" si="82"/>
        <v>79356.899999999994</v>
      </c>
      <c r="J113">
        <f t="shared" si="83"/>
        <v>11336.7</v>
      </c>
      <c r="K113">
        <f t="shared" si="84"/>
        <v>5668.35</v>
      </c>
      <c r="M113">
        <f t="shared" si="85"/>
        <v>17005.05</v>
      </c>
    </row>
    <row r="114" spans="2:13" ht="16.5" x14ac:dyDescent="0.25">
      <c r="B114" s="17" t="s">
        <v>218</v>
      </c>
      <c r="C114" s="1">
        <v>247962</v>
      </c>
      <c r="D114">
        <f t="shared" si="80"/>
        <v>99184.8</v>
      </c>
      <c r="E114">
        <f t="shared" si="81"/>
        <v>148777.19999999998</v>
      </c>
      <c r="F114">
        <f t="shared" ref="F114" si="87">C114*0.1</f>
        <v>24796.2</v>
      </c>
      <c r="I114">
        <f t="shared" si="82"/>
        <v>173573.4</v>
      </c>
      <c r="J114">
        <f t="shared" si="83"/>
        <v>24796.2</v>
      </c>
      <c r="K114">
        <f t="shared" si="84"/>
        <v>12398.1</v>
      </c>
      <c r="M114">
        <f t="shared" si="85"/>
        <v>37194.299999999996</v>
      </c>
    </row>
    <row r="115" spans="2:13" ht="16.5" x14ac:dyDescent="0.25">
      <c r="B115" s="17" t="s">
        <v>292</v>
      </c>
      <c r="C115" s="2">
        <v>101572</v>
      </c>
      <c r="D115">
        <f t="shared" si="80"/>
        <v>40628.800000000003</v>
      </c>
      <c r="E115">
        <f t="shared" si="81"/>
        <v>60943.199999999997</v>
      </c>
      <c r="F115">
        <f>C115*0.08</f>
        <v>8125.76</v>
      </c>
      <c r="I115">
        <f t="shared" si="82"/>
        <v>71100.399999999994</v>
      </c>
      <c r="J115">
        <f t="shared" si="83"/>
        <v>10157.200000000001</v>
      </c>
      <c r="K115">
        <f t="shared" si="84"/>
        <v>5078.6000000000004</v>
      </c>
      <c r="M115">
        <f t="shared" si="85"/>
        <v>15235.8</v>
      </c>
    </row>
    <row r="116" spans="2:13" ht="16.5" x14ac:dyDescent="0.25">
      <c r="B116" s="17" t="s">
        <v>217</v>
      </c>
      <c r="C116" s="1">
        <v>147696</v>
      </c>
      <c r="D116">
        <f t="shared" si="80"/>
        <v>59078.400000000001</v>
      </c>
      <c r="E116">
        <f t="shared" si="81"/>
        <v>88617.599999999991</v>
      </c>
      <c r="F116">
        <f t="shared" ref="F116:F117" si="88">C116*0.1</f>
        <v>14769.6</v>
      </c>
      <c r="I116">
        <f t="shared" si="82"/>
        <v>103387.2</v>
      </c>
      <c r="J116">
        <f t="shared" si="83"/>
        <v>14769.6</v>
      </c>
      <c r="K116">
        <f t="shared" si="84"/>
        <v>7384.8</v>
      </c>
      <c r="M116">
        <f t="shared" si="85"/>
        <v>22154.399999999998</v>
      </c>
    </row>
    <row r="117" spans="2:13" ht="16.5" x14ac:dyDescent="0.25">
      <c r="B117" s="17" t="s">
        <v>69</v>
      </c>
      <c r="C117" s="2">
        <v>133947</v>
      </c>
      <c r="D117">
        <f t="shared" si="80"/>
        <v>53578.8</v>
      </c>
      <c r="E117">
        <f t="shared" si="81"/>
        <v>80368.2</v>
      </c>
      <c r="F117">
        <f t="shared" si="88"/>
        <v>13394.7</v>
      </c>
      <c r="I117">
        <f t="shared" si="82"/>
        <v>93762.9</v>
      </c>
      <c r="J117">
        <f t="shared" si="83"/>
        <v>13394.7</v>
      </c>
      <c r="K117">
        <f t="shared" si="84"/>
        <v>6697.35</v>
      </c>
      <c r="M117">
        <f t="shared" si="85"/>
        <v>20092.05</v>
      </c>
    </row>
    <row r="118" spans="2:13" ht="16.5" x14ac:dyDescent="0.25">
      <c r="B118" s="17" t="s">
        <v>107</v>
      </c>
      <c r="C118" s="1">
        <v>342878</v>
      </c>
      <c r="D118">
        <f t="shared" si="80"/>
        <v>137151.20000000001</v>
      </c>
      <c r="E118">
        <f t="shared" si="81"/>
        <v>205726.8</v>
      </c>
      <c r="F118">
        <f>C118*0.07</f>
        <v>24001.460000000003</v>
      </c>
      <c r="I118">
        <f t="shared" si="82"/>
        <v>240014.59999999998</v>
      </c>
      <c r="J118">
        <f t="shared" si="83"/>
        <v>34287.800000000003</v>
      </c>
      <c r="K118">
        <f t="shared" si="84"/>
        <v>17143.900000000001</v>
      </c>
      <c r="M118">
        <f t="shared" si="85"/>
        <v>51431.7</v>
      </c>
    </row>
    <row r="119" spans="2:13" ht="16.5" x14ac:dyDescent="0.25">
      <c r="B119" s="17" t="s">
        <v>194</v>
      </c>
      <c r="C119" s="2">
        <v>70406</v>
      </c>
      <c r="D119">
        <f t="shared" si="80"/>
        <v>28162.400000000001</v>
      </c>
      <c r="E119">
        <f t="shared" si="81"/>
        <v>42243.6</v>
      </c>
      <c r="F119">
        <f t="shared" ref="F119:F121" si="89">C119*0.1</f>
        <v>7040.6</v>
      </c>
      <c r="I119">
        <f t="shared" si="82"/>
        <v>49284.2</v>
      </c>
      <c r="J119">
        <f t="shared" si="83"/>
        <v>7040.6</v>
      </c>
      <c r="K119">
        <f t="shared" si="84"/>
        <v>3520.3</v>
      </c>
      <c r="M119">
        <f t="shared" si="85"/>
        <v>10560.9</v>
      </c>
    </row>
    <row r="120" spans="2:13" ht="16.5" x14ac:dyDescent="0.25">
      <c r="B120" s="17" t="s">
        <v>80</v>
      </c>
      <c r="C120" s="1">
        <v>670875</v>
      </c>
      <c r="D120">
        <f t="shared" si="80"/>
        <v>268350</v>
      </c>
      <c r="E120">
        <f t="shared" si="81"/>
        <v>402525</v>
      </c>
      <c r="F120">
        <f t="shared" si="89"/>
        <v>67087.5</v>
      </c>
      <c r="I120">
        <f t="shared" si="82"/>
        <v>469612.49999999994</v>
      </c>
      <c r="J120">
        <f t="shared" si="83"/>
        <v>67087.5</v>
      </c>
      <c r="K120">
        <f t="shared" si="84"/>
        <v>33543.75</v>
      </c>
      <c r="M120">
        <f t="shared" si="85"/>
        <v>100631.25</v>
      </c>
    </row>
    <row r="121" spans="2:13" ht="16.5" x14ac:dyDescent="0.25">
      <c r="B121" s="17" t="s">
        <v>65</v>
      </c>
      <c r="C121" s="2">
        <v>163046</v>
      </c>
      <c r="D121">
        <f>C121*0.53</f>
        <v>86414.38</v>
      </c>
      <c r="E121">
        <f>C121*0.47</f>
        <v>76631.62</v>
      </c>
      <c r="F121">
        <f t="shared" si="89"/>
        <v>16304.6</v>
      </c>
      <c r="I121">
        <f t="shared" si="82"/>
        <v>114132.2</v>
      </c>
      <c r="J121">
        <f t="shared" si="83"/>
        <v>16304.6</v>
      </c>
      <c r="K121">
        <f t="shared" si="84"/>
        <v>8152.3</v>
      </c>
      <c r="M121">
        <f t="shared" si="85"/>
        <v>24456.899999999998</v>
      </c>
    </row>
    <row r="122" spans="2:13" ht="16.5" x14ac:dyDescent="0.25">
      <c r="B122" s="17" t="s">
        <v>204</v>
      </c>
      <c r="C122" s="1">
        <v>134357</v>
      </c>
      <c r="D122">
        <f t="shared" ref="D122:D127" si="90">C122*0.53</f>
        <v>71209.210000000006</v>
      </c>
      <c r="E122">
        <f t="shared" ref="E122:E127" si="91">C122*0.47</f>
        <v>63147.789999999994</v>
      </c>
      <c r="F122">
        <f>C122*0.11</f>
        <v>14779.27</v>
      </c>
      <c r="I122">
        <f t="shared" si="82"/>
        <v>94049.9</v>
      </c>
      <c r="J122">
        <f t="shared" si="83"/>
        <v>13435.7</v>
      </c>
      <c r="K122">
        <f t="shared" si="84"/>
        <v>6717.85</v>
      </c>
      <c r="M122">
        <f t="shared" si="85"/>
        <v>20153.55</v>
      </c>
    </row>
    <row r="123" spans="2:13" ht="16.5" x14ac:dyDescent="0.25">
      <c r="B123" s="17" t="s">
        <v>79</v>
      </c>
      <c r="C123" s="2">
        <v>116915</v>
      </c>
      <c r="D123">
        <f t="shared" si="90"/>
        <v>61964.950000000004</v>
      </c>
      <c r="E123">
        <f t="shared" si="91"/>
        <v>54950.049999999996</v>
      </c>
      <c r="F123">
        <f>C123*0.11</f>
        <v>12860.65</v>
      </c>
      <c r="I123">
        <f t="shared" si="82"/>
        <v>81840.5</v>
      </c>
      <c r="J123">
        <f t="shared" si="83"/>
        <v>11691.5</v>
      </c>
      <c r="K123">
        <f t="shared" si="84"/>
        <v>5845.75</v>
      </c>
      <c r="M123">
        <f t="shared" si="85"/>
        <v>17537.25</v>
      </c>
    </row>
    <row r="124" spans="2:13" ht="16.5" x14ac:dyDescent="0.25">
      <c r="B124" s="17" t="s">
        <v>269</v>
      </c>
      <c r="C124" s="1">
        <v>111385</v>
      </c>
      <c r="D124">
        <f t="shared" si="90"/>
        <v>59034.05</v>
      </c>
      <c r="E124">
        <f t="shared" si="91"/>
        <v>52350.95</v>
      </c>
      <c r="F124">
        <f t="shared" ref="F124" si="92">C124*0.1</f>
        <v>11138.5</v>
      </c>
      <c r="I124">
        <f t="shared" si="82"/>
        <v>77969.5</v>
      </c>
      <c r="J124">
        <f t="shared" si="83"/>
        <v>11138.5</v>
      </c>
      <c r="K124">
        <f t="shared" si="84"/>
        <v>5569.25</v>
      </c>
      <c r="M124">
        <f t="shared" si="85"/>
        <v>16707.75</v>
      </c>
    </row>
    <row r="125" spans="2:13" ht="16.5" x14ac:dyDescent="0.25">
      <c r="B125" s="17" t="s">
        <v>170</v>
      </c>
      <c r="C125" s="2">
        <v>117686</v>
      </c>
      <c r="D125">
        <f t="shared" si="90"/>
        <v>62373.58</v>
      </c>
      <c r="E125">
        <f t="shared" si="91"/>
        <v>55312.42</v>
      </c>
      <c r="F125">
        <f>C125*0.1</f>
        <v>11768.6</v>
      </c>
      <c r="I125">
        <f t="shared" si="82"/>
        <v>82380.2</v>
      </c>
      <c r="J125">
        <f t="shared" si="83"/>
        <v>11768.6</v>
      </c>
      <c r="K125">
        <f t="shared" si="84"/>
        <v>5884.3</v>
      </c>
      <c r="M125">
        <f t="shared" si="85"/>
        <v>17652.899999999998</v>
      </c>
    </row>
    <row r="126" spans="2:13" ht="16.5" x14ac:dyDescent="0.25">
      <c r="B126" s="17" t="s">
        <v>225</v>
      </c>
      <c r="C126" s="1">
        <v>406036</v>
      </c>
      <c r="D126">
        <f t="shared" si="90"/>
        <v>215199.08000000002</v>
      </c>
      <c r="E126">
        <f t="shared" si="91"/>
        <v>190836.91999999998</v>
      </c>
      <c r="F126">
        <f>C126*0.13</f>
        <v>52784.68</v>
      </c>
      <c r="I126">
        <f t="shared" si="82"/>
        <v>284225.19999999995</v>
      </c>
      <c r="J126">
        <f t="shared" si="83"/>
        <v>40603.600000000006</v>
      </c>
      <c r="K126">
        <f t="shared" si="84"/>
        <v>20301.800000000003</v>
      </c>
      <c r="M126">
        <f t="shared" si="85"/>
        <v>60905.399999999994</v>
      </c>
    </row>
    <row r="127" spans="2:13" ht="16.5" x14ac:dyDescent="0.25">
      <c r="B127" s="17" t="s">
        <v>68</v>
      </c>
      <c r="C127" s="2">
        <v>101086</v>
      </c>
      <c r="D127">
        <f t="shared" si="90"/>
        <v>53575.58</v>
      </c>
      <c r="E127">
        <f t="shared" si="91"/>
        <v>47510.42</v>
      </c>
      <c r="F127">
        <f t="shared" ref="F127" si="93">C127*0.13</f>
        <v>13141.18</v>
      </c>
      <c r="I127">
        <f t="shared" si="82"/>
        <v>70760.2</v>
      </c>
      <c r="J127">
        <f t="shared" si="83"/>
        <v>10108.6</v>
      </c>
      <c r="K127">
        <f t="shared" si="84"/>
        <v>5054.3</v>
      </c>
      <c r="M127">
        <f t="shared" si="85"/>
        <v>15162.9</v>
      </c>
    </row>
    <row r="128" spans="2:13" ht="16.5" x14ac:dyDescent="0.25">
      <c r="B128" s="17" t="s">
        <v>249</v>
      </c>
      <c r="C128" s="1">
        <v>295338</v>
      </c>
      <c r="D128">
        <f>C128*0.4</f>
        <v>118135.20000000001</v>
      </c>
      <c r="E128">
        <f>C128*0.6</f>
        <v>177202.8</v>
      </c>
      <c r="F128">
        <f>C128*0.1</f>
        <v>29533.800000000003</v>
      </c>
      <c r="I128">
        <f>C128*0.7</f>
        <v>206736.59999999998</v>
      </c>
      <c r="J128">
        <f>C128*0.1</f>
        <v>29533.800000000003</v>
      </c>
      <c r="K128">
        <f>C128*0.05</f>
        <v>14766.900000000001</v>
      </c>
      <c r="M128">
        <f>C128*0.15</f>
        <v>44300.7</v>
      </c>
    </row>
    <row r="129" spans="2:13" ht="16.5" x14ac:dyDescent="0.25">
      <c r="B129" s="17" t="s">
        <v>267</v>
      </c>
      <c r="C129" s="2">
        <v>134467</v>
      </c>
      <c r="D129">
        <f t="shared" ref="D129:D138" si="94">C129*0.4</f>
        <v>53786.8</v>
      </c>
      <c r="E129">
        <f t="shared" ref="E129:E138" si="95">C129*0.6</f>
        <v>80680.2</v>
      </c>
      <c r="F129">
        <f>C129*0.11</f>
        <v>14791.37</v>
      </c>
      <c r="I129">
        <f t="shared" ref="I129:I145" si="96">C129*0.7</f>
        <v>94126.9</v>
      </c>
      <c r="J129">
        <f t="shared" ref="J129:J145" si="97">C129*0.1</f>
        <v>13446.7</v>
      </c>
      <c r="K129">
        <f t="shared" ref="K129:K145" si="98">C129*0.05</f>
        <v>6723.35</v>
      </c>
      <c r="M129">
        <f t="shared" ref="M129:M145" si="99">C129*0.15</f>
        <v>20170.05</v>
      </c>
    </row>
    <row r="130" spans="2:13" ht="16.5" x14ac:dyDescent="0.25">
      <c r="B130" s="17" t="s">
        <v>296</v>
      </c>
      <c r="C130" s="1">
        <v>121822</v>
      </c>
      <c r="D130">
        <f t="shared" si="94"/>
        <v>48728.800000000003</v>
      </c>
      <c r="E130">
        <f t="shared" si="95"/>
        <v>73093.2</v>
      </c>
      <c r="F130">
        <f t="shared" ref="F130" si="100">C130*0.1</f>
        <v>12182.2</v>
      </c>
      <c r="I130">
        <f t="shared" si="96"/>
        <v>85275.4</v>
      </c>
      <c r="J130">
        <f t="shared" si="97"/>
        <v>12182.2</v>
      </c>
      <c r="K130">
        <f t="shared" si="98"/>
        <v>6091.1</v>
      </c>
      <c r="M130">
        <f t="shared" si="99"/>
        <v>18273.3</v>
      </c>
    </row>
    <row r="131" spans="2:13" ht="16.5" x14ac:dyDescent="0.25">
      <c r="B131" s="17" t="s">
        <v>230</v>
      </c>
      <c r="C131" s="2">
        <v>113367</v>
      </c>
      <c r="D131">
        <f t="shared" si="94"/>
        <v>45346.8</v>
      </c>
      <c r="E131">
        <f t="shared" si="95"/>
        <v>68020.2</v>
      </c>
      <c r="F131">
        <f>C131*0.12</f>
        <v>13604.039999999999</v>
      </c>
      <c r="I131">
        <f t="shared" si="96"/>
        <v>79356.899999999994</v>
      </c>
      <c r="J131">
        <f t="shared" si="97"/>
        <v>11336.7</v>
      </c>
      <c r="K131">
        <f t="shared" si="98"/>
        <v>5668.35</v>
      </c>
      <c r="M131">
        <f t="shared" si="99"/>
        <v>17005.05</v>
      </c>
    </row>
    <row r="132" spans="2:13" ht="16.5" x14ac:dyDescent="0.25">
      <c r="B132" s="17" t="s">
        <v>229</v>
      </c>
      <c r="C132" s="1">
        <v>247962</v>
      </c>
      <c r="D132">
        <f t="shared" si="94"/>
        <v>99184.8</v>
      </c>
      <c r="E132">
        <f t="shared" si="95"/>
        <v>148777.19999999998</v>
      </c>
      <c r="F132">
        <f t="shared" ref="F132" si="101">C132*0.1</f>
        <v>24796.2</v>
      </c>
      <c r="I132">
        <f t="shared" si="96"/>
        <v>173573.4</v>
      </c>
      <c r="J132">
        <f t="shared" si="97"/>
        <v>24796.2</v>
      </c>
      <c r="K132">
        <f t="shared" si="98"/>
        <v>12398.1</v>
      </c>
      <c r="M132">
        <f t="shared" si="99"/>
        <v>37194.299999999996</v>
      </c>
    </row>
    <row r="133" spans="2:13" ht="16.5" x14ac:dyDescent="0.25">
      <c r="B133" s="17" t="s">
        <v>185</v>
      </c>
      <c r="C133" s="2">
        <v>101572</v>
      </c>
      <c r="D133">
        <f t="shared" si="94"/>
        <v>40628.800000000003</v>
      </c>
      <c r="E133">
        <f t="shared" si="95"/>
        <v>60943.199999999997</v>
      </c>
      <c r="F133">
        <f>C133*0.08</f>
        <v>8125.76</v>
      </c>
      <c r="I133">
        <f t="shared" si="96"/>
        <v>71100.399999999994</v>
      </c>
      <c r="J133">
        <f t="shared" si="97"/>
        <v>10157.200000000001</v>
      </c>
      <c r="K133">
        <f t="shared" si="98"/>
        <v>5078.6000000000004</v>
      </c>
      <c r="M133">
        <f t="shared" si="99"/>
        <v>15235.8</v>
      </c>
    </row>
    <row r="134" spans="2:13" ht="16.5" x14ac:dyDescent="0.25">
      <c r="B134" s="17" t="s">
        <v>251</v>
      </c>
      <c r="C134" s="1">
        <v>147696</v>
      </c>
      <c r="D134">
        <f t="shared" si="94"/>
        <v>59078.400000000001</v>
      </c>
      <c r="E134">
        <f t="shared" si="95"/>
        <v>88617.599999999991</v>
      </c>
      <c r="F134">
        <f t="shared" ref="F134:F135" si="102">C134*0.1</f>
        <v>14769.6</v>
      </c>
      <c r="I134">
        <f t="shared" si="96"/>
        <v>103387.2</v>
      </c>
      <c r="J134">
        <f t="shared" si="97"/>
        <v>14769.6</v>
      </c>
      <c r="K134">
        <f t="shared" si="98"/>
        <v>7384.8</v>
      </c>
      <c r="M134">
        <f t="shared" si="99"/>
        <v>22154.399999999998</v>
      </c>
    </row>
    <row r="135" spans="2:13" ht="16.5" x14ac:dyDescent="0.25">
      <c r="B135" s="17" t="s">
        <v>73</v>
      </c>
      <c r="C135" s="2">
        <v>133947</v>
      </c>
      <c r="D135">
        <f t="shared" si="94"/>
        <v>53578.8</v>
      </c>
      <c r="E135">
        <f t="shared" si="95"/>
        <v>80368.2</v>
      </c>
      <c r="F135">
        <f t="shared" si="102"/>
        <v>13394.7</v>
      </c>
      <c r="I135">
        <f t="shared" si="96"/>
        <v>93762.9</v>
      </c>
      <c r="J135">
        <f t="shared" si="97"/>
        <v>13394.7</v>
      </c>
      <c r="K135">
        <f t="shared" si="98"/>
        <v>6697.35</v>
      </c>
      <c r="M135">
        <f t="shared" si="99"/>
        <v>20092.05</v>
      </c>
    </row>
    <row r="136" spans="2:13" ht="16.5" x14ac:dyDescent="0.25">
      <c r="B136" s="17" t="s">
        <v>293</v>
      </c>
      <c r="C136" s="1">
        <v>342878</v>
      </c>
      <c r="D136">
        <f t="shared" si="94"/>
        <v>137151.20000000001</v>
      </c>
      <c r="E136">
        <f t="shared" si="95"/>
        <v>205726.8</v>
      </c>
      <c r="F136">
        <f>C136*0.07</f>
        <v>24001.460000000003</v>
      </c>
      <c r="I136">
        <f t="shared" si="96"/>
        <v>240014.59999999998</v>
      </c>
      <c r="J136">
        <f t="shared" si="97"/>
        <v>34287.800000000003</v>
      </c>
      <c r="K136">
        <f t="shared" si="98"/>
        <v>17143.900000000001</v>
      </c>
      <c r="M136">
        <f t="shared" si="99"/>
        <v>51431.7</v>
      </c>
    </row>
    <row r="137" spans="2:13" ht="16.5" x14ac:dyDescent="0.25">
      <c r="B137" s="17" t="s">
        <v>245</v>
      </c>
      <c r="C137" s="2">
        <v>70406</v>
      </c>
      <c r="D137">
        <f t="shared" si="94"/>
        <v>28162.400000000001</v>
      </c>
      <c r="E137">
        <f t="shared" si="95"/>
        <v>42243.6</v>
      </c>
      <c r="F137">
        <f t="shared" ref="F137:F139" si="103">C137*0.1</f>
        <v>7040.6</v>
      </c>
      <c r="I137">
        <f t="shared" si="96"/>
        <v>49284.2</v>
      </c>
      <c r="J137">
        <f t="shared" si="97"/>
        <v>7040.6</v>
      </c>
      <c r="K137">
        <f t="shared" si="98"/>
        <v>3520.3</v>
      </c>
      <c r="M137">
        <f t="shared" si="99"/>
        <v>10560.9</v>
      </c>
    </row>
    <row r="138" spans="2:13" ht="16.5" x14ac:dyDescent="0.25">
      <c r="B138" s="17" t="s">
        <v>265</v>
      </c>
      <c r="C138" s="1">
        <v>670875</v>
      </c>
      <c r="D138">
        <f t="shared" si="94"/>
        <v>268350</v>
      </c>
      <c r="E138">
        <f t="shared" si="95"/>
        <v>402525</v>
      </c>
      <c r="F138">
        <f t="shared" si="103"/>
        <v>67087.5</v>
      </c>
      <c r="I138">
        <f t="shared" si="96"/>
        <v>469612.49999999994</v>
      </c>
      <c r="J138">
        <f t="shared" si="97"/>
        <v>67087.5</v>
      </c>
      <c r="K138">
        <f t="shared" si="98"/>
        <v>33543.75</v>
      </c>
      <c r="M138">
        <f t="shared" si="99"/>
        <v>100631.25</v>
      </c>
    </row>
    <row r="139" spans="2:13" ht="16.5" x14ac:dyDescent="0.25">
      <c r="B139" s="17" t="s">
        <v>313</v>
      </c>
      <c r="C139" s="2">
        <v>163046</v>
      </c>
      <c r="D139">
        <f>C139*0.53</f>
        <v>86414.38</v>
      </c>
      <c r="E139">
        <f>C139*0.47</f>
        <v>76631.62</v>
      </c>
      <c r="F139">
        <f t="shared" si="103"/>
        <v>16304.6</v>
      </c>
      <c r="I139">
        <f t="shared" si="96"/>
        <v>114132.2</v>
      </c>
      <c r="J139">
        <f t="shared" si="97"/>
        <v>16304.6</v>
      </c>
      <c r="K139">
        <f t="shared" si="98"/>
        <v>8152.3</v>
      </c>
      <c r="M139">
        <f t="shared" si="99"/>
        <v>24456.899999999998</v>
      </c>
    </row>
    <row r="140" spans="2:13" ht="16.5" x14ac:dyDescent="0.25">
      <c r="B140" s="17" t="s">
        <v>281</v>
      </c>
      <c r="C140" s="1">
        <v>134357</v>
      </c>
      <c r="D140">
        <f t="shared" ref="D140:D145" si="104">C140*0.53</f>
        <v>71209.210000000006</v>
      </c>
      <c r="E140">
        <f t="shared" ref="E140:E145" si="105">C140*0.47</f>
        <v>63147.789999999994</v>
      </c>
      <c r="F140">
        <f>C140*0.11</f>
        <v>14779.27</v>
      </c>
      <c r="I140">
        <f t="shared" si="96"/>
        <v>94049.9</v>
      </c>
      <c r="J140">
        <f t="shared" si="97"/>
        <v>13435.7</v>
      </c>
      <c r="K140">
        <f t="shared" si="98"/>
        <v>6717.85</v>
      </c>
      <c r="M140">
        <f t="shared" si="99"/>
        <v>20153.55</v>
      </c>
    </row>
    <row r="141" spans="2:13" ht="16.5" x14ac:dyDescent="0.25">
      <c r="B141" s="17" t="s">
        <v>173</v>
      </c>
      <c r="C141" s="2">
        <v>116915</v>
      </c>
      <c r="D141">
        <f t="shared" si="104"/>
        <v>61964.950000000004</v>
      </c>
      <c r="E141">
        <f t="shared" si="105"/>
        <v>54950.049999999996</v>
      </c>
      <c r="F141">
        <f>C141*0.11</f>
        <v>12860.65</v>
      </c>
      <c r="I141">
        <f t="shared" si="96"/>
        <v>81840.5</v>
      </c>
      <c r="J141">
        <f t="shared" si="97"/>
        <v>11691.5</v>
      </c>
      <c r="K141">
        <f t="shared" si="98"/>
        <v>5845.75</v>
      </c>
      <c r="M141">
        <f t="shared" si="99"/>
        <v>17537.25</v>
      </c>
    </row>
    <row r="142" spans="2:13" ht="16.5" x14ac:dyDescent="0.25">
      <c r="B142" s="17" t="s">
        <v>301</v>
      </c>
      <c r="C142" s="1">
        <v>111385</v>
      </c>
      <c r="D142">
        <f t="shared" si="104"/>
        <v>59034.05</v>
      </c>
      <c r="E142">
        <f t="shared" si="105"/>
        <v>52350.95</v>
      </c>
      <c r="F142">
        <f t="shared" ref="F142" si="106">C142*0.1</f>
        <v>11138.5</v>
      </c>
      <c r="I142">
        <f t="shared" si="96"/>
        <v>77969.5</v>
      </c>
      <c r="J142">
        <f t="shared" si="97"/>
        <v>11138.5</v>
      </c>
      <c r="K142">
        <f t="shared" si="98"/>
        <v>5569.25</v>
      </c>
      <c r="M142">
        <f t="shared" si="99"/>
        <v>16707.75</v>
      </c>
    </row>
    <row r="143" spans="2:13" ht="16.5" x14ac:dyDescent="0.25">
      <c r="B143" s="17" t="s">
        <v>311</v>
      </c>
      <c r="C143" s="2">
        <v>117686</v>
      </c>
      <c r="D143">
        <f t="shared" si="104"/>
        <v>62373.58</v>
      </c>
      <c r="E143">
        <f t="shared" si="105"/>
        <v>55312.42</v>
      </c>
      <c r="F143">
        <f>C143*0.1</f>
        <v>11768.6</v>
      </c>
      <c r="I143">
        <f t="shared" si="96"/>
        <v>82380.2</v>
      </c>
      <c r="J143">
        <f t="shared" si="97"/>
        <v>11768.6</v>
      </c>
      <c r="K143">
        <f t="shared" si="98"/>
        <v>5884.3</v>
      </c>
      <c r="M143">
        <f t="shared" si="99"/>
        <v>17652.899999999998</v>
      </c>
    </row>
    <row r="144" spans="2:13" ht="16.5" x14ac:dyDescent="0.25">
      <c r="B144" s="17" t="s">
        <v>206</v>
      </c>
      <c r="C144" s="1">
        <v>406036</v>
      </c>
      <c r="D144">
        <f t="shared" si="104"/>
        <v>215199.08000000002</v>
      </c>
      <c r="E144">
        <f t="shared" si="105"/>
        <v>190836.91999999998</v>
      </c>
      <c r="F144">
        <f>C144*0.13</f>
        <v>52784.68</v>
      </c>
      <c r="I144">
        <f t="shared" si="96"/>
        <v>284225.19999999995</v>
      </c>
      <c r="J144">
        <f t="shared" si="97"/>
        <v>40603.600000000006</v>
      </c>
      <c r="K144">
        <f t="shared" si="98"/>
        <v>20301.800000000003</v>
      </c>
      <c r="M144">
        <f t="shared" si="99"/>
        <v>60905.399999999994</v>
      </c>
    </row>
    <row r="145" spans="2:13" ht="16.5" x14ac:dyDescent="0.25">
      <c r="B145" s="17" t="s">
        <v>241</v>
      </c>
      <c r="C145" s="2">
        <v>101086</v>
      </c>
      <c r="D145">
        <f t="shared" si="104"/>
        <v>53575.58</v>
      </c>
      <c r="E145">
        <f t="shared" si="105"/>
        <v>47510.42</v>
      </c>
      <c r="F145">
        <f t="shared" ref="F145" si="107">C145*0.13</f>
        <v>13141.18</v>
      </c>
      <c r="I145">
        <f t="shared" si="96"/>
        <v>70760.2</v>
      </c>
      <c r="J145">
        <f t="shared" si="97"/>
        <v>10108.6</v>
      </c>
      <c r="K145">
        <f t="shared" si="98"/>
        <v>5054.3</v>
      </c>
      <c r="M145">
        <f t="shared" si="99"/>
        <v>15162.9</v>
      </c>
    </row>
    <row r="146" spans="2:13" ht="16.5" x14ac:dyDescent="0.25">
      <c r="B146" s="17" t="s">
        <v>260</v>
      </c>
      <c r="C146" s="1">
        <v>295338</v>
      </c>
      <c r="D146">
        <f>C146*0.4</f>
        <v>118135.20000000001</v>
      </c>
      <c r="E146">
        <f>C146*0.6</f>
        <v>177202.8</v>
      </c>
      <c r="F146">
        <f>C146*0.1</f>
        <v>29533.800000000003</v>
      </c>
      <c r="I146">
        <f>C146*0.7</f>
        <v>206736.59999999998</v>
      </c>
      <c r="J146">
        <f>C146*0.1</f>
        <v>29533.800000000003</v>
      </c>
      <c r="K146">
        <f>C146*0.05</f>
        <v>14766.900000000001</v>
      </c>
      <c r="M146">
        <f>C146*0.15</f>
        <v>44300.7</v>
      </c>
    </row>
    <row r="147" spans="2:13" ht="16.5" x14ac:dyDescent="0.25">
      <c r="B147" s="17" t="s">
        <v>53</v>
      </c>
      <c r="C147" s="2">
        <v>134467</v>
      </c>
      <c r="D147">
        <f t="shared" ref="D147:D156" si="108">C147*0.4</f>
        <v>53786.8</v>
      </c>
      <c r="E147">
        <f t="shared" ref="E147:E156" si="109">C147*0.6</f>
        <v>80680.2</v>
      </c>
      <c r="F147">
        <f>C147*0.11</f>
        <v>14791.37</v>
      </c>
      <c r="I147">
        <f t="shared" ref="I147:I163" si="110">C147*0.7</f>
        <v>94126.9</v>
      </c>
      <c r="J147">
        <f t="shared" ref="J147:J163" si="111">C147*0.1</f>
        <v>13446.7</v>
      </c>
      <c r="K147">
        <f t="shared" ref="K147:K163" si="112">C147*0.05</f>
        <v>6723.35</v>
      </c>
      <c r="M147">
        <f t="shared" ref="M147:M163" si="113">C147*0.15</f>
        <v>20170.05</v>
      </c>
    </row>
    <row r="148" spans="2:13" ht="16.5" x14ac:dyDescent="0.25">
      <c r="B148" s="17" t="s">
        <v>205</v>
      </c>
      <c r="C148" s="1">
        <v>121822</v>
      </c>
      <c r="D148">
        <f t="shared" si="108"/>
        <v>48728.800000000003</v>
      </c>
      <c r="E148">
        <f t="shared" si="109"/>
        <v>73093.2</v>
      </c>
      <c r="F148">
        <f t="shared" ref="F148" si="114">C148*0.1</f>
        <v>12182.2</v>
      </c>
      <c r="I148">
        <f t="shared" si="110"/>
        <v>85275.4</v>
      </c>
      <c r="J148">
        <f t="shared" si="111"/>
        <v>12182.2</v>
      </c>
      <c r="K148">
        <f t="shared" si="112"/>
        <v>6091.1</v>
      </c>
      <c r="M148">
        <f t="shared" si="113"/>
        <v>18273.3</v>
      </c>
    </row>
    <row r="149" spans="2:13" ht="16.5" x14ac:dyDescent="0.25">
      <c r="B149" s="17" t="s">
        <v>307</v>
      </c>
      <c r="C149" s="2">
        <v>113367</v>
      </c>
      <c r="D149">
        <f t="shared" si="108"/>
        <v>45346.8</v>
      </c>
      <c r="E149">
        <f t="shared" si="109"/>
        <v>68020.2</v>
      </c>
      <c r="F149">
        <f>C149*0.12</f>
        <v>13604.039999999999</v>
      </c>
      <c r="I149">
        <f t="shared" si="110"/>
        <v>79356.899999999994</v>
      </c>
      <c r="J149">
        <f t="shared" si="111"/>
        <v>11336.7</v>
      </c>
      <c r="K149">
        <f t="shared" si="112"/>
        <v>5668.35</v>
      </c>
      <c r="M149">
        <f t="shared" si="113"/>
        <v>17005.05</v>
      </c>
    </row>
    <row r="150" spans="2:13" ht="16.5" x14ac:dyDescent="0.25">
      <c r="B150" s="17" t="s">
        <v>202</v>
      </c>
      <c r="C150" s="1">
        <v>247962</v>
      </c>
      <c r="D150">
        <f t="shared" si="108"/>
        <v>99184.8</v>
      </c>
      <c r="E150">
        <f t="shared" si="109"/>
        <v>148777.19999999998</v>
      </c>
      <c r="F150">
        <f t="shared" ref="F150" si="115">C150*0.1</f>
        <v>24796.2</v>
      </c>
      <c r="I150">
        <f t="shared" si="110"/>
        <v>173573.4</v>
      </c>
      <c r="J150">
        <f t="shared" si="111"/>
        <v>24796.2</v>
      </c>
      <c r="K150">
        <f t="shared" si="112"/>
        <v>12398.1</v>
      </c>
      <c r="M150">
        <f t="shared" si="113"/>
        <v>37194.299999999996</v>
      </c>
    </row>
    <row r="151" spans="2:13" ht="16.5" x14ac:dyDescent="0.25">
      <c r="B151" s="17" t="s">
        <v>289</v>
      </c>
      <c r="C151" s="2">
        <v>101572</v>
      </c>
      <c r="D151">
        <f t="shared" si="108"/>
        <v>40628.800000000003</v>
      </c>
      <c r="E151">
        <f t="shared" si="109"/>
        <v>60943.199999999997</v>
      </c>
      <c r="F151">
        <f>C151*0.08</f>
        <v>8125.76</v>
      </c>
      <c r="I151">
        <f t="shared" si="110"/>
        <v>71100.399999999994</v>
      </c>
      <c r="J151">
        <f t="shared" si="111"/>
        <v>10157.200000000001</v>
      </c>
      <c r="K151">
        <f t="shared" si="112"/>
        <v>5078.6000000000004</v>
      </c>
      <c r="M151">
        <f t="shared" si="113"/>
        <v>15235.8</v>
      </c>
    </row>
    <row r="152" spans="2:13" ht="16.5" x14ac:dyDescent="0.25">
      <c r="B152" s="17" t="s">
        <v>264</v>
      </c>
      <c r="C152" s="1">
        <v>147696</v>
      </c>
      <c r="D152">
        <f t="shared" si="108"/>
        <v>59078.400000000001</v>
      </c>
      <c r="E152">
        <f t="shared" si="109"/>
        <v>88617.599999999991</v>
      </c>
      <c r="F152">
        <f t="shared" ref="F152:F153" si="116">C152*0.1</f>
        <v>14769.6</v>
      </c>
      <c r="I152">
        <f t="shared" si="110"/>
        <v>103387.2</v>
      </c>
      <c r="J152">
        <f t="shared" si="111"/>
        <v>14769.6</v>
      </c>
      <c r="K152">
        <f t="shared" si="112"/>
        <v>7384.8</v>
      </c>
      <c r="M152">
        <f t="shared" si="113"/>
        <v>22154.399999999998</v>
      </c>
    </row>
    <row r="153" spans="2:13" ht="16.5" x14ac:dyDescent="0.25">
      <c r="B153" s="17" t="s">
        <v>50</v>
      </c>
      <c r="C153" s="2">
        <v>133947</v>
      </c>
      <c r="D153">
        <f t="shared" si="108"/>
        <v>53578.8</v>
      </c>
      <c r="E153">
        <f t="shared" si="109"/>
        <v>80368.2</v>
      </c>
      <c r="F153">
        <f t="shared" si="116"/>
        <v>13394.7</v>
      </c>
      <c r="I153">
        <f t="shared" si="110"/>
        <v>93762.9</v>
      </c>
      <c r="J153">
        <f t="shared" si="111"/>
        <v>13394.7</v>
      </c>
      <c r="K153">
        <f t="shared" si="112"/>
        <v>6697.35</v>
      </c>
      <c r="M153">
        <f t="shared" si="113"/>
        <v>20092.05</v>
      </c>
    </row>
    <row r="154" spans="2:13" ht="16.5" x14ac:dyDescent="0.25">
      <c r="B154" s="17" t="s">
        <v>93</v>
      </c>
      <c r="C154" s="1">
        <v>342878</v>
      </c>
      <c r="D154">
        <f t="shared" si="108"/>
        <v>137151.20000000001</v>
      </c>
      <c r="E154">
        <f t="shared" si="109"/>
        <v>205726.8</v>
      </c>
      <c r="F154">
        <f>C154*0.07</f>
        <v>24001.460000000003</v>
      </c>
      <c r="I154">
        <f t="shared" si="110"/>
        <v>240014.59999999998</v>
      </c>
      <c r="J154">
        <f t="shared" si="111"/>
        <v>34287.800000000003</v>
      </c>
      <c r="K154">
        <f t="shared" si="112"/>
        <v>17143.900000000001</v>
      </c>
      <c r="M154">
        <f t="shared" si="113"/>
        <v>51431.7</v>
      </c>
    </row>
    <row r="155" spans="2:13" ht="16.5" x14ac:dyDescent="0.25">
      <c r="B155" s="17" t="s">
        <v>82</v>
      </c>
      <c r="C155" s="2">
        <v>70406</v>
      </c>
      <c r="D155">
        <f t="shared" si="108"/>
        <v>28162.400000000001</v>
      </c>
      <c r="E155">
        <f t="shared" si="109"/>
        <v>42243.6</v>
      </c>
      <c r="F155">
        <f t="shared" ref="F155:F157" si="117">C155*0.1</f>
        <v>7040.6</v>
      </c>
      <c r="I155">
        <f t="shared" si="110"/>
        <v>49284.2</v>
      </c>
      <c r="J155">
        <f t="shared" si="111"/>
        <v>7040.6</v>
      </c>
      <c r="K155">
        <f t="shared" si="112"/>
        <v>3520.3</v>
      </c>
      <c r="M155">
        <f t="shared" si="113"/>
        <v>10560.9</v>
      </c>
    </row>
    <row r="156" spans="2:13" ht="16.5" x14ac:dyDescent="0.25">
      <c r="B156" s="17" t="s">
        <v>270</v>
      </c>
      <c r="C156" s="1">
        <v>670875</v>
      </c>
      <c r="D156">
        <f t="shared" si="108"/>
        <v>268350</v>
      </c>
      <c r="E156">
        <f t="shared" si="109"/>
        <v>402525</v>
      </c>
      <c r="F156">
        <f t="shared" si="117"/>
        <v>67087.5</v>
      </c>
      <c r="I156">
        <f t="shared" si="110"/>
        <v>469612.49999999994</v>
      </c>
      <c r="J156">
        <f t="shared" si="111"/>
        <v>67087.5</v>
      </c>
      <c r="K156">
        <f t="shared" si="112"/>
        <v>33543.75</v>
      </c>
      <c r="M156">
        <f t="shared" si="113"/>
        <v>100631.25</v>
      </c>
    </row>
    <row r="157" spans="2:13" ht="16.5" x14ac:dyDescent="0.25">
      <c r="B157" s="17" t="s">
        <v>236</v>
      </c>
      <c r="C157" s="2">
        <v>163046</v>
      </c>
      <c r="D157">
        <f>C157*0.53</f>
        <v>86414.38</v>
      </c>
      <c r="E157">
        <f>C157*0.47</f>
        <v>76631.62</v>
      </c>
      <c r="F157">
        <f t="shared" si="117"/>
        <v>16304.6</v>
      </c>
      <c r="I157">
        <f t="shared" si="110"/>
        <v>114132.2</v>
      </c>
      <c r="J157">
        <f t="shared" si="111"/>
        <v>16304.6</v>
      </c>
      <c r="K157">
        <f t="shared" si="112"/>
        <v>8152.3</v>
      </c>
      <c r="M157">
        <f t="shared" si="113"/>
        <v>24456.899999999998</v>
      </c>
    </row>
    <row r="158" spans="2:13" ht="16.5" x14ac:dyDescent="0.25">
      <c r="B158" s="17" t="s">
        <v>49</v>
      </c>
      <c r="C158" s="1">
        <v>134357</v>
      </c>
      <c r="D158">
        <f t="shared" ref="D158:D163" si="118">C158*0.53</f>
        <v>71209.210000000006</v>
      </c>
      <c r="E158">
        <f t="shared" ref="E158:E163" si="119">C158*0.47</f>
        <v>63147.789999999994</v>
      </c>
      <c r="F158">
        <f>C158*0.11</f>
        <v>14779.27</v>
      </c>
      <c r="I158">
        <f t="shared" si="110"/>
        <v>94049.9</v>
      </c>
      <c r="J158">
        <f t="shared" si="111"/>
        <v>13435.7</v>
      </c>
      <c r="K158">
        <f t="shared" si="112"/>
        <v>6717.85</v>
      </c>
      <c r="M158">
        <f t="shared" si="113"/>
        <v>20153.55</v>
      </c>
    </row>
    <row r="159" spans="2:13" ht="16.5" x14ac:dyDescent="0.25">
      <c r="B159" s="17" t="s">
        <v>46</v>
      </c>
      <c r="C159" s="2">
        <v>116915</v>
      </c>
      <c r="D159">
        <f t="shared" si="118"/>
        <v>61964.950000000004</v>
      </c>
      <c r="E159">
        <f t="shared" si="119"/>
        <v>54950.049999999996</v>
      </c>
      <c r="F159">
        <f>C159*0.11</f>
        <v>12860.65</v>
      </c>
      <c r="I159">
        <f t="shared" si="110"/>
        <v>81840.5</v>
      </c>
      <c r="J159">
        <f t="shared" si="111"/>
        <v>11691.5</v>
      </c>
      <c r="K159">
        <f t="shared" si="112"/>
        <v>5845.75</v>
      </c>
      <c r="M159">
        <f t="shared" si="113"/>
        <v>17537.25</v>
      </c>
    </row>
    <row r="160" spans="2:13" ht="16.5" x14ac:dyDescent="0.25">
      <c r="B160" s="17" t="s">
        <v>172</v>
      </c>
      <c r="C160" s="1">
        <v>111385</v>
      </c>
      <c r="D160">
        <f t="shared" si="118"/>
        <v>59034.05</v>
      </c>
      <c r="E160">
        <f t="shared" si="119"/>
        <v>52350.95</v>
      </c>
      <c r="F160">
        <f t="shared" ref="F160" si="120">C160*0.1</f>
        <v>11138.5</v>
      </c>
      <c r="I160">
        <f t="shared" si="110"/>
        <v>77969.5</v>
      </c>
      <c r="J160">
        <f t="shared" si="111"/>
        <v>11138.5</v>
      </c>
      <c r="K160">
        <f t="shared" si="112"/>
        <v>5569.25</v>
      </c>
      <c r="M160">
        <f t="shared" si="113"/>
        <v>16707.75</v>
      </c>
    </row>
    <row r="161" spans="2:13" ht="16.5" x14ac:dyDescent="0.25">
      <c r="B161" s="17" t="s">
        <v>195</v>
      </c>
      <c r="C161" s="2">
        <v>117686</v>
      </c>
      <c r="D161">
        <f t="shared" si="118"/>
        <v>62373.58</v>
      </c>
      <c r="E161">
        <f t="shared" si="119"/>
        <v>55312.42</v>
      </c>
      <c r="F161">
        <f>C161*0.1</f>
        <v>11768.6</v>
      </c>
      <c r="I161">
        <f t="shared" si="110"/>
        <v>82380.2</v>
      </c>
      <c r="J161">
        <f t="shared" si="111"/>
        <v>11768.6</v>
      </c>
      <c r="K161">
        <f t="shared" si="112"/>
        <v>5884.3</v>
      </c>
      <c r="M161">
        <f t="shared" si="113"/>
        <v>17652.899999999998</v>
      </c>
    </row>
    <row r="162" spans="2:13" ht="16.5" x14ac:dyDescent="0.25">
      <c r="B162" s="17" t="s">
        <v>74</v>
      </c>
      <c r="C162" s="1">
        <v>406036</v>
      </c>
      <c r="D162">
        <f t="shared" si="118"/>
        <v>215199.08000000002</v>
      </c>
      <c r="E162">
        <f t="shared" si="119"/>
        <v>190836.91999999998</v>
      </c>
      <c r="F162">
        <f>C162*0.13</f>
        <v>52784.68</v>
      </c>
      <c r="I162">
        <f t="shared" si="110"/>
        <v>284225.19999999995</v>
      </c>
      <c r="J162">
        <f t="shared" si="111"/>
        <v>40603.600000000006</v>
      </c>
      <c r="K162">
        <f t="shared" si="112"/>
        <v>20301.800000000003</v>
      </c>
      <c r="M162">
        <f t="shared" si="113"/>
        <v>60905.399999999994</v>
      </c>
    </row>
    <row r="163" spans="2:13" ht="16.5" x14ac:dyDescent="0.25">
      <c r="B163" s="17" t="s">
        <v>41</v>
      </c>
      <c r="C163" s="2">
        <v>101086</v>
      </c>
      <c r="D163">
        <f t="shared" si="118"/>
        <v>53575.58</v>
      </c>
      <c r="E163">
        <f t="shared" si="119"/>
        <v>47510.42</v>
      </c>
      <c r="F163">
        <f t="shared" ref="F163" si="121">C163*0.13</f>
        <v>13141.18</v>
      </c>
      <c r="I163">
        <f t="shared" si="110"/>
        <v>70760.2</v>
      </c>
      <c r="J163">
        <f t="shared" si="111"/>
        <v>10108.6</v>
      </c>
      <c r="K163">
        <f t="shared" si="112"/>
        <v>5054.3</v>
      </c>
      <c r="M163">
        <f t="shared" si="113"/>
        <v>15162.9</v>
      </c>
    </row>
    <row r="164" spans="2:13" ht="16.5" x14ac:dyDescent="0.25">
      <c r="B164" s="17" t="s">
        <v>112</v>
      </c>
      <c r="C164" s="1">
        <v>295338</v>
      </c>
      <c r="D164">
        <f>C164*0.4</f>
        <v>118135.20000000001</v>
      </c>
      <c r="E164">
        <f>C164*0.6</f>
        <v>177202.8</v>
      </c>
      <c r="F164">
        <f>C164*0.1</f>
        <v>29533.800000000003</v>
      </c>
      <c r="I164">
        <f>C164*0.7</f>
        <v>206736.59999999998</v>
      </c>
      <c r="J164">
        <f>C164*0.1</f>
        <v>29533.800000000003</v>
      </c>
      <c r="K164">
        <f>C164*0.05</f>
        <v>14766.900000000001</v>
      </c>
      <c r="M164">
        <f>C164*0.15</f>
        <v>44300.7</v>
      </c>
    </row>
    <row r="165" spans="2:13" ht="16.5" x14ac:dyDescent="0.25">
      <c r="B165" s="17" t="s">
        <v>113</v>
      </c>
      <c r="C165" s="2">
        <v>134467</v>
      </c>
      <c r="D165">
        <f t="shared" ref="D165:D174" si="122">C165*0.4</f>
        <v>53786.8</v>
      </c>
      <c r="E165">
        <f t="shared" ref="E165:E174" si="123">C165*0.6</f>
        <v>80680.2</v>
      </c>
      <c r="F165">
        <f>C165*0.11</f>
        <v>14791.37</v>
      </c>
      <c r="I165">
        <f t="shared" ref="I165:I181" si="124">C165*0.7</f>
        <v>94126.9</v>
      </c>
      <c r="J165">
        <f t="shared" ref="J165:J181" si="125">C165*0.1</f>
        <v>13446.7</v>
      </c>
      <c r="K165">
        <f t="shared" ref="K165:K181" si="126">C165*0.05</f>
        <v>6723.35</v>
      </c>
      <c r="M165">
        <f t="shared" ref="M165:M181" si="127">C165*0.15</f>
        <v>20170.05</v>
      </c>
    </row>
    <row r="166" spans="2:13" ht="16.5" x14ac:dyDescent="0.25">
      <c r="B166" s="17" t="s">
        <v>40</v>
      </c>
      <c r="C166" s="1">
        <v>121822</v>
      </c>
      <c r="D166">
        <f t="shared" si="122"/>
        <v>48728.800000000003</v>
      </c>
      <c r="E166">
        <f t="shared" si="123"/>
        <v>73093.2</v>
      </c>
      <c r="F166">
        <f t="shared" ref="F166" si="128">C166*0.1</f>
        <v>12182.2</v>
      </c>
      <c r="I166">
        <f t="shared" si="124"/>
        <v>85275.4</v>
      </c>
      <c r="J166">
        <f t="shared" si="125"/>
        <v>12182.2</v>
      </c>
      <c r="K166">
        <f t="shared" si="126"/>
        <v>6091.1</v>
      </c>
      <c r="M166">
        <f t="shared" si="127"/>
        <v>18273.3</v>
      </c>
    </row>
    <row r="167" spans="2:13" ht="16.5" x14ac:dyDescent="0.25">
      <c r="B167" s="17" t="s">
        <v>67</v>
      </c>
      <c r="C167" s="2">
        <v>113367</v>
      </c>
      <c r="D167">
        <f t="shared" si="122"/>
        <v>45346.8</v>
      </c>
      <c r="E167">
        <f t="shared" si="123"/>
        <v>68020.2</v>
      </c>
      <c r="F167">
        <f>C167*0.12</f>
        <v>13604.039999999999</v>
      </c>
      <c r="I167">
        <f t="shared" si="124"/>
        <v>79356.899999999994</v>
      </c>
      <c r="J167">
        <f t="shared" si="125"/>
        <v>11336.7</v>
      </c>
      <c r="K167">
        <f t="shared" si="126"/>
        <v>5668.35</v>
      </c>
      <c r="M167">
        <f t="shared" si="127"/>
        <v>17005.05</v>
      </c>
    </row>
    <row r="168" spans="2:13" ht="16.5" x14ac:dyDescent="0.25">
      <c r="B168" s="17" t="s">
        <v>95</v>
      </c>
      <c r="C168" s="1">
        <v>247962</v>
      </c>
      <c r="D168">
        <f t="shared" si="122"/>
        <v>99184.8</v>
      </c>
      <c r="E168">
        <f t="shared" si="123"/>
        <v>148777.19999999998</v>
      </c>
      <c r="F168">
        <f t="shared" ref="F168" si="129">C168*0.1</f>
        <v>24796.2</v>
      </c>
      <c r="I168">
        <f t="shared" si="124"/>
        <v>173573.4</v>
      </c>
      <c r="J168">
        <f t="shared" si="125"/>
        <v>24796.2</v>
      </c>
      <c r="K168">
        <f t="shared" si="126"/>
        <v>12398.1</v>
      </c>
      <c r="M168">
        <f t="shared" si="127"/>
        <v>37194.299999999996</v>
      </c>
    </row>
    <row r="169" spans="2:13" ht="16.5" x14ac:dyDescent="0.25">
      <c r="B169" s="17" t="s">
        <v>129</v>
      </c>
      <c r="C169" s="2">
        <v>101572</v>
      </c>
      <c r="D169">
        <f t="shared" si="122"/>
        <v>40628.800000000003</v>
      </c>
      <c r="E169">
        <f t="shared" si="123"/>
        <v>60943.199999999997</v>
      </c>
      <c r="F169">
        <f>C169*0.08</f>
        <v>8125.76</v>
      </c>
      <c r="I169">
        <f t="shared" si="124"/>
        <v>71100.399999999994</v>
      </c>
      <c r="J169">
        <f t="shared" si="125"/>
        <v>10157.200000000001</v>
      </c>
      <c r="K169">
        <f t="shared" si="126"/>
        <v>5078.6000000000004</v>
      </c>
      <c r="M169">
        <f t="shared" si="127"/>
        <v>15235.8</v>
      </c>
    </row>
    <row r="170" spans="2:13" ht="16.5" x14ac:dyDescent="0.25">
      <c r="B170" s="17" t="s">
        <v>180</v>
      </c>
      <c r="C170" s="1">
        <v>147696</v>
      </c>
      <c r="D170">
        <f t="shared" si="122"/>
        <v>59078.400000000001</v>
      </c>
      <c r="E170">
        <f t="shared" si="123"/>
        <v>88617.599999999991</v>
      </c>
      <c r="F170">
        <f t="shared" ref="F170:F171" si="130">C170*0.1</f>
        <v>14769.6</v>
      </c>
      <c r="I170">
        <f t="shared" si="124"/>
        <v>103387.2</v>
      </c>
      <c r="J170">
        <f t="shared" si="125"/>
        <v>14769.6</v>
      </c>
      <c r="K170">
        <f t="shared" si="126"/>
        <v>7384.8</v>
      </c>
      <c r="M170">
        <f t="shared" si="127"/>
        <v>22154.399999999998</v>
      </c>
    </row>
    <row r="171" spans="2:13" ht="16.5" x14ac:dyDescent="0.25">
      <c r="B171" s="17" t="s">
        <v>232</v>
      </c>
      <c r="C171" s="2">
        <v>133947</v>
      </c>
      <c r="D171">
        <f t="shared" si="122"/>
        <v>53578.8</v>
      </c>
      <c r="E171">
        <f t="shared" si="123"/>
        <v>80368.2</v>
      </c>
      <c r="F171">
        <f t="shared" si="130"/>
        <v>13394.7</v>
      </c>
      <c r="I171">
        <f t="shared" si="124"/>
        <v>93762.9</v>
      </c>
      <c r="J171">
        <f t="shared" si="125"/>
        <v>13394.7</v>
      </c>
      <c r="K171">
        <f t="shared" si="126"/>
        <v>6697.35</v>
      </c>
      <c r="M171">
        <f t="shared" si="127"/>
        <v>20092.05</v>
      </c>
    </row>
    <row r="172" spans="2:13" ht="16.5" x14ac:dyDescent="0.25">
      <c r="B172" s="17" t="s">
        <v>110</v>
      </c>
      <c r="C172" s="1">
        <v>342878</v>
      </c>
      <c r="D172">
        <f t="shared" si="122"/>
        <v>137151.20000000001</v>
      </c>
      <c r="E172">
        <f t="shared" si="123"/>
        <v>205726.8</v>
      </c>
      <c r="F172">
        <f>C172*0.07</f>
        <v>24001.460000000003</v>
      </c>
      <c r="I172">
        <f t="shared" si="124"/>
        <v>240014.59999999998</v>
      </c>
      <c r="J172">
        <f t="shared" si="125"/>
        <v>34287.800000000003</v>
      </c>
      <c r="K172">
        <f t="shared" si="126"/>
        <v>17143.900000000001</v>
      </c>
      <c r="M172">
        <f t="shared" si="127"/>
        <v>51431.7</v>
      </c>
    </row>
    <row r="173" spans="2:13" ht="16.5" x14ac:dyDescent="0.25">
      <c r="B173" s="17" t="s">
        <v>122</v>
      </c>
      <c r="C173" s="2">
        <v>70406</v>
      </c>
      <c r="D173">
        <f t="shared" si="122"/>
        <v>28162.400000000001</v>
      </c>
      <c r="E173">
        <f t="shared" si="123"/>
        <v>42243.6</v>
      </c>
      <c r="F173">
        <f t="shared" ref="F173:F175" si="131">C173*0.1</f>
        <v>7040.6</v>
      </c>
      <c r="I173">
        <f t="shared" si="124"/>
        <v>49284.2</v>
      </c>
      <c r="J173">
        <f t="shared" si="125"/>
        <v>7040.6</v>
      </c>
      <c r="K173">
        <f t="shared" si="126"/>
        <v>3520.3</v>
      </c>
      <c r="M173">
        <f t="shared" si="127"/>
        <v>10560.9</v>
      </c>
    </row>
    <row r="174" spans="2:13" ht="16.5" x14ac:dyDescent="0.25">
      <c r="B174" s="17" t="s">
        <v>209</v>
      </c>
      <c r="C174" s="1">
        <v>670875</v>
      </c>
      <c r="D174">
        <f t="shared" si="122"/>
        <v>268350</v>
      </c>
      <c r="E174">
        <f t="shared" si="123"/>
        <v>402525</v>
      </c>
      <c r="F174">
        <f t="shared" si="131"/>
        <v>67087.5</v>
      </c>
      <c r="I174">
        <f t="shared" si="124"/>
        <v>469612.49999999994</v>
      </c>
      <c r="J174">
        <f t="shared" si="125"/>
        <v>67087.5</v>
      </c>
      <c r="K174">
        <f t="shared" si="126"/>
        <v>33543.75</v>
      </c>
      <c r="M174">
        <f t="shared" si="127"/>
        <v>100631.25</v>
      </c>
    </row>
    <row r="175" spans="2:13" ht="16.5" x14ac:dyDescent="0.25">
      <c r="B175" s="17" t="s">
        <v>163</v>
      </c>
      <c r="C175" s="2">
        <v>163046</v>
      </c>
      <c r="D175">
        <f>C175*0.53</f>
        <v>86414.38</v>
      </c>
      <c r="E175">
        <f>C175*0.47</f>
        <v>76631.62</v>
      </c>
      <c r="F175">
        <f t="shared" si="131"/>
        <v>16304.6</v>
      </c>
      <c r="I175">
        <f t="shared" si="124"/>
        <v>114132.2</v>
      </c>
      <c r="J175">
        <f t="shared" si="125"/>
        <v>16304.6</v>
      </c>
      <c r="K175">
        <f t="shared" si="126"/>
        <v>8152.3</v>
      </c>
      <c r="M175">
        <f t="shared" si="127"/>
        <v>24456.899999999998</v>
      </c>
    </row>
    <row r="176" spans="2:13" ht="16.5" x14ac:dyDescent="0.25">
      <c r="B176" s="17" t="s">
        <v>178</v>
      </c>
      <c r="C176" s="1">
        <v>134357</v>
      </c>
      <c r="D176">
        <f t="shared" ref="D176:D181" si="132">C176*0.53</f>
        <v>71209.210000000006</v>
      </c>
      <c r="E176">
        <f t="shared" ref="E176:E181" si="133">C176*0.47</f>
        <v>63147.789999999994</v>
      </c>
      <c r="F176">
        <f>C176*0.11</f>
        <v>14779.27</v>
      </c>
      <c r="I176">
        <f t="shared" si="124"/>
        <v>94049.9</v>
      </c>
      <c r="J176">
        <f t="shared" si="125"/>
        <v>13435.7</v>
      </c>
      <c r="K176">
        <f t="shared" si="126"/>
        <v>6717.85</v>
      </c>
      <c r="M176">
        <f t="shared" si="127"/>
        <v>20153.55</v>
      </c>
    </row>
    <row r="177" spans="2:13" ht="16.5" x14ac:dyDescent="0.25">
      <c r="B177" s="17" t="s">
        <v>71</v>
      </c>
      <c r="C177" s="2">
        <v>116915</v>
      </c>
      <c r="D177">
        <f t="shared" si="132"/>
        <v>61964.950000000004</v>
      </c>
      <c r="E177">
        <f t="shared" si="133"/>
        <v>54950.049999999996</v>
      </c>
      <c r="F177">
        <f>C177*0.11</f>
        <v>12860.65</v>
      </c>
      <c r="I177">
        <f t="shared" si="124"/>
        <v>81840.5</v>
      </c>
      <c r="J177">
        <f t="shared" si="125"/>
        <v>11691.5</v>
      </c>
      <c r="K177">
        <f t="shared" si="126"/>
        <v>5845.75</v>
      </c>
      <c r="M177">
        <f t="shared" si="127"/>
        <v>17537.25</v>
      </c>
    </row>
    <row r="178" spans="2:13" ht="16.5" x14ac:dyDescent="0.25">
      <c r="B178" s="17" t="s">
        <v>286</v>
      </c>
      <c r="C178" s="1">
        <v>111385</v>
      </c>
      <c r="D178">
        <f t="shared" si="132"/>
        <v>59034.05</v>
      </c>
      <c r="E178">
        <f t="shared" si="133"/>
        <v>52350.95</v>
      </c>
      <c r="F178">
        <f t="shared" ref="F178" si="134">C178*0.1</f>
        <v>11138.5</v>
      </c>
      <c r="I178">
        <f t="shared" si="124"/>
        <v>77969.5</v>
      </c>
      <c r="J178">
        <f t="shared" si="125"/>
        <v>11138.5</v>
      </c>
      <c r="K178">
        <f t="shared" si="126"/>
        <v>5569.25</v>
      </c>
      <c r="M178">
        <f t="shared" si="127"/>
        <v>16707.75</v>
      </c>
    </row>
    <row r="179" spans="2:13" ht="16.5" x14ac:dyDescent="0.25">
      <c r="B179" s="17" t="s">
        <v>277</v>
      </c>
      <c r="C179" s="2">
        <v>117686</v>
      </c>
      <c r="D179">
        <f t="shared" si="132"/>
        <v>62373.58</v>
      </c>
      <c r="E179">
        <f t="shared" si="133"/>
        <v>55312.42</v>
      </c>
      <c r="F179">
        <f>C179*0.1</f>
        <v>11768.6</v>
      </c>
      <c r="I179">
        <f t="shared" si="124"/>
        <v>82380.2</v>
      </c>
      <c r="J179">
        <f t="shared" si="125"/>
        <v>11768.6</v>
      </c>
      <c r="K179">
        <f t="shared" si="126"/>
        <v>5884.3</v>
      </c>
      <c r="M179">
        <f t="shared" si="127"/>
        <v>17652.899999999998</v>
      </c>
    </row>
    <row r="180" spans="2:13" ht="16.5" x14ac:dyDescent="0.25">
      <c r="B180" s="17" t="s">
        <v>257</v>
      </c>
      <c r="C180" s="1">
        <v>406036</v>
      </c>
      <c r="D180">
        <f t="shared" si="132"/>
        <v>215199.08000000002</v>
      </c>
      <c r="E180">
        <f t="shared" si="133"/>
        <v>190836.91999999998</v>
      </c>
      <c r="F180">
        <f>C180*0.13</f>
        <v>52784.68</v>
      </c>
      <c r="I180">
        <f t="shared" si="124"/>
        <v>284225.19999999995</v>
      </c>
      <c r="J180">
        <f t="shared" si="125"/>
        <v>40603.600000000006</v>
      </c>
      <c r="K180">
        <f t="shared" si="126"/>
        <v>20301.800000000003</v>
      </c>
      <c r="M180">
        <f t="shared" si="127"/>
        <v>60905.399999999994</v>
      </c>
    </row>
    <row r="181" spans="2:13" ht="16.5" x14ac:dyDescent="0.25">
      <c r="B181" s="17" t="s">
        <v>59</v>
      </c>
      <c r="C181" s="2">
        <v>101086</v>
      </c>
      <c r="D181">
        <f t="shared" si="132"/>
        <v>53575.58</v>
      </c>
      <c r="E181">
        <f t="shared" si="133"/>
        <v>47510.42</v>
      </c>
      <c r="F181">
        <f t="shared" ref="F181" si="135">C181*0.13</f>
        <v>13141.18</v>
      </c>
      <c r="I181">
        <f t="shared" si="124"/>
        <v>70760.2</v>
      </c>
      <c r="J181">
        <f t="shared" si="125"/>
        <v>10108.6</v>
      </c>
      <c r="K181">
        <f t="shared" si="126"/>
        <v>5054.3</v>
      </c>
      <c r="M181">
        <f t="shared" si="127"/>
        <v>15162.9</v>
      </c>
    </row>
    <row r="182" spans="2:13" ht="16.5" x14ac:dyDescent="0.25">
      <c r="B182" s="17" t="s">
        <v>223</v>
      </c>
      <c r="C182" s="1">
        <v>295338</v>
      </c>
      <c r="D182">
        <f>C182*0.4</f>
        <v>118135.20000000001</v>
      </c>
      <c r="E182">
        <f>C182*0.6</f>
        <v>177202.8</v>
      </c>
      <c r="F182">
        <f>C182*0.1</f>
        <v>29533.800000000003</v>
      </c>
      <c r="I182">
        <f>C182*0.7</f>
        <v>206736.59999999998</v>
      </c>
      <c r="J182">
        <f>C182*0.1</f>
        <v>29533.800000000003</v>
      </c>
      <c r="K182">
        <f>C182*0.05</f>
        <v>14766.900000000001</v>
      </c>
      <c r="M182">
        <f>C182*0.15</f>
        <v>44300.7</v>
      </c>
    </row>
    <row r="183" spans="2:13" ht="16.5" x14ac:dyDescent="0.25">
      <c r="B183" s="17" t="s">
        <v>300</v>
      </c>
      <c r="C183" s="2">
        <v>134467</v>
      </c>
      <c r="D183">
        <f t="shared" ref="D183:D192" si="136">C183*0.4</f>
        <v>53786.8</v>
      </c>
      <c r="E183">
        <f t="shared" ref="E183:E192" si="137">C183*0.6</f>
        <v>80680.2</v>
      </c>
      <c r="F183">
        <f>C183*0.11</f>
        <v>14791.37</v>
      </c>
      <c r="I183">
        <f t="shared" ref="I183:I199" si="138">C183*0.7</f>
        <v>94126.9</v>
      </c>
      <c r="J183">
        <f t="shared" ref="J183:J199" si="139">C183*0.1</f>
        <v>13446.7</v>
      </c>
      <c r="K183">
        <f t="shared" ref="K183:K199" si="140">C183*0.05</f>
        <v>6723.35</v>
      </c>
      <c r="M183">
        <f t="shared" ref="M183:M199" si="141">C183*0.15</f>
        <v>20170.05</v>
      </c>
    </row>
    <row r="184" spans="2:13" ht="16.5" x14ac:dyDescent="0.25">
      <c r="B184" s="17" t="s">
        <v>58</v>
      </c>
      <c r="C184" s="1">
        <v>121822</v>
      </c>
      <c r="D184">
        <f t="shared" si="136"/>
        <v>48728.800000000003</v>
      </c>
      <c r="E184">
        <f t="shared" si="137"/>
        <v>73093.2</v>
      </c>
      <c r="F184">
        <f t="shared" ref="F184" si="142">C184*0.1</f>
        <v>12182.2</v>
      </c>
      <c r="I184">
        <f t="shared" si="138"/>
        <v>85275.4</v>
      </c>
      <c r="J184">
        <f t="shared" si="139"/>
        <v>12182.2</v>
      </c>
      <c r="K184">
        <f t="shared" si="140"/>
        <v>6091.1</v>
      </c>
      <c r="M184">
        <f t="shared" si="141"/>
        <v>18273.3</v>
      </c>
    </row>
    <row r="185" spans="2:13" ht="16.5" x14ac:dyDescent="0.25">
      <c r="B185" s="17" t="s">
        <v>132</v>
      </c>
      <c r="C185" s="2">
        <v>113367</v>
      </c>
      <c r="D185">
        <f t="shared" si="136"/>
        <v>45346.8</v>
      </c>
      <c r="E185">
        <f t="shared" si="137"/>
        <v>68020.2</v>
      </c>
      <c r="F185">
        <f>C185*0.12</f>
        <v>13604.039999999999</v>
      </c>
      <c r="I185">
        <f t="shared" si="138"/>
        <v>79356.899999999994</v>
      </c>
      <c r="J185">
        <f t="shared" si="139"/>
        <v>11336.7</v>
      </c>
      <c r="K185">
        <f t="shared" si="140"/>
        <v>5668.35</v>
      </c>
      <c r="M185">
        <f t="shared" si="141"/>
        <v>17005.05</v>
      </c>
    </row>
    <row r="186" spans="2:13" ht="16.5" x14ac:dyDescent="0.25">
      <c r="B186" s="17" t="s">
        <v>214</v>
      </c>
      <c r="C186" s="1">
        <v>247962</v>
      </c>
      <c r="D186">
        <f t="shared" si="136"/>
        <v>99184.8</v>
      </c>
      <c r="E186">
        <f t="shared" si="137"/>
        <v>148777.19999999998</v>
      </c>
      <c r="F186">
        <f t="shared" ref="F186" si="143">C186*0.1</f>
        <v>24796.2</v>
      </c>
      <c r="I186">
        <f t="shared" si="138"/>
        <v>173573.4</v>
      </c>
      <c r="J186">
        <f t="shared" si="139"/>
        <v>24796.2</v>
      </c>
      <c r="K186">
        <f t="shared" si="140"/>
        <v>12398.1</v>
      </c>
      <c r="M186">
        <f t="shared" si="141"/>
        <v>37194.299999999996</v>
      </c>
    </row>
    <row r="187" spans="2:13" ht="16.5" x14ac:dyDescent="0.25">
      <c r="B187" s="17" t="s">
        <v>183</v>
      </c>
      <c r="C187" s="2">
        <v>101572</v>
      </c>
      <c r="D187">
        <f t="shared" si="136"/>
        <v>40628.800000000003</v>
      </c>
      <c r="E187">
        <f t="shared" si="137"/>
        <v>60943.199999999997</v>
      </c>
      <c r="F187">
        <f>C187*0.08</f>
        <v>8125.76</v>
      </c>
      <c r="I187">
        <f t="shared" si="138"/>
        <v>71100.399999999994</v>
      </c>
      <c r="J187">
        <f t="shared" si="139"/>
        <v>10157.200000000001</v>
      </c>
      <c r="K187">
        <f t="shared" si="140"/>
        <v>5078.6000000000004</v>
      </c>
      <c r="M187">
        <f t="shared" si="141"/>
        <v>15235.8</v>
      </c>
    </row>
    <row r="188" spans="2:13" ht="16.5" x14ac:dyDescent="0.25">
      <c r="B188" s="17" t="s">
        <v>247</v>
      </c>
      <c r="C188" s="1">
        <v>147696</v>
      </c>
      <c r="D188">
        <f t="shared" si="136"/>
        <v>59078.400000000001</v>
      </c>
      <c r="E188">
        <f t="shared" si="137"/>
        <v>88617.599999999991</v>
      </c>
      <c r="F188">
        <f t="shared" ref="F188:F189" si="144">C188*0.1</f>
        <v>14769.6</v>
      </c>
      <c r="I188">
        <f t="shared" si="138"/>
        <v>103387.2</v>
      </c>
      <c r="J188">
        <f t="shared" si="139"/>
        <v>14769.6</v>
      </c>
      <c r="K188">
        <f t="shared" si="140"/>
        <v>7384.8</v>
      </c>
      <c r="M188">
        <f t="shared" si="141"/>
        <v>22154.399999999998</v>
      </c>
    </row>
    <row r="189" spans="2:13" ht="16.5" x14ac:dyDescent="0.25">
      <c r="B189" s="17" t="s">
        <v>280</v>
      </c>
      <c r="C189" s="2">
        <v>133947</v>
      </c>
      <c r="D189">
        <f t="shared" si="136"/>
        <v>53578.8</v>
      </c>
      <c r="E189">
        <f t="shared" si="137"/>
        <v>80368.2</v>
      </c>
      <c r="F189">
        <f t="shared" si="144"/>
        <v>13394.7</v>
      </c>
      <c r="I189">
        <f t="shared" si="138"/>
        <v>93762.9</v>
      </c>
      <c r="J189">
        <f t="shared" si="139"/>
        <v>13394.7</v>
      </c>
      <c r="K189">
        <f t="shared" si="140"/>
        <v>6697.35</v>
      </c>
      <c r="M189">
        <f t="shared" si="141"/>
        <v>20092.05</v>
      </c>
    </row>
    <row r="190" spans="2:13" ht="16.5" x14ac:dyDescent="0.25">
      <c r="B190" s="17" t="s">
        <v>219</v>
      </c>
      <c r="C190" s="1">
        <v>342878</v>
      </c>
      <c r="D190">
        <f t="shared" si="136"/>
        <v>137151.20000000001</v>
      </c>
      <c r="E190">
        <f t="shared" si="137"/>
        <v>205726.8</v>
      </c>
      <c r="F190">
        <f>C190*0.07</f>
        <v>24001.460000000003</v>
      </c>
      <c r="I190">
        <f t="shared" si="138"/>
        <v>240014.59999999998</v>
      </c>
      <c r="J190">
        <f t="shared" si="139"/>
        <v>34287.800000000003</v>
      </c>
      <c r="K190">
        <f t="shared" si="140"/>
        <v>17143.900000000001</v>
      </c>
      <c r="M190">
        <f t="shared" si="141"/>
        <v>51431.7</v>
      </c>
    </row>
    <row r="191" spans="2:13" ht="16.5" x14ac:dyDescent="0.25">
      <c r="B191" s="17" t="s">
        <v>167</v>
      </c>
      <c r="C191" s="2">
        <v>70406</v>
      </c>
      <c r="D191">
        <f t="shared" si="136"/>
        <v>28162.400000000001</v>
      </c>
      <c r="E191">
        <f t="shared" si="137"/>
        <v>42243.6</v>
      </c>
      <c r="F191">
        <f t="shared" ref="F191:F193" si="145">C191*0.1</f>
        <v>7040.6</v>
      </c>
      <c r="I191">
        <f t="shared" si="138"/>
        <v>49284.2</v>
      </c>
      <c r="J191">
        <f t="shared" si="139"/>
        <v>7040.6</v>
      </c>
      <c r="K191">
        <f t="shared" si="140"/>
        <v>3520.3</v>
      </c>
      <c r="M191">
        <f t="shared" si="141"/>
        <v>10560.9</v>
      </c>
    </row>
    <row r="192" spans="2:13" ht="16.5" x14ac:dyDescent="0.25">
      <c r="B192" s="17" t="s">
        <v>220</v>
      </c>
      <c r="C192" s="1">
        <v>670875</v>
      </c>
      <c r="D192">
        <f t="shared" si="136"/>
        <v>268350</v>
      </c>
      <c r="E192">
        <f t="shared" si="137"/>
        <v>402525</v>
      </c>
      <c r="F192">
        <f t="shared" si="145"/>
        <v>67087.5</v>
      </c>
      <c r="I192">
        <f t="shared" si="138"/>
        <v>469612.49999999994</v>
      </c>
      <c r="J192">
        <f t="shared" si="139"/>
        <v>67087.5</v>
      </c>
      <c r="K192">
        <f t="shared" si="140"/>
        <v>33543.75</v>
      </c>
      <c r="M192">
        <f t="shared" si="141"/>
        <v>100631.25</v>
      </c>
    </row>
    <row r="193" spans="2:13" ht="16.5" x14ac:dyDescent="0.25">
      <c r="B193" s="17" t="s">
        <v>114</v>
      </c>
      <c r="C193" s="2">
        <v>163046</v>
      </c>
      <c r="D193">
        <f>C193*0.53</f>
        <v>86414.38</v>
      </c>
      <c r="E193">
        <f>C193*0.47</f>
        <v>76631.62</v>
      </c>
      <c r="F193">
        <f t="shared" si="145"/>
        <v>16304.6</v>
      </c>
      <c r="I193">
        <f t="shared" si="138"/>
        <v>114132.2</v>
      </c>
      <c r="J193">
        <f t="shared" si="139"/>
        <v>16304.6</v>
      </c>
      <c r="K193">
        <f t="shared" si="140"/>
        <v>8152.3</v>
      </c>
      <c r="M193">
        <f t="shared" si="141"/>
        <v>24456.899999999998</v>
      </c>
    </row>
    <row r="194" spans="2:13" ht="16.5" x14ac:dyDescent="0.25">
      <c r="B194" s="17" t="s">
        <v>144</v>
      </c>
      <c r="C194" s="1">
        <v>134357</v>
      </c>
      <c r="D194">
        <f t="shared" ref="D194:D199" si="146">C194*0.53</f>
        <v>71209.210000000006</v>
      </c>
      <c r="E194">
        <f t="shared" ref="E194:E199" si="147">C194*0.47</f>
        <v>63147.789999999994</v>
      </c>
      <c r="F194">
        <f>C194*0.11</f>
        <v>14779.27</v>
      </c>
      <c r="I194">
        <f t="shared" si="138"/>
        <v>94049.9</v>
      </c>
      <c r="J194">
        <f t="shared" si="139"/>
        <v>13435.7</v>
      </c>
      <c r="K194">
        <f t="shared" si="140"/>
        <v>6717.85</v>
      </c>
      <c r="M194">
        <f t="shared" si="141"/>
        <v>20153.55</v>
      </c>
    </row>
    <row r="195" spans="2:13" ht="16.5" x14ac:dyDescent="0.25">
      <c r="B195" s="17" t="s">
        <v>213</v>
      </c>
      <c r="C195" s="2">
        <v>116915</v>
      </c>
      <c r="D195">
        <f t="shared" si="146"/>
        <v>61964.950000000004</v>
      </c>
      <c r="E195">
        <f t="shared" si="147"/>
        <v>54950.049999999996</v>
      </c>
      <c r="F195">
        <f>C195*0.11</f>
        <v>12860.65</v>
      </c>
      <c r="I195">
        <f t="shared" si="138"/>
        <v>81840.5</v>
      </c>
      <c r="J195">
        <f t="shared" si="139"/>
        <v>11691.5</v>
      </c>
      <c r="K195">
        <f t="shared" si="140"/>
        <v>5845.75</v>
      </c>
      <c r="M195">
        <f t="shared" si="141"/>
        <v>17537.25</v>
      </c>
    </row>
    <row r="196" spans="2:13" ht="16.5" x14ac:dyDescent="0.25">
      <c r="B196" s="17" t="s">
        <v>283</v>
      </c>
      <c r="C196" s="1">
        <v>111385</v>
      </c>
      <c r="D196">
        <f t="shared" si="146"/>
        <v>59034.05</v>
      </c>
      <c r="E196">
        <f t="shared" si="147"/>
        <v>52350.95</v>
      </c>
      <c r="F196">
        <f t="shared" ref="F196" si="148">C196*0.1</f>
        <v>11138.5</v>
      </c>
      <c r="I196">
        <f t="shared" si="138"/>
        <v>77969.5</v>
      </c>
      <c r="J196">
        <f t="shared" si="139"/>
        <v>11138.5</v>
      </c>
      <c r="K196">
        <f t="shared" si="140"/>
        <v>5569.25</v>
      </c>
      <c r="M196">
        <f t="shared" si="141"/>
        <v>16707.75</v>
      </c>
    </row>
    <row r="197" spans="2:13" ht="16.5" x14ac:dyDescent="0.25">
      <c r="B197" s="17" t="s">
        <v>255</v>
      </c>
      <c r="C197" s="2">
        <v>117686</v>
      </c>
      <c r="D197">
        <f t="shared" si="146"/>
        <v>62373.58</v>
      </c>
      <c r="E197">
        <f t="shared" si="147"/>
        <v>55312.42</v>
      </c>
      <c r="F197">
        <f>C197*0.1</f>
        <v>11768.6</v>
      </c>
      <c r="I197">
        <f t="shared" si="138"/>
        <v>82380.2</v>
      </c>
      <c r="J197">
        <f t="shared" si="139"/>
        <v>11768.6</v>
      </c>
      <c r="K197">
        <f t="shared" si="140"/>
        <v>5884.3</v>
      </c>
      <c r="M197">
        <f t="shared" si="141"/>
        <v>17652.899999999998</v>
      </c>
    </row>
    <row r="198" spans="2:13" ht="16.5" x14ac:dyDescent="0.25">
      <c r="B198" s="17" t="s">
        <v>276</v>
      </c>
      <c r="C198" s="1">
        <v>406036</v>
      </c>
      <c r="D198">
        <f t="shared" si="146"/>
        <v>215199.08000000002</v>
      </c>
      <c r="E198">
        <f t="shared" si="147"/>
        <v>190836.91999999998</v>
      </c>
      <c r="F198">
        <f>C198*0.13</f>
        <v>52784.68</v>
      </c>
      <c r="I198">
        <f t="shared" si="138"/>
        <v>284225.19999999995</v>
      </c>
      <c r="J198">
        <f t="shared" si="139"/>
        <v>40603.600000000006</v>
      </c>
      <c r="K198">
        <f t="shared" si="140"/>
        <v>20301.800000000003</v>
      </c>
      <c r="M198">
        <f t="shared" si="141"/>
        <v>60905.399999999994</v>
      </c>
    </row>
    <row r="199" spans="2:13" ht="16.5" x14ac:dyDescent="0.25">
      <c r="B199" s="17" t="s">
        <v>252</v>
      </c>
      <c r="C199" s="2">
        <v>101086</v>
      </c>
      <c r="D199">
        <f t="shared" si="146"/>
        <v>53575.58</v>
      </c>
      <c r="E199">
        <f t="shared" si="147"/>
        <v>47510.42</v>
      </c>
      <c r="F199">
        <f t="shared" ref="F199" si="149">C199*0.13</f>
        <v>13141.18</v>
      </c>
      <c r="I199">
        <f t="shared" si="138"/>
        <v>70760.2</v>
      </c>
      <c r="J199">
        <f t="shared" si="139"/>
        <v>10108.6</v>
      </c>
      <c r="K199">
        <f t="shared" si="140"/>
        <v>5054.3</v>
      </c>
      <c r="M199">
        <f t="shared" si="141"/>
        <v>15162.9</v>
      </c>
    </row>
    <row r="200" spans="2:13" ht="16.5" x14ac:dyDescent="0.25">
      <c r="B200" s="17" t="s">
        <v>138</v>
      </c>
      <c r="C200" s="1">
        <v>295338</v>
      </c>
      <c r="D200">
        <f>C200*0.4</f>
        <v>118135.20000000001</v>
      </c>
      <c r="E200">
        <f>C200*0.6</f>
        <v>177202.8</v>
      </c>
      <c r="F200">
        <f>C200*0.1</f>
        <v>29533.800000000003</v>
      </c>
      <c r="I200">
        <f>C200*0.7</f>
        <v>206736.59999999998</v>
      </c>
      <c r="J200">
        <f>C200*0.1</f>
        <v>29533.800000000003</v>
      </c>
      <c r="K200">
        <f>C200*0.05</f>
        <v>14766.900000000001</v>
      </c>
      <c r="M200">
        <f>C200*0.15</f>
        <v>44300.7</v>
      </c>
    </row>
    <row r="201" spans="2:13" ht="16.5" x14ac:dyDescent="0.25">
      <c r="B201" s="17" t="s">
        <v>284</v>
      </c>
      <c r="C201" s="2">
        <v>134467</v>
      </c>
      <c r="D201">
        <f t="shared" ref="D201:D210" si="150">C201*0.4</f>
        <v>53786.8</v>
      </c>
      <c r="E201">
        <f t="shared" ref="E201:E210" si="151">C201*0.6</f>
        <v>80680.2</v>
      </c>
      <c r="F201">
        <f>C201*0.11</f>
        <v>14791.37</v>
      </c>
      <c r="I201">
        <f t="shared" ref="I201:I217" si="152">C201*0.7</f>
        <v>94126.9</v>
      </c>
      <c r="J201">
        <f t="shared" ref="J201:J217" si="153">C201*0.1</f>
        <v>13446.7</v>
      </c>
      <c r="K201">
        <f t="shared" ref="K201:K217" si="154">C201*0.05</f>
        <v>6723.35</v>
      </c>
      <c r="M201">
        <f t="shared" ref="M201:M217" si="155">C201*0.15</f>
        <v>20170.05</v>
      </c>
    </row>
    <row r="202" spans="2:13" ht="16.5" x14ac:dyDescent="0.25">
      <c r="B202" s="17" t="s">
        <v>306</v>
      </c>
      <c r="C202" s="1">
        <v>121822</v>
      </c>
      <c r="D202">
        <f t="shared" si="150"/>
        <v>48728.800000000003</v>
      </c>
      <c r="E202">
        <f t="shared" si="151"/>
        <v>73093.2</v>
      </c>
      <c r="F202">
        <f t="shared" ref="F202" si="156">C202*0.1</f>
        <v>12182.2</v>
      </c>
      <c r="I202">
        <f t="shared" si="152"/>
        <v>85275.4</v>
      </c>
      <c r="J202">
        <f t="shared" si="153"/>
        <v>12182.2</v>
      </c>
      <c r="K202">
        <f t="shared" si="154"/>
        <v>6091.1</v>
      </c>
      <c r="M202">
        <f t="shared" si="155"/>
        <v>18273.3</v>
      </c>
    </row>
    <row r="203" spans="2:13" ht="16.5" x14ac:dyDescent="0.25">
      <c r="B203" s="17" t="s">
        <v>162</v>
      </c>
      <c r="C203" s="2">
        <v>113367</v>
      </c>
      <c r="D203">
        <f t="shared" si="150"/>
        <v>45346.8</v>
      </c>
      <c r="E203">
        <f t="shared" si="151"/>
        <v>68020.2</v>
      </c>
      <c r="F203">
        <f>C203*0.12</f>
        <v>13604.039999999999</v>
      </c>
      <c r="I203">
        <f t="shared" si="152"/>
        <v>79356.899999999994</v>
      </c>
      <c r="J203">
        <f t="shared" si="153"/>
        <v>11336.7</v>
      </c>
      <c r="K203">
        <f t="shared" si="154"/>
        <v>5668.35</v>
      </c>
      <c r="M203">
        <f t="shared" si="155"/>
        <v>17005.05</v>
      </c>
    </row>
    <row r="204" spans="2:13" ht="16.5" x14ac:dyDescent="0.25">
      <c r="B204" s="17" t="s">
        <v>57</v>
      </c>
      <c r="C204" s="1">
        <v>247962</v>
      </c>
      <c r="D204">
        <f t="shared" si="150"/>
        <v>99184.8</v>
      </c>
      <c r="E204">
        <f t="shared" si="151"/>
        <v>148777.19999999998</v>
      </c>
      <c r="F204">
        <f t="shared" ref="F204" si="157">C204*0.1</f>
        <v>24796.2</v>
      </c>
      <c r="I204">
        <f t="shared" si="152"/>
        <v>173573.4</v>
      </c>
      <c r="J204">
        <f t="shared" si="153"/>
        <v>24796.2</v>
      </c>
      <c r="K204">
        <f t="shared" si="154"/>
        <v>12398.1</v>
      </c>
      <c r="M204">
        <f t="shared" si="155"/>
        <v>37194.299999999996</v>
      </c>
    </row>
    <row r="205" spans="2:13" ht="16.5" x14ac:dyDescent="0.25">
      <c r="B205" s="17" t="s">
        <v>87</v>
      </c>
      <c r="C205" s="2">
        <v>101572</v>
      </c>
      <c r="D205">
        <f t="shared" si="150"/>
        <v>40628.800000000003</v>
      </c>
      <c r="E205">
        <f t="shared" si="151"/>
        <v>60943.199999999997</v>
      </c>
      <c r="F205">
        <f>C205*0.08</f>
        <v>8125.76</v>
      </c>
      <c r="I205">
        <f t="shared" si="152"/>
        <v>71100.399999999994</v>
      </c>
      <c r="J205">
        <f t="shared" si="153"/>
        <v>10157.200000000001</v>
      </c>
      <c r="K205">
        <f t="shared" si="154"/>
        <v>5078.6000000000004</v>
      </c>
      <c r="M205">
        <f t="shared" si="155"/>
        <v>15235.8</v>
      </c>
    </row>
    <row r="206" spans="2:13" ht="16.5" x14ac:dyDescent="0.25">
      <c r="B206" s="17" t="s">
        <v>100</v>
      </c>
      <c r="C206" s="1">
        <v>147696</v>
      </c>
      <c r="D206">
        <f t="shared" si="150"/>
        <v>59078.400000000001</v>
      </c>
      <c r="E206">
        <f t="shared" si="151"/>
        <v>88617.599999999991</v>
      </c>
      <c r="F206">
        <f t="shared" ref="F206:F207" si="158">C206*0.1</f>
        <v>14769.6</v>
      </c>
      <c r="I206">
        <f t="shared" si="152"/>
        <v>103387.2</v>
      </c>
      <c r="J206">
        <f t="shared" si="153"/>
        <v>14769.6</v>
      </c>
      <c r="K206">
        <f t="shared" si="154"/>
        <v>7384.8</v>
      </c>
      <c r="M206">
        <f t="shared" si="155"/>
        <v>22154.399999999998</v>
      </c>
    </row>
    <row r="207" spans="2:13" ht="16.5" x14ac:dyDescent="0.25">
      <c r="B207" s="17" t="s">
        <v>181</v>
      </c>
      <c r="C207" s="2">
        <v>133947</v>
      </c>
      <c r="D207">
        <f t="shared" si="150"/>
        <v>53578.8</v>
      </c>
      <c r="E207">
        <f t="shared" si="151"/>
        <v>80368.2</v>
      </c>
      <c r="F207">
        <f t="shared" si="158"/>
        <v>13394.7</v>
      </c>
      <c r="I207">
        <f t="shared" si="152"/>
        <v>93762.9</v>
      </c>
      <c r="J207">
        <f t="shared" si="153"/>
        <v>13394.7</v>
      </c>
      <c r="K207">
        <f t="shared" si="154"/>
        <v>6697.35</v>
      </c>
      <c r="M207">
        <f t="shared" si="155"/>
        <v>20092.05</v>
      </c>
    </row>
    <row r="208" spans="2:13" ht="16.5" x14ac:dyDescent="0.25">
      <c r="B208" s="17" t="s">
        <v>42</v>
      </c>
      <c r="C208" s="1">
        <v>342878</v>
      </c>
      <c r="D208">
        <f t="shared" si="150"/>
        <v>137151.20000000001</v>
      </c>
      <c r="E208">
        <f t="shared" si="151"/>
        <v>205726.8</v>
      </c>
      <c r="F208">
        <f>C208*0.07</f>
        <v>24001.460000000003</v>
      </c>
      <c r="I208">
        <f t="shared" si="152"/>
        <v>240014.59999999998</v>
      </c>
      <c r="J208">
        <f t="shared" si="153"/>
        <v>34287.800000000003</v>
      </c>
      <c r="K208">
        <f t="shared" si="154"/>
        <v>17143.900000000001</v>
      </c>
      <c r="M208">
        <f t="shared" si="155"/>
        <v>51431.7</v>
      </c>
    </row>
    <row r="209" spans="2:13" ht="16.5" x14ac:dyDescent="0.25">
      <c r="B209" s="17" t="s">
        <v>244</v>
      </c>
      <c r="C209" s="2">
        <v>70406</v>
      </c>
      <c r="D209">
        <f t="shared" si="150"/>
        <v>28162.400000000001</v>
      </c>
      <c r="E209">
        <f t="shared" si="151"/>
        <v>42243.6</v>
      </c>
      <c r="F209">
        <f t="shared" ref="F209:F211" si="159">C209*0.1</f>
        <v>7040.6</v>
      </c>
      <c r="I209">
        <f t="shared" si="152"/>
        <v>49284.2</v>
      </c>
      <c r="J209">
        <f t="shared" si="153"/>
        <v>7040.6</v>
      </c>
      <c r="K209">
        <f t="shared" si="154"/>
        <v>3520.3</v>
      </c>
      <c r="M209">
        <f t="shared" si="155"/>
        <v>10560.9</v>
      </c>
    </row>
    <row r="210" spans="2:13" ht="16.5" x14ac:dyDescent="0.25">
      <c r="B210" s="17" t="s">
        <v>161</v>
      </c>
      <c r="C210" s="1">
        <v>670875</v>
      </c>
      <c r="D210">
        <f t="shared" si="150"/>
        <v>268350</v>
      </c>
      <c r="E210">
        <f t="shared" si="151"/>
        <v>402525</v>
      </c>
      <c r="F210">
        <f t="shared" si="159"/>
        <v>67087.5</v>
      </c>
      <c r="I210">
        <f t="shared" si="152"/>
        <v>469612.49999999994</v>
      </c>
      <c r="J210">
        <f t="shared" si="153"/>
        <v>67087.5</v>
      </c>
      <c r="K210">
        <f t="shared" si="154"/>
        <v>33543.75</v>
      </c>
      <c r="M210">
        <f t="shared" si="155"/>
        <v>100631.25</v>
      </c>
    </row>
    <row r="211" spans="2:13" ht="16.5" x14ac:dyDescent="0.25">
      <c r="B211" s="17" t="s">
        <v>99</v>
      </c>
      <c r="C211" s="2">
        <v>163046</v>
      </c>
      <c r="D211">
        <f>C211*0.53</f>
        <v>86414.38</v>
      </c>
      <c r="E211">
        <f>C211*0.47</f>
        <v>76631.62</v>
      </c>
      <c r="F211">
        <f t="shared" si="159"/>
        <v>16304.6</v>
      </c>
      <c r="I211">
        <f t="shared" si="152"/>
        <v>114132.2</v>
      </c>
      <c r="J211">
        <f t="shared" si="153"/>
        <v>16304.6</v>
      </c>
      <c r="K211">
        <f t="shared" si="154"/>
        <v>8152.3</v>
      </c>
      <c r="M211">
        <f t="shared" si="155"/>
        <v>24456.899999999998</v>
      </c>
    </row>
    <row r="212" spans="2:13" ht="16.5" x14ac:dyDescent="0.25">
      <c r="B212" s="17" t="s">
        <v>174</v>
      </c>
      <c r="C212" s="1">
        <v>134357</v>
      </c>
      <c r="D212">
        <f t="shared" ref="D212:D217" si="160">C212*0.53</f>
        <v>71209.210000000006</v>
      </c>
      <c r="E212">
        <f t="shared" ref="E212:E217" si="161">C212*0.47</f>
        <v>63147.789999999994</v>
      </c>
      <c r="F212">
        <f>C212*0.11</f>
        <v>14779.27</v>
      </c>
      <c r="I212">
        <f t="shared" si="152"/>
        <v>94049.9</v>
      </c>
      <c r="J212">
        <f t="shared" si="153"/>
        <v>13435.7</v>
      </c>
      <c r="K212">
        <f t="shared" si="154"/>
        <v>6717.85</v>
      </c>
      <c r="M212">
        <f t="shared" si="155"/>
        <v>20153.55</v>
      </c>
    </row>
    <row r="213" spans="2:13" ht="16.5" x14ac:dyDescent="0.25">
      <c r="B213" s="17" t="s">
        <v>156</v>
      </c>
      <c r="C213" s="2">
        <v>116915</v>
      </c>
      <c r="D213">
        <f t="shared" si="160"/>
        <v>61964.950000000004</v>
      </c>
      <c r="E213">
        <f t="shared" si="161"/>
        <v>54950.049999999996</v>
      </c>
      <c r="F213">
        <f>C213*0.11</f>
        <v>12860.65</v>
      </c>
      <c r="I213">
        <f t="shared" si="152"/>
        <v>81840.5</v>
      </c>
      <c r="J213">
        <f t="shared" si="153"/>
        <v>11691.5</v>
      </c>
      <c r="K213">
        <f t="shared" si="154"/>
        <v>5845.75</v>
      </c>
      <c r="M213">
        <f t="shared" si="155"/>
        <v>17537.25</v>
      </c>
    </row>
    <row r="214" spans="2:13" ht="16.5" x14ac:dyDescent="0.25">
      <c r="B214" s="17" t="s">
        <v>89</v>
      </c>
      <c r="C214" s="1">
        <v>111385</v>
      </c>
      <c r="D214">
        <f t="shared" si="160"/>
        <v>59034.05</v>
      </c>
      <c r="E214">
        <f t="shared" si="161"/>
        <v>52350.95</v>
      </c>
      <c r="F214">
        <f t="shared" ref="F214" si="162">C214*0.1</f>
        <v>11138.5</v>
      </c>
      <c r="I214">
        <f t="shared" si="152"/>
        <v>77969.5</v>
      </c>
      <c r="J214">
        <f t="shared" si="153"/>
        <v>11138.5</v>
      </c>
      <c r="K214">
        <f t="shared" si="154"/>
        <v>5569.25</v>
      </c>
      <c r="M214">
        <f t="shared" si="155"/>
        <v>16707.75</v>
      </c>
    </row>
    <row r="215" spans="2:13" ht="16.5" x14ac:dyDescent="0.25">
      <c r="B215" s="17" t="s">
        <v>169</v>
      </c>
      <c r="C215" s="2">
        <v>117686</v>
      </c>
      <c r="D215">
        <f t="shared" si="160"/>
        <v>62373.58</v>
      </c>
      <c r="E215">
        <f t="shared" si="161"/>
        <v>55312.42</v>
      </c>
      <c r="F215">
        <f>C215*0.1</f>
        <v>11768.6</v>
      </c>
      <c r="I215">
        <f t="shared" si="152"/>
        <v>82380.2</v>
      </c>
      <c r="J215">
        <f t="shared" si="153"/>
        <v>11768.6</v>
      </c>
      <c r="K215">
        <f t="shared" si="154"/>
        <v>5884.3</v>
      </c>
      <c r="M215">
        <f t="shared" si="155"/>
        <v>17652.899999999998</v>
      </c>
    </row>
    <row r="216" spans="2:13" ht="16.5" x14ac:dyDescent="0.25">
      <c r="B216" s="17" t="s">
        <v>96</v>
      </c>
      <c r="C216" s="1">
        <v>406036</v>
      </c>
      <c r="D216">
        <f t="shared" si="160"/>
        <v>215199.08000000002</v>
      </c>
      <c r="E216">
        <f t="shared" si="161"/>
        <v>190836.91999999998</v>
      </c>
      <c r="F216">
        <f>C216*0.13</f>
        <v>52784.68</v>
      </c>
      <c r="I216">
        <f t="shared" si="152"/>
        <v>284225.19999999995</v>
      </c>
      <c r="J216">
        <f t="shared" si="153"/>
        <v>40603.600000000006</v>
      </c>
      <c r="K216">
        <f t="shared" si="154"/>
        <v>20301.800000000003</v>
      </c>
      <c r="M216">
        <f t="shared" si="155"/>
        <v>60905.399999999994</v>
      </c>
    </row>
    <row r="217" spans="2:13" ht="16.5" x14ac:dyDescent="0.25">
      <c r="B217" s="17" t="s">
        <v>201</v>
      </c>
      <c r="C217" s="2">
        <v>101086</v>
      </c>
      <c r="D217">
        <f t="shared" si="160"/>
        <v>53575.58</v>
      </c>
      <c r="E217">
        <f t="shared" si="161"/>
        <v>47510.42</v>
      </c>
      <c r="F217">
        <f t="shared" ref="F217" si="163">C217*0.13</f>
        <v>13141.18</v>
      </c>
      <c r="I217">
        <f t="shared" si="152"/>
        <v>70760.2</v>
      </c>
      <c r="J217">
        <f t="shared" si="153"/>
        <v>10108.6</v>
      </c>
      <c r="K217">
        <f t="shared" si="154"/>
        <v>5054.3</v>
      </c>
      <c r="M217">
        <f t="shared" si="155"/>
        <v>15162.9</v>
      </c>
    </row>
    <row r="218" spans="2:13" ht="16.5" x14ac:dyDescent="0.25">
      <c r="B218" s="17" t="s">
        <v>299</v>
      </c>
      <c r="C218" s="1">
        <v>295338</v>
      </c>
      <c r="D218">
        <f>C218*0.4</f>
        <v>118135.20000000001</v>
      </c>
      <c r="E218">
        <f>C218*0.6</f>
        <v>177202.8</v>
      </c>
      <c r="F218">
        <f>C218*0.1</f>
        <v>29533.800000000003</v>
      </c>
      <c r="I218">
        <f>C218*0.7</f>
        <v>206736.59999999998</v>
      </c>
      <c r="J218">
        <f>C218*0.1</f>
        <v>29533.800000000003</v>
      </c>
      <c r="K218">
        <f>C218*0.05</f>
        <v>14766.900000000001</v>
      </c>
      <c r="M218">
        <f>C218*0.15</f>
        <v>44300.7</v>
      </c>
    </row>
    <row r="219" spans="2:13" ht="16.5" x14ac:dyDescent="0.25">
      <c r="B219" s="17" t="s">
        <v>262</v>
      </c>
      <c r="C219" s="2">
        <v>134467</v>
      </c>
      <c r="D219">
        <f t="shared" ref="D219:D228" si="164">C219*0.4</f>
        <v>53786.8</v>
      </c>
      <c r="E219">
        <f t="shared" ref="E219:E228" si="165">C219*0.6</f>
        <v>80680.2</v>
      </c>
      <c r="F219">
        <f>C219*0.11</f>
        <v>14791.37</v>
      </c>
      <c r="I219">
        <f t="shared" ref="I219:I235" si="166">C219*0.7</f>
        <v>94126.9</v>
      </c>
      <c r="J219">
        <f t="shared" ref="J219:J235" si="167">C219*0.1</f>
        <v>13446.7</v>
      </c>
      <c r="K219">
        <f t="shared" ref="K219:K235" si="168">C219*0.05</f>
        <v>6723.35</v>
      </c>
      <c r="M219">
        <f t="shared" ref="M219:M235" si="169">C219*0.15</f>
        <v>20170.05</v>
      </c>
    </row>
    <row r="220" spans="2:13" ht="16.5" x14ac:dyDescent="0.25">
      <c r="B220" s="17" t="s">
        <v>309</v>
      </c>
      <c r="C220" s="1">
        <v>121822</v>
      </c>
      <c r="D220">
        <f t="shared" si="164"/>
        <v>48728.800000000003</v>
      </c>
      <c r="E220">
        <f t="shared" si="165"/>
        <v>73093.2</v>
      </c>
      <c r="F220">
        <f t="shared" ref="F220" si="170">C220*0.1</f>
        <v>12182.2</v>
      </c>
      <c r="I220">
        <f t="shared" si="166"/>
        <v>85275.4</v>
      </c>
      <c r="J220">
        <f t="shared" si="167"/>
        <v>12182.2</v>
      </c>
      <c r="K220">
        <f t="shared" si="168"/>
        <v>6091.1</v>
      </c>
      <c r="M220">
        <f t="shared" si="169"/>
        <v>18273.3</v>
      </c>
    </row>
    <row r="221" spans="2:13" ht="16.5" x14ac:dyDescent="0.25">
      <c r="B221" s="17" t="s">
        <v>256</v>
      </c>
      <c r="C221" s="2">
        <v>113367</v>
      </c>
      <c r="D221">
        <f t="shared" si="164"/>
        <v>45346.8</v>
      </c>
      <c r="E221">
        <f t="shared" si="165"/>
        <v>68020.2</v>
      </c>
      <c r="F221">
        <f>C221*0.12</f>
        <v>13604.039999999999</v>
      </c>
      <c r="I221">
        <f t="shared" si="166"/>
        <v>79356.899999999994</v>
      </c>
      <c r="J221">
        <f t="shared" si="167"/>
        <v>11336.7</v>
      </c>
      <c r="K221">
        <f t="shared" si="168"/>
        <v>5668.35</v>
      </c>
      <c r="M221">
        <f t="shared" si="169"/>
        <v>17005.05</v>
      </c>
    </row>
    <row r="222" spans="2:13" ht="16.5" x14ac:dyDescent="0.25">
      <c r="B222" s="17" t="s">
        <v>101</v>
      </c>
      <c r="C222" s="1">
        <v>247962</v>
      </c>
      <c r="D222">
        <f t="shared" si="164"/>
        <v>99184.8</v>
      </c>
      <c r="E222">
        <f t="shared" si="165"/>
        <v>148777.19999999998</v>
      </c>
      <c r="F222">
        <f t="shared" ref="F222" si="171">C222*0.1</f>
        <v>24796.2</v>
      </c>
      <c r="I222">
        <f t="shared" si="166"/>
        <v>173573.4</v>
      </c>
      <c r="J222">
        <f t="shared" si="167"/>
        <v>24796.2</v>
      </c>
      <c r="K222">
        <f t="shared" si="168"/>
        <v>12398.1</v>
      </c>
      <c r="M222">
        <f t="shared" si="169"/>
        <v>37194.299999999996</v>
      </c>
    </row>
    <row r="223" spans="2:13" ht="16.5" x14ac:dyDescent="0.25">
      <c r="B223" s="17" t="s">
        <v>66</v>
      </c>
      <c r="C223" s="2">
        <v>101572</v>
      </c>
      <c r="D223">
        <f t="shared" si="164"/>
        <v>40628.800000000003</v>
      </c>
      <c r="E223">
        <f t="shared" si="165"/>
        <v>60943.199999999997</v>
      </c>
      <c r="F223">
        <f>C223*0.08</f>
        <v>8125.76</v>
      </c>
      <c r="I223">
        <f t="shared" si="166"/>
        <v>71100.399999999994</v>
      </c>
      <c r="J223">
        <f t="shared" si="167"/>
        <v>10157.200000000001</v>
      </c>
      <c r="K223">
        <f t="shared" si="168"/>
        <v>5078.6000000000004</v>
      </c>
      <c r="M223">
        <f t="shared" si="169"/>
        <v>15235.8</v>
      </c>
    </row>
    <row r="224" spans="2:13" ht="16.5" x14ac:dyDescent="0.25">
      <c r="B224" s="17" t="s">
        <v>272</v>
      </c>
      <c r="C224" s="1">
        <v>147696</v>
      </c>
      <c r="D224">
        <f t="shared" si="164"/>
        <v>59078.400000000001</v>
      </c>
      <c r="E224">
        <f t="shared" si="165"/>
        <v>88617.599999999991</v>
      </c>
      <c r="F224">
        <f t="shared" ref="F224:F225" si="172">C224*0.1</f>
        <v>14769.6</v>
      </c>
      <c r="I224">
        <f t="shared" si="166"/>
        <v>103387.2</v>
      </c>
      <c r="J224">
        <f t="shared" si="167"/>
        <v>14769.6</v>
      </c>
      <c r="K224">
        <f t="shared" si="168"/>
        <v>7384.8</v>
      </c>
      <c r="M224">
        <f t="shared" si="169"/>
        <v>22154.399999999998</v>
      </c>
    </row>
    <row r="225" spans="2:13" ht="16.5" x14ac:dyDescent="0.25">
      <c r="B225" s="17" t="s">
        <v>38</v>
      </c>
      <c r="C225" s="2">
        <v>133947</v>
      </c>
      <c r="D225">
        <f t="shared" si="164"/>
        <v>53578.8</v>
      </c>
      <c r="E225">
        <f t="shared" si="165"/>
        <v>80368.2</v>
      </c>
      <c r="F225">
        <f t="shared" si="172"/>
        <v>13394.7</v>
      </c>
      <c r="I225">
        <f t="shared" si="166"/>
        <v>93762.9</v>
      </c>
      <c r="J225">
        <f t="shared" si="167"/>
        <v>13394.7</v>
      </c>
      <c r="K225">
        <f t="shared" si="168"/>
        <v>6697.35</v>
      </c>
      <c r="M225">
        <f t="shared" si="169"/>
        <v>20092.05</v>
      </c>
    </row>
    <row r="226" spans="2:13" ht="16.5" x14ac:dyDescent="0.25">
      <c r="B226" s="17" t="s">
        <v>164</v>
      </c>
      <c r="C226" s="1">
        <v>342878</v>
      </c>
      <c r="D226">
        <f t="shared" si="164"/>
        <v>137151.20000000001</v>
      </c>
      <c r="E226">
        <f t="shared" si="165"/>
        <v>205726.8</v>
      </c>
      <c r="F226">
        <f>C226*0.07</f>
        <v>24001.460000000003</v>
      </c>
      <c r="I226">
        <f t="shared" si="166"/>
        <v>240014.59999999998</v>
      </c>
      <c r="J226">
        <f t="shared" si="167"/>
        <v>34287.800000000003</v>
      </c>
      <c r="K226">
        <f t="shared" si="168"/>
        <v>17143.900000000001</v>
      </c>
      <c r="M226">
        <f t="shared" si="169"/>
        <v>51431.7</v>
      </c>
    </row>
    <row r="227" spans="2:13" ht="16.5" x14ac:dyDescent="0.25">
      <c r="B227" s="17" t="s">
        <v>192</v>
      </c>
      <c r="C227" s="2">
        <v>70406</v>
      </c>
      <c r="D227">
        <f t="shared" si="164"/>
        <v>28162.400000000001</v>
      </c>
      <c r="E227">
        <f t="shared" si="165"/>
        <v>42243.6</v>
      </c>
      <c r="F227">
        <f t="shared" ref="F227:F229" si="173">C227*0.1</f>
        <v>7040.6</v>
      </c>
      <c r="I227">
        <f t="shared" si="166"/>
        <v>49284.2</v>
      </c>
      <c r="J227">
        <f t="shared" si="167"/>
        <v>7040.6</v>
      </c>
      <c r="K227">
        <f t="shared" si="168"/>
        <v>3520.3</v>
      </c>
      <c r="M227">
        <f t="shared" si="169"/>
        <v>10560.9</v>
      </c>
    </row>
    <row r="228" spans="2:13" ht="16.5" x14ac:dyDescent="0.25">
      <c r="B228" s="17" t="s">
        <v>104</v>
      </c>
      <c r="C228" s="1">
        <v>670875</v>
      </c>
      <c r="D228">
        <f t="shared" si="164"/>
        <v>268350</v>
      </c>
      <c r="E228">
        <f t="shared" si="165"/>
        <v>402525</v>
      </c>
      <c r="F228">
        <f t="shared" si="173"/>
        <v>67087.5</v>
      </c>
      <c r="I228">
        <f t="shared" si="166"/>
        <v>469612.49999999994</v>
      </c>
      <c r="J228">
        <f t="shared" si="167"/>
        <v>67087.5</v>
      </c>
      <c r="K228">
        <f t="shared" si="168"/>
        <v>33543.75</v>
      </c>
      <c r="M228">
        <f t="shared" si="169"/>
        <v>100631.25</v>
      </c>
    </row>
    <row r="229" spans="2:13" ht="16.5" x14ac:dyDescent="0.25">
      <c r="B229" s="17" t="s">
        <v>290</v>
      </c>
      <c r="C229" s="2">
        <v>163046</v>
      </c>
      <c r="D229">
        <f>C229*0.53</f>
        <v>86414.38</v>
      </c>
      <c r="E229">
        <f>C229*0.47</f>
        <v>76631.62</v>
      </c>
      <c r="F229">
        <f t="shared" si="173"/>
        <v>16304.6</v>
      </c>
      <c r="I229">
        <f t="shared" si="166"/>
        <v>114132.2</v>
      </c>
      <c r="J229">
        <f t="shared" si="167"/>
        <v>16304.6</v>
      </c>
      <c r="K229">
        <f t="shared" si="168"/>
        <v>8152.3</v>
      </c>
      <c r="M229">
        <f t="shared" si="169"/>
        <v>24456.899999999998</v>
      </c>
    </row>
    <row r="230" spans="2:13" ht="16.5" x14ac:dyDescent="0.25">
      <c r="B230" s="17" t="s">
        <v>152</v>
      </c>
      <c r="C230" s="1">
        <v>134357</v>
      </c>
      <c r="D230">
        <f t="shared" ref="D230:D235" si="174">C230*0.53</f>
        <v>71209.210000000006</v>
      </c>
      <c r="E230">
        <f t="shared" ref="E230:E235" si="175">C230*0.47</f>
        <v>63147.789999999994</v>
      </c>
      <c r="F230">
        <f>C230*0.11</f>
        <v>14779.27</v>
      </c>
      <c r="I230">
        <f t="shared" si="166"/>
        <v>94049.9</v>
      </c>
      <c r="J230">
        <f t="shared" si="167"/>
        <v>13435.7</v>
      </c>
      <c r="K230">
        <f t="shared" si="168"/>
        <v>6717.85</v>
      </c>
      <c r="M230">
        <f t="shared" si="169"/>
        <v>20153.55</v>
      </c>
    </row>
    <row r="231" spans="2:13" ht="16.5" x14ac:dyDescent="0.25">
      <c r="B231" s="17" t="s">
        <v>118</v>
      </c>
      <c r="C231" s="2">
        <v>116915</v>
      </c>
      <c r="D231">
        <f t="shared" si="174"/>
        <v>61964.950000000004</v>
      </c>
      <c r="E231">
        <f t="shared" si="175"/>
        <v>54950.049999999996</v>
      </c>
      <c r="F231">
        <f>C231*0.11</f>
        <v>12860.65</v>
      </c>
      <c r="I231">
        <f t="shared" si="166"/>
        <v>81840.5</v>
      </c>
      <c r="J231">
        <f t="shared" si="167"/>
        <v>11691.5</v>
      </c>
      <c r="K231">
        <f t="shared" si="168"/>
        <v>5845.75</v>
      </c>
      <c r="M231">
        <f t="shared" si="169"/>
        <v>17537.25</v>
      </c>
    </row>
    <row r="232" spans="2:13" ht="16.5" x14ac:dyDescent="0.25">
      <c r="B232" s="17" t="s">
        <v>35</v>
      </c>
      <c r="C232" s="1">
        <v>111385</v>
      </c>
      <c r="D232">
        <f t="shared" si="174"/>
        <v>59034.05</v>
      </c>
      <c r="E232">
        <f t="shared" si="175"/>
        <v>52350.95</v>
      </c>
      <c r="F232">
        <f t="shared" ref="F232" si="176">C232*0.1</f>
        <v>11138.5</v>
      </c>
      <c r="I232">
        <f t="shared" si="166"/>
        <v>77969.5</v>
      </c>
      <c r="J232">
        <f t="shared" si="167"/>
        <v>11138.5</v>
      </c>
      <c r="K232">
        <f t="shared" si="168"/>
        <v>5569.25</v>
      </c>
      <c r="M232">
        <f t="shared" si="169"/>
        <v>16707.75</v>
      </c>
    </row>
    <row r="233" spans="2:13" ht="16.5" x14ac:dyDescent="0.25">
      <c r="B233" s="17" t="s">
        <v>235</v>
      </c>
      <c r="C233" s="2">
        <v>117686</v>
      </c>
      <c r="D233">
        <f t="shared" si="174"/>
        <v>62373.58</v>
      </c>
      <c r="E233">
        <f t="shared" si="175"/>
        <v>55312.42</v>
      </c>
      <c r="F233">
        <f>C233*0.1</f>
        <v>11768.6</v>
      </c>
      <c r="I233">
        <f t="shared" si="166"/>
        <v>82380.2</v>
      </c>
      <c r="J233">
        <f t="shared" si="167"/>
        <v>11768.6</v>
      </c>
      <c r="K233">
        <f t="shared" si="168"/>
        <v>5884.3</v>
      </c>
      <c r="M233">
        <f t="shared" si="169"/>
        <v>17652.899999999998</v>
      </c>
    </row>
    <row r="234" spans="2:13" ht="16.5" x14ac:dyDescent="0.25">
      <c r="B234" s="17" t="s">
        <v>120</v>
      </c>
      <c r="C234" s="1">
        <v>406036</v>
      </c>
      <c r="D234">
        <f t="shared" si="174"/>
        <v>215199.08000000002</v>
      </c>
      <c r="E234">
        <f t="shared" si="175"/>
        <v>190836.91999999998</v>
      </c>
      <c r="F234">
        <f>C234*0.13</f>
        <v>52784.68</v>
      </c>
      <c r="I234">
        <f t="shared" si="166"/>
        <v>284225.19999999995</v>
      </c>
      <c r="J234">
        <f t="shared" si="167"/>
        <v>40603.600000000006</v>
      </c>
      <c r="K234">
        <f t="shared" si="168"/>
        <v>20301.800000000003</v>
      </c>
      <c r="M234">
        <f t="shared" si="169"/>
        <v>60905.399999999994</v>
      </c>
    </row>
    <row r="235" spans="2:13" ht="16.5" x14ac:dyDescent="0.25">
      <c r="B235" s="17" t="s">
        <v>274</v>
      </c>
      <c r="C235" s="2">
        <v>101086</v>
      </c>
      <c r="D235">
        <f t="shared" si="174"/>
        <v>53575.58</v>
      </c>
      <c r="E235">
        <f t="shared" si="175"/>
        <v>47510.42</v>
      </c>
      <c r="F235">
        <f t="shared" ref="F235" si="177">C235*0.13</f>
        <v>13141.18</v>
      </c>
      <c r="I235">
        <f t="shared" si="166"/>
        <v>70760.2</v>
      </c>
      <c r="J235">
        <f t="shared" si="167"/>
        <v>10108.6</v>
      </c>
      <c r="K235">
        <f t="shared" si="168"/>
        <v>5054.3</v>
      </c>
      <c r="M235">
        <f t="shared" si="169"/>
        <v>15162.9</v>
      </c>
    </row>
    <row r="236" spans="2:13" ht="16.5" x14ac:dyDescent="0.25">
      <c r="B236" s="17" t="s">
        <v>133</v>
      </c>
      <c r="C236" s="1">
        <v>295338</v>
      </c>
      <c r="D236">
        <f>C236*0.4</f>
        <v>118135.20000000001</v>
      </c>
      <c r="E236">
        <f>C236*0.6</f>
        <v>177202.8</v>
      </c>
      <c r="F236">
        <f>C236*0.1</f>
        <v>29533.800000000003</v>
      </c>
      <c r="I236">
        <f>C236*0.7</f>
        <v>206736.59999999998</v>
      </c>
      <c r="J236">
        <f>C236*0.1</f>
        <v>29533.800000000003</v>
      </c>
      <c r="K236">
        <f>C236*0.05</f>
        <v>14766.900000000001</v>
      </c>
      <c r="M236">
        <f>C236*0.15</f>
        <v>44300.7</v>
      </c>
    </row>
    <row r="237" spans="2:13" ht="16.5" x14ac:dyDescent="0.25">
      <c r="B237" s="17" t="s">
        <v>298</v>
      </c>
      <c r="C237" s="2">
        <v>134467</v>
      </c>
      <c r="D237">
        <f t="shared" ref="D237:D246" si="178">C237*0.4</f>
        <v>53786.8</v>
      </c>
      <c r="E237">
        <f t="shared" ref="E237:E246" si="179">C237*0.6</f>
        <v>80680.2</v>
      </c>
      <c r="F237">
        <f>C237*0.11</f>
        <v>14791.37</v>
      </c>
      <c r="I237">
        <f t="shared" ref="I237:I253" si="180">C237*0.7</f>
        <v>94126.9</v>
      </c>
      <c r="J237">
        <f t="shared" ref="J237:J253" si="181">C237*0.1</f>
        <v>13446.7</v>
      </c>
      <c r="K237">
        <f t="shared" ref="K237:K253" si="182">C237*0.05</f>
        <v>6723.35</v>
      </c>
      <c r="M237">
        <f t="shared" ref="M237:M253" si="183">C237*0.15</f>
        <v>20170.05</v>
      </c>
    </row>
    <row r="238" spans="2:13" ht="16.5" x14ac:dyDescent="0.25">
      <c r="B238" s="17" t="s">
        <v>94</v>
      </c>
      <c r="C238" s="1">
        <v>121822</v>
      </c>
      <c r="D238">
        <f t="shared" si="178"/>
        <v>48728.800000000003</v>
      </c>
      <c r="E238">
        <f t="shared" si="179"/>
        <v>73093.2</v>
      </c>
      <c r="F238">
        <f t="shared" ref="F238" si="184">C238*0.1</f>
        <v>12182.2</v>
      </c>
      <c r="I238">
        <f t="shared" si="180"/>
        <v>85275.4</v>
      </c>
      <c r="J238">
        <f t="shared" si="181"/>
        <v>12182.2</v>
      </c>
      <c r="K238">
        <f t="shared" si="182"/>
        <v>6091.1</v>
      </c>
      <c r="M238">
        <f t="shared" si="183"/>
        <v>18273.3</v>
      </c>
    </row>
    <row r="239" spans="2:13" ht="16.5" x14ac:dyDescent="0.25">
      <c r="B239" s="17" t="s">
        <v>216</v>
      </c>
      <c r="C239" s="2">
        <v>113367</v>
      </c>
      <c r="D239">
        <f t="shared" si="178"/>
        <v>45346.8</v>
      </c>
      <c r="E239">
        <f t="shared" si="179"/>
        <v>68020.2</v>
      </c>
      <c r="F239">
        <f>C239*0.12</f>
        <v>13604.039999999999</v>
      </c>
      <c r="I239">
        <f t="shared" si="180"/>
        <v>79356.899999999994</v>
      </c>
      <c r="J239">
        <f t="shared" si="181"/>
        <v>11336.7</v>
      </c>
      <c r="K239">
        <f t="shared" si="182"/>
        <v>5668.35</v>
      </c>
      <c r="M239">
        <f t="shared" si="183"/>
        <v>17005.05</v>
      </c>
    </row>
    <row r="240" spans="2:13" ht="16.5" x14ac:dyDescent="0.25">
      <c r="B240" s="17" t="s">
        <v>297</v>
      </c>
      <c r="C240" s="1">
        <v>247962</v>
      </c>
      <c r="D240">
        <f t="shared" si="178"/>
        <v>99184.8</v>
      </c>
      <c r="E240">
        <f t="shared" si="179"/>
        <v>148777.19999999998</v>
      </c>
      <c r="F240">
        <f t="shared" ref="F240" si="185">C240*0.1</f>
        <v>24796.2</v>
      </c>
      <c r="I240">
        <f t="shared" si="180"/>
        <v>173573.4</v>
      </c>
      <c r="J240">
        <f t="shared" si="181"/>
        <v>24796.2</v>
      </c>
      <c r="K240">
        <f t="shared" si="182"/>
        <v>12398.1</v>
      </c>
      <c r="M240">
        <f t="shared" si="183"/>
        <v>37194.299999999996</v>
      </c>
    </row>
    <row r="241" spans="2:13" ht="16.5" x14ac:dyDescent="0.25">
      <c r="B241" s="17" t="s">
        <v>108</v>
      </c>
      <c r="C241" s="2">
        <v>101572</v>
      </c>
      <c r="D241">
        <f t="shared" si="178"/>
        <v>40628.800000000003</v>
      </c>
      <c r="E241">
        <f t="shared" si="179"/>
        <v>60943.199999999997</v>
      </c>
      <c r="F241">
        <f>C241*0.08</f>
        <v>8125.76</v>
      </c>
      <c r="I241">
        <f t="shared" si="180"/>
        <v>71100.399999999994</v>
      </c>
      <c r="J241">
        <f t="shared" si="181"/>
        <v>10157.200000000001</v>
      </c>
      <c r="K241">
        <f t="shared" si="182"/>
        <v>5078.6000000000004</v>
      </c>
      <c r="M241">
        <f t="shared" si="183"/>
        <v>15235.8</v>
      </c>
    </row>
    <row r="242" spans="2:13" ht="16.5" x14ac:dyDescent="0.25">
      <c r="B242" s="17" t="s">
        <v>171</v>
      </c>
      <c r="C242" s="1">
        <v>147696</v>
      </c>
      <c r="D242">
        <f t="shared" si="178"/>
        <v>59078.400000000001</v>
      </c>
      <c r="E242">
        <f t="shared" si="179"/>
        <v>88617.599999999991</v>
      </c>
      <c r="F242">
        <f t="shared" ref="F242:F243" si="186">C242*0.1</f>
        <v>14769.6</v>
      </c>
      <c r="I242">
        <f t="shared" si="180"/>
        <v>103387.2</v>
      </c>
      <c r="J242">
        <f t="shared" si="181"/>
        <v>14769.6</v>
      </c>
      <c r="K242">
        <f t="shared" si="182"/>
        <v>7384.8</v>
      </c>
      <c r="M242">
        <f t="shared" si="183"/>
        <v>22154.399999999998</v>
      </c>
    </row>
    <row r="243" spans="2:13" ht="16.5" x14ac:dyDescent="0.25">
      <c r="B243" s="17" t="s">
        <v>146</v>
      </c>
      <c r="C243" s="2">
        <v>133947</v>
      </c>
      <c r="D243">
        <f t="shared" si="178"/>
        <v>53578.8</v>
      </c>
      <c r="E243">
        <f t="shared" si="179"/>
        <v>80368.2</v>
      </c>
      <c r="F243">
        <f t="shared" si="186"/>
        <v>13394.7</v>
      </c>
      <c r="I243">
        <f t="shared" si="180"/>
        <v>93762.9</v>
      </c>
      <c r="J243">
        <f t="shared" si="181"/>
        <v>13394.7</v>
      </c>
      <c r="K243">
        <f t="shared" si="182"/>
        <v>6697.35</v>
      </c>
      <c r="M243">
        <f t="shared" si="183"/>
        <v>20092.05</v>
      </c>
    </row>
    <row r="244" spans="2:13" ht="16.5" x14ac:dyDescent="0.25">
      <c r="B244" s="17" t="s">
        <v>215</v>
      </c>
      <c r="C244" s="1">
        <v>342878</v>
      </c>
      <c r="D244">
        <f t="shared" si="178"/>
        <v>137151.20000000001</v>
      </c>
      <c r="E244">
        <f t="shared" si="179"/>
        <v>205726.8</v>
      </c>
      <c r="F244">
        <f>C244*0.07</f>
        <v>24001.460000000003</v>
      </c>
      <c r="I244">
        <f t="shared" si="180"/>
        <v>240014.59999999998</v>
      </c>
      <c r="J244">
        <f t="shared" si="181"/>
        <v>34287.800000000003</v>
      </c>
      <c r="K244">
        <f t="shared" si="182"/>
        <v>17143.900000000001</v>
      </c>
      <c r="M244">
        <f t="shared" si="183"/>
        <v>51431.7</v>
      </c>
    </row>
    <row r="245" spans="2:13" ht="16.5" x14ac:dyDescent="0.25">
      <c r="B245" s="17" t="s">
        <v>239</v>
      </c>
      <c r="C245" s="2">
        <v>70406</v>
      </c>
      <c r="D245">
        <f t="shared" si="178"/>
        <v>28162.400000000001</v>
      </c>
      <c r="E245">
        <f t="shared" si="179"/>
        <v>42243.6</v>
      </c>
      <c r="F245">
        <f t="shared" ref="F245:F247" si="187">C245*0.1</f>
        <v>7040.6</v>
      </c>
      <c r="I245">
        <f t="shared" si="180"/>
        <v>49284.2</v>
      </c>
      <c r="J245">
        <f t="shared" si="181"/>
        <v>7040.6</v>
      </c>
      <c r="K245">
        <f t="shared" si="182"/>
        <v>3520.3</v>
      </c>
      <c r="M245">
        <f t="shared" si="183"/>
        <v>10560.9</v>
      </c>
    </row>
    <row r="246" spans="2:13" ht="16.5" x14ac:dyDescent="0.25">
      <c r="B246" s="17" t="s">
        <v>149</v>
      </c>
      <c r="C246" s="1">
        <v>670875</v>
      </c>
      <c r="D246">
        <f t="shared" si="178"/>
        <v>268350</v>
      </c>
      <c r="E246">
        <f t="shared" si="179"/>
        <v>402525</v>
      </c>
      <c r="F246">
        <f t="shared" si="187"/>
        <v>67087.5</v>
      </c>
      <c r="I246">
        <f t="shared" si="180"/>
        <v>469612.49999999994</v>
      </c>
      <c r="J246">
        <f t="shared" si="181"/>
        <v>67087.5</v>
      </c>
      <c r="K246">
        <f t="shared" si="182"/>
        <v>33543.75</v>
      </c>
      <c r="M246">
        <f t="shared" si="183"/>
        <v>100631.25</v>
      </c>
    </row>
    <row r="247" spans="2:13" ht="16.5" x14ac:dyDescent="0.25">
      <c r="B247" s="17" t="s">
        <v>268</v>
      </c>
      <c r="C247" s="2">
        <v>163046</v>
      </c>
      <c r="D247">
        <f>C247*0.53</f>
        <v>86414.38</v>
      </c>
      <c r="E247">
        <f>C247*0.47</f>
        <v>76631.62</v>
      </c>
      <c r="F247">
        <f t="shared" si="187"/>
        <v>16304.6</v>
      </c>
      <c r="I247">
        <f t="shared" si="180"/>
        <v>114132.2</v>
      </c>
      <c r="J247">
        <f t="shared" si="181"/>
        <v>16304.6</v>
      </c>
      <c r="K247">
        <f t="shared" si="182"/>
        <v>8152.3</v>
      </c>
      <c r="M247">
        <f t="shared" si="183"/>
        <v>24456.899999999998</v>
      </c>
    </row>
    <row r="248" spans="2:13" ht="16.5" x14ac:dyDescent="0.25">
      <c r="B248" s="17" t="s">
        <v>117</v>
      </c>
      <c r="C248" s="1">
        <v>134357</v>
      </c>
      <c r="D248">
        <f t="shared" ref="D248:D253" si="188">C248*0.53</f>
        <v>71209.210000000006</v>
      </c>
      <c r="E248">
        <f t="shared" ref="E248:E253" si="189">C248*0.47</f>
        <v>63147.789999999994</v>
      </c>
      <c r="F248">
        <f>C248*0.11</f>
        <v>14779.27</v>
      </c>
      <c r="I248">
        <f t="shared" si="180"/>
        <v>94049.9</v>
      </c>
      <c r="J248">
        <f t="shared" si="181"/>
        <v>13435.7</v>
      </c>
      <c r="K248">
        <f t="shared" si="182"/>
        <v>6717.85</v>
      </c>
      <c r="M248">
        <f t="shared" si="183"/>
        <v>20153.55</v>
      </c>
    </row>
    <row r="249" spans="2:13" ht="16.5" x14ac:dyDescent="0.25">
      <c r="B249" s="17" t="s">
        <v>259</v>
      </c>
      <c r="C249" s="2">
        <v>116915</v>
      </c>
      <c r="D249">
        <f t="shared" si="188"/>
        <v>61964.950000000004</v>
      </c>
      <c r="E249">
        <f t="shared" si="189"/>
        <v>54950.049999999996</v>
      </c>
      <c r="F249">
        <f>C249*0.11</f>
        <v>12860.65</v>
      </c>
      <c r="I249">
        <f t="shared" si="180"/>
        <v>81840.5</v>
      </c>
      <c r="J249">
        <f t="shared" si="181"/>
        <v>11691.5</v>
      </c>
      <c r="K249">
        <f t="shared" si="182"/>
        <v>5845.75</v>
      </c>
      <c r="M249">
        <f t="shared" si="183"/>
        <v>17537.25</v>
      </c>
    </row>
    <row r="250" spans="2:13" ht="16.5" x14ac:dyDescent="0.25">
      <c r="B250" s="17" t="s">
        <v>191</v>
      </c>
      <c r="C250" s="1">
        <v>111385</v>
      </c>
      <c r="D250">
        <f t="shared" si="188"/>
        <v>59034.05</v>
      </c>
      <c r="E250">
        <f t="shared" si="189"/>
        <v>52350.95</v>
      </c>
      <c r="F250">
        <f t="shared" ref="F250" si="190">C250*0.1</f>
        <v>11138.5</v>
      </c>
      <c r="I250">
        <f t="shared" si="180"/>
        <v>77969.5</v>
      </c>
      <c r="J250">
        <f t="shared" si="181"/>
        <v>11138.5</v>
      </c>
      <c r="K250">
        <f t="shared" si="182"/>
        <v>5569.25</v>
      </c>
      <c r="M250">
        <f t="shared" si="183"/>
        <v>16707.75</v>
      </c>
    </row>
    <row r="251" spans="2:13" ht="16.5" x14ac:dyDescent="0.25">
      <c r="B251" s="17" t="s">
        <v>121</v>
      </c>
      <c r="C251" s="2">
        <v>117686</v>
      </c>
      <c r="D251">
        <f t="shared" si="188"/>
        <v>62373.58</v>
      </c>
      <c r="E251">
        <f t="shared" si="189"/>
        <v>55312.42</v>
      </c>
      <c r="F251">
        <f>C251*0.1</f>
        <v>11768.6</v>
      </c>
      <c r="I251">
        <f t="shared" si="180"/>
        <v>82380.2</v>
      </c>
      <c r="J251">
        <f t="shared" si="181"/>
        <v>11768.6</v>
      </c>
      <c r="K251">
        <f t="shared" si="182"/>
        <v>5884.3</v>
      </c>
      <c r="M251">
        <f t="shared" si="183"/>
        <v>17652.899999999998</v>
      </c>
    </row>
    <row r="252" spans="2:13" ht="16.5" x14ac:dyDescent="0.25">
      <c r="B252" s="17" t="s">
        <v>287</v>
      </c>
      <c r="C252" s="1">
        <v>406036</v>
      </c>
      <c r="D252">
        <f t="shared" si="188"/>
        <v>215199.08000000002</v>
      </c>
      <c r="E252">
        <f t="shared" si="189"/>
        <v>190836.91999999998</v>
      </c>
      <c r="F252">
        <f>C252*0.13</f>
        <v>52784.68</v>
      </c>
      <c r="I252">
        <f t="shared" si="180"/>
        <v>284225.19999999995</v>
      </c>
      <c r="J252">
        <f t="shared" si="181"/>
        <v>40603.600000000006</v>
      </c>
      <c r="K252">
        <f t="shared" si="182"/>
        <v>20301.800000000003</v>
      </c>
      <c r="M252">
        <f t="shared" si="183"/>
        <v>60905.399999999994</v>
      </c>
    </row>
    <row r="253" spans="2:13" ht="16.5" x14ac:dyDescent="0.25">
      <c r="B253" s="17" t="s">
        <v>157</v>
      </c>
      <c r="C253" s="2">
        <v>101086</v>
      </c>
      <c r="D253">
        <f t="shared" si="188"/>
        <v>53575.58</v>
      </c>
      <c r="E253">
        <f t="shared" si="189"/>
        <v>47510.42</v>
      </c>
      <c r="F253">
        <f t="shared" ref="F253" si="191">C253*0.13</f>
        <v>13141.18</v>
      </c>
      <c r="I253">
        <f t="shared" si="180"/>
        <v>70760.2</v>
      </c>
      <c r="J253">
        <f t="shared" si="181"/>
        <v>10108.6</v>
      </c>
      <c r="K253">
        <f t="shared" si="182"/>
        <v>5054.3</v>
      </c>
      <c r="M253">
        <f t="shared" si="183"/>
        <v>15162.9</v>
      </c>
    </row>
    <row r="254" spans="2:13" ht="16.5" x14ac:dyDescent="0.25">
      <c r="B254" s="17" t="s">
        <v>200</v>
      </c>
      <c r="C254" s="1">
        <v>295338</v>
      </c>
      <c r="D254">
        <f>C254*0.4</f>
        <v>118135.20000000001</v>
      </c>
      <c r="E254">
        <f>C254*0.6</f>
        <v>177202.8</v>
      </c>
      <c r="F254">
        <f>C254*0.1</f>
        <v>29533.800000000003</v>
      </c>
      <c r="I254">
        <f>C254*0.7</f>
        <v>206736.59999999998</v>
      </c>
      <c r="J254">
        <f>C254*0.1</f>
        <v>29533.800000000003</v>
      </c>
      <c r="K254">
        <f>C254*0.05</f>
        <v>14766.900000000001</v>
      </c>
      <c r="M254">
        <f>C254*0.15</f>
        <v>44300.7</v>
      </c>
    </row>
    <row r="255" spans="2:13" ht="16.5" x14ac:dyDescent="0.25">
      <c r="B255" s="17" t="s">
        <v>246</v>
      </c>
      <c r="C255" s="2">
        <v>134467</v>
      </c>
      <c r="D255">
        <f t="shared" ref="D255:D264" si="192">C255*0.4</f>
        <v>53786.8</v>
      </c>
      <c r="E255">
        <f t="shared" ref="E255:E264" si="193">C255*0.6</f>
        <v>80680.2</v>
      </c>
      <c r="F255">
        <f>C255*0.11</f>
        <v>14791.37</v>
      </c>
      <c r="I255">
        <f t="shared" ref="I255:I271" si="194">C255*0.7</f>
        <v>94126.9</v>
      </c>
      <c r="J255">
        <f t="shared" ref="J255:J271" si="195">C255*0.1</f>
        <v>13446.7</v>
      </c>
      <c r="K255">
        <f t="shared" ref="K255:K271" si="196">C255*0.05</f>
        <v>6723.35</v>
      </c>
      <c r="M255">
        <f t="shared" ref="M255:M271" si="197">C255*0.15</f>
        <v>20170.05</v>
      </c>
    </row>
    <row r="256" spans="2:13" ht="16.5" x14ac:dyDescent="0.25">
      <c r="B256" s="17" t="s">
        <v>278</v>
      </c>
      <c r="C256" s="1">
        <v>121822</v>
      </c>
      <c r="D256">
        <f t="shared" si="192"/>
        <v>48728.800000000003</v>
      </c>
      <c r="E256">
        <f t="shared" si="193"/>
        <v>73093.2</v>
      </c>
      <c r="F256">
        <f t="shared" ref="F256" si="198">C256*0.1</f>
        <v>12182.2</v>
      </c>
      <c r="I256">
        <f t="shared" si="194"/>
        <v>85275.4</v>
      </c>
      <c r="J256">
        <f t="shared" si="195"/>
        <v>12182.2</v>
      </c>
      <c r="K256">
        <f t="shared" si="196"/>
        <v>6091.1</v>
      </c>
      <c r="M256">
        <f t="shared" si="197"/>
        <v>18273.3</v>
      </c>
    </row>
    <row r="257" spans="2:13" ht="16.5" x14ac:dyDescent="0.25">
      <c r="B257" s="17" t="s">
        <v>240</v>
      </c>
      <c r="C257" s="2">
        <v>113367</v>
      </c>
      <c r="D257">
        <f t="shared" si="192"/>
        <v>45346.8</v>
      </c>
      <c r="E257">
        <f t="shared" si="193"/>
        <v>68020.2</v>
      </c>
      <c r="F257">
        <f>C257*0.12</f>
        <v>13604.039999999999</v>
      </c>
      <c r="I257">
        <f t="shared" si="194"/>
        <v>79356.899999999994</v>
      </c>
      <c r="J257">
        <f t="shared" si="195"/>
        <v>11336.7</v>
      </c>
      <c r="K257">
        <f t="shared" si="196"/>
        <v>5668.35</v>
      </c>
      <c r="M257">
        <f t="shared" si="197"/>
        <v>17005.05</v>
      </c>
    </row>
    <row r="258" spans="2:13" ht="16.5" x14ac:dyDescent="0.25">
      <c r="B258" s="17" t="s">
        <v>150</v>
      </c>
      <c r="C258" s="1">
        <v>247962</v>
      </c>
      <c r="D258">
        <f t="shared" si="192"/>
        <v>99184.8</v>
      </c>
      <c r="E258">
        <f t="shared" si="193"/>
        <v>148777.19999999998</v>
      </c>
      <c r="F258">
        <f t="shared" ref="F258" si="199">C258*0.1</f>
        <v>24796.2</v>
      </c>
      <c r="I258">
        <f t="shared" si="194"/>
        <v>173573.4</v>
      </c>
      <c r="J258">
        <f t="shared" si="195"/>
        <v>24796.2</v>
      </c>
      <c r="K258">
        <f t="shared" si="196"/>
        <v>12398.1</v>
      </c>
      <c r="M258">
        <f t="shared" si="197"/>
        <v>37194.299999999996</v>
      </c>
    </row>
    <row r="259" spans="2:13" ht="16.5" x14ac:dyDescent="0.25">
      <c r="B259" s="17" t="s">
        <v>160</v>
      </c>
      <c r="C259" s="2">
        <v>101572</v>
      </c>
      <c r="D259">
        <f t="shared" si="192"/>
        <v>40628.800000000003</v>
      </c>
      <c r="E259">
        <f t="shared" si="193"/>
        <v>60943.199999999997</v>
      </c>
      <c r="F259">
        <f>C259*0.08</f>
        <v>8125.76</v>
      </c>
      <c r="I259">
        <f t="shared" si="194"/>
        <v>71100.399999999994</v>
      </c>
      <c r="J259">
        <f t="shared" si="195"/>
        <v>10157.200000000001</v>
      </c>
      <c r="K259">
        <f t="shared" si="196"/>
        <v>5078.6000000000004</v>
      </c>
      <c r="M259">
        <f t="shared" si="197"/>
        <v>15235.8</v>
      </c>
    </row>
    <row r="260" spans="2:13" ht="16.5" x14ac:dyDescent="0.25">
      <c r="B260" s="17" t="s">
        <v>261</v>
      </c>
      <c r="C260" s="1">
        <v>147696</v>
      </c>
      <c r="D260">
        <f t="shared" si="192"/>
        <v>59078.400000000001</v>
      </c>
      <c r="E260">
        <f t="shared" si="193"/>
        <v>88617.599999999991</v>
      </c>
      <c r="F260">
        <f t="shared" ref="F260:F261" si="200">C260*0.1</f>
        <v>14769.6</v>
      </c>
      <c r="I260">
        <f t="shared" si="194"/>
        <v>103387.2</v>
      </c>
      <c r="J260">
        <f t="shared" si="195"/>
        <v>14769.6</v>
      </c>
      <c r="K260">
        <f t="shared" si="196"/>
        <v>7384.8</v>
      </c>
      <c r="M260">
        <f t="shared" si="197"/>
        <v>22154.399999999998</v>
      </c>
    </row>
    <row r="261" spans="2:13" ht="16.5" x14ac:dyDescent="0.25">
      <c r="B261" s="17" t="s">
        <v>62</v>
      </c>
      <c r="C261" s="2">
        <v>133947</v>
      </c>
      <c r="D261">
        <f t="shared" si="192"/>
        <v>53578.8</v>
      </c>
      <c r="E261">
        <f t="shared" si="193"/>
        <v>80368.2</v>
      </c>
      <c r="F261">
        <f t="shared" si="200"/>
        <v>13394.7</v>
      </c>
      <c r="I261">
        <f t="shared" si="194"/>
        <v>93762.9</v>
      </c>
      <c r="J261">
        <f t="shared" si="195"/>
        <v>13394.7</v>
      </c>
      <c r="K261">
        <f t="shared" si="196"/>
        <v>6697.35</v>
      </c>
      <c r="M261">
        <f t="shared" si="197"/>
        <v>20092.05</v>
      </c>
    </row>
    <row r="262" spans="2:13" ht="16.5" x14ac:dyDescent="0.25">
      <c r="B262" s="17" t="s">
        <v>282</v>
      </c>
      <c r="C262" s="1">
        <v>342878</v>
      </c>
      <c r="D262">
        <f t="shared" si="192"/>
        <v>137151.20000000001</v>
      </c>
      <c r="E262">
        <f t="shared" si="193"/>
        <v>205726.8</v>
      </c>
      <c r="F262">
        <f>C262*0.07</f>
        <v>24001.460000000003</v>
      </c>
      <c r="I262">
        <f t="shared" si="194"/>
        <v>240014.59999999998</v>
      </c>
      <c r="J262">
        <f t="shared" si="195"/>
        <v>34287.800000000003</v>
      </c>
      <c r="K262">
        <f t="shared" si="196"/>
        <v>17143.900000000001</v>
      </c>
      <c r="M262">
        <f t="shared" si="197"/>
        <v>51431.7</v>
      </c>
    </row>
    <row r="263" spans="2:13" ht="16.5" x14ac:dyDescent="0.25">
      <c r="B263" s="17" t="s">
        <v>210</v>
      </c>
      <c r="C263" s="2">
        <v>70406</v>
      </c>
      <c r="D263">
        <f t="shared" si="192"/>
        <v>28162.400000000001</v>
      </c>
      <c r="E263">
        <f t="shared" si="193"/>
        <v>42243.6</v>
      </c>
      <c r="F263">
        <f t="shared" ref="F263:F265" si="201">C263*0.1</f>
        <v>7040.6</v>
      </c>
      <c r="I263">
        <f t="shared" si="194"/>
        <v>49284.2</v>
      </c>
      <c r="J263">
        <f t="shared" si="195"/>
        <v>7040.6</v>
      </c>
      <c r="K263">
        <f t="shared" si="196"/>
        <v>3520.3</v>
      </c>
      <c r="M263">
        <f t="shared" si="197"/>
        <v>10560.9</v>
      </c>
    </row>
    <row r="264" spans="2:13" ht="16.5" x14ac:dyDescent="0.25">
      <c r="B264" s="17" t="s">
        <v>136</v>
      </c>
      <c r="C264" s="1">
        <v>670875</v>
      </c>
      <c r="D264">
        <f t="shared" si="192"/>
        <v>268350</v>
      </c>
      <c r="E264">
        <f t="shared" si="193"/>
        <v>402525</v>
      </c>
      <c r="F264">
        <f t="shared" si="201"/>
        <v>67087.5</v>
      </c>
      <c r="I264">
        <f t="shared" si="194"/>
        <v>469612.49999999994</v>
      </c>
      <c r="J264">
        <f t="shared" si="195"/>
        <v>67087.5</v>
      </c>
      <c r="K264">
        <f t="shared" si="196"/>
        <v>33543.75</v>
      </c>
      <c r="M264">
        <f t="shared" si="197"/>
        <v>100631.25</v>
      </c>
    </row>
    <row r="265" spans="2:13" ht="16.5" x14ac:dyDescent="0.25">
      <c r="B265" s="17" t="s">
        <v>142</v>
      </c>
      <c r="C265" s="2">
        <v>163046</v>
      </c>
      <c r="D265">
        <f>C265*0.53</f>
        <v>86414.38</v>
      </c>
      <c r="E265">
        <f>C265*0.47</f>
        <v>76631.62</v>
      </c>
      <c r="F265">
        <f t="shared" si="201"/>
        <v>16304.6</v>
      </c>
      <c r="I265">
        <f t="shared" si="194"/>
        <v>114132.2</v>
      </c>
      <c r="J265">
        <f t="shared" si="195"/>
        <v>16304.6</v>
      </c>
      <c r="K265">
        <f t="shared" si="196"/>
        <v>8152.3</v>
      </c>
      <c r="M265">
        <f t="shared" si="197"/>
        <v>24456.899999999998</v>
      </c>
    </row>
    <row r="266" spans="2:13" ht="16.5" x14ac:dyDescent="0.25">
      <c r="B266" s="17" t="s">
        <v>294</v>
      </c>
      <c r="C266" s="1">
        <v>134357</v>
      </c>
      <c r="D266">
        <f t="shared" ref="D266:D271" si="202">C266*0.53</f>
        <v>71209.210000000006</v>
      </c>
      <c r="E266">
        <f t="shared" ref="E266:E271" si="203">C266*0.47</f>
        <v>63147.789999999994</v>
      </c>
      <c r="F266">
        <f>C266*0.11</f>
        <v>14779.27</v>
      </c>
      <c r="I266">
        <f t="shared" si="194"/>
        <v>94049.9</v>
      </c>
      <c r="J266">
        <f t="shared" si="195"/>
        <v>13435.7</v>
      </c>
      <c r="K266">
        <f t="shared" si="196"/>
        <v>6717.85</v>
      </c>
      <c r="M266">
        <f t="shared" si="197"/>
        <v>20153.55</v>
      </c>
    </row>
    <row r="267" spans="2:13" ht="16.5" x14ac:dyDescent="0.25">
      <c r="B267" s="17" t="s">
        <v>198</v>
      </c>
      <c r="C267" s="2">
        <v>116915</v>
      </c>
      <c r="D267">
        <f t="shared" si="202"/>
        <v>61964.950000000004</v>
      </c>
      <c r="E267">
        <f t="shared" si="203"/>
        <v>54950.049999999996</v>
      </c>
      <c r="F267">
        <f>C267*0.11</f>
        <v>12860.65</v>
      </c>
      <c r="I267">
        <f t="shared" si="194"/>
        <v>81840.5</v>
      </c>
      <c r="J267">
        <f t="shared" si="195"/>
        <v>11691.5</v>
      </c>
      <c r="K267">
        <f t="shared" si="196"/>
        <v>5845.75</v>
      </c>
      <c r="M267">
        <f t="shared" si="197"/>
        <v>17537.25</v>
      </c>
    </row>
    <row r="268" spans="2:13" ht="16.5" x14ac:dyDescent="0.25">
      <c r="B268" s="17" t="s">
        <v>273</v>
      </c>
      <c r="C268" s="1">
        <v>111385</v>
      </c>
      <c r="D268">
        <f t="shared" si="202"/>
        <v>59034.05</v>
      </c>
      <c r="E268">
        <f t="shared" si="203"/>
        <v>52350.95</v>
      </c>
      <c r="F268">
        <f t="shared" ref="F268" si="204">C268*0.1</f>
        <v>11138.5</v>
      </c>
      <c r="I268">
        <f t="shared" si="194"/>
        <v>77969.5</v>
      </c>
      <c r="J268">
        <f t="shared" si="195"/>
        <v>11138.5</v>
      </c>
      <c r="K268">
        <f t="shared" si="196"/>
        <v>5569.25</v>
      </c>
      <c r="M268">
        <f t="shared" si="197"/>
        <v>16707.75</v>
      </c>
    </row>
    <row r="269" spans="2:13" ht="16.5" x14ac:dyDescent="0.25">
      <c r="B269" s="17" t="s">
        <v>141</v>
      </c>
      <c r="C269" s="2">
        <v>117686</v>
      </c>
      <c r="D269">
        <f t="shared" si="202"/>
        <v>62373.58</v>
      </c>
      <c r="E269">
        <f t="shared" si="203"/>
        <v>55312.42</v>
      </c>
      <c r="F269">
        <f>C269*0.1</f>
        <v>11768.6</v>
      </c>
      <c r="I269">
        <f t="shared" si="194"/>
        <v>82380.2</v>
      </c>
      <c r="J269">
        <f t="shared" si="195"/>
        <v>11768.6</v>
      </c>
      <c r="K269">
        <f t="shared" si="196"/>
        <v>5884.3</v>
      </c>
      <c r="M269">
        <f t="shared" si="197"/>
        <v>17652.899999999998</v>
      </c>
    </row>
    <row r="270" spans="2:13" ht="16.5" x14ac:dyDescent="0.25">
      <c r="B270" s="17" t="s">
        <v>248</v>
      </c>
      <c r="C270" s="1">
        <v>406036</v>
      </c>
      <c r="D270">
        <f t="shared" si="202"/>
        <v>215199.08000000002</v>
      </c>
      <c r="E270">
        <f t="shared" si="203"/>
        <v>190836.91999999998</v>
      </c>
      <c r="F270">
        <f>C270*0.13</f>
        <v>52784.68</v>
      </c>
      <c r="I270">
        <f t="shared" si="194"/>
        <v>284225.19999999995</v>
      </c>
      <c r="J270">
        <f t="shared" si="195"/>
        <v>40603.600000000006</v>
      </c>
      <c r="K270">
        <f t="shared" si="196"/>
        <v>20301.800000000003</v>
      </c>
      <c r="M270">
        <f t="shared" si="197"/>
        <v>60905.399999999994</v>
      </c>
    </row>
    <row r="271" spans="2:13" ht="16.5" x14ac:dyDescent="0.25">
      <c r="B271" s="17" t="s">
        <v>211</v>
      </c>
      <c r="C271" s="2">
        <v>101086</v>
      </c>
      <c r="D271">
        <f t="shared" si="202"/>
        <v>53575.58</v>
      </c>
      <c r="E271">
        <f t="shared" si="203"/>
        <v>47510.42</v>
      </c>
      <c r="F271">
        <f t="shared" ref="F271" si="205">C271*0.13</f>
        <v>13141.18</v>
      </c>
      <c r="I271">
        <f t="shared" si="194"/>
        <v>70760.2</v>
      </c>
      <c r="J271">
        <f t="shared" si="195"/>
        <v>10108.6</v>
      </c>
      <c r="K271">
        <f t="shared" si="196"/>
        <v>5054.3</v>
      </c>
      <c r="M271">
        <f t="shared" si="197"/>
        <v>15162.9</v>
      </c>
    </row>
    <row r="272" spans="2:13" ht="16.5" x14ac:dyDescent="0.25">
      <c r="B272" s="17" t="s">
        <v>175</v>
      </c>
      <c r="C272" s="1">
        <v>295338</v>
      </c>
      <c r="D272">
        <f>C272*0.4</f>
        <v>118135.20000000001</v>
      </c>
      <c r="E272">
        <f>C272*0.6</f>
        <v>177202.8</v>
      </c>
      <c r="F272">
        <f>C272*0.1</f>
        <v>29533.800000000003</v>
      </c>
      <c r="I272">
        <f>C272*0.7</f>
        <v>206736.59999999998</v>
      </c>
      <c r="J272">
        <f>C272*0.1</f>
        <v>29533.800000000003</v>
      </c>
      <c r="K272">
        <f>C272*0.05</f>
        <v>14766.900000000001</v>
      </c>
      <c r="M272">
        <f>C272*0.15</f>
        <v>44300.7</v>
      </c>
    </row>
    <row r="273" spans="2:13" ht="16.5" x14ac:dyDescent="0.25">
      <c r="B273" s="17" t="s">
        <v>226</v>
      </c>
      <c r="C273" s="2">
        <v>134467</v>
      </c>
      <c r="D273">
        <f t="shared" ref="D273:D282" si="206">C273*0.4</f>
        <v>53786.8</v>
      </c>
      <c r="E273">
        <f t="shared" ref="E273:E282" si="207">C273*0.6</f>
        <v>80680.2</v>
      </c>
      <c r="F273">
        <f>C273*0.11</f>
        <v>14791.37</v>
      </c>
      <c r="I273">
        <f t="shared" ref="I273:I285" si="208">C273*0.7</f>
        <v>94126.9</v>
      </c>
      <c r="J273">
        <f t="shared" ref="J273:J285" si="209">C273*0.1</f>
        <v>13446.7</v>
      </c>
      <c r="K273">
        <f t="shared" ref="K273:K285" si="210">C273*0.05</f>
        <v>6723.35</v>
      </c>
      <c r="M273">
        <f t="shared" ref="M273:M285" si="211">C273*0.15</f>
        <v>20170.05</v>
      </c>
    </row>
    <row r="274" spans="2:13" ht="16.5" x14ac:dyDescent="0.25">
      <c r="B274" s="17" t="s">
        <v>227</v>
      </c>
      <c r="C274" s="1">
        <v>121822</v>
      </c>
      <c r="D274">
        <f t="shared" si="206"/>
        <v>48728.800000000003</v>
      </c>
      <c r="E274">
        <f t="shared" si="207"/>
        <v>73093.2</v>
      </c>
      <c r="F274">
        <f t="shared" ref="F274" si="212">C274*0.1</f>
        <v>12182.2</v>
      </c>
      <c r="I274">
        <f t="shared" si="208"/>
        <v>85275.4</v>
      </c>
      <c r="J274">
        <f t="shared" si="209"/>
        <v>12182.2</v>
      </c>
      <c r="K274">
        <f t="shared" si="210"/>
        <v>6091.1</v>
      </c>
      <c r="M274">
        <f t="shared" si="211"/>
        <v>18273.3</v>
      </c>
    </row>
    <row r="275" spans="2:13" ht="16.5" x14ac:dyDescent="0.25">
      <c r="B275" s="17" t="s">
        <v>237</v>
      </c>
      <c r="C275" s="2">
        <v>113367</v>
      </c>
      <c r="D275">
        <f t="shared" si="206"/>
        <v>45346.8</v>
      </c>
      <c r="E275">
        <f t="shared" si="207"/>
        <v>68020.2</v>
      </c>
      <c r="F275">
        <f>C275*0.12</f>
        <v>13604.039999999999</v>
      </c>
      <c r="I275">
        <f t="shared" si="208"/>
        <v>79356.899999999994</v>
      </c>
      <c r="J275">
        <f t="shared" si="209"/>
        <v>11336.7</v>
      </c>
      <c r="K275">
        <f t="shared" si="210"/>
        <v>5668.35</v>
      </c>
      <c r="M275">
        <f t="shared" si="211"/>
        <v>17005.05</v>
      </c>
    </row>
    <row r="276" spans="2:13" ht="16.5" x14ac:dyDescent="0.25">
      <c r="B276" s="17" t="s">
        <v>228</v>
      </c>
      <c r="C276" s="1">
        <v>247962</v>
      </c>
      <c r="D276">
        <f t="shared" si="206"/>
        <v>99184.8</v>
      </c>
      <c r="E276">
        <f t="shared" si="207"/>
        <v>148777.19999999998</v>
      </c>
      <c r="F276">
        <f t="shared" ref="F276" si="213">C276*0.1</f>
        <v>24796.2</v>
      </c>
      <c r="I276">
        <f t="shared" si="208"/>
        <v>173573.4</v>
      </c>
      <c r="J276">
        <f t="shared" si="209"/>
        <v>24796.2</v>
      </c>
      <c r="K276">
        <f t="shared" si="210"/>
        <v>12398.1</v>
      </c>
      <c r="M276">
        <f t="shared" si="211"/>
        <v>37194.299999999996</v>
      </c>
    </row>
    <row r="277" spans="2:13" ht="16.5" x14ac:dyDescent="0.25">
      <c r="B277" s="17" t="s">
        <v>288</v>
      </c>
      <c r="C277" s="2">
        <v>101572</v>
      </c>
      <c r="D277">
        <f t="shared" si="206"/>
        <v>40628.800000000003</v>
      </c>
      <c r="E277">
        <f t="shared" si="207"/>
        <v>60943.199999999997</v>
      </c>
      <c r="F277">
        <f>C277*0.08</f>
        <v>8125.76</v>
      </c>
      <c r="I277">
        <f t="shared" si="208"/>
        <v>71100.399999999994</v>
      </c>
      <c r="J277">
        <f t="shared" si="209"/>
        <v>10157.200000000001</v>
      </c>
      <c r="K277">
        <f t="shared" si="210"/>
        <v>5078.6000000000004</v>
      </c>
      <c r="M277">
        <f t="shared" si="211"/>
        <v>15235.8</v>
      </c>
    </row>
    <row r="278" spans="2:13" ht="16.5" x14ac:dyDescent="0.25">
      <c r="B278" s="17" t="s">
        <v>266</v>
      </c>
      <c r="C278" s="1">
        <v>147696</v>
      </c>
      <c r="D278">
        <f t="shared" si="206"/>
        <v>59078.400000000001</v>
      </c>
      <c r="E278">
        <f t="shared" si="207"/>
        <v>88617.599999999991</v>
      </c>
      <c r="F278">
        <f t="shared" ref="F278:F279" si="214">C278*0.1</f>
        <v>14769.6</v>
      </c>
      <c r="I278">
        <f t="shared" si="208"/>
        <v>103387.2</v>
      </c>
      <c r="J278">
        <f t="shared" si="209"/>
        <v>14769.6</v>
      </c>
      <c r="K278">
        <f t="shared" si="210"/>
        <v>7384.8</v>
      </c>
      <c r="M278">
        <f t="shared" si="211"/>
        <v>22154.399999999998</v>
      </c>
    </row>
    <row r="279" spans="2:13" ht="16.5" x14ac:dyDescent="0.25">
      <c r="B279" s="17" t="s">
        <v>85</v>
      </c>
      <c r="C279" s="2">
        <v>133947</v>
      </c>
      <c r="D279">
        <f t="shared" si="206"/>
        <v>53578.8</v>
      </c>
      <c r="E279">
        <f t="shared" si="207"/>
        <v>80368.2</v>
      </c>
      <c r="F279">
        <f t="shared" si="214"/>
        <v>13394.7</v>
      </c>
      <c r="I279">
        <f t="shared" si="208"/>
        <v>93762.9</v>
      </c>
      <c r="J279">
        <f t="shared" si="209"/>
        <v>13394.7</v>
      </c>
      <c r="K279">
        <f t="shared" si="210"/>
        <v>6697.35</v>
      </c>
      <c r="M279">
        <f t="shared" si="211"/>
        <v>20092.05</v>
      </c>
    </row>
    <row r="280" spans="2:13" ht="16.5" x14ac:dyDescent="0.25">
      <c r="B280" s="17" t="s">
        <v>55</v>
      </c>
      <c r="C280" s="1">
        <v>342878</v>
      </c>
      <c r="D280">
        <f t="shared" si="206"/>
        <v>137151.20000000001</v>
      </c>
      <c r="E280">
        <f t="shared" si="207"/>
        <v>205726.8</v>
      </c>
      <c r="F280">
        <f>C280*0.07</f>
        <v>24001.460000000003</v>
      </c>
      <c r="I280">
        <f t="shared" si="208"/>
        <v>240014.59999999998</v>
      </c>
      <c r="J280">
        <f t="shared" si="209"/>
        <v>34287.800000000003</v>
      </c>
      <c r="K280">
        <f t="shared" si="210"/>
        <v>17143.900000000001</v>
      </c>
      <c r="M280">
        <f t="shared" si="211"/>
        <v>51431.7</v>
      </c>
    </row>
    <row r="281" spans="2:13" ht="16.5" x14ac:dyDescent="0.25">
      <c r="B281" s="17" t="s">
        <v>33</v>
      </c>
      <c r="C281" s="2">
        <v>70406</v>
      </c>
      <c r="D281">
        <f t="shared" si="206"/>
        <v>28162.400000000001</v>
      </c>
      <c r="E281">
        <f t="shared" si="207"/>
        <v>42243.6</v>
      </c>
      <c r="F281">
        <f t="shared" ref="F281:F283" si="215">C281*0.1</f>
        <v>7040.6</v>
      </c>
      <c r="I281">
        <f t="shared" si="208"/>
        <v>49284.2</v>
      </c>
      <c r="J281">
        <f t="shared" si="209"/>
        <v>7040.6</v>
      </c>
      <c r="K281">
        <f t="shared" si="210"/>
        <v>3520.3</v>
      </c>
      <c r="M281">
        <f t="shared" si="211"/>
        <v>10560.9</v>
      </c>
    </row>
    <row r="282" spans="2:13" ht="16.5" x14ac:dyDescent="0.25">
      <c r="B282" s="17" t="s">
        <v>52</v>
      </c>
      <c r="C282" s="1">
        <v>670875</v>
      </c>
      <c r="D282">
        <f t="shared" si="206"/>
        <v>268350</v>
      </c>
      <c r="E282">
        <f t="shared" si="207"/>
        <v>402525</v>
      </c>
      <c r="F282">
        <f t="shared" si="215"/>
        <v>67087.5</v>
      </c>
      <c r="I282">
        <f t="shared" si="208"/>
        <v>469612.49999999994</v>
      </c>
      <c r="J282">
        <f t="shared" si="209"/>
        <v>67087.5</v>
      </c>
      <c r="K282">
        <f t="shared" si="210"/>
        <v>33543.75</v>
      </c>
      <c r="M282">
        <f t="shared" si="211"/>
        <v>100631.25</v>
      </c>
    </row>
    <row r="283" spans="2:13" ht="16.5" x14ac:dyDescent="0.25">
      <c r="B283" s="17" t="s">
        <v>102</v>
      </c>
      <c r="C283" s="2">
        <v>163046</v>
      </c>
      <c r="D283">
        <f>C283*0.53</f>
        <v>86414.38</v>
      </c>
      <c r="E283">
        <f>C283*0.47</f>
        <v>76631.62</v>
      </c>
      <c r="F283">
        <f t="shared" si="215"/>
        <v>16304.6</v>
      </c>
      <c r="I283">
        <f t="shared" si="208"/>
        <v>114132.2</v>
      </c>
      <c r="J283">
        <f t="shared" si="209"/>
        <v>16304.6</v>
      </c>
      <c r="K283">
        <f t="shared" si="210"/>
        <v>8152.3</v>
      </c>
      <c r="M283">
        <f t="shared" si="211"/>
        <v>24456.899999999998</v>
      </c>
    </row>
    <row r="284" spans="2:13" ht="16.5" x14ac:dyDescent="0.25">
      <c r="B284" s="17" t="s">
        <v>61</v>
      </c>
      <c r="C284" s="1">
        <v>134357</v>
      </c>
      <c r="D284">
        <f t="shared" ref="D284:D285" si="216">C284*0.53</f>
        <v>71209.210000000006</v>
      </c>
      <c r="E284">
        <f t="shared" ref="E284:E285" si="217">C284*0.47</f>
        <v>63147.789999999994</v>
      </c>
      <c r="F284">
        <f>C284*0.11</f>
        <v>14779.27</v>
      </c>
      <c r="I284">
        <f t="shared" si="208"/>
        <v>94049.9</v>
      </c>
      <c r="J284">
        <f t="shared" si="209"/>
        <v>13435.7</v>
      </c>
      <c r="K284">
        <f t="shared" si="210"/>
        <v>6717.85</v>
      </c>
      <c r="M284">
        <f t="shared" si="211"/>
        <v>20153.55</v>
      </c>
    </row>
    <row r="285" spans="2:13" ht="16.5" x14ac:dyDescent="0.25">
      <c r="B285" s="17" t="s">
        <v>124</v>
      </c>
      <c r="C285" s="2">
        <v>116915</v>
      </c>
      <c r="D285">
        <f t="shared" si="216"/>
        <v>61964.950000000004</v>
      </c>
      <c r="E285">
        <f t="shared" si="217"/>
        <v>54950.049999999996</v>
      </c>
      <c r="F285">
        <f>C285*0.11</f>
        <v>12860.65</v>
      </c>
      <c r="I285">
        <f t="shared" si="208"/>
        <v>81840.5</v>
      </c>
      <c r="J285">
        <f t="shared" si="209"/>
        <v>11691.5</v>
      </c>
      <c r="K285">
        <f t="shared" si="210"/>
        <v>5845.75</v>
      </c>
      <c r="M285">
        <f t="shared" si="211"/>
        <v>17537.25</v>
      </c>
    </row>
    <row r="286" spans="2:13" x14ac:dyDescent="0.25">
      <c r="C286" s="1"/>
    </row>
    <row r="287" spans="2:13" x14ac:dyDescent="0.25">
      <c r="C287" s="2"/>
    </row>
    <row r="288" spans="2:13" x14ac:dyDescent="0.25">
      <c r="C288" s="1"/>
    </row>
    <row r="289" spans="3:3" x14ac:dyDescent="0.25">
      <c r="C289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67D7-B42C-453C-B8FD-12FFB2E3B7DC}">
  <dimension ref="A1:C36"/>
  <sheetViews>
    <sheetView tabSelected="1" workbookViewId="0">
      <selection activeCell="C9" sqref="C9"/>
    </sheetView>
  </sheetViews>
  <sheetFormatPr defaultRowHeight="15" x14ac:dyDescent="0.25"/>
  <cols>
    <col min="1" max="1" width="51.85546875" customWidth="1"/>
    <col min="2" max="2" width="47.85546875" customWidth="1"/>
    <col min="3" max="3" width="46.7109375" customWidth="1"/>
  </cols>
  <sheetData>
    <row r="1" spans="1:3" ht="120" x14ac:dyDescent="0.25">
      <c r="A1" s="20" t="s">
        <v>315</v>
      </c>
      <c r="B1" s="20" t="s">
        <v>316</v>
      </c>
      <c r="C1" s="21" t="s">
        <v>317</v>
      </c>
    </row>
    <row r="2" spans="1:3" ht="16.5" x14ac:dyDescent="0.25">
      <c r="A2" s="19" t="s">
        <v>131</v>
      </c>
      <c r="B2" s="22" t="s">
        <v>322</v>
      </c>
      <c r="C2" s="16" t="s">
        <v>318</v>
      </c>
    </row>
    <row r="3" spans="1:3" ht="16.5" x14ac:dyDescent="0.25">
      <c r="A3" s="16" t="s">
        <v>190</v>
      </c>
      <c r="B3" s="23" t="s">
        <v>323</v>
      </c>
      <c r="C3" s="16" t="s">
        <v>319</v>
      </c>
    </row>
    <row r="4" spans="1:3" ht="16.5" x14ac:dyDescent="0.25">
      <c r="A4" s="16" t="s">
        <v>147</v>
      </c>
      <c r="B4" s="22" t="s">
        <v>324</v>
      </c>
      <c r="C4" s="16" t="s">
        <v>320</v>
      </c>
    </row>
    <row r="5" spans="1:3" ht="16.5" x14ac:dyDescent="0.25">
      <c r="A5" s="16" t="s">
        <v>279</v>
      </c>
      <c r="B5" s="23" t="s">
        <v>325</v>
      </c>
      <c r="C5" s="24" t="s">
        <v>321</v>
      </c>
    </row>
    <row r="6" spans="1:3" ht="16.5" x14ac:dyDescent="0.25">
      <c r="A6" s="16" t="s">
        <v>77</v>
      </c>
      <c r="B6" s="22" t="s">
        <v>326</v>
      </c>
    </row>
    <row r="7" spans="1:3" ht="16.5" x14ac:dyDescent="0.25">
      <c r="A7" s="16" t="s">
        <v>153</v>
      </c>
      <c r="B7" s="23" t="s">
        <v>327</v>
      </c>
    </row>
    <row r="8" spans="1:3" ht="16.5" x14ac:dyDescent="0.25">
      <c r="A8" s="16" t="s">
        <v>196</v>
      </c>
      <c r="B8" s="22" t="s">
        <v>328</v>
      </c>
    </row>
    <row r="9" spans="1:3" ht="16.5" x14ac:dyDescent="0.25">
      <c r="A9" s="16" t="s">
        <v>254</v>
      </c>
      <c r="B9" s="23" t="s">
        <v>329</v>
      </c>
    </row>
    <row r="10" spans="1:3" ht="16.5" x14ac:dyDescent="0.25">
      <c r="A10" s="16" t="s">
        <v>203</v>
      </c>
      <c r="B10" s="22" t="s">
        <v>330</v>
      </c>
    </row>
    <row r="11" spans="1:3" ht="16.5" x14ac:dyDescent="0.25">
      <c r="A11" s="16" t="s">
        <v>207</v>
      </c>
      <c r="B11" s="23" t="s">
        <v>331</v>
      </c>
    </row>
    <row r="12" spans="1:3" ht="16.5" x14ac:dyDescent="0.25">
      <c r="A12" s="16" t="s">
        <v>168</v>
      </c>
      <c r="B12" s="22" t="s">
        <v>332</v>
      </c>
    </row>
    <row r="13" spans="1:3" ht="16.5" x14ac:dyDescent="0.25">
      <c r="A13" s="16" t="s">
        <v>179</v>
      </c>
      <c r="B13" s="23" t="s">
        <v>333</v>
      </c>
    </row>
    <row r="14" spans="1:3" ht="16.5" x14ac:dyDescent="0.25">
      <c r="A14" s="16" t="s">
        <v>134</v>
      </c>
      <c r="B14" s="22" t="s">
        <v>334</v>
      </c>
    </row>
    <row r="15" spans="1:3" ht="16.5" x14ac:dyDescent="0.25">
      <c r="A15" s="16" t="s">
        <v>234</v>
      </c>
      <c r="B15" s="23" t="s">
        <v>335</v>
      </c>
    </row>
    <row r="16" spans="1:3" ht="16.5" x14ac:dyDescent="0.25">
      <c r="A16" s="16" t="s">
        <v>130</v>
      </c>
      <c r="B16" s="22" t="s">
        <v>336</v>
      </c>
    </row>
    <row r="17" spans="1:2" ht="16.5" x14ac:dyDescent="0.25">
      <c r="A17" s="16" t="s">
        <v>143</v>
      </c>
      <c r="B17" s="23" t="s">
        <v>337</v>
      </c>
    </row>
    <row r="18" spans="1:2" ht="16.5" x14ac:dyDescent="0.25">
      <c r="A18" s="16" t="s">
        <v>285</v>
      </c>
      <c r="B18" s="22" t="s">
        <v>338</v>
      </c>
    </row>
    <row r="19" spans="1:2" ht="16.5" x14ac:dyDescent="0.25">
      <c r="A19" s="16" t="s">
        <v>258</v>
      </c>
      <c r="B19" s="23" t="s">
        <v>339</v>
      </c>
    </row>
    <row r="20" spans="1:2" ht="16.5" x14ac:dyDescent="0.25">
      <c r="A20" s="16" t="s">
        <v>238</v>
      </c>
      <c r="B20" s="22" t="s">
        <v>340</v>
      </c>
    </row>
    <row r="21" spans="1:2" ht="16.5" x14ac:dyDescent="0.25">
      <c r="A21" s="16" t="s">
        <v>98</v>
      </c>
      <c r="B21" s="23" t="s">
        <v>341</v>
      </c>
    </row>
    <row r="22" spans="1:2" ht="16.5" x14ac:dyDescent="0.25">
      <c r="A22" s="16" t="s">
        <v>111</v>
      </c>
      <c r="B22" s="22" t="s">
        <v>342</v>
      </c>
    </row>
    <row r="23" spans="1:2" ht="16.5" x14ac:dyDescent="0.25">
      <c r="A23" s="16" t="s">
        <v>250</v>
      </c>
      <c r="B23" s="22" t="s">
        <v>343</v>
      </c>
    </row>
    <row r="24" spans="1:2" ht="16.5" x14ac:dyDescent="0.25">
      <c r="A24" s="16" t="s">
        <v>222</v>
      </c>
      <c r="B24" s="23" t="s">
        <v>344</v>
      </c>
    </row>
    <row r="25" spans="1:2" ht="16.5" x14ac:dyDescent="0.25">
      <c r="A25" s="16" t="s">
        <v>187</v>
      </c>
      <c r="B25" s="22" t="s">
        <v>345</v>
      </c>
    </row>
    <row r="26" spans="1:2" ht="16.5" x14ac:dyDescent="0.25">
      <c r="A26" s="16" t="s">
        <v>218</v>
      </c>
      <c r="B26" s="23" t="s">
        <v>346</v>
      </c>
    </row>
    <row r="27" spans="1:2" ht="16.5" x14ac:dyDescent="0.25">
      <c r="A27" s="16" t="s">
        <v>292</v>
      </c>
      <c r="B27" s="22" t="s">
        <v>347</v>
      </c>
    </row>
    <row r="28" spans="1:2" ht="16.5" x14ac:dyDescent="0.25">
      <c r="A28" s="16" t="s">
        <v>217</v>
      </c>
      <c r="B28" s="23" t="s">
        <v>348</v>
      </c>
    </row>
    <row r="29" spans="1:2" ht="16.5" x14ac:dyDescent="0.25">
      <c r="A29" s="16" t="s">
        <v>69</v>
      </c>
      <c r="B29" s="22" t="s">
        <v>349</v>
      </c>
    </row>
    <row r="30" spans="1:2" ht="16.5" x14ac:dyDescent="0.25">
      <c r="A30" s="16" t="s">
        <v>107</v>
      </c>
      <c r="B30" s="23" t="s">
        <v>350</v>
      </c>
    </row>
    <row r="31" spans="1:2" ht="16.5" x14ac:dyDescent="0.25">
      <c r="A31" s="16" t="s">
        <v>194</v>
      </c>
      <c r="B31" s="22" t="s">
        <v>351</v>
      </c>
    </row>
    <row r="32" spans="1:2" ht="16.5" x14ac:dyDescent="0.25">
      <c r="A32" s="16" t="s">
        <v>80</v>
      </c>
      <c r="B32" s="23" t="s">
        <v>352</v>
      </c>
    </row>
    <row r="33" spans="1:2" ht="16.5" x14ac:dyDescent="0.25">
      <c r="A33" s="16" t="s">
        <v>65</v>
      </c>
      <c r="B33" s="22" t="s">
        <v>353</v>
      </c>
    </row>
    <row r="34" spans="1:2" ht="16.5" x14ac:dyDescent="0.25">
      <c r="A34" s="16" t="s">
        <v>204</v>
      </c>
      <c r="B34" s="23" t="s">
        <v>354</v>
      </c>
    </row>
    <row r="35" spans="1:2" ht="16.5" x14ac:dyDescent="0.25">
      <c r="A35" s="16" t="s">
        <v>79</v>
      </c>
      <c r="B35" s="22" t="s">
        <v>355</v>
      </c>
    </row>
    <row r="36" spans="1:2" ht="16.5" x14ac:dyDescent="0.25">
      <c r="A36" s="16" t="s">
        <v>269</v>
      </c>
      <c r="B36" s="16"/>
    </row>
  </sheetData>
  <sortState xmlns:xlrd2="http://schemas.microsoft.com/office/spreadsheetml/2017/richdata2" ref="C2:C197">
    <sortCondition ref="C1:C197"/>
  </sortState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scope-fix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2024-09-04T08:54:05Z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