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fabyM\Desktop\RCP\2025\"/>
    </mc:Choice>
  </mc:AlternateContent>
  <xr:revisionPtr revIDLastSave="0" documentId="13_ncr:1_{E3D07495-D5EF-4864-8FE5-FB816D90B043}" xr6:coauthVersionLast="47" xr6:coauthVersionMax="47" xr10:uidLastSave="{00000000-0000-0000-0000-000000000000}"/>
  <bookViews>
    <workbookView xWindow="-120" yWindow="-120" windowWidth="20730" windowHeight="11040" tabRatio="698" firstSheet="1" activeTab="3" xr2:uid="{00000000-000D-0000-FFFF-FFFF00000000}"/>
  </bookViews>
  <sheets>
    <sheet name="MO 5 productos " sheetId="56" r:id="rId1"/>
    <sheet name="MO 10 productos " sheetId="46" r:id="rId2"/>
    <sheet name="MO 18 productos " sheetId="42" r:id="rId3"/>
    <sheet name="RCP 5 productos  " sheetId="58" r:id="rId4"/>
    <sheet name="RCP 10 productos" sheetId="59" r:id="rId5"/>
    <sheet name="RCP 18 productos " sheetId="60" r:id="rId6"/>
  </sheets>
  <definedNames>
    <definedName name="_xlnm.Print_Area" localSheetId="1">'MO 10 productos '!$A$1:$T$59</definedName>
    <definedName name="_xlnm.Print_Area" localSheetId="2">'MO 18 productos '!$A$1:$T$89</definedName>
    <definedName name="_xlnm.Print_Area" localSheetId="0">'MO 5 productos '!$A$1:$T$44</definedName>
    <definedName name="_xlnm.Print_Area" localSheetId="4">'RCP 10 productos'!$A$1:$T$59</definedName>
    <definedName name="_xlnm.Print_Area" localSheetId="5">'RCP 18 productos '!$A$1:$T$89</definedName>
    <definedName name="_xlnm.Print_Area" localSheetId="3">'RCP 5 productos  '!$A$1:$T$44</definedName>
  </definedNames>
  <calcPr calcId="191029"/>
</workbook>
</file>

<file path=xl/calcChain.xml><?xml version="1.0" encoding="utf-8"?>
<calcChain xmlns="http://schemas.openxmlformats.org/spreadsheetml/2006/main">
  <c r="P17" i="58" l="1"/>
  <c r="N17" i="58"/>
  <c r="O20" i="58" l="1"/>
  <c r="P20" i="58"/>
  <c r="N20" i="58"/>
  <c r="S20" i="58" l="1"/>
  <c r="Q20" i="58"/>
  <c r="N26" i="60" l="1"/>
  <c r="N20" i="60"/>
  <c r="P17" i="60" l="1"/>
  <c r="N17" i="60"/>
  <c r="N77" i="60"/>
  <c r="P77" i="60" s="1"/>
  <c r="S77" i="60" s="1"/>
  <c r="N74" i="60"/>
  <c r="P74" i="60" s="1"/>
  <c r="N71" i="60"/>
  <c r="P71" i="60" s="1"/>
  <c r="S71" i="60" s="1"/>
  <c r="N68" i="60"/>
  <c r="P68" i="60" s="1"/>
  <c r="P65" i="60"/>
  <c r="S65" i="60" s="1"/>
  <c r="N65" i="60"/>
  <c r="N62" i="60"/>
  <c r="P62" i="60" s="1"/>
  <c r="N59" i="60"/>
  <c r="P59" i="60" s="1"/>
  <c r="S59" i="60" s="1"/>
  <c r="N56" i="60"/>
  <c r="P56" i="60" s="1"/>
  <c r="N53" i="60"/>
  <c r="P53" i="60" s="1"/>
  <c r="S53" i="60" s="1"/>
  <c r="N44" i="60"/>
  <c r="P44" i="60" s="1"/>
  <c r="N41" i="60"/>
  <c r="P41" i="60" s="1"/>
  <c r="S41" i="60" s="1"/>
  <c r="N38" i="60"/>
  <c r="P38" i="60" s="1"/>
  <c r="P35" i="60"/>
  <c r="S35" i="60" s="1"/>
  <c r="N35" i="60"/>
  <c r="N32" i="60"/>
  <c r="P32" i="60" s="1"/>
  <c r="N29" i="60"/>
  <c r="P29" i="60" s="1"/>
  <c r="S29" i="60" s="1"/>
  <c r="P26" i="60"/>
  <c r="N23" i="60"/>
  <c r="P23" i="60" s="1"/>
  <c r="S23" i="60" s="1"/>
  <c r="P20" i="60"/>
  <c r="E9" i="60"/>
  <c r="P44" i="59"/>
  <c r="Q44" i="59" s="1"/>
  <c r="N44" i="59"/>
  <c r="N41" i="59"/>
  <c r="P41" i="59" s="1"/>
  <c r="N38" i="59"/>
  <c r="P38" i="59" s="1"/>
  <c r="Q38" i="59" s="1"/>
  <c r="N35" i="59"/>
  <c r="P35" i="59" s="1"/>
  <c r="N32" i="59"/>
  <c r="P32" i="59" s="1"/>
  <c r="Q32" i="59" s="1"/>
  <c r="N29" i="59"/>
  <c r="P29" i="59" s="1"/>
  <c r="N26" i="59"/>
  <c r="P26" i="59" s="1"/>
  <c r="Q26" i="59" s="1"/>
  <c r="N23" i="59"/>
  <c r="P23" i="59" s="1"/>
  <c r="P20" i="59"/>
  <c r="Q20" i="59" s="1"/>
  <c r="N20" i="59"/>
  <c r="N17" i="59"/>
  <c r="P17" i="59" s="1"/>
  <c r="E9" i="59"/>
  <c r="N29" i="58"/>
  <c r="P29" i="58" s="1"/>
  <c r="N26" i="58"/>
  <c r="P26" i="58" s="1"/>
  <c r="N23" i="58"/>
  <c r="P23" i="58" s="1"/>
  <c r="E9" i="58"/>
  <c r="P29" i="46"/>
  <c r="P41" i="46"/>
  <c r="N41" i="46"/>
  <c r="N38" i="46"/>
  <c r="P38" i="46" s="1"/>
  <c r="N35" i="46"/>
  <c r="P35" i="46" s="1"/>
  <c r="N32" i="46"/>
  <c r="P32" i="46" s="1"/>
  <c r="N29" i="46"/>
  <c r="P23" i="56"/>
  <c r="N23" i="56"/>
  <c r="N20" i="56"/>
  <c r="P20" i="56" s="1"/>
  <c r="S17" i="60" l="1"/>
  <c r="Q44" i="60"/>
  <c r="S44" i="60"/>
  <c r="Q68" i="60"/>
  <c r="S68" i="60"/>
  <c r="Q56" i="60"/>
  <c r="S56" i="60"/>
  <c r="Q26" i="60"/>
  <c r="S26" i="60"/>
  <c r="Q74" i="60"/>
  <c r="S74" i="60"/>
  <c r="Q20" i="60"/>
  <c r="S20" i="60"/>
  <c r="Q32" i="60"/>
  <c r="S32" i="60"/>
  <c r="Q38" i="60"/>
  <c r="S38" i="60"/>
  <c r="Q62" i="60"/>
  <c r="S62" i="60"/>
  <c r="Q17" i="60"/>
  <c r="Q23" i="60"/>
  <c r="Q29" i="60"/>
  <c r="Q35" i="60"/>
  <c r="Q41" i="60"/>
  <c r="Q53" i="60"/>
  <c r="Q59" i="60"/>
  <c r="Q65" i="60"/>
  <c r="Q71" i="60"/>
  <c r="Q77" i="60"/>
  <c r="Q35" i="59"/>
  <c r="S35" i="59"/>
  <c r="Q17" i="59"/>
  <c r="S17" i="59"/>
  <c r="S23" i="59"/>
  <c r="Q23" i="59"/>
  <c r="S29" i="59"/>
  <c r="Q29" i="59"/>
  <c r="Q41" i="59"/>
  <c r="S41" i="59"/>
  <c r="S20" i="59"/>
  <c r="S26" i="59"/>
  <c r="S32" i="59"/>
  <c r="S38" i="59"/>
  <c r="S44" i="59"/>
  <c r="S17" i="58"/>
  <c r="Q17" i="58"/>
  <c r="S23" i="58"/>
  <c r="Q23" i="58"/>
  <c r="S29" i="58"/>
  <c r="Q29" i="58"/>
  <c r="S26" i="58"/>
  <c r="Q26" i="58"/>
  <c r="S41" i="46"/>
  <c r="Q41" i="46"/>
  <c r="S35" i="46"/>
  <c r="Q35" i="46"/>
  <c r="S38" i="46"/>
  <c r="Q38" i="46"/>
  <c r="S29" i="46"/>
  <c r="Q29" i="46"/>
  <c r="S32" i="46"/>
  <c r="Q32" i="46"/>
  <c r="S23" i="56"/>
  <c r="N29" i="56"/>
  <c r="P29" i="56" s="1"/>
  <c r="N26" i="56"/>
  <c r="P26" i="56" s="1"/>
  <c r="N17" i="56"/>
  <c r="P17" i="56" s="1"/>
  <c r="S17" i="56" s="1"/>
  <c r="E9" i="56"/>
  <c r="Q80" i="60" l="1"/>
  <c r="Q47" i="59"/>
  <c r="Q32" i="58"/>
  <c r="Q26" i="56"/>
  <c r="S26" i="56"/>
  <c r="S29" i="56"/>
  <c r="Q29" i="56"/>
  <c r="Q20" i="56"/>
  <c r="S20" i="56"/>
  <c r="Q17" i="56"/>
  <c r="Q23" i="56"/>
  <c r="N17" i="46"/>
  <c r="P17" i="46" s="1"/>
  <c r="S17" i="46" s="1"/>
  <c r="N44" i="46"/>
  <c r="P44" i="46" s="1"/>
  <c r="N26" i="46"/>
  <c r="P26" i="46" s="1"/>
  <c r="N23" i="46"/>
  <c r="P23" i="46" s="1"/>
  <c r="N20" i="46"/>
  <c r="P20" i="46" s="1"/>
  <c r="E9" i="46"/>
  <c r="N23" i="42"/>
  <c r="P23" i="42" s="1"/>
  <c r="N20" i="42"/>
  <c r="P20" i="42" s="1"/>
  <c r="N17" i="42"/>
  <c r="P17" i="42" s="1"/>
  <c r="Q23" i="42"/>
  <c r="N77" i="42"/>
  <c r="P77" i="42" s="1"/>
  <c r="N74" i="42"/>
  <c r="P74" i="42" s="1"/>
  <c r="N71" i="42"/>
  <c r="P71" i="42" s="1"/>
  <c r="N68" i="42"/>
  <c r="P68" i="42" s="1"/>
  <c r="N65" i="42"/>
  <c r="P65" i="42" s="1"/>
  <c r="N62" i="42"/>
  <c r="P62" i="42" s="1"/>
  <c r="N59" i="42"/>
  <c r="P59" i="42" s="1"/>
  <c r="N53" i="42"/>
  <c r="P53" i="42" s="1"/>
  <c r="N38" i="42"/>
  <c r="N41" i="42"/>
  <c r="N35" i="42"/>
  <c r="N44" i="42"/>
  <c r="P44" i="42" s="1"/>
  <c r="N29" i="42"/>
  <c r="N26" i="42"/>
  <c r="N56" i="42"/>
  <c r="P56" i="42" s="1"/>
  <c r="N32" i="42"/>
  <c r="E9" i="42"/>
  <c r="P26" i="42" l="1"/>
  <c r="S26" i="42" s="1"/>
  <c r="P41" i="42"/>
  <c r="S41" i="42" s="1"/>
  <c r="P29" i="42"/>
  <c r="S29" i="42" s="1"/>
  <c r="P38" i="42"/>
  <c r="S38" i="42" s="1"/>
  <c r="P32" i="42"/>
  <c r="S32" i="42" s="1"/>
  <c r="Q32" i="56"/>
  <c r="Q35" i="42"/>
  <c r="P35" i="42"/>
  <c r="S35" i="42" s="1"/>
  <c r="Q81" i="60"/>
  <c r="Q82" i="60" s="1"/>
  <c r="Q48" i="59"/>
  <c r="Q49" i="59" s="1"/>
  <c r="Q33" i="58"/>
  <c r="Q34" i="58" s="1"/>
  <c r="S20" i="46"/>
  <c r="Q20" i="46"/>
  <c r="S26" i="46"/>
  <c r="Q26" i="46"/>
  <c r="S23" i="46"/>
  <c r="Q23" i="46"/>
  <c r="S44" i="46"/>
  <c r="Q44" i="46"/>
  <c r="Q17" i="46"/>
  <c r="S23" i="42"/>
  <c r="S77" i="42"/>
  <c r="Q77" i="42"/>
  <c r="Q71" i="42"/>
  <c r="S71" i="42"/>
  <c r="S74" i="42"/>
  <c r="Q74" i="42"/>
  <c r="S65" i="42"/>
  <c r="Q65" i="42"/>
  <c r="S68" i="42"/>
  <c r="Q68" i="42"/>
  <c r="S59" i="42"/>
  <c r="Q59" i="42"/>
  <c r="S62" i="42"/>
  <c r="Q62" i="42"/>
  <c r="S53" i="42"/>
  <c r="Q53" i="42"/>
  <c r="S44" i="42"/>
  <c r="Q44" i="42"/>
  <c r="Q17" i="42"/>
  <c r="S17" i="42"/>
  <c r="S20" i="42"/>
  <c r="Q20" i="42"/>
  <c r="S56" i="42"/>
  <c r="Q56" i="42"/>
  <c r="Q32" i="42"/>
  <c r="Q38" i="42" l="1"/>
  <c r="Q41" i="42"/>
  <c r="Q29" i="42"/>
  <c r="Q26" i="42"/>
  <c r="Q80" i="42" s="1"/>
  <c r="Q47" i="46"/>
  <c r="Q48" i="46" s="1"/>
  <c r="Q49" i="46" s="1"/>
  <c r="Q33" i="56"/>
  <c r="Q34" i="56" s="1"/>
  <c r="Q81" i="42" l="1"/>
  <c r="Q82" i="4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Norma Fabiola Martinez</author>
  </authors>
  <commentList>
    <comment ref="B37" authorId="0" shapeId="0" xr:uid="{0F5820A4-04D8-4179-B189-E06B359585E5}">
      <text>
        <r>
          <rPr>
            <b/>
            <sz val="9"/>
            <color indexed="81"/>
            <rFont val="Tahoma"/>
            <charset val="1"/>
          </rPr>
          <t>Norma Fabiola Martinez:</t>
        </r>
        <r>
          <rPr>
            <sz val="9"/>
            <color indexed="81"/>
            <rFont val="Tahoma"/>
            <charset val="1"/>
          </rPr>
          <t xml:space="preserve">
</t>
        </r>
      </text>
    </comment>
  </commentList>
</comments>
</file>

<file path=xl/sharedStrings.xml><?xml version="1.0" encoding="utf-8"?>
<sst xmlns="http://schemas.openxmlformats.org/spreadsheetml/2006/main" count="233" uniqueCount="42">
  <si>
    <t>CÓDIGO PROVEEDOR</t>
  </si>
  <si>
    <t>IMAGEN</t>
  </si>
  <si>
    <t>TIEMPO DE ENTREGA</t>
  </si>
  <si>
    <t>CANTIDAD</t>
  </si>
  <si>
    <t>PRECIO UNITARIO</t>
  </si>
  <si>
    <t>CÓDIGO</t>
  </si>
  <si>
    <t>COSTO</t>
  </si>
  <si>
    <t>IMPRESIÓN</t>
  </si>
  <si>
    <t>Anticipo:</t>
  </si>
  <si>
    <t>Liquidación:</t>
  </si>
  <si>
    <t>Crédito:</t>
  </si>
  <si>
    <t>0 DÍAS</t>
  </si>
  <si>
    <t>TOTAL</t>
  </si>
  <si>
    <t>UTILIDAD</t>
  </si>
  <si>
    <t>SUBTOTAL</t>
  </si>
  <si>
    <t>CONDICIONES COMERCIALES</t>
  </si>
  <si>
    <t>FECHA DE EMISIÓN</t>
  </si>
  <si>
    <t>VALIDEZ</t>
  </si>
  <si>
    <t>7 DIAS</t>
  </si>
  <si>
    <t>Cotización #</t>
  </si>
  <si>
    <t xml:space="preserve">CLIENTE: </t>
  </si>
  <si>
    <t>DIRECCIÓN</t>
  </si>
  <si>
    <t>TELÉFONOS</t>
  </si>
  <si>
    <t>CORREO</t>
  </si>
  <si>
    <t>IVA 16%</t>
  </si>
  <si>
    <t>ESPECIFICACIONES</t>
  </si>
  <si>
    <t>TINTAS</t>
  </si>
  <si>
    <t>10 DÍAS
HÁBILES</t>
  </si>
  <si>
    <t>SERIGRAFÍA A 1 TINTA EN 1 UBICACIÓN</t>
  </si>
  <si>
    <t>1.- Lo invitamos a consultar nuestra politica de compras en www.regaloscorporativosypromocionales.com.mx para obtener detalles completos y precisos. 
2.- Los precios mencionados se incrementarán en un 16% por concepto de I.V.A.                                                                                                                                                                                                                                                  
3.- Los stocks mencionados en la cotización son válidos para el día indicado. Sin embargo, es importante tener en cuenta que la disponibilidad de existencias puede variar si no se realiza una orden de compra y no se 
realiza un pago por adelantado. Para asegurar la disponibilidad de los productos deseados, se recomienda realizar una orden de compra y realizar un pago por adelantado.   
4.- El logotipo se requiere en archivo PDF / AI / (en vectores cualquiera de los DOS formatos).                             
5.- Al recibir su mercancía, tiene un plazo de 24 horas para notificar cualquier anomalía o problema con su pedido. Esta notificación se puede realizar a través de correo electrónico y/o teléfono.                            
6.- Los precios mencionados incluyen envío únicamente dentro del área metropolitana, un monto minimo de $20,000.00 . Si la dirección de entrega está fuera del área metropolitana, se pueden aplicar cargos de envío adicionales.
7.- Para la factura favor de proporcionar los siguientes datos: Razón Social / RFC / Dirección Fiscal / Uso de CFDI/ Forma de pago / Método de pago / E-mail (En el formato de registro que enviaremos)</t>
  </si>
  <si>
    <r>
      <rPr>
        <b/>
        <sz val="11"/>
        <color theme="0"/>
        <rFont val="Arial"/>
        <family val="2"/>
      </rPr>
      <t>Datos Fiscales del Proveedor</t>
    </r>
    <r>
      <rPr>
        <sz val="11"/>
        <color theme="0"/>
        <rFont val="Arial"/>
        <family val="2"/>
      </rPr>
      <t xml:space="preserve">
Razón Social: MIGUEL OSORIO DURAN
RFC: OODM681130L53
Dirección:Calle sur 28 #12 Col. Agrícola Oriental entre  Oriente 253 y 249D. Del. Iztacalco C.P. 08500
Teléfonos:  55-93-88-53-23 o : 55-93-88-53-24  WhatsApp: 55 7388 7863
</t>
    </r>
    <r>
      <rPr>
        <b/>
        <sz val="12"/>
        <color theme="0"/>
        <rFont val="Arial"/>
        <family val="2"/>
      </rPr>
      <t>www.regaloscorporativosypromocionales.com.mx</t>
    </r>
  </si>
  <si>
    <r>
      <rPr>
        <b/>
        <sz val="11"/>
        <rFont val="Arial"/>
        <family val="2"/>
      </rPr>
      <t>Datos Fiscales del Proveedor</t>
    </r>
    <r>
      <rPr>
        <sz val="11"/>
        <rFont val="Arial"/>
        <family val="2"/>
      </rPr>
      <t xml:space="preserve">
</t>
    </r>
    <r>
      <rPr>
        <b/>
        <sz val="11"/>
        <rFont val="Arial"/>
        <family val="2"/>
      </rPr>
      <t>Razón Social:</t>
    </r>
    <r>
      <rPr>
        <sz val="11"/>
        <rFont val="Arial"/>
        <family val="2"/>
      </rPr>
      <t xml:space="preserve"> RCP PROMOS DE MEXICO S.A. DE C.V.
</t>
    </r>
    <r>
      <rPr>
        <b/>
        <sz val="11"/>
        <rFont val="Arial"/>
        <family val="2"/>
      </rPr>
      <t>RFC</t>
    </r>
    <r>
      <rPr>
        <sz val="11"/>
        <rFont val="Arial"/>
        <family val="2"/>
      </rPr>
      <t xml:space="preserve">: RPM240618LJ4
</t>
    </r>
    <r>
      <rPr>
        <b/>
        <sz val="11"/>
        <rFont val="Arial"/>
        <family val="2"/>
      </rPr>
      <t>Dirección:</t>
    </r>
    <r>
      <rPr>
        <sz val="11"/>
        <rFont val="Arial"/>
        <family val="2"/>
      </rPr>
      <t xml:space="preserve">Calle sur 28 #12 Col. Agrícola Oriental entre  Oriente 253 y 249D. Del. Iztacalco C.P. 08500
</t>
    </r>
    <r>
      <rPr>
        <b/>
        <sz val="11"/>
        <rFont val="Arial"/>
        <family val="2"/>
      </rPr>
      <t xml:space="preserve">Teléfonos: </t>
    </r>
    <r>
      <rPr>
        <sz val="11"/>
        <rFont val="Arial"/>
        <family val="2"/>
      </rPr>
      <t xml:space="preserve"> 55-93-88-53-23 o : 55-93-88-53-24  </t>
    </r>
    <r>
      <rPr>
        <b/>
        <sz val="11"/>
        <rFont val="Arial"/>
        <family val="2"/>
      </rPr>
      <t>WhatsApp:</t>
    </r>
    <r>
      <rPr>
        <sz val="11"/>
        <rFont val="Arial"/>
        <family val="2"/>
      </rPr>
      <t xml:space="preserve"> 55 7388 7863
</t>
    </r>
    <r>
      <rPr>
        <b/>
        <sz val="12"/>
        <rFont val="Arial"/>
        <family val="2"/>
      </rPr>
      <t>www.regaloscorporativosypromocionales.com.mx</t>
    </r>
  </si>
  <si>
    <t>50%  A PARTIR DE AUTORIZACIÓN DE COTIZACIÓN.</t>
  </si>
  <si>
    <t>50%  1 DIA ANTES DE LA ENTREGA TOTAL.</t>
  </si>
  <si>
    <t>RCP2025-FM-720</t>
  </si>
  <si>
    <t>MOD2025-FM-3000</t>
  </si>
  <si>
    <t>RCP2025-FM-739</t>
  </si>
  <si>
    <t>SIN IMPRESIÓN</t>
  </si>
  <si>
    <t>5 DÍAS
HÁBILES</t>
  </si>
  <si>
    <t>PROMOOPCION 
ANF041</t>
  </si>
  <si>
    <t>15 DÍAS
HÁBILES</t>
  </si>
  <si>
    <t>CORREO: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</si>
</sst>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0"/>
  </numFmts>
  <fonts count="29" x14ac:knownFonts="1">
    <font>
      <sz val="11"/>
      <color rgb="FF000000"/>
      <name val="Calibri"/>
    </font>
    <font>
      <sz val="9"/>
      <color rgb="FF000000"/>
      <name val="Arial"/>
      <family val="2"/>
    </font>
    <font>
      <sz val="11"/>
      <color rgb="FF000000"/>
      <name val="Calibri"/>
      <family val="2"/>
    </font>
    <font>
      <sz val="9"/>
      <color theme="1"/>
      <name val="Calibri"/>
      <family val="2"/>
      <scheme val="minor"/>
    </font>
    <font>
      <sz val="9"/>
      <color rgb="FF000000"/>
      <name val="Arial"/>
      <family val="2"/>
    </font>
    <font>
      <b/>
      <sz val="9"/>
      <color rgb="FF000000"/>
      <name val="Arial"/>
      <family val="2"/>
    </font>
    <font>
      <sz val="11"/>
      <color rgb="FF000000"/>
      <name val="Calibri"/>
      <family val="2"/>
    </font>
    <font>
      <sz val="12"/>
      <color theme="1"/>
      <name val="Calibri"/>
      <family val="2"/>
      <scheme val="minor"/>
    </font>
    <font>
      <b/>
      <sz val="16"/>
      <color theme="1"/>
      <name val="Calibri"/>
      <family val="2"/>
      <scheme val="minor"/>
    </font>
    <font>
      <b/>
      <sz val="9"/>
      <color theme="1"/>
      <name val="Arial"/>
      <family val="2"/>
    </font>
    <font>
      <sz val="9"/>
      <color theme="1"/>
      <name val="Arial"/>
      <family val="2"/>
    </font>
    <font>
      <b/>
      <sz val="11"/>
      <color rgb="FF000000"/>
      <name val="Calibri"/>
      <family val="2"/>
    </font>
    <font>
      <sz val="11"/>
      <color theme="0"/>
      <name val="Arial"/>
      <family val="2"/>
    </font>
    <font>
      <b/>
      <sz val="11"/>
      <color theme="0"/>
      <name val="Arial"/>
      <family val="2"/>
    </font>
    <font>
      <b/>
      <sz val="12"/>
      <color theme="0"/>
      <name val="Arial"/>
      <family val="2"/>
    </font>
    <font>
      <b/>
      <sz val="11"/>
      <color theme="0"/>
      <name val="Calibri"/>
      <family val="2"/>
    </font>
    <font>
      <b/>
      <sz val="9"/>
      <color theme="0"/>
      <name val="Arial"/>
      <family val="2"/>
    </font>
    <font>
      <sz val="9"/>
      <color theme="0"/>
      <name val="Arial"/>
      <family val="2"/>
    </font>
    <font>
      <b/>
      <sz val="16"/>
      <color theme="0"/>
      <name val="Calibri"/>
      <family val="2"/>
      <scheme val="minor"/>
    </font>
    <font>
      <sz val="11"/>
      <name val="Arial"/>
      <family val="2"/>
    </font>
    <font>
      <b/>
      <sz val="11"/>
      <name val="Arial"/>
      <family val="2"/>
    </font>
    <font>
      <b/>
      <sz val="12"/>
      <name val="Arial"/>
      <family val="2"/>
    </font>
    <font>
      <b/>
      <sz val="11"/>
      <name val="Calibri"/>
      <family val="2"/>
    </font>
    <font>
      <b/>
      <sz val="9"/>
      <name val="Arial"/>
      <family val="2"/>
    </font>
    <font>
      <sz val="9"/>
      <name val="Arial"/>
      <family val="2"/>
    </font>
    <font>
      <b/>
      <sz val="16"/>
      <name val="Calibri"/>
      <family val="2"/>
      <scheme val="minor"/>
    </font>
    <font>
      <sz val="11"/>
      <name val="Calibri"/>
      <family val="2"/>
    </font>
    <font>
      <sz val="9"/>
      <color indexed="81"/>
      <name val="Tahoma"/>
      <charset val="1"/>
    </font>
    <font>
      <b/>
      <sz val="9"/>
      <color indexed="81"/>
      <name val="Tahoma"/>
      <charset val="1"/>
    </font>
  </fonts>
  <fills count="9">
    <fill>
      <patternFill patternType="none"/>
    </fill>
    <fill>
      <patternFill patternType="gray125"/>
    </fill>
    <fill>
      <gradientFill>
        <stop position="0">
          <color rgb="FFFFFFFF"/>
        </stop>
        <stop position="1">
          <color rgb="FFFFFFFF"/>
        </stop>
      </gradientFill>
    </fill>
    <fill>
      <patternFill patternType="solid">
        <fgColor theme="0"/>
        <bgColor indexed="64"/>
      </patternFill>
    </fill>
    <fill>
      <patternFill patternType="solid">
        <fgColor rgb="FF25C6FF"/>
        <bgColor indexed="64"/>
      </patternFill>
    </fill>
    <fill>
      <patternFill patternType="solid">
        <fgColor rgb="FF25C6FF"/>
        <bgColor auto="1"/>
      </patternFill>
    </fill>
    <fill>
      <patternFill patternType="solid">
        <fgColor theme="2" tint="-0.249977111117893"/>
        <bgColor auto="1"/>
      </patternFill>
    </fill>
    <fill>
      <patternFill patternType="solid">
        <fgColor theme="9" tint="0.39997558519241921"/>
        <bgColor indexed="64"/>
      </patternFill>
    </fill>
    <fill>
      <patternFill patternType="solid">
        <fgColor theme="0" tint="-0.34998626667073579"/>
        <bgColor indexed="64"/>
      </patternFill>
    </fill>
  </fills>
  <borders count="33">
    <border>
      <left/>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5">
    <xf numFmtId="0" fontId="0" fillId="0" borderId="0"/>
    <xf numFmtId="44" fontId="2" fillId="0" borderId="0" applyFont="0" applyFill="0" applyBorder="0" applyAlignment="0" applyProtection="0"/>
    <xf numFmtId="0" fontId="7" fillId="0" borderId="0"/>
    <xf numFmtId="0" fontId="2" fillId="0" borderId="0"/>
    <xf numFmtId="44" fontId="2" fillId="0" borderId="0" applyFont="0" applyFill="0" applyBorder="0" applyAlignment="0" applyProtection="0"/>
  </cellStyleXfs>
  <cellXfs count="138">
    <xf numFmtId="0" fontId="0" fillId="0" borderId="0" xfId="0"/>
    <xf numFmtId="0" fontId="1" fillId="2" borderId="0" xfId="0" applyFont="1" applyFill="1"/>
    <xf numFmtId="0" fontId="0" fillId="3" borderId="0" xfId="0" applyFill="1"/>
    <xf numFmtId="0" fontId="8" fillId="3" borderId="0" xfId="0" applyFont="1" applyFill="1"/>
    <xf numFmtId="0" fontId="8" fillId="3" borderId="0" xfId="0" applyFont="1" applyFill="1" applyAlignment="1">
      <alignment horizontal="right"/>
    </xf>
    <xf numFmtId="0" fontId="10" fillId="2" borderId="0" xfId="0" applyFont="1" applyFill="1"/>
    <xf numFmtId="14" fontId="6" fillId="3" borderId="12" xfId="0" applyNumberFormat="1" applyFont="1" applyFill="1" applyBorder="1" applyAlignment="1">
      <alignment horizontal="center"/>
    </xf>
    <xf numFmtId="0" fontId="0" fillId="3" borderId="12" xfId="0" applyFill="1" applyBorder="1"/>
    <xf numFmtId="0" fontId="0" fillId="0" borderId="12" xfId="0" applyBorder="1"/>
    <xf numFmtId="44" fontId="5" fillId="2" borderId="13" xfId="1" applyFont="1" applyFill="1" applyBorder="1" applyAlignment="1">
      <alignment horizontal="center" vertical="center"/>
    </xf>
    <xf numFmtId="0" fontId="15" fillId="5" borderId="12" xfId="0" applyFont="1" applyFill="1" applyBorder="1"/>
    <xf numFmtId="0" fontId="16" fillId="5" borderId="13" xfId="0" applyFont="1" applyFill="1" applyBorder="1" applyAlignment="1">
      <alignment horizontal="center" vertical="center"/>
    </xf>
    <xf numFmtId="0" fontId="12" fillId="4" borderId="0" xfId="0" applyFont="1" applyFill="1" applyAlignment="1">
      <alignment horizontal="center" vertical="top"/>
    </xf>
    <xf numFmtId="0" fontId="6" fillId="3" borderId="0" xfId="0" applyFont="1" applyFill="1" applyAlignment="1">
      <alignment horizontal="left"/>
    </xf>
    <xf numFmtId="9" fontId="0" fillId="0" borderId="0" xfId="0" applyNumberFormat="1" applyAlignment="1">
      <alignment horizontal="left"/>
    </xf>
    <xf numFmtId="0" fontId="6" fillId="0" borderId="0" xfId="0" applyFont="1" applyAlignment="1">
      <alignment horizontal="left"/>
    </xf>
    <xf numFmtId="0" fontId="16" fillId="5" borderId="0" xfId="0" applyFont="1" applyFill="1" applyAlignment="1">
      <alignment horizontal="center" vertical="center"/>
    </xf>
    <xf numFmtId="164" fontId="1" fillId="2" borderId="0" xfId="0" applyNumberFormat="1" applyFont="1" applyFill="1" applyAlignment="1">
      <alignment horizontal="center" vertical="center"/>
    </xf>
    <xf numFmtId="0" fontId="1" fillId="2" borderId="0" xfId="0" applyFont="1" applyFill="1" applyAlignment="1">
      <alignment horizontal="center" vertical="center"/>
    </xf>
    <xf numFmtId="44" fontId="5" fillId="2" borderId="0" xfId="1" applyFont="1" applyFill="1" applyBorder="1" applyAlignment="1">
      <alignment horizontal="center" vertical="center"/>
    </xf>
    <xf numFmtId="0" fontId="18" fillId="5" borderId="0" xfId="0" applyFont="1" applyFill="1"/>
    <xf numFmtId="0" fontId="3" fillId="0" borderId="0" xfId="0" applyFont="1" applyAlignment="1">
      <alignment vertical="center" wrapText="1"/>
    </xf>
    <xf numFmtId="0" fontId="18" fillId="0" borderId="0" xfId="0" applyFont="1"/>
    <xf numFmtId="164" fontId="1" fillId="2" borderId="0" xfId="0" applyNumberFormat="1" applyFont="1" applyFill="1"/>
    <xf numFmtId="0" fontId="26" fillId="7" borderId="0" xfId="0" applyFont="1" applyFill="1"/>
    <xf numFmtId="14" fontId="26" fillId="3" borderId="12" xfId="0" applyNumberFormat="1" applyFont="1" applyFill="1" applyBorder="1" applyAlignment="1">
      <alignment horizontal="center"/>
    </xf>
    <xf numFmtId="0" fontId="26" fillId="3" borderId="0" xfId="0" applyFont="1" applyFill="1" applyAlignment="1">
      <alignment horizontal="left"/>
    </xf>
    <xf numFmtId="0" fontId="26" fillId="3" borderId="0" xfId="0" applyFont="1" applyFill="1"/>
    <xf numFmtId="0" fontId="22" fillId="8" borderId="12" xfId="0" applyFont="1" applyFill="1" applyBorder="1"/>
    <xf numFmtId="0" fontId="26" fillId="3" borderId="12" xfId="0" applyFont="1" applyFill="1" applyBorder="1"/>
    <xf numFmtId="9" fontId="26" fillId="0" borderId="0" xfId="0" applyNumberFormat="1" applyFont="1" applyAlignment="1">
      <alignment horizontal="left"/>
    </xf>
    <xf numFmtId="0" fontId="26" fillId="0" borderId="12" xfId="0" applyFont="1" applyBorder="1"/>
    <xf numFmtId="0" fontId="26" fillId="0" borderId="0" xfId="0" applyFont="1" applyAlignment="1">
      <alignment horizontal="left"/>
    </xf>
    <xf numFmtId="0" fontId="24" fillId="2" borderId="0" xfId="0" applyFont="1" applyFill="1"/>
    <xf numFmtId="0" fontId="23" fillId="8" borderId="13" xfId="0" applyFont="1" applyFill="1" applyBorder="1" applyAlignment="1">
      <alignment horizontal="center" vertical="center"/>
    </xf>
    <xf numFmtId="0" fontId="23" fillId="8" borderId="0" xfId="0" applyFont="1" applyFill="1" applyAlignment="1">
      <alignment horizontal="center" vertical="center"/>
    </xf>
    <xf numFmtId="0" fontId="23" fillId="5" borderId="13" xfId="0" applyFont="1" applyFill="1" applyBorder="1" applyAlignment="1">
      <alignment horizontal="center" vertical="center"/>
    </xf>
    <xf numFmtId="0" fontId="18" fillId="5" borderId="14" xfId="0" applyFont="1" applyFill="1" applyBorder="1" applyAlignment="1">
      <alignment horizontal="center"/>
    </xf>
    <xf numFmtId="0" fontId="18" fillId="5" borderId="15" xfId="0" applyFont="1" applyFill="1" applyBorder="1" applyAlignment="1">
      <alignment horizontal="center"/>
    </xf>
    <xf numFmtId="0" fontId="18" fillId="5" borderId="16" xfId="0" applyFont="1" applyFill="1" applyBorder="1" applyAlignment="1">
      <alignment horizontal="center"/>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2" xfId="0" applyFont="1" applyBorder="1" applyAlignment="1">
      <alignment horizontal="left" vertical="center" wrapText="1"/>
    </xf>
    <xf numFmtId="0" fontId="3" fillId="0" borderId="17" xfId="0" applyFont="1" applyBorder="1" applyAlignment="1">
      <alignment horizontal="left" vertical="center" wrapText="1"/>
    </xf>
    <xf numFmtId="0" fontId="3" fillId="0" borderId="0" xfId="0" applyFont="1" applyAlignment="1">
      <alignment horizontal="left" vertical="center" wrapText="1"/>
    </xf>
    <xf numFmtId="0" fontId="3" fillId="0" borderId="23"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24" xfId="0" applyFont="1" applyBorder="1" applyAlignment="1">
      <alignment horizontal="left" vertical="center" wrapText="1"/>
    </xf>
    <xf numFmtId="0" fontId="1" fillId="2" borderId="13" xfId="0" applyFont="1" applyFill="1" applyBorder="1" applyAlignment="1">
      <alignment horizontal="center" vertical="center"/>
    </xf>
    <xf numFmtId="164" fontId="1" fillId="6" borderId="13" xfId="0" applyNumberFormat="1" applyFont="1" applyFill="1" applyBorder="1" applyAlignment="1">
      <alignment horizontal="center" vertical="center"/>
    </xf>
    <xf numFmtId="0" fontId="1" fillId="6" borderId="13" xfId="0" applyFont="1" applyFill="1" applyBorder="1" applyAlignment="1">
      <alignment horizontal="center" vertical="center"/>
    </xf>
    <xf numFmtId="164" fontId="1" fillId="2" borderId="13" xfId="0" applyNumberFormat="1" applyFont="1" applyFill="1" applyBorder="1" applyAlignment="1">
      <alignment horizontal="center" vertical="center"/>
    </xf>
    <xf numFmtId="164" fontId="1" fillId="6" borderId="3"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13" xfId="0" applyFont="1" applyFill="1" applyBorder="1" applyAlignment="1">
      <alignment horizontal="center" vertical="center" wrapText="1"/>
    </xf>
    <xf numFmtId="0" fontId="1" fillId="2" borderId="13" xfId="0" applyFont="1" applyFill="1" applyBorder="1" applyAlignment="1">
      <alignment horizontal="left" vertical="top" wrapText="1"/>
    </xf>
    <xf numFmtId="0" fontId="1" fillId="2" borderId="13" xfId="0" applyFont="1" applyFill="1" applyBorder="1" applyAlignment="1">
      <alignment horizontal="left" vertical="top"/>
    </xf>
    <xf numFmtId="0" fontId="4" fillId="2" borderId="13" xfId="0" applyFont="1" applyFill="1" applyBorder="1" applyAlignment="1">
      <alignment horizontal="center" vertical="center" wrapText="1"/>
    </xf>
    <xf numFmtId="0" fontId="4" fillId="2" borderId="13" xfId="0" applyFont="1" applyFill="1" applyBorder="1" applyAlignment="1">
      <alignment horizontal="center" vertical="center"/>
    </xf>
    <xf numFmtId="0" fontId="1" fillId="2" borderId="1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2" xfId="0" applyFont="1" applyFill="1" applyBorder="1" applyAlignment="1">
      <alignment horizontal="center" vertical="center"/>
    </xf>
    <xf numFmtId="0" fontId="0" fillId="0" borderId="12" xfId="0" applyBorder="1" applyAlignment="1">
      <alignment horizontal="center"/>
    </xf>
    <xf numFmtId="0" fontId="11" fillId="3" borderId="12" xfId="0" applyFont="1" applyFill="1" applyBorder="1" applyAlignment="1">
      <alignment horizontal="left"/>
    </xf>
    <xf numFmtId="0" fontId="15" fillId="5" borderId="12" xfId="0" applyFont="1" applyFill="1" applyBorder="1" applyAlignment="1">
      <alignment horizontal="center"/>
    </xf>
    <xf numFmtId="0" fontId="6" fillId="0" borderId="12" xfId="0" applyFont="1" applyBorder="1" applyAlignment="1">
      <alignment horizontal="left"/>
    </xf>
    <xf numFmtId="0" fontId="16" fillId="5" borderId="13" xfId="0" applyFont="1" applyFill="1" applyBorder="1" applyAlignment="1">
      <alignment horizontal="center" vertical="center" wrapText="1"/>
    </xf>
    <xf numFmtId="0" fontId="16" fillId="5" borderId="13" xfId="0" applyFont="1" applyFill="1" applyBorder="1" applyAlignment="1">
      <alignment horizontal="center" vertical="center"/>
    </xf>
    <xf numFmtId="0" fontId="9" fillId="5" borderId="13" xfId="0" applyFont="1" applyFill="1" applyBorder="1" applyAlignment="1">
      <alignment horizontal="center" vertical="center"/>
    </xf>
    <xf numFmtId="0" fontId="17" fillId="5" borderId="13" xfId="0" applyFont="1" applyFill="1" applyBorder="1" applyAlignment="1">
      <alignment horizontal="center" vertical="center"/>
    </xf>
    <xf numFmtId="0" fontId="0" fillId="3" borderId="12" xfId="0" applyFill="1" applyBorder="1" applyAlignment="1">
      <alignment horizontal="center"/>
    </xf>
    <xf numFmtId="9" fontId="2" fillId="0" borderId="12" xfId="0" applyNumberFormat="1" applyFont="1" applyBorder="1" applyAlignment="1">
      <alignment horizontal="left"/>
    </xf>
    <xf numFmtId="9" fontId="0" fillId="0" borderId="12" xfId="0" applyNumberFormat="1" applyBorder="1" applyAlignment="1">
      <alignment horizontal="left"/>
    </xf>
    <xf numFmtId="0" fontId="12" fillId="4" borderId="4" xfId="0" applyFont="1" applyFill="1" applyBorder="1" applyAlignment="1">
      <alignment horizontal="center" vertical="top" wrapText="1"/>
    </xf>
    <xf numFmtId="0" fontId="12" fillId="4" borderId="5" xfId="0" applyFont="1" applyFill="1" applyBorder="1" applyAlignment="1">
      <alignment horizontal="center" vertical="top"/>
    </xf>
    <xf numFmtId="0" fontId="12" fillId="4" borderId="6" xfId="0" applyFont="1" applyFill="1" applyBorder="1" applyAlignment="1">
      <alignment horizontal="center" vertical="top"/>
    </xf>
    <xf numFmtId="0" fontId="12" fillId="4" borderId="7" xfId="0" applyFont="1" applyFill="1" applyBorder="1" applyAlignment="1">
      <alignment horizontal="center" vertical="top"/>
    </xf>
    <xf numFmtId="0" fontId="12" fillId="4" borderId="0" xfId="0" applyFont="1" applyFill="1" applyAlignment="1">
      <alignment horizontal="center" vertical="top"/>
    </xf>
    <xf numFmtId="0" fontId="12" fillId="4" borderId="8" xfId="0" applyFont="1" applyFill="1" applyBorder="1" applyAlignment="1">
      <alignment horizontal="center" vertical="top"/>
    </xf>
    <xf numFmtId="0" fontId="12" fillId="4" borderId="9" xfId="0" applyFont="1" applyFill="1" applyBorder="1" applyAlignment="1">
      <alignment horizontal="center" vertical="top"/>
    </xf>
    <xf numFmtId="0" fontId="12" fillId="4" borderId="10" xfId="0" applyFont="1" applyFill="1" applyBorder="1" applyAlignment="1">
      <alignment horizontal="center" vertical="top"/>
    </xf>
    <xf numFmtId="0" fontId="12" fillId="4" borderId="11" xfId="0" applyFont="1" applyFill="1" applyBorder="1" applyAlignment="1">
      <alignment horizontal="center" vertical="top"/>
    </xf>
    <xf numFmtId="0" fontId="15" fillId="4" borderId="12" xfId="0" applyFont="1" applyFill="1" applyBorder="1" applyAlignment="1">
      <alignment horizontal="center"/>
    </xf>
    <xf numFmtId="14" fontId="0" fillId="3" borderId="12" xfId="0" applyNumberFormat="1" applyFill="1" applyBorder="1" applyAlignment="1">
      <alignment horizontal="center"/>
    </xf>
    <xf numFmtId="0" fontId="2" fillId="3" borderId="12" xfId="0" applyFont="1" applyFill="1" applyBorder="1" applyAlignment="1">
      <alignment horizontal="left"/>
    </xf>
    <xf numFmtId="0" fontId="6" fillId="3" borderId="12" xfId="0" applyFont="1" applyFill="1" applyBorder="1" applyAlignment="1">
      <alignment horizontal="left"/>
    </xf>
    <xf numFmtId="0" fontId="16" fillId="5" borderId="27" xfId="0" applyFont="1" applyFill="1" applyBorder="1" applyAlignment="1">
      <alignment horizontal="center" vertical="center"/>
    </xf>
    <xf numFmtId="0" fontId="16" fillId="5" borderId="28" xfId="0" applyFont="1" applyFill="1" applyBorder="1" applyAlignment="1">
      <alignment horizontal="center" vertical="center"/>
    </xf>
    <xf numFmtId="0" fontId="9" fillId="5" borderId="27" xfId="0" applyFont="1" applyFill="1" applyBorder="1" applyAlignment="1">
      <alignment horizontal="center" vertical="center"/>
    </xf>
    <xf numFmtId="0" fontId="9" fillId="5" borderId="28" xfId="0" applyFont="1" applyFill="1" applyBorder="1" applyAlignment="1">
      <alignment horizontal="center" vertical="center"/>
    </xf>
    <xf numFmtId="0" fontId="17" fillId="5" borderId="27" xfId="0" applyFont="1" applyFill="1" applyBorder="1" applyAlignment="1">
      <alignment horizontal="center" vertical="center"/>
    </xf>
    <xf numFmtId="0" fontId="17" fillId="5" borderId="28" xfId="0" applyFont="1" applyFill="1" applyBorder="1" applyAlignment="1">
      <alignment horizontal="center" vertical="center"/>
    </xf>
    <xf numFmtId="0" fontId="16" fillId="5" borderId="29" xfId="0" applyFont="1" applyFill="1" applyBorder="1" applyAlignment="1">
      <alignment horizontal="center" vertical="center"/>
    </xf>
    <xf numFmtId="0" fontId="16" fillId="5" borderId="30" xfId="0" applyFont="1" applyFill="1" applyBorder="1" applyAlignment="1">
      <alignment horizontal="center" vertical="center"/>
    </xf>
    <xf numFmtId="0" fontId="16" fillId="5" borderId="31" xfId="0" applyFont="1" applyFill="1" applyBorder="1" applyAlignment="1">
      <alignment horizontal="center" vertical="center"/>
    </xf>
    <xf numFmtId="0" fontId="16" fillId="5" borderId="32" xfId="0" applyFont="1" applyFill="1" applyBorder="1" applyAlignment="1">
      <alignment horizontal="center" vertical="center"/>
    </xf>
    <xf numFmtId="0" fontId="16" fillId="5" borderId="25" xfId="0" applyFont="1" applyFill="1" applyBorder="1" applyAlignment="1">
      <alignment horizontal="center" vertical="center"/>
    </xf>
    <xf numFmtId="0" fontId="16" fillId="5" borderId="26" xfId="0" applyFont="1" applyFill="1" applyBorder="1" applyAlignment="1">
      <alignment horizontal="center" vertical="center"/>
    </xf>
    <xf numFmtId="0" fontId="16" fillId="5" borderId="27" xfId="0" applyFont="1" applyFill="1" applyBorder="1" applyAlignment="1">
      <alignment horizontal="center" vertical="center" wrapText="1"/>
    </xf>
    <xf numFmtId="0" fontId="16" fillId="5" borderId="28" xfId="0" applyFont="1" applyFill="1" applyBorder="1" applyAlignment="1">
      <alignment horizontal="center" vertical="center" wrapText="1"/>
    </xf>
    <xf numFmtId="0" fontId="25" fillId="8" borderId="14" xfId="0" applyFont="1" applyFill="1" applyBorder="1" applyAlignment="1">
      <alignment horizontal="center"/>
    </xf>
    <xf numFmtId="0" fontId="25" fillId="8" borderId="15" xfId="0" applyFont="1" applyFill="1" applyBorder="1" applyAlignment="1">
      <alignment horizontal="center"/>
    </xf>
    <xf numFmtId="0" fontId="25" fillId="8" borderId="16" xfId="0" applyFont="1" applyFill="1" applyBorder="1" applyAlignment="1">
      <alignment horizontal="center"/>
    </xf>
    <xf numFmtId="0" fontId="19" fillId="8" borderId="4" xfId="3" applyFont="1" applyFill="1" applyBorder="1" applyAlignment="1">
      <alignment horizontal="center" vertical="center" wrapText="1"/>
    </xf>
    <xf numFmtId="0" fontId="19" fillId="8" borderId="5" xfId="3" applyFont="1" applyFill="1" applyBorder="1" applyAlignment="1">
      <alignment horizontal="center" vertical="center"/>
    </xf>
    <xf numFmtId="0" fontId="19" fillId="8" borderId="6" xfId="3" applyFont="1" applyFill="1" applyBorder="1" applyAlignment="1">
      <alignment horizontal="center" vertical="center"/>
    </xf>
    <xf numFmtId="0" fontId="19" fillId="8" borderId="7" xfId="3" applyFont="1" applyFill="1" applyBorder="1" applyAlignment="1">
      <alignment horizontal="center" vertical="center"/>
    </xf>
    <xf numFmtId="0" fontId="19" fillId="8" borderId="0" xfId="3" applyFont="1" applyFill="1" applyAlignment="1">
      <alignment horizontal="center" vertical="center"/>
    </xf>
    <xf numFmtId="0" fontId="19" fillId="8" borderId="8" xfId="3" applyFont="1" applyFill="1" applyBorder="1" applyAlignment="1">
      <alignment horizontal="center" vertical="center"/>
    </xf>
    <xf numFmtId="0" fontId="19" fillId="8" borderId="9" xfId="3" applyFont="1" applyFill="1" applyBorder="1" applyAlignment="1">
      <alignment horizontal="center" vertical="center"/>
    </xf>
    <xf numFmtId="0" fontId="19" fillId="8" borderId="10" xfId="3" applyFont="1" applyFill="1" applyBorder="1" applyAlignment="1">
      <alignment horizontal="center" vertical="center"/>
    </xf>
    <xf numFmtId="0" fontId="19" fillId="8" borderId="11" xfId="3" applyFont="1" applyFill="1" applyBorder="1" applyAlignment="1">
      <alignment horizontal="center" vertical="center"/>
    </xf>
    <xf numFmtId="0" fontId="24" fillId="8" borderId="3" xfId="0" applyFont="1" applyFill="1" applyBorder="1" applyAlignment="1">
      <alignment horizontal="center" vertical="center"/>
    </xf>
    <xf numFmtId="0" fontId="24" fillId="8" borderId="2" xfId="0" applyFont="1" applyFill="1" applyBorder="1" applyAlignment="1">
      <alignment horizontal="center" vertical="center"/>
    </xf>
    <xf numFmtId="0" fontId="26" fillId="0" borderId="12" xfId="0" applyFont="1" applyBorder="1" applyAlignment="1">
      <alignment horizontal="center"/>
    </xf>
    <xf numFmtId="0" fontId="22" fillId="3" borderId="12" xfId="0" applyFont="1" applyFill="1" applyBorder="1" applyAlignment="1">
      <alignment horizontal="left"/>
    </xf>
    <xf numFmtId="0" fontId="22" fillId="8" borderId="12" xfId="0" applyFont="1" applyFill="1" applyBorder="1" applyAlignment="1">
      <alignment horizontal="center"/>
    </xf>
    <xf numFmtId="0" fontId="26" fillId="0" borderId="12" xfId="0" applyFont="1" applyBorder="1" applyAlignment="1">
      <alignment horizontal="left"/>
    </xf>
    <xf numFmtId="0" fontId="23" fillId="8" borderId="13" xfId="0" applyFont="1" applyFill="1" applyBorder="1" applyAlignment="1">
      <alignment horizontal="center" vertical="center" wrapText="1"/>
    </xf>
    <xf numFmtId="0" fontId="23" fillId="8" borderId="13" xfId="0" applyFont="1" applyFill="1" applyBorder="1" applyAlignment="1">
      <alignment horizontal="center" vertical="center"/>
    </xf>
    <xf numFmtId="0" fontId="24" fillId="8" borderId="13" xfId="0" applyFont="1" applyFill="1" applyBorder="1" applyAlignment="1">
      <alignment horizontal="center" vertical="center"/>
    </xf>
    <xf numFmtId="0" fontId="26" fillId="3" borderId="12" xfId="0" applyFont="1" applyFill="1" applyBorder="1" applyAlignment="1">
      <alignment horizontal="center"/>
    </xf>
    <xf numFmtId="14" fontId="26" fillId="3" borderId="12" xfId="0" applyNumberFormat="1" applyFont="1" applyFill="1" applyBorder="1" applyAlignment="1">
      <alignment horizontal="center"/>
    </xf>
    <xf numFmtId="0" fontId="26" fillId="3" borderId="12" xfId="0" applyFont="1" applyFill="1" applyBorder="1" applyAlignment="1">
      <alignment horizontal="left"/>
    </xf>
    <xf numFmtId="0" fontId="23" fillId="8" borderId="27" xfId="0" applyFont="1" applyFill="1" applyBorder="1" applyAlignment="1">
      <alignment horizontal="center" vertical="center"/>
    </xf>
    <xf numFmtId="0" fontId="23" fillId="8" borderId="28" xfId="0" applyFont="1" applyFill="1" applyBorder="1" applyAlignment="1">
      <alignment horizontal="center" vertical="center"/>
    </xf>
    <xf numFmtId="0" fontId="24" fillId="8" borderId="27" xfId="0" applyFont="1" applyFill="1" applyBorder="1" applyAlignment="1">
      <alignment horizontal="center" vertical="center"/>
    </xf>
    <xf numFmtId="0" fontId="24" fillId="8" borderId="28" xfId="0" applyFont="1" applyFill="1" applyBorder="1" applyAlignment="1">
      <alignment horizontal="center" vertical="center"/>
    </xf>
    <xf numFmtId="0" fontId="23" fillId="8" borderId="29" xfId="0" applyFont="1" applyFill="1" applyBorder="1" applyAlignment="1">
      <alignment horizontal="center" vertical="center"/>
    </xf>
    <xf numFmtId="0" fontId="23" fillId="8" borderId="30" xfId="0" applyFont="1" applyFill="1" applyBorder="1" applyAlignment="1">
      <alignment horizontal="center" vertical="center"/>
    </xf>
    <xf numFmtId="0" fontId="23" fillId="8" borderId="31" xfId="0" applyFont="1" applyFill="1" applyBorder="1" applyAlignment="1">
      <alignment horizontal="center" vertical="center"/>
    </xf>
    <xf numFmtId="0" fontId="23" fillId="8" borderId="32" xfId="0" applyFont="1" applyFill="1" applyBorder="1" applyAlignment="1">
      <alignment horizontal="center" vertical="center"/>
    </xf>
    <xf numFmtId="0" fontId="23" fillId="8" borderId="25" xfId="0" applyFont="1" applyFill="1" applyBorder="1" applyAlignment="1">
      <alignment horizontal="center" vertical="center"/>
    </xf>
    <xf numFmtId="0" fontId="23" fillId="8" borderId="26" xfId="0" applyFont="1" applyFill="1" applyBorder="1" applyAlignment="1">
      <alignment horizontal="center" vertical="center"/>
    </xf>
    <xf numFmtId="0" fontId="23" fillId="8" borderId="27" xfId="0" applyFont="1" applyFill="1" applyBorder="1" applyAlignment="1">
      <alignment horizontal="center" vertical="center" wrapText="1"/>
    </xf>
    <xf numFmtId="0" fontId="23" fillId="8" borderId="28" xfId="0" applyFont="1" applyFill="1" applyBorder="1" applyAlignment="1">
      <alignment horizontal="center" vertical="center" wrapText="1"/>
    </xf>
  </cellXfs>
  <cellStyles count="5">
    <cellStyle name="Moneda" xfId="1" builtinId="4"/>
    <cellStyle name="Moneda 2" xfId="4" xr:uid="{2E53FB59-D358-4241-955D-7BC52B61BE25}"/>
    <cellStyle name="Normal" xfId="0" builtinId="0"/>
    <cellStyle name="Normal 2" xfId="2" xr:uid="{634DFF60-4819-41CF-BF9A-7DA0932469EE}"/>
    <cellStyle name="Normal 3" xfId="3" xr:uid="{3AB4EE79-A640-439B-8627-B721776F252A}"/>
  </cellStyles>
  <dxfs count="0"/>
  <tableStyles count="0" defaultTableStyle="TableStyleMedium9"/>
  <colors>
    <mruColors>
      <color rgb="FF25C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271012</xdr:colOff>
      <xdr:row>2</xdr:row>
      <xdr:rowOff>6216</xdr:rowOff>
    </xdr:from>
    <xdr:ext cx="2104767" cy="1092077"/>
    <xdr:pic>
      <xdr:nvPicPr>
        <xdr:cNvPr id="3" name="Picture 2">
          <a:extLst>
            <a:ext uri="{FF2B5EF4-FFF2-40B4-BE49-F238E27FC236}">
              <a16:creationId xmlns:a16="http://schemas.microsoft.com/office/drawing/2014/main" id="{4C453613-673E-41EF-B94E-BF225CBE2D7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271012" y="226795"/>
          <a:ext cx="2104767" cy="109207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138404</xdr:colOff>
      <xdr:row>16</xdr:row>
      <xdr:rowOff>117937</xdr:rowOff>
    </xdr:from>
    <xdr:ext cx="1049171" cy="1022400"/>
    <xdr:pic>
      <xdr:nvPicPr>
        <xdr:cNvPr id="2" name="Picture 2">
          <a:extLst>
            <a:ext uri="{FF2B5EF4-FFF2-40B4-BE49-F238E27FC236}">
              <a16:creationId xmlns:a16="http://schemas.microsoft.com/office/drawing/2014/main" id="{C9266A7D-EACD-499C-B9F1-C02A376D08C4}"/>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451368" y="3424473"/>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202976</xdr:colOff>
      <xdr:row>19</xdr:row>
      <xdr:rowOff>87755</xdr:rowOff>
    </xdr:from>
    <xdr:ext cx="1049171" cy="1022400"/>
    <xdr:pic>
      <xdr:nvPicPr>
        <xdr:cNvPr id="4" name="Picture 2">
          <a:extLst>
            <a:ext uri="{FF2B5EF4-FFF2-40B4-BE49-F238E27FC236}">
              <a16:creationId xmlns:a16="http://schemas.microsoft.com/office/drawing/2014/main" id="{51F89736-F405-4946-9E9C-084F2EEFAF3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15940" y="4578112"/>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218068</xdr:colOff>
      <xdr:row>22</xdr:row>
      <xdr:rowOff>116947</xdr:rowOff>
    </xdr:from>
    <xdr:ext cx="1049171" cy="1022400"/>
    <xdr:pic>
      <xdr:nvPicPr>
        <xdr:cNvPr id="5" name="Picture 2">
          <a:extLst>
            <a:ext uri="{FF2B5EF4-FFF2-40B4-BE49-F238E27FC236}">
              <a16:creationId xmlns:a16="http://schemas.microsoft.com/office/drawing/2014/main" id="{8D86C5E5-380D-481E-A38A-54411EAD0B4C}"/>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31032" y="5791126"/>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200996</xdr:colOff>
      <xdr:row>25</xdr:row>
      <xdr:rowOff>121400</xdr:rowOff>
    </xdr:from>
    <xdr:ext cx="1049171" cy="1022400"/>
    <xdr:pic>
      <xdr:nvPicPr>
        <xdr:cNvPr id="6" name="Picture 2">
          <a:extLst>
            <a:ext uri="{FF2B5EF4-FFF2-40B4-BE49-F238E27FC236}">
              <a16:creationId xmlns:a16="http://schemas.microsoft.com/office/drawing/2014/main" id="{B6D939DD-A9AF-4705-99B2-E6A502B1E3E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13960" y="6979400"/>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139394</xdr:colOff>
      <xdr:row>28</xdr:row>
      <xdr:rowOff>113484</xdr:rowOff>
    </xdr:from>
    <xdr:ext cx="1049171" cy="1022400"/>
    <xdr:pic>
      <xdr:nvPicPr>
        <xdr:cNvPr id="7" name="Picture 2">
          <a:extLst>
            <a:ext uri="{FF2B5EF4-FFF2-40B4-BE49-F238E27FC236}">
              <a16:creationId xmlns:a16="http://schemas.microsoft.com/office/drawing/2014/main" id="{D049ED99-DAA3-4D54-B870-97550857055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452358" y="8155305"/>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43915</xdr:colOff>
      <xdr:row>1</xdr:row>
      <xdr:rowOff>79053</xdr:rowOff>
    </xdr:from>
    <xdr:ext cx="2324200" cy="1205932"/>
    <xdr:pic>
      <xdr:nvPicPr>
        <xdr:cNvPr id="3" name="Picture 2">
          <a:extLst>
            <a:ext uri="{FF2B5EF4-FFF2-40B4-BE49-F238E27FC236}">
              <a16:creationId xmlns:a16="http://schemas.microsoft.com/office/drawing/2014/main" id="{510C7A3A-607B-4CFA-AB62-3D004E2774A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825968" y="189342"/>
          <a:ext cx="2324200" cy="12059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186494</xdr:colOff>
      <xdr:row>16</xdr:row>
      <xdr:rowOff>117904</xdr:rowOff>
    </xdr:from>
    <xdr:ext cx="1049171" cy="1022400"/>
    <xdr:pic>
      <xdr:nvPicPr>
        <xdr:cNvPr id="2" name="Picture 2">
          <a:extLst>
            <a:ext uri="{FF2B5EF4-FFF2-40B4-BE49-F238E27FC236}">
              <a16:creationId xmlns:a16="http://schemas.microsoft.com/office/drawing/2014/main" id="{40D42A99-2490-427B-9289-43F3769D49F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948494" y="3427842"/>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183031</xdr:colOff>
      <xdr:row>19</xdr:row>
      <xdr:rowOff>261212</xdr:rowOff>
    </xdr:from>
    <xdr:ext cx="1049171" cy="1022400"/>
    <xdr:pic>
      <xdr:nvPicPr>
        <xdr:cNvPr id="4" name="Picture 2">
          <a:extLst>
            <a:ext uri="{FF2B5EF4-FFF2-40B4-BE49-F238E27FC236}">
              <a16:creationId xmlns:a16="http://schemas.microsoft.com/office/drawing/2014/main" id="{63AFCDB5-0DDC-44BD-88A9-8F193052E6D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945031" y="4785587"/>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266158</xdr:colOff>
      <xdr:row>22</xdr:row>
      <xdr:rowOff>300610</xdr:rowOff>
    </xdr:from>
    <xdr:ext cx="1049171" cy="1022400"/>
    <xdr:pic>
      <xdr:nvPicPr>
        <xdr:cNvPr id="5" name="Picture 2">
          <a:extLst>
            <a:ext uri="{FF2B5EF4-FFF2-40B4-BE49-F238E27FC236}">
              <a16:creationId xmlns:a16="http://schemas.microsoft.com/office/drawing/2014/main" id="{4CFBBD60-4EE0-4BA0-80D8-68B5CC4F829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28158" y="6039423"/>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262694</xdr:colOff>
      <xdr:row>25</xdr:row>
      <xdr:rowOff>288055</xdr:rowOff>
    </xdr:from>
    <xdr:ext cx="1049171" cy="1022400"/>
    <xdr:pic>
      <xdr:nvPicPr>
        <xdr:cNvPr id="6" name="Picture 2">
          <a:extLst>
            <a:ext uri="{FF2B5EF4-FFF2-40B4-BE49-F238E27FC236}">
              <a16:creationId xmlns:a16="http://schemas.microsoft.com/office/drawing/2014/main" id="{AC36419A-D14C-4CF0-B257-AAF59F30FA08}"/>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24694" y="7241305"/>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241912</xdr:colOff>
      <xdr:row>28</xdr:row>
      <xdr:rowOff>344771</xdr:rowOff>
    </xdr:from>
    <xdr:ext cx="1049171" cy="1022400"/>
    <xdr:pic>
      <xdr:nvPicPr>
        <xdr:cNvPr id="7" name="Picture 2">
          <a:extLst>
            <a:ext uri="{FF2B5EF4-FFF2-40B4-BE49-F238E27FC236}">
              <a16:creationId xmlns:a16="http://schemas.microsoft.com/office/drawing/2014/main" id="{EC03B36A-EA1F-4E9C-950B-935E1F57432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03912" y="8512459"/>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214204</xdr:colOff>
      <xdr:row>31</xdr:row>
      <xdr:rowOff>342607</xdr:rowOff>
    </xdr:from>
    <xdr:ext cx="1049171" cy="1022400"/>
    <xdr:pic>
      <xdr:nvPicPr>
        <xdr:cNvPr id="8" name="Picture 2">
          <a:extLst>
            <a:ext uri="{FF2B5EF4-FFF2-40B4-BE49-F238E27FC236}">
              <a16:creationId xmlns:a16="http://schemas.microsoft.com/office/drawing/2014/main" id="{AAFA5271-F210-4C9B-BCFA-717BDDF5EE38}"/>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976204" y="9724732"/>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297331</xdr:colOff>
      <xdr:row>34</xdr:row>
      <xdr:rowOff>382005</xdr:rowOff>
    </xdr:from>
    <xdr:ext cx="1049171" cy="1022400"/>
    <xdr:pic>
      <xdr:nvPicPr>
        <xdr:cNvPr id="9" name="Picture 2">
          <a:extLst>
            <a:ext uri="{FF2B5EF4-FFF2-40B4-BE49-F238E27FC236}">
              <a16:creationId xmlns:a16="http://schemas.microsoft.com/office/drawing/2014/main" id="{32F23DC9-BCC0-4405-B788-B3CE4165437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59331" y="10978568"/>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293867</xdr:colOff>
      <xdr:row>37</xdr:row>
      <xdr:rowOff>369450</xdr:rowOff>
    </xdr:from>
    <xdr:ext cx="1049171" cy="1022400"/>
    <xdr:pic>
      <xdr:nvPicPr>
        <xdr:cNvPr id="10" name="Picture 2">
          <a:extLst>
            <a:ext uri="{FF2B5EF4-FFF2-40B4-BE49-F238E27FC236}">
              <a16:creationId xmlns:a16="http://schemas.microsoft.com/office/drawing/2014/main" id="{F76AC8D1-DFBA-451F-92AC-42DAD5121AC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55867" y="12180450"/>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273085</xdr:colOff>
      <xdr:row>41</xdr:row>
      <xdr:rowOff>21355</xdr:rowOff>
    </xdr:from>
    <xdr:ext cx="1049171" cy="1022400"/>
    <xdr:pic>
      <xdr:nvPicPr>
        <xdr:cNvPr id="11" name="Picture 2">
          <a:extLst>
            <a:ext uri="{FF2B5EF4-FFF2-40B4-BE49-F238E27FC236}">
              <a16:creationId xmlns:a16="http://schemas.microsoft.com/office/drawing/2014/main" id="{03F6E9CC-9E95-4CAB-A680-214757209EF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35085" y="13451605"/>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57150</xdr:colOff>
      <xdr:row>48</xdr:row>
      <xdr:rowOff>224790</xdr:rowOff>
    </xdr:from>
    <xdr:ext cx="2422258" cy="1256810"/>
    <xdr:pic>
      <xdr:nvPicPr>
        <xdr:cNvPr id="3" name="Picture 2">
          <a:extLst>
            <a:ext uri="{FF2B5EF4-FFF2-40B4-BE49-F238E27FC236}">
              <a16:creationId xmlns:a16="http://schemas.microsoft.com/office/drawing/2014/main" id="{75E152BD-8F17-4593-8B34-D4548115844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381000" y="16741140"/>
          <a:ext cx="2422258" cy="12568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285750</xdr:colOff>
      <xdr:row>2</xdr:row>
      <xdr:rowOff>0</xdr:rowOff>
    </xdr:from>
    <xdr:ext cx="2033077" cy="1054880"/>
    <xdr:pic>
      <xdr:nvPicPr>
        <xdr:cNvPr id="4" name="Picture 2">
          <a:extLst>
            <a:ext uri="{FF2B5EF4-FFF2-40B4-BE49-F238E27FC236}">
              <a16:creationId xmlns:a16="http://schemas.microsoft.com/office/drawing/2014/main" id="{4E408578-CCE5-48A7-97DA-B285B1BF9C9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285750" y="228600"/>
          <a:ext cx="2033077" cy="1054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219941</xdr:colOff>
      <xdr:row>16</xdr:row>
      <xdr:rowOff>142009</xdr:rowOff>
    </xdr:from>
    <xdr:ext cx="1049171" cy="1022400"/>
    <xdr:pic>
      <xdr:nvPicPr>
        <xdr:cNvPr id="2" name="Picture 2">
          <a:extLst>
            <a:ext uri="{FF2B5EF4-FFF2-40B4-BE49-F238E27FC236}">
              <a16:creationId xmlns:a16="http://schemas.microsoft.com/office/drawing/2014/main" id="{FEC5DCE5-776C-483B-9D91-29BAB64EC91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31668" y="3484418"/>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216478</xdr:colOff>
      <xdr:row>19</xdr:row>
      <xdr:rowOff>252845</xdr:rowOff>
    </xdr:from>
    <xdr:ext cx="1049171" cy="1022400"/>
    <xdr:pic>
      <xdr:nvPicPr>
        <xdr:cNvPr id="5" name="Picture 2">
          <a:extLst>
            <a:ext uri="{FF2B5EF4-FFF2-40B4-BE49-F238E27FC236}">
              <a16:creationId xmlns:a16="http://schemas.microsoft.com/office/drawing/2014/main" id="{E95D1935-A82E-411C-A0FA-8227D3626D34}"/>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28205" y="4842163"/>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299605</xdr:colOff>
      <xdr:row>22</xdr:row>
      <xdr:rowOff>259772</xdr:rowOff>
    </xdr:from>
    <xdr:ext cx="1049171" cy="1022400"/>
    <xdr:pic>
      <xdr:nvPicPr>
        <xdr:cNvPr id="6" name="Picture 2">
          <a:extLst>
            <a:ext uri="{FF2B5EF4-FFF2-40B4-BE49-F238E27FC236}">
              <a16:creationId xmlns:a16="http://schemas.microsoft.com/office/drawing/2014/main" id="{FA336F64-D97D-47C0-9362-63F38351B718}"/>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611332" y="6095999"/>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296141</xdr:colOff>
      <xdr:row>25</xdr:row>
      <xdr:rowOff>214745</xdr:rowOff>
    </xdr:from>
    <xdr:ext cx="1049171" cy="1022400"/>
    <xdr:pic>
      <xdr:nvPicPr>
        <xdr:cNvPr id="7" name="Picture 2">
          <a:extLst>
            <a:ext uri="{FF2B5EF4-FFF2-40B4-BE49-F238E27FC236}">
              <a16:creationId xmlns:a16="http://schemas.microsoft.com/office/drawing/2014/main" id="{6A72E52D-4C85-45A0-ACBD-595872C2B79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607868" y="7297881"/>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275359</xdr:colOff>
      <xdr:row>28</xdr:row>
      <xdr:rowOff>238990</xdr:rowOff>
    </xdr:from>
    <xdr:ext cx="1049171" cy="1022400"/>
    <xdr:pic>
      <xdr:nvPicPr>
        <xdr:cNvPr id="8" name="Picture 2">
          <a:extLst>
            <a:ext uri="{FF2B5EF4-FFF2-40B4-BE49-F238E27FC236}">
              <a16:creationId xmlns:a16="http://schemas.microsoft.com/office/drawing/2014/main" id="{F641D5EE-4517-4658-89A6-AE105153A82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87086" y="8569035"/>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247651</xdr:colOff>
      <xdr:row>31</xdr:row>
      <xdr:rowOff>204353</xdr:rowOff>
    </xdr:from>
    <xdr:ext cx="1049171" cy="1022400"/>
    <xdr:pic>
      <xdr:nvPicPr>
        <xdr:cNvPr id="9" name="Picture 2">
          <a:extLst>
            <a:ext uri="{FF2B5EF4-FFF2-40B4-BE49-F238E27FC236}">
              <a16:creationId xmlns:a16="http://schemas.microsoft.com/office/drawing/2014/main" id="{6D90D869-FCED-45B5-93A4-BD4BDF261D0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59378" y="9781308"/>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330778</xdr:colOff>
      <xdr:row>34</xdr:row>
      <xdr:rowOff>211280</xdr:rowOff>
    </xdr:from>
    <xdr:ext cx="1049171" cy="1022400"/>
    <xdr:pic>
      <xdr:nvPicPr>
        <xdr:cNvPr id="10" name="Picture 2">
          <a:extLst>
            <a:ext uri="{FF2B5EF4-FFF2-40B4-BE49-F238E27FC236}">
              <a16:creationId xmlns:a16="http://schemas.microsoft.com/office/drawing/2014/main" id="{FE550B52-4233-48F7-94E7-CA8501D39AF8}"/>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642505" y="11035144"/>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327314</xdr:colOff>
      <xdr:row>37</xdr:row>
      <xdr:rowOff>166253</xdr:rowOff>
    </xdr:from>
    <xdr:ext cx="1049171" cy="1022400"/>
    <xdr:pic>
      <xdr:nvPicPr>
        <xdr:cNvPr id="11" name="Picture 2">
          <a:extLst>
            <a:ext uri="{FF2B5EF4-FFF2-40B4-BE49-F238E27FC236}">
              <a16:creationId xmlns:a16="http://schemas.microsoft.com/office/drawing/2014/main" id="{9D8D1559-346F-4727-9786-9429DF91521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639041" y="12237026"/>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306532</xdr:colOff>
      <xdr:row>40</xdr:row>
      <xdr:rowOff>190499</xdr:rowOff>
    </xdr:from>
    <xdr:ext cx="1049171" cy="1022400"/>
    <xdr:pic>
      <xdr:nvPicPr>
        <xdr:cNvPr id="12" name="Picture 2">
          <a:extLst>
            <a:ext uri="{FF2B5EF4-FFF2-40B4-BE49-F238E27FC236}">
              <a16:creationId xmlns:a16="http://schemas.microsoft.com/office/drawing/2014/main" id="{B41EF30F-0BDC-48D2-A01F-73F384AA091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618259" y="13508181"/>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60158</xdr:colOff>
      <xdr:row>2</xdr:row>
      <xdr:rowOff>10026</xdr:rowOff>
    </xdr:from>
    <xdr:ext cx="2104767" cy="1092077"/>
    <xdr:pic>
      <xdr:nvPicPr>
        <xdr:cNvPr id="3" name="Picture 2">
          <a:extLst>
            <a:ext uri="{FF2B5EF4-FFF2-40B4-BE49-F238E27FC236}">
              <a16:creationId xmlns:a16="http://schemas.microsoft.com/office/drawing/2014/main" id="{13C084CB-AAFB-4186-B18B-F9CB0F8EA0B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381000" y="230605"/>
          <a:ext cx="2104767" cy="109207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210551</xdr:colOff>
      <xdr:row>16</xdr:row>
      <xdr:rowOff>90236</xdr:rowOff>
    </xdr:from>
    <xdr:to>
      <xdr:col>1</xdr:col>
      <xdr:colOff>1260978</xdr:colOff>
      <xdr:row>18</xdr:row>
      <xdr:rowOff>338558</xdr:rowOff>
    </xdr:to>
    <xdr:pic>
      <xdr:nvPicPr>
        <xdr:cNvPr id="2" name="Imagen 1">
          <a:extLst>
            <a:ext uri="{FF2B5EF4-FFF2-40B4-BE49-F238E27FC236}">
              <a16:creationId xmlns:a16="http://schemas.microsoft.com/office/drawing/2014/main" id="{C1EA2BEF-E40C-56E7-21D3-E551F3BC60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21367" y="3378868"/>
          <a:ext cx="1050427" cy="1050427"/>
        </a:xfrm>
        <a:prstGeom prst="rect">
          <a:avLst/>
        </a:prstGeom>
      </xdr:spPr>
    </xdr:pic>
    <xdr:clientData/>
  </xdr:twoCellAnchor>
  <xdr:oneCellAnchor>
    <xdr:from>
      <xdr:col>1</xdr:col>
      <xdr:colOff>190496</xdr:colOff>
      <xdr:row>25</xdr:row>
      <xdr:rowOff>60157</xdr:rowOff>
    </xdr:from>
    <xdr:ext cx="1050427" cy="1050427"/>
    <xdr:pic>
      <xdr:nvPicPr>
        <xdr:cNvPr id="6" name="Imagen 5">
          <a:extLst>
            <a:ext uri="{FF2B5EF4-FFF2-40B4-BE49-F238E27FC236}">
              <a16:creationId xmlns:a16="http://schemas.microsoft.com/office/drawing/2014/main" id="{7810B331-B9B0-4A1E-A9B4-4A569C03C7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01312" y="6958262"/>
          <a:ext cx="1050427" cy="1050427"/>
        </a:xfrm>
        <a:prstGeom prst="rect">
          <a:avLst/>
        </a:prstGeom>
      </xdr:spPr>
    </xdr:pic>
    <xdr:clientData/>
  </xdr:oneCellAnchor>
  <xdr:oneCellAnchor>
    <xdr:from>
      <xdr:col>1</xdr:col>
      <xdr:colOff>162425</xdr:colOff>
      <xdr:row>19</xdr:row>
      <xdr:rowOff>52137</xdr:rowOff>
    </xdr:from>
    <xdr:ext cx="1050427" cy="1050427"/>
    <xdr:pic>
      <xdr:nvPicPr>
        <xdr:cNvPr id="4" name="Imagen 3">
          <a:extLst>
            <a:ext uri="{FF2B5EF4-FFF2-40B4-BE49-F238E27FC236}">
              <a16:creationId xmlns:a16="http://schemas.microsoft.com/office/drawing/2014/main" id="{D243FEFF-03F3-434D-8930-3CF5E0E11C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473241" y="4543926"/>
          <a:ext cx="1050427" cy="1050427"/>
        </a:xfrm>
        <a:prstGeom prst="rect">
          <a:avLst/>
        </a:prstGeom>
      </xdr:spPr>
    </xdr:pic>
    <xdr:clientData/>
  </xdr:oneCellAnchor>
  <xdr:oneCellAnchor>
    <xdr:from>
      <xdr:col>1</xdr:col>
      <xdr:colOff>202530</xdr:colOff>
      <xdr:row>22</xdr:row>
      <xdr:rowOff>72188</xdr:rowOff>
    </xdr:from>
    <xdr:ext cx="1050427" cy="1050427"/>
    <xdr:pic>
      <xdr:nvPicPr>
        <xdr:cNvPr id="5" name="Imagen 4">
          <a:extLst>
            <a:ext uri="{FF2B5EF4-FFF2-40B4-BE49-F238E27FC236}">
              <a16:creationId xmlns:a16="http://schemas.microsoft.com/office/drawing/2014/main" id="{3ED58225-1659-4DD9-AD50-CAD5D4E429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13346" y="5767135"/>
          <a:ext cx="1050427" cy="105042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60157</xdr:colOff>
      <xdr:row>2</xdr:row>
      <xdr:rowOff>20053</xdr:rowOff>
    </xdr:from>
    <xdr:ext cx="2033077" cy="1054880"/>
    <xdr:pic>
      <xdr:nvPicPr>
        <xdr:cNvPr id="3" name="Picture 2">
          <a:extLst>
            <a:ext uri="{FF2B5EF4-FFF2-40B4-BE49-F238E27FC236}">
              <a16:creationId xmlns:a16="http://schemas.microsoft.com/office/drawing/2014/main" id="{B7D31E24-78D0-47A4-A111-D916C3C55E9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842210" y="240632"/>
          <a:ext cx="2033077" cy="1054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234068</xdr:colOff>
      <xdr:row>16</xdr:row>
      <xdr:rowOff>70182</xdr:rowOff>
    </xdr:from>
    <xdr:ext cx="1049171" cy="1022400"/>
    <xdr:pic>
      <xdr:nvPicPr>
        <xdr:cNvPr id="2" name="Picture 2">
          <a:extLst>
            <a:ext uri="{FF2B5EF4-FFF2-40B4-BE49-F238E27FC236}">
              <a16:creationId xmlns:a16="http://schemas.microsoft.com/office/drawing/2014/main" id="{A2B88EDF-2D04-4ABD-BE65-3C20B489EB2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996068" y="3358814"/>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230605</xdr:colOff>
      <xdr:row>19</xdr:row>
      <xdr:rowOff>84402</xdr:rowOff>
    </xdr:from>
    <xdr:ext cx="1049171" cy="1022400"/>
    <xdr:pic>
      <xdr:nvPicPr>
        <xdr:cNvPr id="4" name="Picture 2">
          <a:extLst>
            <a:ext uri="{FF2B5EF4-FFF2-40B4-BE49-F238E27FC236}">
              <a16:creationId xmlns:a16="http://schemas.microsoft.com/office/drawing/2014/main" id="{AB1EA881-7F51-4368-A216-B12CFE46857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992605" y="4576191"/>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273626</xdr:colOff>
      <xdr:row>22</xdr:row>
      <xdr:rowOff>84947</xdr:rowOff>
    </xdr:from>
    <xdr:ext cx="1049171" cy="1022400"/>
    <xdr:pic>
      <xdr:nvPicPr>
        <xdr:cNvPr id="5" name="Picture 2">
          <a:extLst>
            <a:ext uri="{FF2B5EF4-FFF2-40B4-BE49-F238E27FC236}">
              <a16:creationId xmlns:a16="http://schemas.microsoft.com/office/drawing/2014/main" id="{AF07FAA4-C48E-4F35-A299-11D7473D186C}"/>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35626" y="5779894"/>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310268</xdr:colOff>
      <xdr:row>25</xdr:row>
      <xdr:rowOff>113756</xdr:rowOff>
    </xdr:from>
    <xdr:ext cx="1049171" cy="1022400"/>
    <xdr:pic>
      <xdr:nvPicPr>
        <xdr:cNvPr id="6" name="Picture 2">
          <a:extLst>
            <a:ext uri="{FF2B5EF4-FFF2-40B4-BE49-F238E27FC236}">
              <a16:creationId xmlns:a16="http://schemas.microsoft.com/office/drawing/2014/main" id="{1114C84F-9F5C-47DC-8283-BADE23CFD441}"/>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72268" y="7011861"/>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289486</xdr:colOff>
      <xdr:row>28</xdr:row>
      <xdr:rowOff>121596</xdr:rowOff>
    </xdr:from>
    <xdr:ext cx="1049171" cy="1022400"/>
    <xdr:pic>
      <xdr:nvPicPr>
        <xdr:cNvPr id="7" name="Picture 2">
          <a:extLst>
            <a:ext uri="{FF2B5EF4-FFF2-40B4-BE49-F238E27FC236}">
              <a16:creationId xmlns:a16="http://schemas.microsoft.com/office/drawing/2014/main" id="{3BF72022-800E-48BC-961B-55B6E63019EF}"/>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51486" y="8222859"/>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251752</xdr:colOff>
      <xdr:row>31</xdr:row>
      <xdr:rowOff>70546</xdr:rowOff>
    </xdr:from>
    <xdr:ext cx="1049171" cy="1022400"/>
    <xdr:pic>
      <xdr:nvPicPr>
        <xdr:cNvPr id="8" name="Picture 2">
          <a:extLst>
            <a:ext uri="{FF2B5EF4-FFF2-40B4-BE49-F238E27FC236}">
              <a16:creationId xmlns:a16="http://schemas.microsoft.com/office/drawing/2014/main" id="{E1C3BF25-5A1C-445A-B970-4F23F80DBDBC}"/>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13752" y="9374967"/>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254668</xdr:colOff>
      <xdr:row>34</xdr:row>
      <xdr:rowOff>91145</xdr:rowOff>
    </xdr:from>
    <xdr:ext cx="1049171" cy="1022400"/>
    <xdr:pic>
      <xdr:nvPicPr>
        <xdr:cNvPr id="9" name="Picture 2">
          <a:extLst>
            <a:ext uri="{FF2B5EF4-FFF2-40B4-BE49-F238E27FC236}">
              <a16:creationId xmlns:a16="http://schemas.microsoft.com/office/drawing/2014/main" id="{2E69F81C-D004-42F6-A645-62CBE7BCC32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16668" y="10598724"/>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321389</xdr:colOff>
      <xdr:row>37</xdr:row>
      <xdr:rowOff>29712</xdr:rowOff>
    </xdr:from>
    <xdr:ext cx="1049171" cy="1022400"/>
    <xdr:pic>
      <xdr:nvPicPr>
        <xdr:cNvPr id="10" name="Picture 2">
          <a:extLst>
            <a:ext uri="{FF2B5EF4-FFF2-40B4-BE49-F238E27FC236}">
              <a16:creationId xmlns:a16="http://schemas.microsoft.com/office/drawing/2014/main" id="{ECE20208-2537-4AC6-A904-CC921E0A1BF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83389" y="11740449"/>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290580</xdr:colOff>
      <xdr:row>40</xdr:row>
      <xdr:rowOff>57603</xdr:rowOff>
    </xdr:from>
    <xdr:ext cx="1049171" cy="1022400"/>
    <xdr:pic>
      <xdr:nvPicPr>
        <xdr:cNvPr id="11" name="Picture 2">
          <a:extLst>
            <a:ext uri="{FF2B5EF4-FFF2-40B4-BE49-F238E27FC236}">
              <a16:creationId xmlns:a16="http://schemas.microsoft.com/office/drawing/2014/main" id="{0D7C7031-4929-4346-A883-18567F62625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52580" y="12971498"/>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252480</xdr:colOff>
      <xdr:row>43</xdr:row>
      <xdr:rowOff>99714</xdr:rowOff>
    </xdr:from>
    <xdr:ext cx="1049171" cy="1022400"/>
    <xdr:pic>
      <xdr:nvPicPr>
        <xdr:cNvPr id="12" name="Picture 2">
          <a:extLst>
            <a:ext uri="{FF2B5EF4-FFF2-40B4-BE49-F238E27FC236}">
              <a16:creationId xmlns:a16="http://schemas.microsoft.com/office/drawing/2014/main" id="{48C7968D-72D6-45E2-8726-8B7DB256D19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1014480" y="14216767"/>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59055</xdr:colOff>
      <xdr:row>2</xdr:row>
      <xdr:rowOff>43815</xdr:rowOff>
    </xdr:from>
    <xdr:ext cx="2033077" cy="1054880"/>
    <xdr:pic>
      <xdr:nvPicPr>
        <xdr:cNvPr id="4" name="Picture 2">
          <a:extLst>
            <a:ext uri="{FF2B5EF4-FFF2-40B4-BE49-F238E27FC236}">
              <a16:creationId xmlns:a16="http://schemas.microsoft.com/office/drawing/2014/main" id="{1EC8E1E3-F8C9-4230-970E-331B8F7D4BA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382905" y="272415"/>
          <a:ext cx="2033077" cy="1054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154305</xdr:colOff>
      <xdr:row>48</xdr:row>
      <xdr:rowOff>350520</xdr:rowOff>
    </xdr:from>
    <xdr:ext cx="2033077" cy="1054880"/>
    <xdr:pic>
      <xdr:nvPicPr>
        <xdr:cNvPr id="5" name="Picture 2">
          <a:extLst>
            <a:ext uri="{FF2B5EF4-FFF2-40B4-BE49-F238E27FC236}">
              <a16:creationId xmlns:a16="http://schemas.microsoft.com/office/drawing/2014/main" id="{2727C936-E7CC-4205-91EE-75B848ACF50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500" b="22257"/>
        <a:stretch/>
      </xdr:blipFill>
      <xdr:spPr bwMode="auto">
        <a:xfrm>
          <a:off x="478155" y="16866870"/>
          <a:ext cx="2033077" cy="1054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157768</xdr:colOff>
      <xdr:row>16</xdr:row>
      <xdr:rowOff>72390</xdr:rowOff>
    </xdr:from>
    <xdr:ext cx="1049171" cy="1022400"/>
    <xdr:pic>
      <xdr:nvPicPr>
        <xdr:cNvPr id="2" name="Picture 2">
          <a:extLst>
            <a:ext uri="{FF2B5EF4-FFF2-40B4-BE49-F238E27FC236}">
              <a16:creationId xmlns:a16="http://schemas.microsoft.com/office/drawing/2014/main" id="{7866D57D-3091-48C4-9486-88CD9E9DA20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472093" y="3368040"/>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154305</xdr:colOff>
      <xdr:row>19</xdr:row>
      <xdr:rowOff>172835</xdr:rowOff>
    </xdr:from>
    <xdr:ext cx="1049171" cy="1022400"/>
    <xdr:pic>
      <xdr:nvPicPr>
        <xdr:cNvPr id="3" name="Picture 2">
          <a:extLst>
            <a:ext uri="{FF2B5EF4-FFF2-40B4-BE49-F238E27FC236}">
              <a16:creationId xmlns:a16="http://schemas.microsoft.com/office/drawing/2014/main" id="{AB4591B0-17FA-4824-8BB3-E4F7D20BF05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468630" y="4725785"/>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237432</xdr:colOff>
      <xdr:row>22</xdr:row>
      <xdr:rowOff>169371</xdr:rowOff>
    </xdr:from>
    <xdr:ext cx="1049171" cy="1022400"/>
    <xdr:pic>
      <xdr:nvPicPr>
        <xdr:cNvPr id="6" name="Picture 2">
          <a:extLst>
            <a:ext uri="{FF2B5EF4-FFF2-40B4-BE49-F238E27FC236}">
              <a16:creationId xmlns:a16="http://schemas.microsoft.com/office/drawing/2014/main" id="{49606BAA-D425-4518-B9E3-41889481C0B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51757" y="5979621"/>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233968</xdr:colOff>
      <xdr:row>25</xdr:row>
      <xdr:rowOff>113953</xdr:rowOff>
    </xdr:from>
    <xdr:ext cx="1049171" cy="1022400"/>
    <xdr:pic>
      <xdr:nvPicPr>
        <xdr:cNvPr id="7" name="Picture 2">
          <a:extLst>
            <a:ext uri="{FF2B5EF4-FFF2-40B4-BE49-F238E27FC236}">
              <a16:creationId xmlns:a16="http://schemas.microsoft.com/office/drawing/2014/main" id="{E84B2250-CF8D-4F88-A5F7-B0ADFB0C613F}"/>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48293" y="7181503"/>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213186</xdr:colOff>
      <xdr:row>28</xdr:row>
      <xdr:rowOff>127807</xdr:rowOff>
    </xdr:from>
    <xdr:ext cx="1049171" cy="1022400"/>
    <xdr:pic>
      <xdr:nvPicPr>
        <xdr:cNvPr id="8" name="Picture 2">
          <a:extLst>
            <a:ext uri="{FF2B5EF4-FFF2-40B4-BE49-F238E27FC236}">
              <a16:creationId xmlns:a16="http://schemas.microsoft.com/office/drawing/2014/main" id="{3C76920E-6BBF-4C9C-9BD7-69B16AEB875A}"/>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27511" y="8452657"/>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185478</xdr:colOff>
      <xdr:row>31</xdr:row>
      <xdr:rowOff>82780</xdr:rowOff>
    </xdr:from>
    <xdr:ext cx="1049171" cy="1022400"/>
    <xdr:pic>
      <xdr:nvPicPr>
        <xdr:cNvPr id="9" name="Picture 2">
          <a:extLst>
            <a:ext uri="{FF2B5EF4-FFF2-40B4-BE49-F238E27FC236}">
              <a16:creationId xmlns:a16="http://schemas.microsoft.com/office/drawing/2014/main" id="{89FFB3DF-820D-491A-8E3D-A167BA683A1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499803" y="9664930"/>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268605</xdr:colOff>
      <xdr:row>34</xdr:row>
      <xdr:rowOff>79316</xdr:rowOff>
    </xdr:from>
    <xdr:ext cx="1049171" cy="1022400"/>
    <xdr:pic>
      <xdr:nvPicPr>
        <xdr:cNvPr id="10" name="Picture 2">
          <a:extLst>
            <a:ext uri="{FF2B5EF4-FFF2-40B4-BE49-F238E27FC236}">
              <a16:creationId xmlns:a16="http://schemas.microsoft.com/office/drawing/2014/main" id="{82CBD9D7-EF8B-47E2-A01D-AFA1737663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82930" y="10918766"/>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265141</xdr:colOff>
      <xdr:row>37</xdr:row>
      <xdr:rowOff>23898</xdr:rowOff>
    </xdr:from>
    <xdr:ext cx="1049171" cy="1022400"/>
    <xdr:pic>
      <xdr:nvPicPr>
        <xdr:cNvPr id="11" name="Picture 2">
          <a:extLst>
            <a:ext uri="{FF2B5EF4-FFF2-40B4-BE49-F238E27FC236}">
              <a16:creationId xmlns:a16="http://schemas.microsoft.com/office/drawing/2014/main" id="{EE51C69C-8FBB-45D4-BD32-BEC43C10DD4C}"/>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79466" y="12120648"/>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244359</xdr:colOff>
      <xdr:row>40</xdr:row>
      <xdr:rowOff>37753</xdr:rowOff>
    </xdr:from>
    <xdr:ext cx="1049171" cy="1022400"/>
    <xdr:pic>
      <xdr:nvPicPr>
        <xdr:cNvPr id="12" name="Picture 2">
          <a:extLst>
            <a:ext uri="{FF2B5EF4-FFF2-40B4-BE49-F238E27FC236}">
              <a16:creationId xmlns:a16="http://schemas.microsoft.com/office/drawing/2014/main" id="{8C789A64-34C0-407D-A107-D5AFABDD2DE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89" b="791"/>
        <a:stretch>
          <a:fillRect/>
        </a:stretch>
      </xdr:blipFill>
      <xdr:spPr bwMode="auto">
        <a:xfrm>
          <a:off x="558684" y="13391803"/>
          <a:ext cx="1049171" cy="102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image" Target="../media/image5.png"/></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1B9DB-D60E-4E8D-A70E-2C9B48BC9F18}">
  <sheetPr>
    <tabColor rgb="FF00B0F0"/>
    <pageSetUpPr fitToPage="1"/>
  </sheetPr>
  <dimension ref="A1:T40"/>
  <sheetViews>
    <sheetView view="pageBreakPreview" topLeftCell="A14" zoomScale="70" zoomScaleNormal="100" zoomScaleSheetLayoutView="70" workbookViewId="0">
      <selection activeCell="F17" sqref="F17:I19"/>
    </sheetView>
  </sheetViews>
  <sheetFormatPr baseColWidth="10" defaultColWidth="9.140625" defaultRowHeight="15" outlineLevelCol="1" x14ac:dyDescent="0.25"/>
  <cols>
    <col min="1" max="1" width="4.7109375" customWidth="1"/>
    <col min="2" max="2" width="20.85546875" customWidth="1"/>
    <col min="3" max="3" width="21.42578125" hidden="1" customWidth="1" outlineLevel="1"/>
    <col min="4" max="4" width="12.28515625" customWidth="1" collapsed="1"/>
    <col min="5" max="5" width="4" customWidth="1"/>
    <col min="6" max="6" width="17.42578125" customWidth="1"/>
    <col min="7" max="7" width="14" customWidth="1"/>
    <col min="8" max="8" width="8" customWidth="1"/>
    <col min="9" max="9" width="12.5703125" customWidth="1"/>
    <col min="10" max="10" width="6.28515625" customWidth="1"/>
    <col min="11" max="11" width="9.28515625" customWidth="1"/>
    <col min="12" max="12" width="14" customWidth="1"/>
    <col min="13" max="13" width="13.7109375" customWidth="1"/>
    <col min="14" max="14" width="11.5703125" hidden="1" customWidth="1" outlineLevel="1"/>
    <col min="15" max="15" width="14" hidden="1" customWidth="1" outlineLevel="1"/>
    <col min="16" max="16" width="17.28515625" customWidth="1" collapsed="1"/>
    <col min="17" max="17" width="17.28515625" customWidth="1"/>
    <col min="18" max="18" width="0.28515625" customWidth="1"/>
    <col min="19" max="19" width="14.42578125" hidden="1" customWidth="1" outlineLevel="1"/>
    <col min="20" max="20" width="4.7109375" customWidth="1" collapsed="1"/>
  </cols>
  <sheetData>
    <row r="1" spans="1:19" ht="9" customHeight="1" thickBot="1" x14ac:dyDescent="0.3">
      <c r="A1" s="2"/>
      <c r="B1" s="2"/>
      <c r="C1" s="2"/>
      <c r="D1" s="2"/>
      <c r="E1" s="2"/>
      <c r="F1" s="2"/>
      <c r="G1" s="2"/>
      <c r="H1" s="2"/>
      <c r="I1" s="2"/>
      <c r="J1" s="2"/>
      <c r="K1" s="2"/>
      <c r="L1" s="2"/>
      <c r="M1" s="2"/>
      <c r="N1" s="2"/>
      <c r="O1" s="2"/>
      <c r="P1" s="2"/>
      <c r="Q1" s="2"/>
      <c r="R1" s="2"/>
      <c r="S1" s="2"/>
    </row>
    <row r="2" spans="1:19" ht="9" customHeight="1" thickTop="1" x14ac:dyDescent="0.25">
      <c r="A2" s="2"/>
      <c r="B2" s="2"/>
      <c r="C2" s="2"/>
      <c r="D2" s="2"/>
      <c r="E2" s="75" t="s">
        <v>30</v>
      </c>
      <c r="F2" s="76"/>
      <c r="G2" s="76"/>
      <c r="H2" s="76"/>
      <c r="I2" s="76"/>
      <c r="J2" s="76"/>
      <c r="K2" s="76"/>
      <c r="L2" s="76"/>
      <c r="M2" s="76"/>
      <c r="N2" s="76"/>
      <c r="O2" s="76"/>
      <c r="P2" s="76"/>
      <c r="Q2" s="77"/>
      <c r="R2" s="12"/>
      <c r="S2" s="2"/>
    </row>
    <row r="3" spans="1:19" ht="9" customHeight="1" x14ac:dyDescent="0.25">
      <c r="A3" s="2"/>
      <c r="B3" s="2"/>
      <c r="C3" s="2"/>
      <c r="D3" s="2"/>
      <c r="E3" s="78"/>
      <c r="F3" s="79"/>
      <c r="G3" s="79"/>
      <c r="H3" s="79"/>
      <c r="I3" s="79"/>
      <c r="J3" s="79"/>
      <c r="K3" s="79"/>
      <c r="L3" s="79"/>
      <c r="M3" s="79"/>
      <c r="N3" s="79"/>
      <c r="O3" s="79"/>
      <c r="P3" s="79"/>
      <c r="Q3" s="80"/>
      <c r="R3" s="12"/>
      <c r="S3" s="2"/>
    </row>
    <row r="4" spans="1:19" ht="9" customHeight="1" x14ac:dyDescent="0.25">
      <c r="A4" s="2"/>
      <c r="B4" s="2"/>
      <c r="C4" s="2"/>
      <c r="D4" s="2"/>
      <c r="E4" s="78"/>
      <c r="F4" s="79"/>
      <c r="G4" s="79"/>
      <c r="H4" s="79"/>
      <c r="I4" s="79"/>
      <c r="J4" s="79"/>
      <c r="K4" s="79"/>
      <c r="L4" s="79"/>
      <c r="M4" s="79"/>
      <c r="N4" s="79"/>
      <c r="O4" s="79"/>
      <c r="P4" s="79"/>
      <c r="Q4" s="80"/>
      <c r="R4" s="12"/>
      <c r="S4" s="2"/>
    </row>
    <row r="5" spans="1:19" ht="9" customHeight="1" x14ac:dyDescent="0.25">
      <c r="A5" s="2"/>
      <c r="B5" s="2"/>
      <c r="C5" s="2"/>
      <c r="D5" s="2"/>
      <c r="E5" s="78"/>
      <c r="F5" s="79"/>
      <c r="G5" s="79"/>
      <c r="H5" s="79"/>
      <c r="I5" s="79"/>
      <c r="J5" s="79"/>
      <c r="K5" s="79"/>
      <c r="L5" s="79"/>
      <c r="M5" s="79"/>
      <c r="N5" s="79"/>
      <c r="O5" s="79"/>
      <c r="P5" s="79"/>
      <c r="Q5" s="80"/>
      <c r="R5" s="12"/>
      <c r="S5" s="2"/>
    </row>
    <row r="6" spans="1:19" ht="27.95" customHeight="1" x14ac:dyDescent="0.25">
      <c r="A6" s="2"/>
      <c r="B6" s="2"/>
      <c r="C6" s="2"/>
      <c r="D6" s="2"/>
      <c r="E6" s="78"/>
      <c r="F6" s="79"/>
      <c r="G6" s="79"/>
      <c r="H6" s="79"/>
      <c r="I6" s="79"/>
      <c r="J6" s="79"/>
      <c r="K6" s="79"/>
      <c r="L6" s="79"/>
      <c r="M6" s="79"/>
      <c r="N6" s="79"/>
      <c r="O6" s="79"/>
      <c r="P6" s="79"/>
      <c r="Q6" s="80"/>
      <c r="R6" s="12"/>
      <c r="S6" s="2"/>
    </row>
    <row r="7" spans="1:19" ht="30.6" customHeight="1" thickBot="1" x14ac:dyDescent="0.4">
      <c r="A7" s="2"/>
      <c r="C7" s="3"/>
      <c r="D7" s="3"/>
      <c r="E7" s="81"/>
      <c r="F7" s="82"/>
      <c r="G7" s="82"/>
      <c r="H7" s="82"/>
      <c r="I7" s="82"/>
      <c r="J7" s="82"/>
      <c r="K7" s="82"/>
      <c r="L7" s="82"/>
      <c r="M7" s="82"/>
      <c r="N7" s="82"/>
      <c r="O7" s="82"/>
      <c r="P7" s="82"/>
      <c r="Q7" s="83"/>
      <c r="R7" s="12"/>
      <c r="S7" s="4"/>
    </row>
    <row r="8" spans="1:19" ht="15.75" customHeight="1" thickTop="1" thickBot="1" x14ac:dyDescent="0.3">
      <c r="A8" s="2"/>
      <c r="B8" s="2"/>
      <c r="C8" s="2"/>
      <c r="D8" s="2"/>
      <c r="E8" s="2"/>
      <c r="F8" s="2"/>
      <c r="G8" s="2"/>
      <c r="H8" s="2"/>
      <c r="I8" s="2"/>
      <c r="J8" s="2"/>
      <c r="K8" s="2"/>
      <c r="L8" s="2"/>
      <c r="M8" s="2"/>
      <c r="N8" s="2"/>
      <c r="O8" s="2"/>
      <c r="P8" s="2"/>
      <c r="Q8" s="2"/>
      <c r="R8" s="2"/>
      <c r="S8" s="2"/>
    </row>
    <row r="9" spans="1:19" ht="15.75" customHeight="1" thickBot="1" x14ac:dyDescent="0.3">
      <c r="A9" s="2"/>
      <c r="B9" s="84" t="s">
        <v>16</v>
      </c>
      <c r="C9" s="84"/>
      <c r="D9" s="84"/>
      <c r="E9" s="85">
        <f ca="1">TODAY()</f>
        <v>45897</v>
      </c>
      <c r="F9" s="72"/>
      <c r="G9" s="84" t="s">
        <v>17</v>
      </c>
      <c r="H9" s="84"/>
      <c r="I9" s="6" t="s">
        <v>18</v>
      </c>
      <c r="J9" s="66" t="s">
        <v>19</v>
      </c>
      <c r="K9" s="66"/>
      <c r="L9" s="66"/>
      <c r="M9" s="66"/>
      <c r="N9" s="86" t="s">
        <v>35</v>
      </c>
      <c r="O9" s="87"/>
      <c r="P9" s="87"/>
      <c r="Q9" s="87"/>
      <c r="R9" s="13"/>
      <c r="S9" s="2"/>
    </row>
    <row r="10" spans="1:19" ht="15.75" customHeight="1" thickBot="1" x14ac:dyDescent="0.3">
      <c r="A10" s="2"/>
      <c r="B10" s="2"/>
      <c r="C10" s="2"/>
      <c r="D10" s="2"/>
      <c r="E10" s="2"/>
      <c r="F10" s="2"/>
      <c r="G10" s="2"/>
      <c r="H10" s="2"/>
      <c r="I10" s="2"/>
      <c r="J10" s="2"/>
      <c r="K10" s="2"/>
      <c r="L10" s="2"/>
      <c r="M10" s="2"/>
      <c r="N10" s="2"/>
      <c r="O10" s="2"/>
      <c r="P10" s="2"/>
      <c r="Q10" s="2"/>
      <c r="R10" s="2"/>
      <c r="S10" s="2"/>
    </row>
    <row r="11" spans="1:19" ht="18" customHeight="1" thickBot="1" x14ac:dyDescent="0.3">
      <c r="A11" s="2"/>
      <c r="B11" s="10" t="s">
        <v>20</v>
      </c>
      <c r="C11" s="7"/>
      <c r="D11" s="72"/>
      <c r="E11" s="72"/>
      <c r="F11" s="72"/>
      <c r="G11" s="72"/>
      <c r="H11" s="72"/>
      <c r="I11" s="72"/>
      <c r="J11" s="72"/>
      <c r="K11" s="66" t="s">
        <v>8</v>
      </c>
      <c r="L11" s="66"/>
      <c r="M11" s="73" t="s">
        <v>32</v>
      </c>
      <c r="N11" s="74"/>
      <c r="O11" s="74"/>
      <c r="P11" s="74"/>
      <c r="Q11" s="74"/>
      <c r="R11" s="14"/>
      <c r="S11" s="2"/>
    </row>
    <row r="12" spans="1:19" ht="18" customHeight="1" thickBot="1" x14ac:dyDescent="0.3">
      <c r="A12" s="2"/>
      <c r="B12" s="10" t="s">
        <v>21</v>
      </c>
      <c r="C12" s="7"/>
      <c r="D12" s="72"/>
      <c r="E12" s="72"/>
      <c r="F12" s="72"/>
      <c r="G12" s="72"/>
      <c r="H12" s="72"/>
      <c r="I12" s="72"/>
      <c r="J12" s="72"/>
      <c r="K12" s="66" t="s">
        <v>9</v>
      </c>
      <c r="L12" s="66"/>
      <c r="M12" s="73" t="s">
        <v>33</v>
      </c>
      <c r="N12" s="74"/>
      <c r="O12" s="74"/>
      <c r="P12" s="74"/>
      <c r="Q12" s="74"/>
      <c r="R12" s="14"/>
      <c r="S12" s="2"/>
    </row>
    <row r="13" spans="1:19" ht="18" customHeight="1" thickBot="1" x14ac:dyDescent="0.3">
      <c r="A13" s="2"/>
      <c r="B13" s="10" t="s">
        <v>22</v>
      </c>
      <c r="C13" s="8"/>
      <c r="D13" s="64"/>
      <c r="E13" s="64"/>
      <c r="F13" s="64"/>
      <c r="G13" s="65" t="s">
        <v>23</v>
      </c>
      <c r="H13" s="65"/>
      <c r="I13" s="65"/>
      <c r="J13" s="65"/>
      <c r="K13" s="66" t="s">
        <v>10</v>
      </c>
      <c r="L13" s="66"/>
      <c r="M13" s="67" t="s">
        <v>11</v>
      </c>
      <c r="N13" s="67"/>
      <c r="O13" s="67"/>
      <c r="P13" s="67"/>
      <c r="Q13" s="67"/>
      <c r="R13" s="15"/>
      <c r="S13" s="2"/>
    </row>
    <row r="14" spans="1:19" ht="15.75" thickBot="1" x14ac:dyDescent="0.3">
      <c r="A14" s="1"/>
      <c r="B14" s="1"/>
      <c r="C14" s="1"/>
      <c r="D14" s="1"/>
      <c r="E14" s="1"/>
      <c r="F14" s="1"/>
      <c r="G14" s="1"/>
      <c r="H14" s="1"/>
      <c r="I14" s="1"/>
      <c r="J14" s="1"/>
      <c r="K14" s="1"/>
      <c r="L14" s="1"/>
      <c r="M14" s="1"/>
      <c r="N14" s="1"/>
      <c r="O14" s="1"/>
      <c r="P14" s="1"/>
      <c r="Q14" s="1"/>
      <c r="R14" s="1"/>
      <c r="S14" s="1"/>
    </row>
    <row r="15" spans="1:19" ht="15.75" thickBot="1" x14ac:dyDescent="0.3">
      <c r="A15" s="1"/>
      <c r="B15" s="69" t="s">
        <v>1</v>
      </c>
      <c r="C15" s="71" t="s">
        <v>0</v>
      </c>
      <c r="D15" s="69" t="s">
        <v>5</v>
      </c>
      <c r="E15" s="69"/>
      <c r="F15" s="69" t="s">
        <v>25</v>
      </c>
      <c r="G15" s="69"/>
      <c r="H15" s="69"/>
      <c r="I15" s="69"/>
      <c r="J15" s="69" t="s">
        <v>26</v>
      </c>
      <c r="K15" s="69"/>
      <c r="L15" s="68" t="s">
        <v>2</v>
      </c>
      <c r="M15" s="69" t="s">
        <v>3</v>
      </c>
      <c r="N15" s="70" t="s">
        <v>6</v>
      </c>
      <c r="O15" s="70" t="s">
        <v>7</v>
      </c>
      <c r="P15" s="69" t="s">
        <v>4</v>
      </c>
      <c r="Q15" s="69" t="s">
        <v>12</v>
      </c>
      <c r="R15" s="16"/>
      <c r="S15" s="62" t="s">
        <v>13</v>
      </c>
    </row>
    <row r="16" spans="1:19" ht="25.15" customHeight="1" thickBot="1" x14ac:dyDescent="0.3">
      <c r="A16" s="1"/>
      <c r="B16" s="69"/>
      <c r="C16" s="71"/>
      <c r="D16" s="69"/>
      <c r="E16" s="69"/>
      <c r="F16" s="69"/>
      <c r="G16" s="69"/>
      <c r="H16" s="69"/>
      <c r="I16" s="69"/>
      <c r="J16" s="69"/>
      <c r="K16" s="69"/>
      <c r="L16" s="68"/>
      <c r="M16" s="69"/>
      <c r="N16" s="70"/>
      <c r="O16" s="70"/>
      <c r="P16" s="69"/>
      <c r="Q16" s="69"/>
      <c r="R16" s="16"/>
      <c r="S16" s="63"/>
    </row>
    <row r="17" spans="1:19" ht="31.5" customHeight="1" thickBot="1" x14ac:dyDescent="0.3">
      <c r="A17" s="1"/>
      <c r="B17" s="49"/>
      <c r="C17" s="56"/>
      <c r="D17" s="49"/>
      <c r="E17" s="49"/>
      <c r="F17" s="57"/>
      <c r="G17" s="58"/>
      <c r="H17" s="58"/>
      <c r="I17" s="58"/>
      <c r="J17" s="61" t="s">
        <v>28</v>
      </c>
      <c r="K17" s="60"/>
      <c r="L17" s="61" t="s">
        <v>27</v>
      </c>
      <c r="M17" s="49"/>
      <c r="N17" s="50">
        <f>((0)*(3%))+(0)</f>
        <v>0</v>
      </c>
      <c r="O17" s="50">
        <v>0</v>
      </c>
      <c r="P17" s="52">
        <f>(N17+O17)*1.35</f>
        <v>0</v>
      </c>
      <c r="Q17" s="52">
        <f>P17*M17</f>
        <v>0</v>
      </c>
      <c r="R17" s="17"/>
      <c r="S17" s="53">
        <f>(P17-O17-N17)*M17</f>
        <v>0</v>
      </c>
    </row>
    <row r="18" spans="1:19" ht="31.5" customHeight="1" thickBot="1" x14ac:dyDescent="0.3">
      <c r="A18" s="1"/>
      <c r="B18" s="49"/>
      <c r="C18" s="56"/>
      <c r="D18" s="49"/>
      <c r="E18" s="49"/>
      <c r="F18" s="58"/>
      <c r="G18" s="58"/>
      <c r="H18" s="58"/>
      <c r="I18" s="58"/>
      <c r="J18" s="60"/>
      <c r="K18" s="60"/>
      <c r="L18" s="60"/>
      <c r="M18" s="49"/>
      <c r="N18" s="51"/>
      <c r="O18" s="50"/>
      <c r="P18" s="49"/>
      <c r="Q18" s="49"/>
      <c r="R18" s="18"/>
      <c r="S18" s="54"/>
    </row>
    <row r="19" spans="1:19" ht="31.5" customHeight="1" thickBot="1" x14ac:dyDescent="0.3">
      <c r="A19" s="1"/>
      <c r="B19" s="49"/>
      <c r="C19" s="56"/>
      <c r="D19" s="49"/>
      <c r="E19" s="49"/>
      <c r="F19" s="58"/>
      <c r="G19" s="58"/>
      <c r="H19" s="58"/>
      <c r="I19" s="58"/>
      <c r="J19" s="60"/>
      <c r="K19" s="60"/>
      <c r="L19" s="60"/>
      <c r="M19" s="49"/>
      <c r="N19" s="51"/>
      <c r="O19" s="50"/>
      <c r="P19" s="49"/>
      <c r="Q19" s="49"/>
      <c r="R19" s="18"/>
      <c r="S19" s="55"/>
    </row>
    <row r="20" spans="1:19" ht="31.5" customHeight="1" thickBot="1" x14ac:dyDescent="0.3">
      <c r="A20" s="1"/>
      <c r="B20" s="49"/>
      <c r="C20" s="56"/>
      <c r="D20" s="49"/>
      <c r="E20" s="49"/>
      <c r="F20" s="57"/>
      <c r="G20" s="58"/>
      <c r="H20" s="58"/>
      <c r="I20" s="58"/>
      <c r="J20" s="61"/>
      <c r="K20" s="60"/>
      <c r="L20" s="61"/>
      <c r="M20" s="49"/>
      <c r="N20" s="50">
        <f>((0)*(3%))+(0)</f>
        <v>0</v>
      </c>
      <c r="O20" s="50">
        <v>0</v>
      </c>
      <c r="P20" s="52">
        <f>(N20+O20)*1.35</f>
        <v>0</v>
      </c>
      <c r="Q20" s="52">
        <f>P20*M20</f>
        <v>0</v>
      </c>
      <c r="R20" s="17"/>
      <c r="S20" s="53">
        <f>(P20-O20-N20)*M20</f>
        <v>0</v>
      </c>
    </row>
    <row r="21" spans="1:19" ht="31.5" customHeight="1" thickBot="1" x14ac:dyDescent="0.3">
      <c r="A21" s="1"/>
      <c r="B21" s="49"/>
      <c r="C21" s="56"/>
      <c r="D21" s="49"/>
      <c r="E21" s="49"/>
      <c r="F21" s="58"/>
      <c r="G21" s="58"/>
      <c r="H21" s="58"/>
      <c r="I21" s="58"/>
      <c r="J21" s="60"/>
      <c r="K21" s="60"/>
      <c r="L21" s="60"/>
      <c r="M21" s="49"/>
      <c r="N21" s="51"/>
      <c r="O21" s="50"/>
      <c r="P21" s="49"/>
      <c r="Q21" s="49"/>
      <c r="R21" s="18"/>
      <c r="S21" s="54"/>
    </row>
    <row r="22" spans="1:19" ht="31.5" customHeight="1" thickBot="1" x14ac:dyDescent="0.3">
      <c r="A22" s="1"/>
      <c r="B22" s="49"/>
      <c r="C22" s="56"/>
      <c r="D22" s="49"/>
      <c r="E22" s="49"/>
      <c r="F22" s="58"/>
      <c r="G22" s="58"/>
      <c r="H22" s="58"/>
      <c r="I22" s="58"/>
      <c r="J22" s="60"/>
      <c r="K22" s="60"/>
      <c r="L22" s="60"/>
      <c r="M22" s="49"/>
      <c r="N22" s="51"/>
      <c r="O22" s="50"/>
      <c r="P22" s="49"/>
      <c r="Q22" s="49"/>
      <c r="R22" s="18"/>
      <c r="S22" s="55"/>
    </row>
    <row r="23" spans="1:19" ht="31.5" customHeight="1" thickBot="1" x14ac:dyDescent="0.3">
      <c r="A23" s="1"/>
      <c r="B23" s="49"/>
      <c r="C23" s="56"/>
      <c r="D23" s="49"/>
      <c r="E23" s="49"/>
      <c r="F23" s="57"/>
      <c r="G23" s="58"/>
      <c r="H23" s="58"/>
      <c r="I23" s="58"/>
      <c r="J23" s="61"/>
      <c r="K23" s="60"/>
      <c r="L23" s="61"/>
      <c r="M23" s="49"/>
      <c r="N23" s="50">
        <f>((0)*(3%))+(0)</f>
        <v>0</v>
      </c>
      <c r="O23" s="50">
        <v>0</v>
      </c>
      <c r="P23" s="52">
        <f>(N23+O23)*1.35</f>
        <v>0</v>
      </c>
      <c r="Q23" s="52">
        <f>P23*M23</f>
        <v>0</v>
      </c>
      <c r="R23" s="17"/>
      <c r="S23" s="53">
        <f>(P23-O23-N23)*M23</f>
        <v>0</v>
      </c>
    </row>
    <row r="24" spans="1:19" ht="31.5" customHeight="1" thickBot="1" x14ac:dyDescent="0.3">
      <c r="A24" s="1"/>
      <c r="B24" s="49"/>
      <c r="C24" s="56"/>
      <c r="D24" s="49"/>
      <c r="E24" s="49"/>
      <c r="F24" s="58"/>
      <c r="G24" s="58"/>
      <c r="H24" s="58"/>
      <c r="I24" s="58"/>
      <c r="J24" s="60"/>
      <c r="K24" s="60"/>
      <c r="L24" s="60"/>
      <c r="M24" s="49"/>
      <c r="N24" s="51"/>
      <c r="O24" s="50"/>
      <c r="P24" s="49"/>
      <c r="Q24" s="49"/>
      <c r="R24" s="18"/>
      <c r="S24" s="54"/>
    </row>
    <row r="25" spans="1:19" ht="31.5" customHeight="1" thickBot="1" x14ac:dyDescent="0.3">
      <c r="A25" s="1"/>
      <c r="B25" s="49"/>
      <c r="C25" s="56"/>
      <c r="D25" s="49"/>
      <c r="E25" s="49"/>
      <c r="F25" s="58"/>
      <c r="G25" s="58"/>
      <c r="H25" s="58"/>
      <c r="I25" s="58"/>
      <c r="J25" s="60"/>
      <c r="K25" s="60"/>
      <c r="L25" s="60"/>
      <c r="M25" s="49"/>
      <c r="N25" s="51"/>
      <c r="O25" s="50"/>
      <c r="P25" s="49"/>
      <c r="Q25" s="49"/>
      <c r="R25" s="18"/>
      <c r="S25" s="55"/>
    </row>
    <row r="26" spans="1:19" ht="31.5" customHeight="1" thickBot="1" x14ac:dyDescent="0.3">
      <c r="A26" s="1"/>
      <c r="B26" s="49"/>
      <c r="C26" s="56"/>
      <c r="D26" s="49"/>
      <c r="E26" s="49"/>
      <c r="F26" s="57"/>
      <c r="G26" s="58"/>
      <c r="H26" s="58"/>
      <c r="I26" s="58"/>
      <c r="J26" s="59"/>
      <c r="K26" s="60"/>
      <c r="L26" s="61"/>
      <c r="M26" s="49"/>
      <c r="N26" s="50">
        <f>((0)*(3%))+(0)</f>
        <v>0</v>
      </c>
      <c r="O26" s="50">
        <v>0</v>
      </c>
      <c r="P26" s="52">
        <f>(N26+O26)*1.35</f>
        <v>0</v>
      </c>
      <c r="Q26" s="52">
        <f>P26*M26</f>
        <v>0</v>
      </c>
      <c r="R26" s="17"/>
      <c r="S26" s="53">
        <f>(P26-O26-N26)*M26</f>
        <v>0</v>
      </c>
    </row>
    <row r="27" spans="1:19" ht="31.5" customHeight="1" thickBot="1" x14ac:dyDescent="0.3">
      <c r="A27" s="1"/>
      <c r="B27" s="49"/>
      <c r="C27" s="56"/>
      <c r="D27" s="49"/>
      <c r="E27" s="49"/>
      <c r="F27" s="58"/>
      <c r="G27" s="58"/>
      <c r="H27" s="58"/>
      <c r="I27" s="58"/>
      <c r="J27" s="60"/>
      <c r="K27" s="60"/>
      <c r="L27" s="60"/>
      <c r="M27" s="49"/>
      <c r="N27" s="51"/>
      <c r="O27" s="51"/>
      <c r="P27" s="49"/>
      <c r="Q27" s="49"/>
      <c r="R27" s="18"/>
      <c r="S27" s="54"/>
    </row>
    <row r="28" spans="1:19" ht="31.5" customHeight="1" thickBot="1" x14ac:dyDescent="0.3">
      <c r="A28" s="1"/>
      <c r="B28" s="49"/>
      <c r="C28" s="56"/>
      <c r="D28" s="49"/>
      <c r="E28" s="49"/>
      <c r="F28" s="58"/>
      <c r="G28" s="58"/>
      <c r="H28" s="58"/>
      <c r="I28" s="58"/>
      <c r="J28" s="60"/>
      <c r="K28" s="60"/>
      <c r="L28" s="60"/>
      <c r="M28" s="49"/>
      <c r="N28" s="51"/>
      <c r="O28" s="51"/>
      <c r="P28" s="49"/>
      <c r="Q28" s="49"/>
      <c r="R28" s="18"/>
      <c r="S28" s="55"/>
    </row>
    <row r="29" spans="1:19" ht="31.5" customHeight="1" thickBot="1" x14ac:dyDescent="0.3">
      <c r="A29" s="1"/>
      <c r="B29" s="49"/>
      <c r="C29" s="56"/>
      <c r="D29" s="49"/>
      <c r="E29" s="49"/>
      <c r="F29" s="57"/>
      <c r="G29" s="58"/>
      <c r="H29" s="58"/>
      <c r="I29" s="58"/>
      <c r="J29" s="59"/>
      <c r="K29" s="60"/>
      <c r="L29" s="61"/>
      <c r="M29" s="49"/>
      <c r="N29" s="50">
        <f>((0)*(3%))+(0)</f>
        <v>0</v>
      </c>
      <c r="O29" s="50">
        <v>0</v>
      </c>
      <c r="P29" s="52">
        <f>(N29+O29)*1.35</f>
        <v>0</v>
      </c>
      <c r="Q29" s="52">
        <f>P29*M29</f>
        <v>0</v>
      </c>
      <c r="R29" s="17"/>
      <c r="S29" s="53">
        <f>(P29-O29-N29)*M29</f>
        <v>0</v>
      </c>
    </row>
    <row r="30" spans="1:19" ht="31.5" customHeight="1" thickBot="1" x14ac:dyDescent="0.3">
      <c r="A30" s="1"/>
      <c r="B30" s="49"/>
      <c r="C30" s="56"/>
      <c r="D30" s="49"/>
      <c r="E30" s="49"/>
      <c r="F30" s="58"/>
      <c r="G30" s="58"/>
      <c r="H30" s="58"/>
      <c r="I30" s="58"/>
      <c r="J30" s="60"/>
      <c r="K30" s="60"/>
      <c r="L30" s="60"/>
      <c r="M30" s="49"/>
      <c r="N30" s="51"/>
      <c r="O30" s="51"/>
      <c r="P30" s="49"/>
      <c r="Q30" s="49"/>
      <c r="R30" s="18"/>
      <c r="S30" s="54"/>
    </row>
    <row r="31" spans="1:19" ht="31.5" customHeight="1" thickBot="1" x14ac:dyDescent="0.3">
      <c r="A31" s="1"/>
      <c r="B31" s="49"/>
      <c r="C31" s="56"/>
      <c r="D31" s="49"/>
      <c r="E31" s="49"/>
      <c r="F31" s="58"/>
      <c r="G31" s="58"/>
      <c r="H31" s="58"/>
      <c r="I31" s="58"/>
      <c r="J31" s="60"/>
      <c r="K31" s="60"/>
      <c r="L31" s="60"/>
      <c r="M31" s="49"/>
      <c r="N31" s="51"/>
      <c r="O31" s="51"/>
      <c r="P31" s="49"/>
      <c r="Q31" s="49"/>
      <c r="R31" s="18"/>
      <c r="S31" s="55"/>
    </row>
    <row r="32" spans="1:19" ht="19.149999999999999" customHeight="1" thickBot="1" x14ac:dyDescent="0.3">
      <c r="A32" s="1"/>
      <c r="B32" s="1"/>
      <c r="C32" s="1"/>
      <c r="D32" s="1"/>
      <c r="E32" s="1"/>
      <c r="F32" s="1"/>
      <c r="G32" s="1"/>
      <c r="H32" s="1"/>
      <c r="I32" s="1"/>
      <c r="J32" s="1"/>
      <c r="K32" s="1"/>
      <c r="L32" s="1"/>
      <c r="M32" s="1"/>
      <c r="N32" s="1"/>
      <c r="O32" s="1"/>
      <c r="P32" s="11" t="s">
        <v>14</v>
      </c>
      <c r="Q32" s="9">
        <f>SUM(Q17:Q31)</f>
        <v>0</v>
      </c>
      <c r="R32" s="19"/>
      <c r="S32" s="1"/>
    </row>
    <row r="33" spans="1:19" ht="19.149999999999999" customHeight="1" thickBot="1" x14ac:dyDescent="0.3">
      <c r="A33" s="1"/>
      <c r="B33" s="1"/>
      <c r="C33" s="1"/>
      <c r="D33" s="1"/>
      <c r="E33" s="1"/>
      <c r="F33" s="1"/>
      <c r="G33" s="1"/>
      <c r="H33" s="1"/>
      <c r="I33" s="1"/>
      <c r="J33" s="1"/>
      <c r="K33" s="1"/>
      <c r="L33" s="1"/>
      <c r="M33" s="1"/>
      <c r="N33" s="1"/>
      <c r="O33" s="1"/>
      <c r="P33" s="11" t="s">
        <v>24</v>
      </c>
      <c r="Q33" s="9">
        <f>Q32*0.16</f>
        <v>0</v>
      </c>
      <c r="R33" s="19"/>
      <c r="S33" s="1"/>
    </row>
    <row r="34" spans="1:19" ht="19.149999999999999" customHeight="1" thickBot="1" x14ac:dyDescent="0.3">
      <c r="A34" s="1"/>
      <c r="B34" s="1"/>
      <c r="C34" s="1"/>
      <c r="D34" s="1"/>
      <c r="E34" s="1"/>
      <c r="F34" s="1"/>
      <c r="G34" s="1"/>
      <c r="H34" s="1"/>
      <c r="I34" s="1"/>
      <c r="J34" s="1"/>
      <c r="K34" s="1"/>
      <c r="L34" s="1"/>
      <c r="M34" s="1"/>
      <c r="N34" s="1"/>
      <c r="O34" s="1"/>
      <c r="P34" s="11" t="s">
        <v>12</v>
      </c>
      <c r="Q34" s="9">
        <f>Q32+Q33</f>
        <v>0</v>
      </c>
      <c r="R34" s="19"/>
      <c r="S34" s="1"/>
    </row>
    <row r="35" spans="1:19" ht="11.25" customHeight="1" thickBot="1" x14ac:dyDescent="0.3">
      <c r="A35" s="1"/>
      <c r="B35" s="1"/>
      <c r="C35" s="1"/>
      <c r="D35" s="1"/>
      <c r="E35" s="1"/>
      <c r="F35" s="1"/>
      <c r="G35" s="1"/>
      <c r="H35" s="1"/>
      <c r="I35" s="1"/>
      <c r="J35" s="1"/>
      <c r="K35" s="1"/>
      <c r="L35" s="1"/>
      <c r="M35" s="1"/>
      <c r="N35" s="1"/>
      <c r="O35" s="1"/>
      <c r="P35" s="5"/>
      <c r="Q35" s="1"/>
      <c r="R35" s="1"/>
      <c r="S35" s="1"/>
    </row>
    <row r="36" spans="1:19" ht="21.75" thickBot="1" x14ac:dyDescent="0.4">
      <c r="A36" s="2"/>
      <c r="B36" s="37" t="s">
        <v>15</v>
      </c>
      <c r="C36" s="38"/>
      <c r="D36" s="38"/>
      <c r="E36" s="38"/>
      <c r="F36" s="38"/>
      <c r="G36" s="38"/>
      <c r="H36" s="38"/>
      <c r="I36" s="38"/>
      <c r="J36" s="38"/>
      <c r="K36" s="38"/>
      <c r="L36" s="38"/>
      <c r="M36" s="38"/>
      <c r="N36" s="38"/>
      <c r="O36" s="38"/>
      <c r="P36" s="38"/>
      <c r="Q36" s="39"/>
      <c r="R36" s="20"/>
      <c r="S36" s="22"/>
    </row>
    <row r="37" spans="1:19" ht="21.75" customHeight="1" x14ac:dyDescent="0.25">
      <c r="A37" s="2"/>
      <c r="B37" s="40" t="s">
        <v>29</v>
      </c>
      <c r="C37" s="41"/>
      <c r="D37" s="41"/>
      <c r="E37" s="41"/>
      <c r="F37" s="41"/>
      <c r="G37" s="41"/>
      <c r="H37" s="41"/>
      <c r="I37" s="41"/>
      <c r="J37" s="41"/>
      <c r="K37" s="41"/>
      <c r="L37" s="41"/>
      <c r="M37" s="41"/>
      <c r="N37" s="41"/>
      <c r="O37" s="41"/>
      <c r="P37" s="41"/>
      <c r="Q37" s="42"/>
      <c r="R37" s="21"/>
      <c r="S37" s="21"/>
    </row>
    <row r="38" spans="1:19" ht="24.75" customHeight="1" x14ac:dyDescent="0.25">
      <c r="A38" s="2"/>
      <c r="B38" s="43"/>
      <c r="C38" s="44"/>
      <c r="D38" s="44"/>
      <c r="E38" s="44"/>
      <c r="F38" s="44"/>
      <c r="G38" s="44"/>
      <c r="H38" s="44"/>
      <c r="I38" s="44"/>
      <c r="J38" s="44"/>
      <c r="K38" s="44"/>
      <c r="L38" s="44"/>
      <c r="M38" s="44"/>
      <c r="N38" s="44"/>
      <c r="O38" s="44"/>
      <c r="P38" s="44"/>
      <c r="Q38" s="45"/>
      <c r="R38" s="21"/>
      <c r="S38" s="21"/>
    </row>
    <row r="39" spans="1:19" ht="56.25" customHeight="1" x14ac:dyDescent="0.25">
      <c r="A39" s="2"/>
      <c r="B39" s="43"/>
      <c r="C39" s="44"/>
      <c r="D39" s="44"/>
      <c r="E39" s="44"/>
      <c r="F39" s="44"/>
      <c r="G39" s="44"/>
      <c r="H39" s="44"/>
      <c r="I39" s="44"/>
      <c r="J39" s="44"/>
      <c r="K39" s="44"/>
      <c r="L39" s="44"/>
      <c r="M39" s="44"/>
      <c r="N39" s="44"/>
      <c r="O39" s="44"/>
      <c r="P39" s="44"/>
      <c r="Q39" s="45"/>
      <c r="R39" s="21"/>
      <c r="S39" s="21"/>
    </row>
    <row r="40" spans="1:19" ht="19.899999999999999" customHeight="1" thickBot="1" x14ac:dyDescent="0.3">
      <c r="A40" s="2"/>
      <c r="B40" s="46"/>
      <c r="C40" s="47"/>
      <c r="D40" s="47"/>
      <c r="E40" s="47"/>
      <c r="F40" s="47"/>
      <c r="G40" s="47"/>
      <c r="H40" s="47"/>
      <c r="I40" s="47"/>
      <c r="J40" s="47"/>
      <c r="K40" s="47"/>
      <c r="L40" s="47"/>
      <c r="M40" s="47"/>
      <c r="N40" s="47"/>
      <c r="O40" s="47"/>
      <c r="P40" s="47"/>
      <c r="Q40" s="48"/>
      <c r="R40" s="21"/>
      <c r="S40" s="21"/>
    </row>
  </sheetData>
  <sheetProtection formatCells="0" formatColumns="0" formatRows="0" insertColumns="0" insertRows="0" insertHyperlinks="0" deleteColumns="0" deleteRows="0" sort="0" autoFilter="0" pivotTables="0"/>
  <mergeCells count="90">
    <mergeCell ref="E2:Q7"/>
    <mergeCell ref="B9:D9"/>
    <mergeCell ref="E9:F9"/>
    <mergeCell ref="G9:H9"/>
    <mergeCell ref="J9:M9"/>
    <mergeCell ref="N9:Q9"/>
    <mergeCell ref="D11:J11"/>
    <mergeCell ref="K11:L11"/>
    <mergeCell ref="M11:Q11"/>
    <mergeCell ref="D12:J12"/>
    <mergeCell ref="K12:L12"/>
    <mergeCell ref="M12:Q12"/>
    <mergeCell ref="B15:B16"/>
    <mergeCell ref="C15:C16"/>
    <mergeCell ref="D15:E16"/>
    <mergeCell ref="F15:I16"/>
    <mergeCell ref="J15:K16"/>
    <mergeCell ref="S15:S16"/>
    <mergeCell ref="D13:F13"/>
    <mergeCell ref="G13:J13"/>
    <mergeCell ref="K13:L13"/>
    <mergeCell ref="M13:Q13"/>
    <mergeCell ref="L15:L16"/>
    <mergeCell ref="M15:M16"/>
    <mergeCell ref="N15:N16"/>
    <mergeCell ref="O15:O16"/>
    <mergeCell ref="P15:P16"/>
    <mergeCell ref="Q15:Q16"/>
    <mergeCell ref="S17:S19"/>
    <mergeCell ref="B17:B19"/>
    <mergeCell ref="C17:C19"/>
    <mergeCell ref="D17:E19"/>
    <mergeCell ref="F17:I19"/>
    <mergeCell ref="J17:K19"/>
    <mergeCell ref="L17:L19"/>
    <mergeCell ref="M17:M19"/>
    <mergeCell ref="N17:N19"/>
    <mergeCell ref="O17:O19"/>
    <mergeCell ref="P17:P19"/>
    <mergeCell ref="Q17:Q19"/>
    <mergeCell ref="S20:S22"/>
    <mergeCell ref="B20:B22"/>
    <mergeCell ref="C20:C22"/>
    <mergeCell ref="D20:E22"/>
    <mergeCell ref="F20:I22"/>
    <mergeCell ref="J20:K22"/>
    <mergeCell ref="L20:L22"/>
    <mergeCell ref="M20:M22"/>
    <mergeCell ref="N20:N22"/>
    <mergeCell ref="O20:O22"/>
    <mergeCell ref="P20:P22"/>
    <mergeCell ref="Q20:Q22"/>
    <mergeCell ref="S23:S25"/>
    <mergeCell ref="B23:B25"/>
    <mergeCell ref="C23:C25"/>
    <mergeCell ref="D23:E25"/>
    <mergeCell ref="F23:I25"/>
    <mergeCell ref="J23:K25"/>
    <mergeCell ref="L23:L25"/>
    <mergeCell ref="M23:M25"/>
    <mergeCell ref="N23:N25"/>
    <mergeCell ref="O23:O25"/>
    <mergeCell ref="P23:P25"/>
    <mergeCell ref="Q23:Q25"/>
    <mergeCell ref="S26:S28"/>
    <mergeCell ref="B26:B28"/>
    <mergeCell ref="C26:C28"/>
    <mergeCell ref="D26:E28"/>
    <mergeCell ref="F26:I28"/>
    <mergeCell ref="J26:K28"/>
    <mergeCell ref="L26:L28"/>
    <mergeCell ref="M26:M28"/>
    <mergeCell ref="N26:N28"/>
    <mergeCell ref="O26:O28"/>
    <mergeCell ref="P26:P28"/>
    <mergeCell ref="Q26:Q28"/>
    <mergeCell ref="S29:S31"/>
    <mergeCell ref="B29:B31"/>
    <mergeCell ref="C29:C31"/>
    <mergeCell ref="D29:E31"/>
    <mergeCell ref="F29:I31"/>
    <mergeCell ref="J29:K31"/>
    <mergeCell ref="L29:L31"/>
    <mergeCell ref="B36:Q36"/>
    <mergeCell ref="B37:Q40"/>
    <mergeCell ref="M29:M31"/>
    <mergeCell ref="N29:N31"/>
    <mergeCell ref="O29:O31"/>
    <mergeCell ref="P29:P31"/>
    <mergeCell ref="Q29:Q31"/>
  </mergeCells>
  <pageMargins left="0.09" right="0.08" top="0.31" bottom="0.23" header="0.3" footer="0.17"/>
  <pageSetup scale="57" orientation="portrait" r:id="rId1"/>
  <rowBreaks count="2" manualBreakCount="2">
    <brk id="42" max="19" man="1"/>
    <brk id="43" max="19" man="1"/>
  </rowBreaks>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5B69-BEE1-4383-8F20-5D86BA184369}">
  <sheetPr>
    <tabColor rgb="FF00B0F0"/>
    <pageSetUpPr fitToPage="1"/>
  </sheetPr>
  <dimension ref="A1:S55"/>
  <sheetViews>
    <sheetView view="pageBreakPreview" topLeftCell="A2" zoomScale="40" zoomScaleNormal="100" zoomScaleSheetLayoutView="40" workbookViewId="0">
      <selection activeCell="F26" sqref="F26:I28"/>
    </sheetView>
  </sheetViews>
  <sheetFormatPr baseColWidth="10" defaultColWidth="9.140625" defaultRowHeight="15" outlineLevelCol="1" x14ac:dyDescent="0.25"/>
  <cols>
    <col min="1" max="1" width="11.42578125" customWidth="1"/>
    <col min="2" max="2" width="23.7109375" customWidth="1"/>
    <col min="3" max="3" width="21.42578125" customWidth="1" outlineLevel="1"/>
    <col min="4" max="4" width="12.28515625" customWidth="1"/>
    <col min="5" max="5" width="7.28515625" customWidth="1"/>
    <col min="6" max="6" width="17.42578125" customWidth="1"/>
    <col min="7" max="7" width="14" customWidth="1"/>
    <col min="8" max="8" width="8" customWidth="1"/>
    <col min="9" max="9" width="25.140625" customWidth="1"/>
    <col min="10" max="10" width="10.28515625" customWidth="1"/>
    <col min="11" max="11" width="13.5703125" customWidth="1"/>
    <col min="12" max="13" width="16.28515625" customWidth="1"/>
    <col min="14" max="15" width="16.28515625" customWidth="1" outlineLevel="1"/>
    <col min="16" max="17" width="16.28515625" customWidth="1"/>
    <col min="18" max="18" width="16.28515625" hidden="1" customWidth="1"/>
    <col min="19" max="19" width="16.28515625" customWidth="1" outlineLevel="1"/>
    <col min="20" max="22" width="16.28515625" customWidth="1"/>
  </cols>
  <sheetData>
    <row r="1" spans="1:19" ht="9" customHeight="1" thickBot="1" x14ac:dyDescent="0.3">
      <c r="A1" s="2"/>
      <c r="B1" s="2"/>
      <c r="C1" s="2"/>
      <c r="D1" s="2"/>
      <c r="E1" s="2"/>
      <c r="F1" s="2"/>
      <c r="G1" s="2"/>
      <c r="H1" s="2"/>
      <c r="I1" s="2"/>
      <c r="J1" s="2"/>
      <c r="K1" s="2"/>
      <c r="L1" s="2"/>
      <c r="M1" s="2"/>
      <c r="N1" s="2"/>
      <c r="O1" s="2"/>
      <c r="P1" s="2"/>
      <c r="Q1" s="2"/>
      <c r="R1" s="2"/>
      <c r="S1" s="2"/>
    </row>
    <row r="2" spans="1:19" ht="9" customHeight="1" thickTop="1" x14ac:dyDescent="0.25">
      <c r="A2" s="2"/>
      <c r="B2" s="2"/>
      <c r="C2" s="2"/>
      <c r="D2" s="2"/>
      <c r="E2" s="75" t="s">
        <v>30</v>
      </c>
      <c r="F2" s="76"/>
      <c r="G2" s="76"/>
      <c r="H2" s="76"/>
      <c r="I2" s="76"/>
      <c r="J2" s="76"/>
      <c r="K2" s="76"/>
      <c r="L2" s="76"/>
      <c r="M2" s="76"/>
      <c r="N2" s="76"/>
      <c r="O2" s="76"/>
      <c r="P2" s="76"/>
      <c r="Q2" s="77"/>
      <c r="R2" s="12"/>
      <c r="S2" s="2"/>
    </row>
    <row r="3" spans="1:19" ht="9" customHeight="1" x14ac:dyDescent="0.25">
      <c r="A3" s="2"/>
      <c r="B3" s="2"/>
      <c r="C3" s="2"/>
      <c r="D3" s="2"/>
      <c r="E3" s="78"/>
      <c r="F3" s="79"/>
      <c r="G3" s="79"/>
      <c r="H3" s="79"/>
      <c r="I3" s="79"/>
      <c r="J3" s="79"/>
      <c r="K3" s="79"/>
      <c r="L3" s="79"/>
      <c r="M3" s="79"/>
      <c r="N3" s="79"/>
      <c r="O3" s="79"/>
      <c r="P3" s="79"/>
      <c r="Q3" s="80"/>
      <c r="R3" s="12"/>
      <c r="S3" s="2"/>
    </row>
    <row r="4" spans="1:19" ht="9" customHeight="1" x14ac:dyDescent="0.25">
      <c r="A4" s="2"/>
      <c r="B4" s="2"/>
      <c r="C4" s="2"/>
      <c r="D4" s="2"/>
      <c r="E4" s="78"/>
      <c r="F4" s="79"/>
      <c r="G4" s="79"/>
      <c r="H4" s="79"/>
      <c r="I4" s="79"/>
      <c r="J4" s="79"/>
      <c r="K4" s="79"/>
      <c r="L4" s="79"/>
      <c r="M4" s="79"/>
      <c r="N4" s="79"/>
      <c r="O4" s="79"/>
      <c r="P4" s="79"/>
      <c r="Q4" s="80"/>
      <c r="R4" s="12"/>
      <c r="S4" s="2"/>
    </row>
    <row r="5" spans="1:19" ht="9" customHeight="1" x14ac:dyDescent="0.25">
      <c r="A5" s="2"/>
      <c r="B5" s="2"/>
      <c r="C5" s="2"/>
      <c r="D5" s="2"/>
      <c r="E5" s="78"/>
      <c r="F5" s="79"/>
      <c r="G5" s="79"/>
      <c r="H5" s="79"/>
      <c r="I5" s="79"/>
      <c r="J5" s="79"/>
      <c r="K5" s="79"/>
      <c r="L5" s="79"/>
      <c r="M5" s="79"/>
      <c r="N5" s="79"/>
      <c r="O5" s="79"/>
      <c r="P5" s="79"/>
      <c r="Q5" s="80"/>
      <c r="R5" s="12"/>
      <c r="S5" s="2"/>
    </row>
    <row r="6" spans="1:19" ht="27.95" customHeight="1" x14ac:dyDescent="0.25">
      <c r="A6" s="2"/>
      <c r="B6" s="2"/>
      <c r="C6" s="2"/>
      <c r="D6" s="2"/>
      <c r="E6" s="78"/>
      <c r="F6" s="79"/>
      <c r="G6" s="79"/>
      <c r="H6" s="79"/>
      <c r="I6" s="79"/>
      <c r="J6" s="79"/>
      <c r="K6" s="79"/>
      <c r="L6" s="79"/>
      <c r="M6" s="79"/>
      <c r="N6" s="79"/>
      <c r="O6" s="79"/>
      <c r="P6" s="79"/>
      <c r="Q6" s="80"/>
      <c r="R6" s="12"/>
      <c r="S6" s="2"/>
    </row>
    <row r="7" spans="1:19" ht="30.6" customHeight="1" thickBot="1" x14ac:dyDescent="0.4">
      <c r="A7" s="2"/>
      <c r="C7" s="3"/>
      <c r="D7" s="3"/>
      <c r="E7" s="81"/>
      <c r="F7" s="82"/>
      <c r="G7" s="82"/>
      <c r="H7" s="82"/>
      <c r="I7" s="82"/>
      <c r="J7" s="82"/>
      <c r="K7" s="82"/>
      <c r="L7" s="82"/>
      <c r="M7" s="82"/>
      <c r="N7" s="82"/>
      <c r="O7" s="82"/>
      <c r="P7" s="82"/>
      <c r="Q7" s="83"/>
      <c r="R7" s="12"/>
      <c r="S7" s="4"/>
    </row>
    <row r="8" spans="1:19" ht="15.75" customHeight="1" thickTop="1" thickBot="1" x14ac:dyDescent="0.3">
      <c r="A8" s="2"/>
      <c r="B8" s="2"/>
      <c r="C8" s="2"/>
      <c r="D8" s="2"/>
      <c r="E8" s="2"/>
      <c r="F8" s="2"/>
      <c r="G8" s="2"/>
      <c r="H8" s="2"/>
      <c r="I8" s="2"/>
      <c r="J8" s="2"/>
      <c r="K8" s="2"/>
      <c r="L8" s="2"/>
      <c r="M8" s="2"/>
      <c r="N8" s="2"/>
      <c r="O8" s="2"/>
      <c r="P8" s="2"/>
      <c r="Q8" s="2"/>
      <c r="R8" s="2"/>
      <c r="S8" s="2"/>
    </row>
    <row r="9" spans="1:19" ht="15.75" customHeight="1" thickBot="1" x14ac:dyDescent="0.3">
      <c r="A9" s="2"/>
      <c r="B9" s="84" t="s">
        <v>16</v>
      </c>
      <c r="C9" s="84"/>
      <c r="D9" s="84"/>
      <c r="E9" s="85">
        <f ca="1">TODAY()</f>
        <v>45897</v>
      </c>
      <c r="F9" s="72"/>
      <c r="G9" s="84" t="s">
        <v>17</v>
      </c>
      <c r="H9" s="84"/>
      <c r="I9" s="6" t="s">
        <v>18</v>
      </c>
      <c r="J9" s="66" t="s">
        <v>19</v>
      </c>
      <c r="K9" s="66"/>
      <c r="L9" s="66"/>
      <c r="M9" s="66"/>
      <c r="N9" s="86" t="s">
        <v>35</v>
      </c>
      <c r="O9" s="87"/>
      <c r="P9" s="87"/>
      <c r="Q9" s="87"/>
      <c r="R9" s="13"/>
      <c r="S9" s="2"/>
    </row>
    <row r="10" spans="1:19" ht="15.75" customHeight="1" thickBot="1" x14ac:dyDescent="0.3">
      <c r="A10" s="2"/>
      <c r="B10" s="2"/>
      <c r="C10" s="2"/>
      <c r="D10" s="2"/>
      <c r="E10" s="2"/>
      <c r="F10" s="2"/>
      <c r="G10" s="2"/>
      <c r="H10" s="2"/>
      <c r="I10" s="2"/>
      <c r="J10" s="2"/>
      <c r="K10" s="2"/>
      <c r="L10" s="2"/>
      <c r="M10" s="2"/>
      <c r="N10" s="2"/>
      <c r="O10" s="2"/>
      <c r="P10" s="2"/>
      <c r="Q10" s="2"/>
      <c r="R10" s="2"/>
      <c r="S10" s="2"/>
    </row>
    <row r="11" spans="1:19" ht="18" customHeight="1" thickBot="1" x14ac:dyDescent="0.3">
      <c r="A11" s="2"/>
      <c r="B11" s="10" t="s">
        <v>20</v>
      </c>
      <c r="C11" s="7"/>
      <c r="D11" s="72"/>
      <c r="E11" s="72"/>
      <c r="F11" s="72"/>
      <c r="G11" s="72"/>
      <c r="H11" s="72"/>
      <c r="I11" s="72"/>
      <c r="J11" s="72"/>
      <c r="K11" s="66" t="s">
        <v>8</v>
      </c>
      <c r="L11" s="66"/>
      <c r="M11" s="73" t="s">
        <v>32</v>
      </c>
      <c r="N11" s="74"/>
      <c r="O11" s="74"/>
      <c r="P11" s="74"/>
      <c r="Q11" s="74"/>
      <c r="R11" s="14"/>
      <c r="S11" s="2"/>
    </row>
    <row r="12" spans="1:19" ht="18" customHeight="1" thickBot="1" x14ac:dyDescent="0.3">
      <c r="A12" s="2"/>
      <c r="B12" s="10" t="s">
        <v>21</v>
      </c>
      <c r="C12" s="7"/>
      <c r="D12" s="72"/>
      <c r="E12" s="72"/>
      <c r="F12" s="72"/>
      <c r="G12" s="72"/>
      <c r="H12" s="72"/>
      <c r="I12" s="72"/>
      <c r="J12" s="72"/>
      <c r="K12" s="66" t="s">
        <v>9</v>
      </c>
      <c r="L12" s="66"/>
      <c r="M12" s="73" t="s">
        <v>33</v>
      </c>
      <c r="N12" s="74"/>
      <c r="O12" s="74"/>
      <c r="P12" s="74"/>
      <c r="Q12" s="74"/>
      <c r="R12" s="14"/>
      <c r="S12" s="2"/>
    </row>
    <row r="13" spans="1:19" ht="18" customHeight="1" thickBot="1" x14ac:dyDescent="0.3">
      <c r="A13" s="2"/>
      <c r="B13" s="10" t="s">
        <v>22</v>
      </c>
      <c r="C13" s="8"/>
      <c r="D13" s="64"/>
      <c r="E13" s="64"/>
      <c r="F13" s="64"/>
      <c r="G13" s="65" t="s">
        <v>23</v>
      </c>
      <c r="H13" s="65"/>
      <c r="I13" s="65"/>
      <c r="J13" s="65"/>
      <c r="K13" s="66" t="s">
        <v>10</v>
      </c>
      <c r="L13" s="66"/>
      <c r="M13" s="67" t="s">
        <v>11</v>
      </c>
      <c r="N13" s="67"/>
      <c r="O13" s="67"/>
      <c r="P13" s="67"/>
      <c r="Q13" s="67"/>
      <c r="R13" s="15"/>
      <c r="S13" s="2"/>
    </row>
    <row r="14" spans="1:19" ht="15.75" thickBot="1" x14ac:dyDescent="0.3">
      <c r="A14" s="1"/>
      <c r="B14" s="1"/>
      <c r="C14" s="1"/>
      <c r="D14" s="1"/>
      <c r="E14" s="1"/>
      <c r="F14" s="1"/>
      <c r="G14" s="1"/>
      <c r="H14" s="1"/>
      <c r="I14" s="1"/>
      <c r="J14" s="1"/>
      <c r="K14" s="1"/>
      <c r="L14" s="1"/>
      <c r="M14" s="1"/>
      <c r="N14" s="1"/>
      <c r="O14" s="1"/>
      <c r="P14" s="1"/>
      <c r="Q14" s="1"/>
      <c r="R14" s="1"/>
      <c r="S14" s="1"/>
    </row>
    <row r="15" spans="1:19" ht="15.75" thickBot="1" x14ac:dyDescent="0.3">
      <c r="A15" s="1"/>
      <c r="B15" s="69" t="s">
        <v>1</v>
      </c>
      <c r="C15" s="71" t="s">
        <v>0</v>
      </c>
      <c r="D15" s="69" t="s">
        <v>5</v>
      </c>
      <c r="E15" s="69"/>
      <c r="F15" s="69" t="s">
        <v>25</v>
      </c>
      <c r="G15" s="69"/>
      <c r="H15" s="69"/>
      <c r="I15" s="69"/>
      <c r="J15" s="69" t="s">
        <v>26</v>
      </c>
      <c r="K15" s="69"/>
      <c r="L15" s="68" t="s">
        <v>2</v>
      </c>
      <c r="M15" s="69" t="s">
        <v>3</v>
      </c>
      <c r="N15" s="70" t="s">
        <v>6</v>
      </c>
      <c r="O15" s="70" t="s">
        <v>7</v>
      </c>
      <c r="P15" s="69" t="s">
        <v>4</v>
      </c>
      <c r="Q15" s="69" t="s">
        <v>12</v>
      </c>
      <c r="R15" s="16"/>
      <c r="S15" s="62" t="s">
        <v>13</v>
      </c>
    </row>
    <row r="16" spans="1:19" ht="25.15" customHeight="1" thickBot="1" x14ac:dyDescent="0.3">
      <c r="A16" s="1"/>
      <c r="B16" s="69"/>
      <c r="C16" s="71"/>
      <c r="D16" s="69"/>
      <c r="E16" s="69"/>
      <c r="F16" s="69"/>
      <c r="G16" s="69"/>
      <c r="H16" s="69"/>
      <c r="I16" s="69"/>
      <c r="J16" s="69"/>
      <c r="K16" s="69"/>
      <c r="L16" s="68"/>
      <c r="M16" s="69"/>
      <c r="N16" s="70"/>
      <c r="O16" s="70"/>
      <c r="P16" s="69"/>
      <c r="Q16" s="69"/>
      <c r="R16" s="16"/>
      <c r="S16" s="63"/>
    </row>
    <row r="17" spans="1:19" ht="31.5" customHeight="1" thickBot="1" x14ac:dyDescent="0.3">
      <c r="A17" s="1"/>
      <c r="B17" s="49"/>
      <c r="C17" s="56"/>
      <c r="D17" s="49"/>
      <c r="E17" s="49"/>
      <c r="F17" s="57"/>
      <c r="G17" s="58"/>
      <c r="H17" s="58"/>
      <c r="I17" s="58"/>
      <c r="J17" s="61" t="s">
        <v>28</v>
      </c>
      <c r="K17" s="60"/>
      <c r="L17" s="61" t="s">
        <v>27</v>
      </c>
      <c r="M17" s="49"/>
      <c r="N17" s="50">
        <f>((0)*(3%))+(0)</f>
        <v>0</v>
      </c>
      <c r="O17" s="50">
        <v>0</v>
      </c>
      <c r="P17" s="52">
        <f>(N17+O17)*1.35</f>
        <v>0</v>
      </c>
      <c r="Q17" s="52">
        <f>P17*M17</f>
        <v>0</v>
      </c>
      <c r="R17" s="17"/>
      <c r="S17" s="53">
        <f>(P17-O17-N17)*M17</f>
        <v>0</v>
      </c>
    </row>
    <row r="18" spans="1:19" ht="31.5" customHeight="1" thickBot="1" x14ac:dyDescent="0.3">
      <c r="A18" s="1"/>
      <c r="B18" s="49"/>
      <c r="C18" s="56"/>
      <c r="D18" s="49"/>
      <c r="E18" s="49"/>
      <c r="F18" s="58"/>
      <c r="G18" s="58"/>
      <c r="H18" s="58"/>
      <c r="I18" s="58"/>
      <c r="J18" s="60"/>
      <c r="K18" s="60"/>
      <c r="L18" s="60"/>
      <c r="M18" s="49"/>
      <c r="N18" s="51"/>
      <c r="O18" s="50"/>
      <c r="P18" s="49"/>
      <c r="Q18" s="49"/>
      <c r="R18" s="18"/>
      <c r="S18" s="54"/>
    </row>
    <row r="19" spans="1:19" ht="31.5" customHeight="1" thickBot="1" x14ac:dyDescent="0.3">
      <c r="A19" s="1"/>
      <c r="B19" s="49"/>
      <c r="C19" s="56"/>
      <c r="D19" s="49"/>
      <c r="E19" s="49"/>
      <c r="F19" s="58"/>
      <c r="G19" s="58"/>
      <c r="H19" s="58"/>
      <c r="I19" s="58"/>
      <c r="J19" s="60"/>
      <c r="K19" s="60"/>
      <c r="L19" s="60"/>
      <c r="M19" s="49"/>
      <c r="N19" s="51"/>
      <c r="O19" s="50"/>
      <c r="P19" s="49"/>
      <c r="Q19" s="49"/>
      <c r="R19" s="18"/>
      <c r="S19" s="55"/>
    </row>
    <row r="20" spans="1:19" ht="31.5" customHeight="1" thickBot="1" x14ac:dyDescent="0.3">
      <c r="A20" s="1"/>
      <c r="B20" s="49"/>
      <c r="C20" s="56"/>
      <c r="D20" s="49"/>
      <c r="E20" s="49"/>
      <c r="F20" s="57"/>
      <c r="G20" s="58"/>
      <c r="H20" s="58"/>
      <c r="I20" s="58"/>
      <c r="J20" s="61"/>
      <c r="K20" s="60"/>
      <c r="L20" s="61"/>
      <c r="M20" s="49"/>
      <c r="N20" s="50">
        <f>((0)*(3%))+(0)</f>
        <v>0</v>
      </c>
      <c r="O20" s="50">
        <v>0</v>
      </c>
      <c r="P20" s="52">
        <f>(N20+O20)*1.35</f>
        <v>0</v>
      </c>
      <c r="Q20" s="52">
        <f>P20*M20</f>
        <v>0</v>
      </c>
      <c r="R20" s="17"/>
      <c r="S20" s="53">
        <f>(P20-O20-N20)*M20</f>
        <v>0</v>
      </c>
    </row>
    <row r="21" spans="1:19" ht="31.5" customHeight="1" thickBot="1" x14ac:dyDescent="0.3">
      <c r="A21" s="1"/>
      <c r="B21" s="49"/>
      <c r="C21" s="56"/>
      <c r="D21" s="49"/>
      <c r="E21" s="49"/>
      <c r="F21" s="58"/>
      <c r="G21" s="58"/>
      <c r="H21" s="58"/>
      <c r="I21" s="58"/>
      <c r="J21" s="60"/>
      <c r="K21" s="60"/>
      <c r="L21" s="60"/>
      <c r="M21" s="49"/>
      <c r="N21" s="51"/>
      <c r="O21" s="50"/>
      <c r="P21" s="49"/>
      <c r="Q21" s="49"/>
      <c r="R21" s="18"/>
      <c r="S21" s="54"/>
    </row>
    <row r="22" spans="1:19" ht="31.5" customHeight="1" thickBot="1" x14ac:dyDescent="0.3">
      <c r="A22" s="1"/>
      <c r="B22" s="49"/>
      <c r="C22" s="56"/>
      <c r="D22" s="49"/>
      <c r="E22" s="49"/>
      <c r="F22" s="58"/>
      <c r="G22" s="58"/>
      <c r="H22" s="58"/>
      <c r="I22" s="58"/>
      <c r="J22" s="60"/>
      <c r="K22" s="60"/>
      <c r="L22" s="60"/>
      <c r="M22" s="49"/>
      <c r="N22" s="51"/>
      <c r="O22" s="50"/>
      <c r="P22" s="49"/>
      <c r="Q22" s="49"/>
      <c r="R22" s="18"/>
      <c r="S22" s="55"/>
    </row>
    <row r="23" spans="1:19" ht="31.5" customHeight="1" thickBot="1" x14ac:dyDescent="0.3">
      <c r="A23" s="1"/>
      <c r="B23" s="49"/>
      <c r="C23" s="56"/>
      <c r="D23" s="49"/>
      <c r="E23" s="49"/>
      <c r="F23" s="57"/>
      <c r="G23" s="58"/>
      <c r="H23" s="58"/>
      <c r="I23" s="58"/>
      <c r="J23" s="61"/>
      <c r="K23" s="60"/>
      <c r="L23" s="61"/>
      <c r="M23" s="49"/>
      <c r="N23" s="50">
        <f>((0)*(3%))+(0)</f>
        <v>0</v>
      </c>
      <c r="O23" s="50">
        <v>0</v>
      </c>
      <c r="P23" s="52">
        <f>(N23+O23)*1.35</f>
        <v>0</v>
      </c>
      <c r="Q23" s="52">
        <f>P23*M23</f>
        <v>0</v>
      </c>
      <c r="R23" s="17"/>
      <c r="S23" s="53">
        <f>(P23-O23-N23)*M23</f>
        <v>0</v>
      </c>
    </row>
    <row r="24" spans="1:19" ht="31.5" customHeight="1" thickBot="1" x14ac:dyDescent="0.3">
      <c r="A24" s="1"/>
      <c r="B24" s="49"/>
      <c r="C24" s="56"/>
      <c r="D24" s="49"/>
      <c r="E24" s="49"/>
      <c r="F24" s="58"/>
      <c r="G24" s="58"/>
      <c r="H24" s="58"/>
      <c r="I24" s="58"/>
      <c r="J24" s="60"/>
      <c r="K24" s="60"/>
      <c r="L24" s="60"/>
      <c r="M24" s="49"/>
      <c r="N24" s="51"/>
      <c r="O24" s="50"/>
      <c r="P24" s="49"/>
      <c r="Q24" s="49"/>
      <c r="R24" s="18"/>
      <c r="S24" s="54"/>
    </row>
    <row r="25" spans="1:19" ht="31.5" customHeight="1" thickBot="1" x14ac:dyDescent="0.3">
      <c r="A25" s="1"/>
      <c r="B25" s="49"/>
      <c r="C25" s="56"/>
      <c r="D25" s="49"/>
      <c r="E25" s="49"/>
      <c r="F25" s="58"/>
      <c r="G25" s="58"/>
      <c r="H25" s="58"/>
      <c r="I25" s="58"/>
      <c r="J25" s="60"/>
      <c r="K25" s="60"/>
      <c r="L25" s="60"/>
      <c r="M25" s="49"/>
      <c r="N25" s="51"/>
      <c r="O25" s="50"/>
      <c r="P25" s="49"/>
      <c r="Q25" s="49"/>
      <c r="R25" s="18"/>
      <c r="S25" s="55"/>
    </row>
    <row r="26" spans="1:19" ht="31.5" customHeight="1" thickBot="1" x14ac:dyDescent="0.3">
      <c r="A26" s="1"/>
      <c r="B26" s="49"/>
      <c r="C26" s="56"/>
      <c r="D26" s="49"/>
      <c r="E26" s="49"/>
      <c r="F26" s="57"/>
      <c r="G26" s="58"/>
      <c r="H26" s="58"/>
      <c r="I26" s="58"/>
      <c r="J26" s="59"/>
      <c r="K26" s="60"/>
      <c r="L26" s="61"/>
      <c r="M26" s="49"/>
      <c r="N26" s="50">
        <f>((0)*(3%))+(0)</f>
        <v>0</v>
      </c>
      <c r="O26" s="50">
        <v>0</v>
      </c>
      <c r="P26" s="52">
        <f>(N26+O26)*1.35</f>
        <v>0</v>
      </c>
      <c r="Q26" s="52">
        <f>P26*M26</f>
        <v>0</v>
      </c>
      <c r="R26" s="17"/>
      <c r="S26" s="53">
        <f>(P26-O26-N26)*M26</f>
        <v>0</v>
      </c>
    </row>
    <row r="27" spans="1:19" ht="31.5" customHeight="1" thickBot="1" x14ac:dyDescent="0.3">
      <c r="A27" s="1"/>
      <c r="B27" s="49"/>
      <c r="C27" s="56"/>
      <c r="D27" s="49"/>
      <c r="E27" s="49"/>
      <c r="F27" s="58"/>
      <c r="G27" s="58"/>
      <c r="H27" s="58"/>
      <c r="I27" s="58"/>
      <c r="J27" s="60"/>
      <c r="K27" s="60"/>
      <c r="L27" s="60"/>
      <c r="M27" s="49"/>
      <c r="N27" s="51"/>
      <c r="O27" s="51"/>
      <c r="P27" s="49"/>
      <c r="Q27" s="49"/>
      <c r="R27" s="18"/>
      <c r="S27" s="54"/>
    </row>
    <row r="28" spans="1:19" ht="31.5" customHeight="1" thickBot="1" x14ac:dyDescent="0.3">
      <c r="A28" s="1"/>
      <c r="B28" s="49"/>
      <c r="C28" s="56"/>
      <c r="D28" s="49"/>
      <c r="E28" s="49"/>
      <c r="F28" s="58"/>
      <c r="G28" s="58"/>
      <c r="H28" s="58"/>
      <c r="I28" s="58"/>
      <c r="J28" s="60"/>
      <c r="K28" s="60"/>
      <c r="L28" s="60"/>
      <c r="M28" s="49"/>
      <c r="N28" s="51"/>
      <c r="O28" s="51"/>
      <c r="P28" s="49"/>
      <c r="Q28" s="49"/>
      <c r="R28" s="18"/>
      <c r="S28" s="55"/>
    </row>
    <row r="29" spans="1:19" ht="31.5" customHeight="1" thickBot="1" x14ac:dyDescent="0.3">
      <c r="A29" s="1"/>
      <c r="B29" s="49"/>
      <c r="C29" s="56"/>
      <c r="D29" s="49"/>
      <c r="E29" s="49"/>
      <c r="F29" s="57"/>
      <c r="G29" s="58"/>
      <c r="H29" s="58"/>
      <c r="I29" s="58"/>
      <c r="J29" s="61"/>
      <c r="K29" s="60"/>
      <c r="L29" s="61"/>
      <c r="M29" s="49"/>
      <c r="N29" s="50">
        <f>((0)*(3%))+(0)</f>
        <v>0</v>
      </c>
      <c r="O29" s="50">
        <v>0</v>
      </c>
      <c r="P29" s="52">
        <f>(N29+O29)*1.35</f>
        <v>0</v>
      </c>
      <c r="Q29" s="52">
        <f>P29*M29</f>
        <v>0</v>
      </c>
      <c r="R29" s="17"/>
      <c r="S29" s="53">
        <f>(P29-O29-N29)*M29</f>
        <v>0</v>
      </c>
    </row>
    <row r="30" spans="1:19" ht="31.5" customHeight="1" thickBot="1" x14ac:dyDescent="0.3">
      <c r="A30" s="1"/>
      <c r="B30" s="49"/>
      <c r="C30" s="56"/>
      <c r="D30" s="49"/>
      <c r="E30" s="49"/>
      <c r="F30" s="58"/>
      <c r="G30" s="58"/>
      <c r="H30" s="58"/>
      <c r="I30" s="58"/>
      <c r="J30" s="60"/>
      <c r="K30" s="60"/>
      <c r="L30" s="60"/>
      <c r="M30" s="49"/>
      <c r="N30" s="51"/>
      <c r="O30" s="50"/>
      <c r="P30" s="49"/>
      <c r="Q30" s="49"/>
      <c r="R30" s="18"/>
      <c r="S30" s="54"/>
    </row>
    <row r="31" spans="1:19" ht="31.5" customHeight="1" thickBot="1" x14ac:dyDescent="0.3">
      <c r="A31" s="1"/>
      <c r="B31" s="49"/>
      <c r="C31" s="56"/>
      <c r="D31" s="49"/>
      <c r="E31" s="49"/>
      <c r="F31" s="58"/>
      <c r="G31" s="58"/>
      <c r="H31" s="58"/>
      <c r="I31" s="58"/>
      <c r="J31" s="60"/>
      <c r="K31" s="60"/>
      <c r="L31" s="60"/>
      <c r="M31" s="49"/>
      <c r="N31" s="51"/>
      <c r="O31" s="50"/>
      <c r="P31" s="49"/>
      <c r="Q31" s="49"/>
      <c r="R31" s="18"/>
      <c r="S31" s="55"/>
    </row>
    <row r="32" spans="1:19" ht="31.5" customHeight="1" thickBot="1" x14ac:dyDescent="0.3">
      <c r="A32" s="1"/>
      <c r="B32" s="49"/>
      <c r="C32" s="56"/>
      <c r="D32" s="49"/>
      <c r="E32" s="49"/>
      <c r="F32" s="57"/>
      <c r="G32" s="58"/>
      <c r="H32" s="58"/>
      <c r="I32" s="58"/>
      <c r="J32" s="59"/>
      <c r="K32" s="60"/>
      <c r="L32" s="61"/>
      <c r="M32" s="49"/>
      <c r="N32" s="50">
        <f>((0)*(3%))+(0)</f>
        <v>0</v>
      </c>
      <c r="O32" s="50">
        <v>0</v>
      </c>
      <c r="P32" s="52">
        <f>(N32+O32)*1.35</f>
        <v>0</v>
      </c>
      <c r="Q32" s="52">
        <f>P32*M32</f>
        <v>0</v>
      </c>
      <c r="R32" s="17"/>
      <c r="S32" s="53">
        <f>(P32-O32-N32)*M32</f>
        <v>0</v>
      </c>
    </row>
    <row r="33" spans="1:19" ht="31.5" customHeight="1" thickBot="1" x14ac:dyDescent="0.3">
      <c r="A33" s="1"/>
      <c r="B33" s="49"/>
      <c r="C33" s="56"/>
      <c r="D33" s="49"/>
      <c r="E33" s="49"/>
      <c r="F33" s="58"/>
      <c r="G33" s="58"/>
      <c r="H33" s="58"/>
      <c r="I33" s="58"/>
      <c r="J33" s="60"/>
      <c r="K33" s="60"/>
      <c r="L33" s="60"/>
      <c r="M33" s="49"/>
      <c r="N33" s="51"/>
      <c r="O33" s="51"/>
      <c r="P33" s="49"/>
      <c r="Q33" s="49"/>
      <c r="R33" s="18"/>
      <c r="S33" s="54"/>
    </row>
    <row r="34" spans="1:19" ht="31.5" customHeight="1" thickBot="1" x14ac:dyDescent="0.3">
      <c r="A34" s="1"/>
      <c r="B34" s="49"/>
      <c r="C34" s="56"/>
      <c r="D34" s="49"/>
      <c r="E34" s="49"/>
      <c r="F34" s="58"/>
      <c r="G34" s="58"/>
      <c r="H34" s="58"/>
      <c r="I34" s="58"/>
      <c r="J34" s="60"/>
      <c r="K34" s="60"/>
      <c r="L34" s="60"/>
      <c r="M34" s="49"/>
      <c r="N34" s="51"/>
      <c r="O34" s="51"/>
      <c r="P34" s="49"/>
      <c r="Q34" s="49"/>
      <c r="R34" s="18"/>
      <c r="S34" s="55"/>
    </row>
    <row r="35" spans="1:19" ht="31.5" customHeight="1" thickBot="1" x14ac:dyDescent="0.3">
      <c r="A35" s="1"/>
      <c r="B35" s="49"/>
      <c r="C35" s="56"/>
      <c r="D35" s="49"/>
      <c r="E35" s="49"/>
      <c r="F35" s="57"/>
      <c r="G35" s="58"/>
      <c r="H35" s="58"/>
      <c r="I35" s="58"/>
      <c r="J35" s="61"/>
      <c r="K35" s="60"/>
      <c r="L35" s="61"/>
      <c r="M35" s="49"/>
      <c r="N35" s="50">
        <f>((0)*(3%))+(0)</f>
        <v>0</v>
      </c>
      <c r="O35" s="50">
        <v>0</v>
      </c>
      <c r="P35" s="52">
        <f>(N35+O35)*1.35</f>
        <v>0</v>
      </c>
      <c r="Q35" s="52">
        <f>P35*M35</f>
        <v>0</v>
      </c>
      <c r="R35" s="17"/>
      <c r="S35" s="53">
        <f>(P35-O35-N35)*M35</f>
        <v>0</v>
      </c>
    </row>
    <row r="36" spans="1:19" ht="31.5" customHeight="1" thickBot="1" x14ac:dyDescent="0.3">
      <c r="A36" s="1"/>
      <c r="B36" s="49"/>
      <c r="C36" s="56"/>
      <c r="D36" s="49"/>
      <c r="E36" s="49"/>
      <c r="F36" s="58"/>
      <c r="G36" s="58"/>
      <c r="H36" s="58"/>
      <c r="I36" s="58"/>
      <c r="J36" s="60"/>
      <c r="K36" s="60"/>
      <c r="L36" s="60"/>
      <c r="M36" s="49"/>
      <c r="N36" s="51"/>
      <c r="O36" s="50"/>
      <c r="P36" s="49"/>
      <c r="Q36" s="49"/>
      <c r="R36" s="18"/>
      <c r="S36" s="54"/>
    </row>
    <row r="37" spans="1:19" ht="31.5" customHeight="1" thickBot="1" x14ac:dyDescent="0.3">
      <c r="A37" s="1"/>
      <c r="B37" s="49"/>
      <c r="C37" s="56"/>
      <c r="D37" s="49"/>
      <c r="E37" s="49"/>
      <c r="F37" s="58"/>
      <c r="G37" s="58"/>
      <c r="H37" s="58"/>
      <c r="I37" s="58"/>
      <c r="J37" s="60"/>
      <c r="K37" s="60"/>
      <c r="L37" s="60"/>
      <c r="M37" s="49"/>
      <c r="N37" s="51"/>
      <c r="O37" s="50"/>
      <c r="P37" s="49"/>
      <c r="Q37" s="49"/>
      <c r="R37" s="18"/>
      <c r="S37" s="55"/>
    </row>
    <row r="38" spans="1:19" ht="31.5" customHeight="1" thickBot="1" x14ac:dyDescent="0.3">
      <c r="A38" s="1"/>
      <c r="B38" s="49"/>
      <c r="C38" s="56"/>
      <c r="D38" s="49"/>
      <c r="E38" s="49"/>
      <c r="F38" s="57"/>
      <c r="G38" s="58"/>
      <c r="H38" s="58"/>
      <c r="I38" s="58"/>
      <c r="J38" s="59"/>
      <c r="K38" s="60"/>
      <c r="L38" s="61"/>
      <c r="M38" s="49"/>
      <c r="N38" s="50">
        <f>((0)*(3%))+(0)</f>
        <v>0</v>
      </c>
      <c r="O38" s="50">
        <v>0</v>
      </c>
      <c r="P38" s="52">
        <f>(N38+O38)*1.35</f>
        <v>0</v>
      </c>
      <c r="Q38" s="52">
        <f>P38*M38</f>
        <v>0</v>
      </c>
      <c r="R38" s="17"/>
      <c r="S38" s="53">
        <f>(P38-O38-N38)*M38</f>
        <v>0</v>
      </c>
    </row>
    <row r="39" spans="1:19" ht="31.5" customHeight="1" thickBot="1" x14ac:dyDescent="0.3">
      <c r="A39" s="1"/>
      <c r="B39" s="49"/>
      <c r="C39" s="56"/>
      <c r="D39" s="49"/>
      <c r="E39" s="49"/>
      <c r="F39" s="58"/>
      <c r="G39" s="58"/>
      <c r="H39" s="58"/>
      <c r="I39" s="58"/>
      <c r="J39" s="60"/>
      <c r="K39" s="60"/>
      <c r="L39" s="60"/>
      <c r="M39" s="49"/>
      <c r="N39" s="51"/>
      <c r="O39" s="51"/>
      <c r="P39" s="49"/>
      <c r="Q39" s="49"/>
      <c r="R39" s="18"/>
      <c r="S39" s="54"/>
    </row>
    <row r="40" spans="1:19" ht="31.5" customHeight="1" thickBot="1" x14ac:dyDescent="0.3">
      <c r="A40" s="1"/>
      <c r="B40" s="49"/>
      <c r="C40" s="56"/>
      <c r="D40" s="49"/>
      <c r="E40" s="49"/>
      <c r="F40" s="58"/>
      <c r="G40" s="58"/>
      <c r="H40" s="58"/>
      <c r="I40" s="58"/>
      <c r="J40" s="60"/>
      <c r="K40" s="60"/>
      <c r="L40" s="60"/>
      <c r="M40" s="49"/>
      <c r="N40" s="51"/>
      <c r="O40" s="51"/>
      <c r="P40" s="49"/>
      <c r="Q40" s="49"/>
      <c r="R40" s="18"/>
      <c r="S40" s="55"/>
    </row>
    <row r="41" spans="1:19" ht="31.5" customHeight="1" thickBot="1" x14ac:dyDescent="0.3">
      <c r="A41" s="1"/>
      <c r="B41" s="49"/>
      <c r="C41" s="56"/>
      <c r="D41" s="49"/>
      <c r="E41" s="49"/>
      <c r="F41" s="57"/>
      <c r="G41" s="58"/>
      <c r="H41" s="58"/>
      <c r="I41" s="58"/>
      <c r="J41" s="59"/>
      <c r="K41" s="60"/>
      <c r="L41" s="61"/>
      <c r="M41" s="49"/>
      <c r="N41" s="50">
        <f>((0)*(3%))+(0)</f>
        <v>0</v>
      </c>
      <c r="O41" s="50">
        <v>0</v>
      </c>
      <c r="P41" s="52">
        <f>(N41+O41)*1.35</f>
        <v>0</v>
      </c>
      <c r="Q41" s="52">
        <f>P41*M41</f>
        <v>0</v>
      </c>
      <c r="R41" s="17"/>
      <c r="S41" s="53">
        <f>(P41-O41-N41)*M41</f>
        <v>0</v>
      </c>
    </row>
    <row r="42" spans="1:19" ht="31.5" customHeight="1" thickBot="1" x14ac:dyDescent="0.3">
      <c r="A42" s="1"/>
      <c r="B42" s="49"/>
      <c r="C42" s="56"/>
      <c r="D42" s="49"/>
      <c r="E42" s="49"/>
      <c r="F42" s="58"/>
      <c r="G42" s="58"/>
      <c r="H42" s="58"/>
      <c r="I42" s="58"/>
      <c r="J42" s="60"/>
      <c r="K42" s="60"/>
      <c r="L42" s="60"/>
      <c r="M42" s="49"/>
      <c r="N42" s="51"/>
      <c r="O42" s="51"/>
      <c r="P42" s="49"/>
      <c r="Q42" s="49"/>
      <c r="R42" s="18"/>
      <c r="S42" s="54"/>
    </row>
    <row r="43" spans="1:19" ht="31.5" customHeight="1" thickBot="1" x14ac:dyDescent="0.3">
      <c r="A43" s="1"/>
      <c r="B43" s="49"/>
      <c r="C43" s="56"/>
      <c r="D43" s="49"/>
      <c r="E43" s="49"/>
      <c r="F43" s="58"/>
      <c r="G43" s="58"/>
      <c r="H43" s="58"/>
      <c r="I43" s="58"/>
      <c r="J43" s="60"/>
      <c r="K43" s="60"/>
      <c r="L43" s="60"/>
      <c r="M43" s="49"/>
      <c r="N43" s="51"/>
      <c r="O43" s="51"/>
      <c r="P43" s="49"/>
      <c r="Q43" s="49"/>
      <c r="R43" s="18"/>
      <c r="S43" s="55"/>
    </row>
    <row r="44" spans="1:19" ht="31.5" customHeight="1" thickBot="1" x14ac:dyDescent="0.3">
      <c r="A44" s="1"/>
      <c r="B44" s="49"/>
      <c r="C44" s="56"/>
      <c r="D44" s="49"/>
      <c r="E44" s="49"/>
      <c r="F44" s="57"/>
      <c r="G44" s="58"/>
      <c r="H44" s="58"/>
      <c r="I44" s="58"/>
      <c r="J44" s="59"/>
      <c r="K44" s="60"/>
      <c r="L44" s="61"/>
      <c r="M44" s="49"/>
      <c r="N44" s="50">
        <f>((0)*(3%))+(0)</f>
        <v>0</v>
      </c>
      <c r="O44" s="50">
        <v>0</v>
      </c>
      <c r="P44" s="52">
        <f>(N44+O44)*1.35</f>
        <v>0</v>
      </c>
      <c r="Q44" s="52">
        <f>P44*M44</f>
        <v>0</v>
      </c>
      <c r="R44" s="17"/>
      <c r="S44" s="53">
        <f>(P44-O44-N44)*M44</f>
        <v>0</v>
      </c>
    </row>
    <row r="45" spans="1:19" ht="31.5" customHeight="1" thickBot="1" x14ac:dyDescent="0.3">
      <c r="A45" s="1"/>
      <c r="B45" s="49"/>
      <c r="C45" s="56"/>
      <c r="D45" s="49"/>
      <c r="E45" s="49"/>
      <c r="F45" s="58"/>
      <c r="G45" s="58"/>
      <c r="H45" s="58"/>
      <c r="I45" s="58"/>
      <c r="J45" s="60"/>
      <c r="K45" s="60"/>
      <c r="L45" s="60"/>
      <c r="M45" s="49"/>
      <c r="N45" s="51"/>
      <c r="O45" s="51"/>
      <c r="P45" s="49"/>
      <c r="Q45" s="49"/>
      <c r="R45" s="18"/>
      <c r="S45" s="54"/>
    </row>
    <row r="46" spans="1:19" ht="31.5" customHeight="1" thickBot="1" x14ac:dyDescent="0.3">
      <c r="A46" s="1"/>
      <c r="B46" s="49"/>
      <c r="C46" s="56"/>
      <c r="D46" s="49"/>
      <c r="E46" s="49"/>
      <c r="F46" s="58"/>
      <c r="G46" s="58"/>
      <c r="H46" s="58"/>
      <c r="I46" s="58"/>
      <c r="J46" s="60"/>
      <c r="K46" s="60"/>
      <c r="L46" s="60"/>
      <c r="M46" s="49"/>
      <c r="N46" s="51"/>
      <c r="O46" s="51"/>
      <c r="P46" s="49"/>
      <c r="Q46" s="49"/>
      <c r="R46" s="18"/>
      <c r="S46" s="55"/>
    </row>
    <row r="47" spans="1:19" ht="19.149999999999999" customHeight="1" thickBot="1" x14ac:dyDescent="0.3">
      <c r="A47" s="1"/>
      <c r="B47" s="1"/>
      <c r="C47" s="1"/>
      <c r="D47" s="1"/>
      <c r="E47" s="1"/>
      <c r="F47" s="1"/>
      <c r="G47" s="1"/>
      <c r="H47" s="1"/>
      <c r="I47" s="1"/>
      <c r="J47" s="1"/>
      <c r="K47" s="1"/>
      <c r="L47" s="1"/>
      <c r="M47" s="1"/>
      <c r="N47" s="1"/>
      <c r="O47" s="1"/>
      <c r="P47" s="11" t="s">
        <v>14</v>
      </c>
      <c r="Q47" s="9">
        <f>SUM(Q17:Q46)</f>
        <v>0</v>
      </c>
      <c r="R47" s="19"/>
      <c r="S47" s="1"/>
    </row>
    <row r="48" spans="1:19" ht="19.149999999999999" customHeight="1" thickBot="1" x14ac:dyDescent="0.3">
      <c r="A48" s="1"/>
      <c r="B48" s="1"/>
      <c r="C48" s="1"/>
      <c r="D48" s="1"/>
      <c r="E48" s="1"/>
      <c r="F48" s="1"/>
      <c r="G48" s="1"/>
      <c r="H48" s="1"/>
      <c r="I48" s="1"/>
      <c r="J48" s="1"/>
      <c r="K48" s="1"/>
      <c r="L48" s="1"/>
      <c r="M48" s="1"/>
      <c r="N48" s="1"/>
      <c r="O48" s="1"/>
      <c r="P48" s="11" t="s">
        <v>24</v>
      </c>
      <c r="Q48" s="9">
        <f>Q47*0.16</f>
        <v>0</v>
      </c>
      <c r="R48" s="19"/>
      <c r="S48" s="1"/>
    </row>
    <row r="49" spans="1:19" ht="19.149999999999999" customHeight="1" thickBot="1" x14ac:dyDescent="0.3">
      <c r="A49" s="1"/>
      <c r="B49" s="1"/>
      <c r="C49" s="1"/>
      <c r="D49" s="1"/>
      <c r="E49" s="1"/>
      <c r="F49" s="1"/>
      <c r="G49" s="1"/>
      <c r="H49" s="1"/>
      <c r="I49" s="1"/>
      <c r="J49" s="1"/>
      <c r="K49" s="1"/>
      <c r="L49" s="1"/>
      <c r="M49" s="1"/>
      <c r="N49" s="1"/>
      <c r="O49" s="1"/>
      <c r="P49" s="11" t="s">
        <v>12</v>
      </c>
      <c r="Q49" s="9">
        <f>Q47+Q48</f>
        <v>0</v>
      </c>
      <c r="R49" s="19"/>
      <c r="S49" s="1"/>
    </row>
    <row r="50" spans="1:19" ht="11.25" customHeight="1" thickBot="1" x14ac:dyDescent="0.3">
      <c r="A50" s="1"/>
      <c r="B50" s="1"/>
      <c r="C50" s="1"/>
      <c r="D50" s="1"/>
      <c r="E50" s="1"/>
      <c r="F50" s="1"/>
      <c r="G50" s="1"/>
      <c r="H50" s="1"/>
      <c r="I50" s="1"/>
      <c r="J50" s="1"/>
      <c r="K50" s="1"/>
      <c r="L50" s="1"/>
      <c r="M50" s="1"/>
      <c r="N50" s="1"/>
      <c r="O50" s="1"/>
      <c r="P50" s="5"/>
      <c r="Q50" s="1"/>
      <c r="R50" s="1"/>
      <c r="S50" s="1"/>
    </row>
    <row r="51" spans="1:19" ht="21.75" thickBot="1" x14ac:dyDescent="0.4">
      <c r="A51" s="2"/>
      <c r="B51" s="37" t="s">
        <v>15</v>
      </c>
      <c r="C51" s="38"/>
      <c r="D51" s="38"/>
      <c r="E51" s="38"/>
      <c r="F51" s="38"/>
      <c r="G51" s="38"/>
      <c r="H51" s="38"/>
      <c r="I51" s="38"/>
      <c r="J51" s="38"/>
      <c r="K51" s="38"/>
      <c r="L51" s="38"/>
      <c r="M51" s="38"/>
      <c r="N51" s="38"/>
      <c r="O51" s="38"/>
      <c r="P51" s="38"/>
      <c r="Q51" s="39"/>
      <c r="R51" s="20"/>
      <c r="S51" s="22"/>
    </row>
    <row r="52" spans="1:19" ht="21.75" customHeight="1" x14ac:dyDescent="0.25">
      <c r="A52" s="2"/>
      <c r="B52" s="40" t="s">
        <v>29</v>
      </c>
      <c r="C52" s="41"/>
      <c r="D52" s="41"/>
      <c r="E52" s="41"/>
      <c r="F52" s="41"/>
      <c r="G52" s="41"/>
      <c r="H52" s="41"/>
      <c r="I52" s="41"/>
      <c r="J52" s="41"/>
      <c r="K52" s="41"/>
      <c r="L52" s="41"/>
      <c r="M52" s="41"/>
      <c r="N52" s="41"/>
      <c r="O52" s="41"/>
      <c r="P52" s="41"/>
      <c r="Q52" s="42"/>
      <c r="R52" s="21"/>
      <c r="S52" s="21"/>
    </row>
    <row r="53" spans="1:19" ht="24.75" customHeight="1" x14ac:dyDescent="0.25">
      <c r="A53" s="2"/>
      <c r="B53" s="43"/>
      <c r="C53" s="44"/>
      <c r="D53" s="44"/>
      <c r="E53" s="44"/>
      <c r="F53" s="44"/>
      <c r="G53" s="44"/>
      <c r="H53" s="44"/>
      <c r="I53" s="44"/>
      <c r="J53" s="44"/>
      <c r="K53" s="44"/>
      <c r="L53" s="44"/>
      <c r="M53" s="44"/>
      <c r="N53" s="44"/>
      <c r="O53" s="44"/>
      <c r="P53" s="44"/>
      <c r="Q53" s="45"/>
      <c r="R53" s="21"/>
      <c r="S53" s="21"/>
    </row>
    <row r="54" spans="1:19" ht="56.25" customHeight="1" x14ac:dyDescent="0.25">
      <c r="A54" s="2"/>
      <c r="B54" s="43"/>
      <c r="C54" s="44"/>
      <c r="D54" s="44"/>
      <c r="E54" s="44"/>
      <c r="F54" s="44"/>
      <c r="G54" s="44"/>
      <c r="H54" s="44"/>
      <c r="I54" s="44"/>
      <c r="J54" s="44"/>
      <c r="K54" s="44"/>
      <c r="L54" s="44"/>
      <c r="M54" s="44"/>
      <c r="N54" s="44"/>
      <c r="O54" s="44"/>
      <c r="P54" s="44"/>
      <c r="Q54" s="45"/>
      <c r="R54" s="21"/>
      <c r="S54" s="21"/>
    </row>
    <row r="55" spans="1:19" ht="19.899999999999999" customHeight="1" thickBot="1" x14ac:dyDescent="0.3">
      <c r="A55" s="2"/>
      <c r="B55" s="46"/>
      <c r="C55" s="47"/>
      <c r="D55" s="47"/>
      <c r="E55" s="47"/>
      <c r="F55" s="47"/>
      <c r="G55" s="47"/>
      <c r="H55" s="47"/>
      <c r="I55" s="47"/>
      <c r="J55" s="47"/>
      <c r="K55" s="47"/>
      <c r="L55" s="47"/>
      <c r="M55" s="47"/>
      <c r="N55" s="47"/>
      <c r="O55" s="47"/>
      <c r="P55" s="47"/>
      <c r="Q55" s="48"/>
      <c r="R55" s="21"/>
      <c r="S55" s="21"/>
    </row>
  </sheetData>
  <sheetProtection formatCells="0" formatColumns="0" formatRows="0" insertColumns="0" insertRows="0" insertHyperlinks="0" deleteColumns="0" deleteRows="0" sort="0" autoFilter="0" pivotTables="0"/>
  <mergeCells count="150">
    <mergeCell ref="E2:Q7"/>
    <mergeCell ref="B9:D9"/>
    <mergeCell ref="E9:F9"/>
    <mergeCell ref="G9:H9"/>
    <mergeCell ref="J9:M9"/>
    <mergeCell ref="N9:Q9"/>
    <mergeCell ref="B15:B16"/>
    <mergeCell ref="C15:C16"/>
    <mergeCell ref="D15:E16"/>
    <mergeCell ref="F15:I16"/>
    <mergeCell ref="J15:K16"/>
    <mergeCell ref="D11:J11"/>
    <mergeCell ref="K11:L11"/>
    <mergeCell ref="M11:Q11"/>
    <mergeCell ref="D12:J12"/>
    <mergeCell ref="K12:L12"/>
    <mergeCell ref="M12:Q12"/>
    <mergeCell ref="S15:S16"/>
    <mergeCell ref="D13:F13"/>
    <mergeCell ref="G13:J13"/>
    <mergeCell ref="K13:L13"/>
    <mergeCell ref="M13:Q13"/>
    <mergeCell ref="L15:L16"/>
    <mergeCell ref="M15:M16"/>
    <mergeCell ref="N15:N16"/>
    <mergeCell ref="O15:O16"/>
    <mergeCell ref="P15:P16"/>
    <mergeCell ref="Q15:Q16"/>
    <mergeCell ref="S17:S19"/>
    <mergeCell ref="B17:B19"/>
    <mergeCell ref="C17:C19"/>
    <mergeCell ref="D17:E19"/>
    <mergeCell ref="F17:I19"/>
    <mergeCell ref="J17:K19"/>
    <mergeCell ref="L17:L19"/>
    <mergeCell ref="M17:M19"/>
    <mergeCell ref="N17:N19"/>
    <mergeCell ref="O17:O19"/>
    <mergeCell ref="P17:P19"/>
    <mergeCell ref="Q17:Q19"/>
    <mergeCell ref="S20:S22"/>
    <mergeCell ref="B20:B22"/>
    <mergeCell ref="C20:C22"/>
    <mergeCell ref="D20:E22"/>
    <mergeCell ref="F20:I22"/>
    <mergeCell ref="J20:K22"/>
    <mergeCell ref="L20:L22"/>
    <mergeCell ref="M20:M22"/>
    <mergeCell ref="N20:N22"/>
    <mergeCell ref="O20:O22"/>
    <mergeCell ref="P20:P22"/>
    <mergeCell ref="Q20:Q22"/>
    <mergeCell ref="S23:S25"/>
    <mergeCell ref="B23:B25"/>
    <mergeCell ref="C23:C25"/>
    <mergeCell ref="D23:E25"/>
    <mergeCell ref="F23:I25"/>
    <mergeCell ref="J23:K25"/>
    <mergeCell ref="L23:L25"/>
    <mergeCell ref="M23:M25"/>
    <mergeCell ref="N23:N25"/>
    <mergeCell ref="O23:O25"/>
    <mergeCell ref="P23:P25"/>
    <mergeCell ref="Q23:Q25"/>
    <mergeCell ref="S26:S28"/>
    <mergeCell ref="B26:B28"/>
    <mergeCell ref="C26:C28"/>
    <mergeCell ref="D26:E28"/>
    <mergeCell ref="F26:I28"/>
    <mergeCell ref="J26:K28"/>
    <mergeCell ref="L26:L28"/>
    <mergeCell ref="M26:M28"/>
    <mergeCell ref="N26:N28"/>
    <mergeCell ref="O26:O28"/>
    <mergeCell ref="P26:P28"/>
    <mergeCell ref="Q26:Q28"/>
    <mergeCell ref="B51:Q51"/>
    <mergeCell ref="B52:Q55"/>
    <mergeCell ref="M44:M46"/>
    <mergeCell ref="N44:N46"/>
    <mergeCell ref="O44:O46"/>
    <mergeCell ref="P44:P46"/>
    <mergeCell ref="Q44:Q46"/>
    <mergeCell ref="S44:S46"/>
    <mergeCell ref="B44:B46"/>
    <mergeCell ref="C44:C46"/>
    <mergeCell ref="D44:E46"/>
    <mergeCell ref="F44:I46"/>
    <mergeCell ref="J44:K46"/>
    <mergeCell ref="L44:L46"/>
    <mergeCell ref="Q29:Q31"/>
    <mergeCell ref="S29:S31"/>
    <mergeCell ref="B32:B34"/>
    <mergeCell ref="C32:C34"/>
    <mergeCell ref="D32:E34"/>
    <mergeCell ref="F32:I34"/>
    <mergeCell ref="J32:K34"/>
    <mergeCell ref="L32:L34"/>
    <mergeCell ref="M32:M34"/>
    <mergeCell ref="N32:N34"/>
    <mergeCell ref="O32:O34"/>
    <mergeCell ref="P32:P34"/>
    <mergeCell ref="Q32:Q34"/>
    <mergeCell ref="S32:S34"/>
    <mergeCell ref="L29:L31"/>
    <mergeCell ref="M29:M31"/>
    <mergeCell ref="N29:N31"/>
    <mergeCell ref="O29:O31"/>
    <mergeCell ref="P29:P31"/>
    <mergeCell ref="B29:B31"/>
    <mergeCell ref="C29:C31"/>
    <mergeCell ref="D29:E31"/>
    <mergeCell ref="F29:I31"/>
    <mergeCell ref="J29:K31"/>
    <mergeCell ref="Q35:Q37"/>
    <mergeCell ref="S35:S37"/>
    <mergeCell ref="B38:B40"/>
    <mergeCell ref="C38:C40"/>
    <mergeCell ref="D38:E40"/>
    <mergeCell ref="F38:I40"/>
    <mergeCell ref="J38:K40"/>
    <mergeCell ref="L38:L40"/>
    <mergeCell ref="M38:M40"/>
    <mergeCell ref="N38:N40"/>
    <mergeCell ref="O38:O40"/>
    <mergeCell ref="P38:P40"/>
    <mergeCell ref="Q38:Q40"/>
    <mergeCell ref="S38:S40"/>
    <mergeCell ref="L35:L37"/>
    <mergeCell ref="M35:M37"/>
    <mergeCell ref="N35:N37"/>
    <mergeCell ref="O35:O37"/>
    <mergeCell ref="P35:P37"/>
    <mergeCell ref="B35:B37"/>
    <mergeCell ref="C35:C37"/>
    <mergeCell ref="D35:E37"/>
    <mergeCell ref="F35:I37"/>
    <mergeCell ref="J35:K37"/>
    <mergeCell ref="Q41:Q43"/>
    <mergeCell ref="S41:S43"/>
    <mergeCell ref="L41:L43"/>
    <mergeCell ref="M41:M43"/>
    <mergeCell ref="N41:N43"/>
    <mergeCell ref="O41:O43"/>
    <mergeCell ref="P41:P43"/>
    <mergeCell ref="B41:B43"/>
    <mergeCell ref="C41:C43"/>
    <mergeCell ref="D41:E43"/>
    <mergeCell ref="F41:I43"/>
    <mergeCell ref="J41:K43"/>
  </mergeCells>
  <pageMargins left="0.09" right="0.08" top="0.31" bottom="0.23" header="0.3" footer="0.17"/>
  <pageSetup scale="34" orientation="portrait" r:id="rId1"/>
  <rowBreaks count="2" manualBreakCount="2">
    <brk id="57" max="19" man="1"/>
    <brk id="58" max="19" man="1"/>
  </rowBreaks>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1771-5FE2-433B-8FCC-B88A1A45A91A}">
  <sheetPr>
    <tabColor rgb="FF00B0F0"/>
    <pageSetUpPr fitToPage="1"/>
  </sheetPr>
  <dimension ref="A1:S88"/>
  <sheetViews>
    <sheetView view="pageBreakPreview" zoomScale="55" zoomScaleNormal="100" zoomScaleSheetLayoutView="55" workbookViewId="0">
      <selection activeCell="M12" sqref="M12:Q12"/>
    </sheetView>
  </sheetViews>
  <sheetFormatPr baseColWidth="10" defaultColWidth="9.140625" defaultRowHeight="15" outlineLevelCol="1" x14ac:dyDescent="0.25"/>
  <cols>
    <col min="1" max="1" width="4.7109375" customWidth="1"/>
    <col min="2" max="2" width="20.85546875" customWidth="1"/>
    <col min="3" max="3" width="21.42578125" customWidth="1" outlineLevel="1"/>
    <col min="4" max="4" width="12.28515625" customWidth="1"/>
    <col min="5" max="5" width="4" customWidth="1"/>
    <col min="6" max="6" width="17.42578125" customWidth="1"/>
    <col min="7" max="7" width="14" customWidth="1"/>
    <col min="8" max="8" width="8" customWidth="1"/>
    <col min="9" max="9" width="12.5703125" customWidth="1"/>
    <col min="10" max="10" width="6.28515625" customWidth="1"/>
    <col min="11" max="11" width="9.28515625" customWidth="1"/>
    <col min="12" max="12" width="14" customWidth="1"/>
    <col min="13" max="13" width="13.7109375" customWidth="1"/>
    <col min="14" max="14" width="11.5703125" customWidth="1" outlineLevel="1"/>
    <col min="15" max="15" width="14" customWidth="1" outlineLevel="1"/>
    <col min="16" max="17" width="17.28515625" customWidth="1"/>
    <col min="18" max="18" width="0.28515625" customWidth="1"/>
    <col min="19" max="19" width="14.42578125" customWidth="1" outlineLevel="1"/>
    <col min="20" max="20" width="4.7109375" customWidth="1"/>
  </cols>
  <sheetData>
    <row r="1" spans="1:19" ht="9" customHeight="1" thickBot="1" x14ac:dyDescent="0.3">
      <c r="A1" s="2"/>
      <c r="B1" s="2"/>
      <c r="C1" s="2"/>
      <c r="D1" s="2"/>
      <c r="E1" s="2"/>
      <c r="F1" s="2"/>
      <c r="G1" s="2"/>
      <c r="H1" s="2"/>
      <c r="I1" s="2"/>
      <c r="J1" s="2"/>
      <c r="K1" s="2"/>
      <c r="L1" s="2"/>
      <c r="M1" s="2"/>
      <c r="N1" s="2"/>
      <c r="O1" s="2"/>
      <c r="P1" s="2"/>
      <c r="Q1" s="2"/>
      <c r="R1" s="2"/>
      <c r="S1" s="2"/>
    </row>
    <row r="2" spans="1:19" ht="9" customHeight="1" thickTop="1" x14ac:dyDescent="0.25">
      <c r="A2" s="2"/>
      <c r="B2" s="2"/>
      <c r="C2" s="2"/>
      <c r="D2" s="2"/>
      <c r="E2" s="75" t="s">
        <v>30</v>
      </c>
      <c r="F2" s="76"/>
      <c r="G2" s="76"/>
      <c r="H2" s="76"/>
      <c r="I2" s="76"/>
      <c r="J2" s="76"/>
      <c r="K2" s="76"/>
      <c r="L2" s="76"/>
      <c r="M2" s="76"/>
      <c r="N2" s="76"/>
      <c r="O2" s="76"/>
      <c r="P2" s="76"/>
      <c r="Q2" s="77"/>
      <c r="R2" s="12"/>
      <c r="S2" s="2"/>
    </row>
    <row r="3" spans="1:19" ht="9" customHeight="1" x14ac:dyDescent="0.25">
      <c r="A3" s="2"/>
      <c r="B3" s="2"/>
      <c r="C3" s="2"/>
      <c r="D3" s="2"/>
      <c r="E3" s="78"/>
      <c r="F3" s="79"/>
      <c r="G3" s="79"/>
      <c r="H3" s="79"/>
      <c r="I3" s="79"/>
      <c r="J3" s="79"/>
      <c r="K3" s="79"/>
      <c r="L3" s="79"/>
      <c r="M3" s="79"/>
      <c r="N3" s="79"/>
      <c r="O3" s="79"/>
      <c r="P3" s="79"/>
      <c r="Q3" s="80"/>
      <c r="R3" s="12"/>
      <c r="S3" s="2"/>
    </row>
    <row r="4" spans="1:19" ht="9" customHeight="1" x14ac:dyDescent="0.25">
      <c r="A4" s="2"/>
      <c r="B4" s="2"/>
      <c r="C4" s="2"/>
      <c r="D4" s="2"/>
      <c r="E4" s="78"/>
      <c r="F4" s="79"/>
      <c r="G4" s="79"/>
      <c r="H4" s="79"/>
      <c r="I4" s="79"/>
      <c r="J4" s="79"/>
      <c r="K4" s="79"/>
      <c r="L4" s="79"/>
      <c r="M4" s="79"/>
      <c r="N4" s="79"/>
      <c r="O4" s="79"/>
      <c r="P4" s="79"/>
      <c r="Q4" s="80"/>
      <c r="R4" s="12"/>
      <c r="S4" s="2"/>
    </row>
    <row r="5" spans="1:19" ht="9" customHeight="1" x14ac:dyDescent="0.25">
      <c r="A5" s="2"/>
      <c r="B5" s="2"/>
      <c r="C5" s="2"/>
      <c r="D5" s="2"/>
      <c r="E5" s="78"/>
      <c r="F5" s="79"/>
      <c r="G5" s="79"/>
      <c r="H5" s="79"/>
      <c r="I5" s="79"/>
      <c r="J5" s="79"/>
      <c r="K5" s="79"/>
      <c r="L5" s="79"/>
      <c r="M5" s="79"/>
      <c r="N5" s="79"/>
      <c r="O5" s="79"/>
      <c r="P5" s="79"/>
      <c r="Q5" s="80"/>
      <c r="R5" s="12"/>
      <c r="S5" s="2"/>
    </row>
    <row r="6" spans="1:19" ht="27.95" customHeight="1" x14ac:dyDescent="0.25">
      <c r="A6" s="2"/>
      <c r="B6" s="2"/>
      <c r="C6" s="2"/>
      <c r="D6" s="2"/>
      <c r="E6" s="78"/>
      <c r="F6" s="79"/>
      <c r="G6" s="79"/>
      <c r="H6" s="79"/>
      <c r="I6" s="79"/>
      <c r="J6" s="79"/>
      <c r="K6" s="79"/>
      <c r="L6" s="79"/>
      <c r="M6" s="79"/>
      <c r="N6" s="79"/>
      <c r="O6" s="79"/>
      <c r="P6" s="79"/>
      <c r="Q6" s="80"/>
      <c r="R6" s="12"/>
      <c r="S6" s="2"/>
    </row>
    <row r="7" spans="1:19" ht="30.6" customHeight="1" thickBot="1" x14ac:dyDescent="0.4">
      <c r="A7" s="2"/>
      <c r="C7" s="3"/>
      <c r="D7" s="3"/>
      <c r="E7" s="81"/>
      <c r="F7" s="82"/>
      <c r="G7" s="82"/>
      <c r="H7" s="82"/>
      <c r="I7" s="82"/>
      <c r="J7" s="82"/>
      <c r="K7" s="82"/>
      <c r="L7" s="82"/>
      <c r="M7" s="82"/>
      <c r="N7" s="82"/>
      <c r="O7" s="82"/>
      <c r="P7" s="82"/>
      <c r="Q7" s="83"/>
      <c r="R7" s="12"/>
      <c r="S7" s="4"/>
    </row>
    <row r="8" spans="1:19" ht="15.75" customHeight="1" thickTop="1" thickBot="1" x14ac:dyDescent="0.3">
      <c r="A8" s="2"/>
      <c r="B8" s="2"/>
      <c r="C8" s="2"/>
      <c r="D8" s="2"/>
      <c r="E8" s="2"/>
      <c r="F8" s="2"/>
      <c r="G8" s="2"/>
      <c r="H8" s="2"/>
      <c r="I8" s="2"/>
      <c r="J8" s="2"/>
      <c r="K8" s="2"/>
      <c r="L8" s="2"/>
      <c r="M8" s="2"/>
      <c r="N8" s="2"/>
      <c r="O8" s="2"/>
      <c r="P8" s="2"/>
      <c r="Q8" s="2"/>
      <c r="R8" s="2"/>
      <c r="S8" s="2"/>
    </row>
    <row r="9" spans="1:19" ht="15.75" customHeight="1" thickBot="1" x14ac:dyDescent="0.3">
      <c r="A9" s="2"/>
      <c r="B9" s="84" t="s">
        <v>16</v>
      </c>
      <c r="C9" s="84"/>
      <c r="D9" s="84"/>
      <c r="E9" s="85">
        <f ca="1">TODAY()</f>
        <v>45897</v>
      </c>
      <c r="F9" s="72"/>
      <c r="G9" s="84" t="s">
        <v>17</v>
      </c>
      <c r="H9" s="84"/>
      <c r="I9" s="6" t="s">
        <v>18</v>
      </c>
      <c r="J9" s="66" t="s">
        <v>19</v>
      </c>
      <c r="K9" s="66"/>
      <c r="L9" s="66"/>
      <c r="M9" s="66"/>
      <c r="N9" s="86" t="s">
        <v>35</v>
      </c>
      <c r="O9" s="87"/>
      <c r="P9" s="87"/>
      <c r="Q9" s="87"/>
      <c r="R9" s="13"/>
      <c r="S9" s="2"/>
    </row>
    <row r="10" spans="1:19" ht="15.75" customHeight="1" thickBot="1" x14ac:dyDescent="0.3">
      <c r="A10" s="2"/>
      <c r="B10" s="2"/>
      <c r="C10" s="2"/>
      <c r="D10" s="2"/>
      <c r="E10" s="2"/>
      <c r="F10" s="2"/>
      <c r="G10" s="2"/>
      <c r="H10" s="2"/>
      <c r="I10" s="2"/>
      <c r="J10" s="2"/>
      <c r="K10" s="2"/>
      <c r="L10" s="2"/>
      <c r="M10" s="2"/>
      <c r="N10" s="2"/>
      <c r="O10" s="2"/>
      <c r="P10" s="2"/>
      <c r="Q10" s="2"/>
      <c r="R10" s="2"/>
      <c r="S10" s="2"/>
    </row>
    <row r="11" spans="1:19" ht="18" customHeight="1" thickBot="1" x14ac:dyDescent="0.3">
      <c r="A11" s="2"/>
      <c r="B11" s="10" t="s">
        <v>20</v>
      </c>
      <c r="C11" s="7"/>
      <c r="D11" s="72"/>
      <c r="E11" s="72"/>
      <c r="F11" s="72"/>
      <c r="G11" s="72"/>
      <c r="H11" s="72"/>
      <c r="I11" s="72"/>
      <c r="J11" s="72"/>
      <c r="K11" s="66" t="s">
        <v>8</v>
      </c>
      <c r="L11" s="66"/>
      <c r="M11" s="73" t="s">
        <v>32</v>
      </c>
      <c r="N11" s="74"/>
      <c r="O11" s="74"/>
      <c r="P11" s="74"/>
      <c r="Q11" s="74"/>
      <c r="R11" s="14"/>
      <c r="S11" s="2"/>
    </row>
    <row r="12" spans="1:19" ht="18" customHeight="1" thickBot="1" x14ac:dyDescent="0.3">
      <c r="A12" s="2"/>
      <c r="B12" s="10" t="s">
        <v>21</v>
      </c>
      <c r="C12" s="7"/>
      <c r="D12" s="72"/>
      <c r="E12" s="72"/>
      <c r="F12" s="72"/>
      <c r="G12" s="72"/>
      <c r="H12" s="72"/>
      <c r="I12" s="72"/>
      <c r="J12" s="72"/>
      <c r="K12" s="66" t="s">
        <v>9</v>
      </c>
      <c r="L12" s="66"/>
      <c r="M12" s="73" t="s">
        <v>33</v>
      </c>
      <c r="N12" s="74"/>
      <c r="O12" s="74"/>
      <c r="P12" s="74"/>
      <c r="Q12" s="74"/>
      <c r="R12" s="14"/>
      <c r="S12" s="2"/>
    </row>
    <row r="13" spans="1:19" ht="18" customHeight="1" thickBot="1" x14ac:dyDescent="0.3">
      <c r="A13" s="2"/>
      <c r="B13" s="10" t="s">
        <v>22</v>
      </c>
      <c r="C13" s="8"/>
      <c r="D13" s="64"/>
      <c r="E13" s="64"/>
      <c r="F13" s="64"/>
      <c r="G13" s="65" t="s">
        <v>23</v>
      </c>
      <c r="H13" s="65"/>
      <c r="I13" s="65"/>
      <c r="J13" s="65"/>
      <c r="K13" s="66" t="s">
        <v>10</v>
      </c>
      <c r="L13" s="66"/>
      <c r="M13" s="67" t="s">
        <v>11</v>
      </c>
      <c r="N13" s="67"/>
      <c r="O13" s="67"/>
      <c r="P13" s="67"/>
      <c r="Q13" s="67"/>
      <c r="R13" s="15"/>
      <c r="S13" s="2"/>
    </row>
    <row r="14" spans="1:19" ht="15.75" thickBot="1" x14ac:dyDescent="0.3">
      <c r="A14" s="1"/>
      <c r="B14" s="1"/>
      <c r="C14" s="1"/>
      <c r="D14" s="1"/>
      <c r="E14" s="1"/>
      <c r="F14" s="1"/>
      <c r="G14" s="1"/>
      <c r="H14" s="1"/>
      <c r="I14" s="1"/>
      <c r="J14" s="1"/>
      <c r="K14" s="1"/>
      <c r="L14" s="1"/>
      <c r="M14" s="1"/>
      <c r="N14" s="1"/>
      <c r="O14" s="1"/>
      <c r="P14" s="1"/>
      <c r="Q14" s="1"/>
      <c r="R14" s="1"/>
      <c r="S14" s="1"/>
    </row>
    <row r="15" spans="1:19" x14ac:dyDescent="0.25">
      <c r="A15" s="1"/>
      <c r="B15" s="88" t="s">
        <v>1</v>
      </c>
      <c r="C15" s="92" t="s">
        <v>0</v>
      </c>
      <c r="D15" s="94" t="s">
        <v>5</v>
      </c>
      <c r="E15" s="95"/>
      <c r="F15" s="94" t="s">
        <v>25</v>
      </c>
      <c r="G15" s="98"/>
      <c r="H15" s="98"/>
      <c r="I15" s="95"/>
      <c r="J15" s="94" t="s">
        <v>26</v>
      </c>
      <c r="K15" s="95"/>
      <c r="L15" s="100" t="s">
        <v>2</v>
      </c>
      <c r="M15" s="88" t="s">
        <v>3</v>
      </c>
      <c r="N15" s="90" t="s">
        <v>6</v>
      </c>
      <c r="O15" s="90" t="s">
        <v>7</v>
      </c>
      <c r="P15" s="88" t="s">
        <v>4</v>
      </c>
      <c r="Q15" s="88" t="s">
        <v>12</v>
      </c>
      <c r="R15" s="16"/>
      <c r="S15" s="62" t="s">
        <v>13</v>
      </c>
    </row>
    <row r="16" spans="1:19" ht="25.15" customHeight="1" thickBot="1" x14ac:dyDescent="0.3">
      <c r="A16" s="1"/>
      <c r="B16" s="89"/>
      <c r="C16" s="93"/>
      <c r="D16" s="96"/>
      <c r="E16" s="97"/>
      <c r="F16" s="96"/>
      <c r="G16" s="99"/>
      <c r="H16" s="99"/>
      <c r="I16" s="97"/>
      <c r="J16" s="96"/>
      <c r="K16" s="97"/>
      <c r="L16" s="101"/>
      <c r="M16" s="89"/>
      <c r="N16" s="91"/>
      <c r="O16" s="91"/>
      <c r="P16" s="89"/>
      <c r="Q16" s="89"/>
      <c r="R16" s="16"/>
      <c r="S16" s="63"/>
    </row>
    <row r="17" spans="1:19" ht="33.6" customHeight="1" thickBot="1" x14ac:dyDescent="0.3">
      <c r="A17" s="1"/>
      <c r="B17" s="49"/>
      <c r="C17" s="56"/>
      <c r="D17" s="49"/>
      <c r="E17" s="49"/>
      <c r="F17" s="57"/>
      <c r="G17" s="58"/>
      <c r="H17" s="58"/>
      <c r="I17" s="58"/>
      <c r="J17" s="61"/>
      <c r="K17" s="60"/>
      <c r="L17" s="61"/>
      <c r="M17" s="49"/>
      <c r="N17" s="50">
        <f>((0)*(3%))+(0)</f>
        <v>0</v>
      </c>
      <c r="O17" s="50">
        <v>0</v>
      </c>
      <c r="P17" s="52">
        <f>(N17+O17)*1.3</f>
        <v>0</v>
      </c>
      <c r="Q17" s="52">
        <f>P17*M17</f>
        <v>0</v>
      </c>
      <c r="R17" s="17"/>
      <c r="S17" s="53">
        <f>(P17-O17-N17)*M17</f>
        <v>0</v>
      </c>
    </row>
    <row r="18" spans="1:19" ht="33.6" customHeight="1" thickBot="1" x14ac:dyDescent="0.3">
      <c r="A18" s="1"/>
      <c r="B18" s="49"/>
      <c r="C18" s="56"/>
      <c r="D18" s="49"/>
      <c r="E18" s="49"/>
      <c r="F18" s="58"/>
      <c r="G18" s="58"/>
      <c r="H18" s="58"/>
      <c r="I18" s="58"/>
      <c r="J18" s="60"/>
      <c r="K18" s="60"/>
      <c r="L18" s="60"/>
      <c r="M18" s="49"/>
      <c r="N18" s="51"/>
      <c r="O18" s="50"/>
      <c r="P18" s="49"/>
      <c r="Q18" s="49"/>
      <c r="R18" s="18"/>
      <c r="S18" s="54"/>
    </row>
    <row r="19" spans="1:19" ht="33.6" customHeight="1" thickBot="1" x14ac:dyDescent="0.3">
      <c r="A19" s="1"/>
      <c r="B19" s="49"/>
      <c r="C19" s="56"/>
      <c r="D19" s="49"/>
      <c r="E19" s="49"/>
      <c r="F19" s="58"/>
      <c r="G19" s="58"/>
      <c r="H19" s="58"/>
      <c r="I19" s="58"/>
      <c r="J19" s="60"/>
      <c r="K19" s="60"/>
      <c r="L19" s="60"/>
      <c r="M19" s="49"/>
      <c r="N19" s="51"/>
      <c r="O19" s="50"/>
      <c r="P19" s="49"/>
      <c r="Q19" s="49"/>
      <c r="R19" s="18"/>
      <c r="S19" s="55"/>
    </row>
    <row r="20" spans="1:19" ht="33.6" customHeight="1" thickBot="1" x14ac:dyDescent="0.3">
      <c r="A20" s="1"/>
      <c r="B20" s="49"/>
      <c r="C20" s="56"/>
      <c r="D20" s="49"/>
      <c r="E20" s="49"/>
      <c r="F20" s="57"/>
      <c r="G20" s="58"/>
      <c r="H20" s="58"/>
      <c r="I20" s="58"/>
      <c r="J20" s="61"/>
      <c r="K20" s="60"/>
      <c r="L20" s="61"/>
      <c r="M20" s="49"/>
      <c r="N20" s="50">
        <f>((0)*(3%))+(0)</f>
        <v>0</v>
      </c>
      <c r="O20" s="50">
        <v>0</v>
      </c>
      <c r="P20" s="52">
        <f>(N20+O20)*1.3</f>
        <v>0</v>
      </c>
      <c r="Q20" s="52">
        <f>P20*M20</f>
        <v>0</v>
      </c>
      <c r="R20" s="17"/>
      <c r="S20" s="53">
        <f>(P20-O20-N20)*M20</f>
        <v>0</v>
      </c>
    </row>
    <row r="21" spans="1:19" ht="33.6" customHeight="1" thickBot="1" x14ac:dyDescent="0.3">
      <c r="A21" s="1"/>
      <c r="B21" s="49"/>
      <c r="C21" s="56"/>
      <c r="D21" s="49"/>
      <c r="E21" s="49"/>
      <c r="F21" s="58"/>
      <c r="G21" s="58"/>
      <c r="H21" s="58"/>
      <c r="I21" s="58"/>
      <c r="J21" s="60"/>
      <c r="K21" s="60"/>
      <c r="L21" s="60"/>
      <c r="M21" s="49"/>
      <c r="N21" s="51"/>
      <c r="O21" s="50"/>
      <c r="P21" s="49"/>
      <c r="Q21" s="49"/>
      <c r="R21" s="18"/>
      <c r="S21" s="54"/>
    </row>
    <row r="22" spans="1:19" ht="33.6" customHeight="1" thickBot="1" x14ac:dyDescent="0.3">
      <c r="A22" s="1"/>
      <c r="B22" s="49"/>
      <c r="C22" s="56"/>
      <c r="D22" s="49"/>
      <c r="E22" s="49"/>
      <c r="F22" s="58"/>
      <c r="G22" s="58"/>
      <c r="H22" s="58"/>
      <c r="I22" s="58"/>
      <c r="J22" s="60"/>
      <c r="K22" s="60"/>
      <c r="L22" s="60"/>
      <c r="M22" s="49"/>
      <c r="N22" s="51"/>
      <c r="O22" s="50"/>
      <c r="P22" s="49"/>
      <c r="Q22" s="49"/>
      <c r="R22" s="18"/>
      <c r="S22" s="55"/>
    </row>
    <row r="23" spans="1:19" ht="33.6" customHeight="1" thickBot="1" x14ac:dyDescent="0.3">
      <c r="A23" s="1"/>
      <c r="B23" s="49"/>
      <c r="C23" s="56"/>
      <c r="D23" s="49"/>
      <c r="E23" s="49"/>
      <c r="F23" s="57"/>
      <c r="G23" s="58"/>
      <c r="H23" s="58"/>
      <c r="I23" s="58"/>
      <c r="J23" s="61"/>
      <c r="K23" s="60"/>
      <c r="L23" s="61"/>
      <c r="M23" s="49"/>
      <c r="N23" s="50">
        <f>((0)*(3%))+(0)</f>
        <v>0</v>
      </c>
      <c r="O23" s="50">
        <v>0</v>
      </c>
      <c r="P23" s="52">
        <f>(N23+O23)*1.3</f>
        <v>0</v>
      </c>
      <c r="Q23" s="52">
        <f>P23*M23</f>
        <v>0</v>
      </c>
      <c r="R23" s="17"/>
      <c r="S23" s="53">
        <f>(P23-O23-N23)*M23</f>
        <v>0</v>
      </c>
    </row>
    <row r="24" spans="1:19" ht="33.6" customHeight="1" thickBot="1" x14ac:dyDescent="0.3">
      <c r="A24" s="1"/>
      <c r="B24" s="49"/>
      <c r="C24" s="56"/>
      <c r="D24" s="49"/>
      <c r="E24" s="49"/>
      <c r="F24" s="58"/>
      <c r="G24" s="58"/>
      <c r="H24" s="58"/>
      <c r="I24" s="58"/>
      <c r="J24" s="60"/>
      <c r="K24" s="60"/>
      <c r="L24" s="60"/>
      <c r="M24" s="49"/>
      <c r="N24" s="51"/>
      <c r="O24" s="50"/>
      <c r="P24" s="49"/>
      <c r="Q24" s="49"/>
      <c r="R24" s="18"/>
      <c r="S24" s="54"/>
    </row>
    <row r="25" spans="1:19" ht="33.6" customHeight="1" thickBot="1" x14ac:dyDescent="0.3">
      <c r="A25" s="1"/>
      <c r="B25" s="49"/>
      <c r="C25" s="56"/>
      <c r="D25" s="49"/>
      <c r="E25" s="49"/>
      <c r="F25" s="58"/>
      <c r="G25" s="58"/>
      <c r="H25" s="58"/>
      <c r="I25" s="58"/>
      <c r="J25" s="60"/>
      <c r="K25" s="60"/>
      <c r="L25" s="60"/>
      <c r="M25" s="49"/>
      <c r="N25" s="51"/>
      <c r="O25" s="50"/>
      <c r="P25" s="49"/>
      <c r="Q25" s="49"/>
      <c r="R25" s="18"/>
      <c r="S25" s="55"/>
    </row>
    <row r="26" spans="1:19" ht="33.6" customHeight="1" thickBot="1" x14ac:dyDescent="0.3">
      <c r="A26" s="1"/>
      <c r="B26" s="49"/>
      <c r="C26" s="56"/>
      <c r="D26" s="49"/>
      <c r="E26" s="49"/>
      <c r="F26" s="57"/>
      <c r="G26" s="58"/>
      <c r="H26" s="58"/>
      <c r="I26" s="58"/>
      <c r="J26" s="59"/>
      <c r="K26" s="60"/>
      <c r="L26" s="61"/>
      <c r="M26" s="49"/>
      <c r="N26" s="50">
        <f>((0)*(3%))+(0)</f>
        <v>0</v>
      </c>
      <c r="O26" s="50">
        <v>0</v>
      </c>
      <c r="P26" s="52">
        <f>(N26+O26)*1.3</f>
        <v>0</v>
      </c>
      <c r="Q26" s="52">
        <f>P26*M26</f>
        <v>0</v>
      </c>
      <c r="R26" s="18"/>
      <c r="S26" s="53">
        <f>(P26-O26-N26)*M26</f>
        <v>0</v>
      </c>
    </row>
    <row r="27" spans="1:19" ht="33.6" customHeight="1" thickBot="1" x14ac:dyDescent="0.3">
      <c r="A27" s="1"/>
      <c r="B27" s="49"/>
      <c r="C27" s="56"/>
      <c r="D27" s="49"/>
      <c r="E27" s="49"/>
      <c r="F27" s="58"/>
      <c r="G27" s="58"/>
      <c r="H27" s="58"/>
      <c r="I27" s="58"/>
      <c r="J27" s="60"/>
      <c r="K27" s="60"/>
      <c r="L27" s="60"/>
      <c r="M27" s="49"/>
      <c r="N27" s="51"/>
      <c r="O27" s="51"/>
      <c r="P27" s="49"/>
      <c r="Q27" s="49"/>
      <c r="R27" s="18"/>
      <c r="S27" s="54"/>
    </row>
    <row r="28" spans="1:19" ht="33.6" customHeight="1" thickBot="1" x14ac:dyDescent="0.3">
      <c r="A28" s="1"/>
      <c r="B28" s="49"/>
      <c r="C28" s="56"/>
      <c r="D28" s="49"/>
      <c r="E28" s="49"/>
      <c r="F28" s="58"/>
      <c r="G28" s="58"/>
      <c r="H28" s="58"/>
      <c r="I28" s="58"/>
      <c r="J28" s="60"/>
      <c r="K28" s="60"/>
      <c r="L28" s="60"/>
      <c r="M28" s="49"/>
      <c r="N28" s="51"/>
      <c r="O28" s="51"/>
      <c r="P28" s="49"/>
      <c r="Q28" s="49"/>
      <c r="R28" s="18"/>
      <c r="S28" s="55"/>
    </row>
    <row r="29" spans="1:19" ht="33.6" customHeight="1" thickBot="1" x14ac:dyDescent="0.3">
      <c r="A29" s="1"/>
      <c r="B29" s="49"/>
      <c r="C29" s="56"/>
      <c r="D29" s="49"/>
      <c r="E29" s="49"/>
      <c r="F29" s="57"/>
      <c r="G29" s="58"/>
      <c r="H29" s="58"/>
      <c r="I29" s="58"/>
      <c r="J29" s="59"/>
      <c r="K29" s="60"/>
      <c r="L29" s="61"/>
      <c r="M29" s="49"/>
      <c r="N29" s="50">
        <f>((0)*(3%))+(0)</f>
        <v>0</v>
      </c>
      <c r="O29" s="50">
        <v>0</v>
      </c>
      <c r="P29" s="52">
        <f>(N29+O29)*1.3</f>
        <v>0</v>
      </c>
      <c r="Q29" s="52">
        <f>P29*M29</f>
        <v>0</v>
      </c>
      <c r="R29" s="18"/>
      <c r="S29" s="53">
        <f>(P29-O29-N29)*M29</f>
        <v>0</v>
      </c>
    </row>
    <row r="30" spans="1:19" ht="33.6" customHeight="1" thickBot="1" x14ac:dyDescent="0.3">
      <c r="A30" s="1"/>
      <c r="B30" s="49"/>
      <c r="C30" s="56"/>
      <c r="D30" s="49"/>
      <c r="E30" s="49"/>
      <c r="F30" s="58"/>
      <c r="G30" s="58"/>
      <c r="H30" s="58"/>
      <c r="I30" s="58"/>
      <c r="J30" s="60"/>
      <c r="K30" s="60"/>
      <c r="L30" s="60"/>
      <c r="M30" s="49"/>
      <c r="N30" s="51"/>
      <c r="O30" s="51"/>
      <c r="P30" s="49"/>
      <c r="Q30" s="49"/>
      <c r="R30" s="18"/>
      <c r="S30" s="54"/>
    </row>
    <row r="31" spans="1:19" ht="33.6" customHeight="1" thickBot="1" x14ac:dyDescent="0.3">
      <c r="A31" s="1"/>
      <c r="B31" s="49"/>
      <c r="C31" s="56"/>
      <c r="D31" s="49"/>
      <c r="E31" s="49"/>
      <c r="F31" s="58"/>
      <c r="G31" s="58"/>
      <c r="H31" s="58"/>
      <c r="I31" s="58"/>
      <c r="J31" s="60"/>
      <c r="K31" s="60"/>
      <c r="L31" s="60"/>
      <c r="M31" s="49"/>
      <c r="N31" s="51"/>
      <c r="O31" s="51"/>
      <c r="P31" s="49"/>
      <c r="Q31" s="49"/>
      <c r="R31" s="18"/>
      <c r="S31" s="55"/>
    </row>
    <row r="32" spans="1:19" ht="33.6" customHeight="1" thickBot="1" x14ac:dyDescent="0.3">
      <c r="A32" s="1"/>
      <c r="B32" s="49"/>
      <c r="C32" s="56"/>
      <c r="D32" s="49"/>
      <c r="E32" s="49"/>
      <c r="F32" s="57"/>
      <c r="G32" s="58"/>
      <c r="H32" s="58"/>
      <c r="I32" s="58"/>
      <c r="J32" s="59"/>
      <c r="K32" s="60"/>
      <c r="L32" s="61"/>
      <c r="M32" s="49"/>
      <c r="N32" s="50">
        <f>((0)*(3%))+(0)</f>
        <v>0</v>
      </c>
      <c r="O32" s="50">
        <v>0</v>
      </c>
      <c r="P32" s="52">
        <f>(N32+O32)*1.3</f>
        <v>0</v>
      </c>
      <c r="Q32" s="52">
        <f>P32*M32</f>
        <v>0</v>
      </c>
      <c r="R32" s="17"/>
      <c r="S32" s="53">
        <f>(P32-O32-N32)*M32</f>
        <v>0</v>
      </c>
    </row>
    <row r="33" spans="1:19" ht="33.6" customHeight="1" thickBot="1" x14ac:dyDescent="0.3">
      <c r="A33" s="1"/>
      <c r="B33" s="49"/>
      <c r="C33" s="56"/>
      <c r="D33" s="49"/>
      <c r="E33" s="49"/>
      <c r="F33" s="58"/>
      <c r="G33" s="58"/>
      <c r="H33" s="58"/>
      <c r="I33" s="58"/>
      <c r="J33" s="60"/>
      <c r="K33" s="60"/>
      <c r="L33" s="60"/>
      <c r="M33" s="49"/>
      <c r="N33" s="51"/>
      <c r="O33" s="51"/>
      <c r="P33" s="49"/>
      <c r="Q33" s="49"/>
      <c r="R33" s="18"/>
      <c r="S33" s="54"/>
    </row>
    <row r="34" spans="1:19" ht="33.6" customHeight="1" thickBot="1" x14ac:dyDescent="0.3">
      <c r="A34" s="1"/>
      <c r="B34" s="49"/>
      <c r="C34" s="56"/>
      <c r="D34" s="49"/>
      <c r="E34" s="49"/>
      <c r="F34" s="58"/>
      <c r="G34" s="58"/>
      <c r="H34" s="58"/>
      <c r="I34" s="58"/>
      <c r="J34" s="60"/>
      <c r="K34" s="60"/>
      <c r="L34" s="60"/>
      <c r="M34" s="49"/>
      <c r="N34" s="51"/>
      <c r="O34" s="51"/>
      <c r="P34" s="49"/>
      <c r="Q34" s="49"/>
      <c r="R34" s="18"/>
      <c r="S34" s="55"/>
    </row>
    <row r="35" spans="1:19" ht="33.6" customHeight="1" thickBot="1" x14ac:dyDescent="0.3">
      <c r="A35" s="1"/>
      <c r="B35" s="49"/>
      <c r="C35" s="56"/>
      <c r="D35" s="49"/>
      <c r="E35" s="49"/>
      <c r="F35" s="57"/>
      <c r="G35" s="58"/>
      <c r="H35" s="58"/>
      <c r="I35" s="58"/>
      <c r="J35" s="59"/>
      <c r="K35" s="60"/>
      <c r="L35" s="61"/>
      <c r="M35" s="49"/>
      <c r="N35" s="50">
        <f>((0)*(3%))+(0)</f>
        <v>0</v>
      </c>
      <c r="O35" s="50">
        <v>0</v>
      </c>
      <c r="P35" s="52">
        <f>(N35+O35)*1.3</f>
        <v>0</v>
      </c>
      <c r="Q35" s="52">
        <f>P35*M35</f>
        <v>0</v>
      </c>
      <c r="R35" s="18"/>
      <c r="S35" s="53">
        <f>(P35-O35-N35)*M35</f>
        <v>0</v>
      </c>
    </row>
    <row r="36" spans="1:19" ht="33.6" customHeight="1" thickBot="1" x14ac:dyDescent="0.3">
      <c r="A36" s="1"/>
      <c r="B36" s="49"/>
      <c r="C36" s="56"/>
      <c r="D36" s="49"/>
      <c r="E36" s="49"/>
      <c r="F36" s="58"/>
      <c r="G36" s="58"/>
      <c r="H36" s="58"/>
      <c r="I36" s="58"/>
      <c r="J36" s="60"/>
      <c r="K36" s="60"/>
      <c r="L36" s="60"/>
      <c r="M36" s="49"/>
      <c r="N36" s="51"/>
      <c r="O36" s="51"/>
      <c r="P36" s="49"/>
      <c r="Q36" s="49"/>
      <c r="R36" s="18"/>
      <c r="S36" s="54"/>
    </row>
    <row r="37" spans="1:19" ht="33.6" customHeight="1" thickBot="1" x14ac:dyDescent="0.3">
      <c r="A37" s="1"/>
      <c r="B37" s="49"/>
      <c r="C37" s="56"/>
      <c r="D37" s="49"/>
      <c r="E37" s="49"/>
      <c r="F37" s="58"/>
      <c r="G37" s="58"/>
      <c r="H37" s="58"/>
      <c r="I37" s="58"/>
      <c r="J37" s="60"/>
      <c r="K37" s="60"/>
      <c r="L37" s="60"/>
      <c r="M37" s="49"/>
      <c r="N37" s="51"/>
      <c r="O37" s="51"/>
      <c r="P37" s="49"/>
      <c r="Q37" s="49"/>
      <c r="R37" s="18"/>
      <c r="S37" s="55"/>
    </row>
    <row r="38" spans="1:19" ht="33.6" customHeight="1" thickBot="1" x14ac:dyDescent="0.3">
      <c r="A38" s="1"/>
      <c r="B38" s="49"/>
      <c r="C38" s="56"/>
      <c r="D38" s="49"/>
      <c r="E38" s="49"/>
      <c r="F38" s="57"/>
      <c r="G38" s="58"/>
      <c r="H38" s="58"/>
      <c r="I38" s="58"/>
      <c r="J38" s="59"/>
      <c r="K38" s="60"/>
      <c r="L38" s="61"/>
      <c r="M38" s="49"/>
      <c r="N38" s="50">
        <f>((0)*(3%))+(0)</f>
        <v>0</v>
      </c>
      <c r="O38" s="50">
        <v>0</v>
      </c>
      <c r="P38" s="52">
        <f>(N38+O38)*1.3</f>
        <v>0</v>
      </c>
      <c r="Q38" s="52">
        <f>P38*M38</f>
        <v>0</v>
      </c>
      <c r="R38" s="18"/>
      <c r="S38" s="53">
        <f>(P38-O38-N38)*M38</f>
        <v>0</v>
      </c>
    </row>
    <row r="39" spans="1:19" ht="33.6" customHeight="1" thickBot="1" x14ac:dyDescent="0.3">
      <c r="A39" s="1"/>
      <c r="B39" s="49"/>
      <c r="C39" s="56"/>
      <c r="D39" s="49"/>
      <c r="E39" s="49"/>
      <c r="F39" s="58"/>
      <c r="G39" s="58"/>
      <c r="H39" s="58"/>
      <c r="I39" s="58"/>
      <c r="J39" s="60"/>
      <c r="K39" s="60"/>
      <c r="L39" s="60"/>
      <c r="M39" s="49"/>
      <c r="N39" s="51"/>
      <c r="O39" s="51"/>
      <c r="P39" s="49"/>
      <c r="Q39" s="49"/>
      <c r="R39" s="18"/>
      <c r="S39" s="54"/>
    </row>
    <row r="40" spans="1:19" ht="33.6" customHeight="1" thickBot="1" x14ac:dyDescent="0.3">
      <c r="A40" s="1"/>
      <c r="B40" s="49"/>
      <c r="C40" s="56"/>
      <c r="D40" s="49"/>
      <c r="E40" s="49"/>
      <c r="F40" s="58"/>
      <c r="G40" s="58"/>
      <c r="H40" s="58"/>
      <c r="I40" s="58"/>
      <c r="J40" s="60"/>
      <c r="K40" s="60"/>
      <c r="L40" s="60"/>
      <c r="M40" s="49"/>
      <c r="N40" s="51"/>
      <c r="O40" s="51"/>
      <c r="P40" s="49"/>
      <c r="Q40" s="49"/>
      <c r="R40" s="18"/>
      <c r="S40" s="55"/>
    </row>
    <row r="41" spans="1:19" ht="33.6" customHeight="1" thickBot="1" x14ac:dyDescent="0.3">
      <c r="A41" s="1"/>
      <c r="B41" s="49"/>
      <c r="C41" s="56"/>
      <c r="D41" s="49"/>
      <c r="E41" s="49"/>
      <c r="F41" s="57"/>
      <c r="G41" s="58"/>
      <c r="H41" s="58"/>
      <c r="I41" s="58"/>
      <c r="J41" s="59"/>
      <c r="K41" s="60"/>
      <c r="L41" s="61"/>
      <c r="M41" s="49"/>
      <c r="N41" s="50">
        <f>((0)*(3%))+(0)</f>
        <v>0</v>
      </c>
      <c r="O41" s="50">
        <v>0</v>
      </c>
      <c r="P41" s="52">
        <f>(N41+O41)*1.3</f>
        <v>0</v>
      </c>
      <c r="Q41" s="52">
        <f>P41*M41</f>
        <v>0</v>
      </c>
      <c r="R41" s="18"/>
      <c r="S41" s="53">
        <f>(P41-O41-N41)*M41</f>
        <v>0</v>
      </c>
    </row>
    <row r="42" spans="1:19" ht="33.6" customHeight="1" thickBot="1" x14ac:dyDescent="0.3">
      <c r="A42" s="1"/>
      <c r="B42" s="49"/>
      <c r="C42" s="56"/>
      <c r="D42" s="49"/>
      <c r="E42" s="49"/>
      <c r="F42" s="58"/>
      <c r="G42" s="58"/>
      <c r="H42" s="58"/>
      <c r="I42" s="58"/>
      <c r="J42" s="60"/>
      <c r="K42" s="60"/>
      <c r="L42" s="60"/>
      <c r="M42" s="49"/>
      <c r="N42" s="51"/>
      <c r="O42" s="51"/>
      <c r="P42" s="49"/>
      <c r="Q42" s="49"/>
      <c r="R42" s="18"/>
      <c r="S42" s="54"/>
    </row>
    <row r="43" spans="1:19" ht="33.6" customHeight="1" thickBot="1" x14ac:dyDescent="0.3">
      <c r="A43" s="1"/>
      <c r="B43" s="49"/>
      <c r="C43" s="56"/>
      <c r="D43" s="49"/>
      <c r="E43" s="49"/>
      <c r="F43" s="58"/>
      <c r="G43" s="58"/>
      <c r="H43" s="58"/>
      <c r="I43" s="58"/>
      <c r="J43" s="60"/>
      <c r="K43" s="60"/>
      <c r="L43" s="60"/>
      <c r="M43" s="49"/>
      <c r="N43" s="51"/>
      <c r="O43" s="51"/>
      <c r="P43" s="49"/>
      <c r="Q43" s="49"/>
      <c r="R43" s="18"/>
      <c r="S43" s="55"/>
    </row>
    <row r="44" spans="1:19" ht="33.6" customHeight="1" thickBot="1" x14ac:dyDescent="0.3">
      <c r="A44" s="1"/>
      <c r="B44" s="49"/>
      <c r="C44" s="56"/>
      <c r="D44" s="49"/>
      <c r="E44" s="49"/>
      <c r="F44" s="57"/>
      <c r="G44" s="58"/>
      <c r="H44" s="58"/>
      <c r="I44" s="58"/>
      <c r="J44" s="59"/>
      <c r="K44" s="60"/>
      <c r="L44" s="61"/>
      <c r="M44" s="49"/>
      <c r="N44" s="50">
        <f>((0)*(3%))+(0)</f>
        <v>0</v>
      </c>
      <c r="O44" s="50">
        <v>0</v>
      </c>
      <c r="P44" s="52">
        <f>(N44+O44)*1.3</f>
        <v>0</v>
      </c>
      <c r="Q44" s="52">
        <f>P44*M44</f>
        <v>0</v>
      </c>
      <c r="R44" s="17"/>
      <c r="S44" s="53">
        <f>(P44-O44-N44)*M44</f>
        <v>0</v>
      </c>
    </row>
    <row r="45" spans="1:19" ht="33.6" customHeight="1" thickBot="1" x14ac:dyDescent="0.3">
      <c r="A45" s="1"/>
      <c r="B45" s="49"/>
      <c r="C45" s="56"/>
      <c r="D45" s="49"/>
      <c r="E45" s="49"/>
      <c r="F45" s="58"/>
      <c r="G45" s="58"/>
      <c r="H45" s="58"/>
      <c r="I45" s="58"/>
      <c r="J45" s="60"/>
      <c r="K45" s="60"/>
      <c r="L45" s="60"/>
      <c r="M45" s="49"/>
      <c r="N45" s="51"/>
      <c r="O45" s="51"/>
      <c r="P45" s="49"/>
      <c r="Q45" s="49"/>
      <c r="R45" s="18"/>
      <c r="S45" s="54"/>
    </row>
    <row r="46" spans="1:19" ht="33.6" customHeight="1" thickBot="1" x14ac:dyDescent="0.3">
      <c r="A46" s="1"/>
      <c r="B46" s="49"/>
      <c r="C46" s="56"/>
      <c r="D46" s="49"/>
      <c r="E46" s="49"/>
      <c r="F46" s="58"/>
      <c r="G46" s="58"/>
      <c r="H46" s="58"/>
      <c r="I46" s="58"/>
      <c r="J46" s="60"/>
      <c r="K46" s="60"/>
      <c r="L46" s="60"/>
      <c r="M46" s="49"/>
      <c r="N46" s="51"/>
      <c r="O46" s="51"/>
      <c r="P46" s="49"/>
      <c r="Q46" s="49"/>
      <c r="R46" s="18"/>
      <c r="S46" s="55"/>
    </row>
    <row r="49" spans="1:19" ht="58.15" customHeight="1" x14ac:dyDescent="0.25"/>
    <row r="50" spans="1:19" ht="62.45" customHeight="1" thickBot="1" x14ac:dyDescent="0.3"/>
    <row r="51" spans="1:19" x14ac:dyDescent="0.25">
      <c r="A51" s="1"/>
      <c r="B51" s="88" t="s">
        <v>1</v>
      </c>
      <c r="C51" s="92" t="s">
        <v>0</v>
      </c>
      <c r="D51" s="94" t="s">
        <v>5</v>
      </c>
      <c r="E51" s="95"/>
      <c r="F51" s="94" t="s">
        <v>25</v>
      </c>
      <c r="G51" s="98"/>
      <c r="H51" s="98"/>
      <c r="I51" s="95"/>
      <c r="J51" s="94" t="s">
        <v>26</v>
      </c>
      <c r="K51" s="95"/>
      <c r="L51" s="100" t="s">
        <v>2</v>
      </c>
      <c r="M51" s="88" t="s">
        <v>3</v>
      </c>
      <c r="N51" s="90" t="s">
        <v>6</v>
      </c>
      <c r="O51" s="90" t="s">
        <v>7</v>
      </c>
      <c r="P51" s="88" t="s">
        <v>4</v>
      </c>
      <c r="Q51" s="88" t="s">
        <v>12</v>
      </c>
      <c r="R51" s="16"/>
      <c r="S51" s="62" t="s">
        <v>13</v>
      </c>
    </row>
    <row r="52" spans="1:19" ht="25.15" customHeight="1" thickBot="1" x14ac:dyDescent="0.3">
      <c r="A52" s="1"/>
      <c r="B52" s="89"/>
      <c r="C52" s="93"/>
      <c r="D52" s="96"/>
      <c r="E52" s="97"/>
      <c r="F52" s="96"/>
      <c r="G52" s="99"/>
      <c r="H52" s="99"/>
      <c r="I52" s="97"/>
      <c r="J52" s="96"/>
      <c r="K52" s="97"/>
      <c r="L52" s="101"/>
      <c r="M52" s="89"/>
      <c r="N52" s="91"/>
      <c r="O52" s="91"/>
      <c r="P52" s="89"/>
      <c r="Q52" s="89"/>
      <c r="R52" s="16"/>
      <c r="S52" s="63"/>
    </row>
    <row r="53" spans="1:19" ht="33.6" customHeight="1" thickBot="1" x14ac:dyDescent="0.3">
      <c r="A53" s="1"/>
      <c r="B53" s="49"/>
      <c r="C53" s="56"/>
      <c r="D53" s="49"/>
      <c r="E53" s="49"/>
      <c r="F53" s="57"/>
      <c r="G53" s="58"/>
      <c r="H53" s="58"/>
      <c r="I53" s="58"/>
      <c r="J53" s="59"/>
      <c r="K53" s="60"/>
      <c r="L53" s="61"/>
      <c r="M53" s="49"/>
      <c r="N53" s="50">
        <f>((0)*(3%))+(0)</f>
        <v>0</v>
      </c>
      <c r="O53" s="50">
        <v>0</v>
      </c>
      <c r="P53" s="52">
        <f>(N53+O53)*1.3</f>
        <v>0</v>
      </c>
      <c r="Q53" s="52">
        <f>P53*M53</f>
        <v>0</v>
      </c>
      <c r="R53" s="17"/>
      <c r="S53" s="53">
        <f>(P53-O53-N53)*M53</f>
        <v>0</v>
      </c>
    </row>
    <row r="54" spans="1:19" ht="33.6" customHeight="1" thickBot="1" x14ac:dyDescent="0.3">
      <c r="A54" s="1"/>
      <c r="B54" s="49"/>
      <c r="C54" s="56"/>
      <c r="D54" s="49"/>
      <c r="E54" s="49"/>
      <c r="F54" s="58"/>
      <c r="G54" s="58"/>
      <c r="H54" s="58"/>
      <c r="I54" s="58"/>
      <c r="J54" s="60"/>
      <c r="K54" s="60"/>
      <c r="L54" s="60"/>
      <c r="M54" s="49"/>
      <c r="N54" s="51"/>
      <c r="O54" s="51"/>
      <c r="P54" s="49"/>
      <c r="Q54" s="49"/>
      <c r="R54" s="18"/>
      <c r="S54" s="54"/>
    </row>
    <row r="55" spans="1:19" ht="33.6" customHeight="1" thickBot="1" x14ac:dyDescent="0.3">
      <c r="A55" s="1"/>
      <c r="B55" s="49"/>
      <c r="C55" s="56"/>
      <c r="D55" s="49"/>
      <c r="E55" s="49"/>
      <c r="F55" s="58"/>
      <c r="G55" s="58"/>
      <c r="H55" s="58"/>
      <c r="I55" s="58"/>
      <c r="J55" s="60"/>
      <c r="K55" s="60"/>
      <c r="L55" s="60"/>
      <c r="M55" s="49"/>
      <c r="N55" s="51"/>
      <c r="O55" s="51"/>
      <c r="P55" s="49"/>
      <c r="Q55" s="49"/>
      <c r="R55" s="18"/>
      <c r="S55" s="55"/>
    </row>
    <row r="56" spans="1:19" ht="33.6" customHeight="1" thickBot="1" x14ac:dyDescent="0.3">
      <c r="A56" s="1"/>
      <c r="B56" s="49"/>
      <c r="C56" s="56"/>
      <c r="D56" s="49"/>
      <c r="E56" s="49"/>
      <c r="F56" s="57"/>
      <c r="G56" s="58"/>
      <c r="H56" s="58"/>
      <c r="I56" s="58"/>
      <c r="J56" s="59"/>
      <c r="K56" s="60"/>
      <c r="L56" s="61"/>
      <c r="M56" s="49"/>
      <c r="N56" s="50">
        <f>((0)*(3%))+(0)</f>
        <v>0</v>
      </c>
      <c r="O56" s="50">
        <v>0</v>
      </c>
      <c r="P56" s="52">
        <f>(N56+O56)*1.3</f>
        <v>0</v>
      </c>
      <c r="Q56" s="52">
        <f>P56*M56</f>
        <v>0</v>
      </c>
      <c r="R56" s="17"/>
      <c r="S56" s="53">
        <f>(P56-O56-N56)*M56</f>
        <v>0</v>
      </c>
    </row>
    <row r="57" spans="1:19" ht="33.6" customHeight="1" thickBot="1" x14ac:dyDescent="0.3">
      <c r="A57" s="1"/>
      <c r="B57" s="49"/>
      <c r="C57" s="56"/>
      <c r="D57" s="49"/>
      <c r="E57" s="49"/>
      <c r="F57" s="58"/>
      <c r="G57" s="58"/>
      <c r="H57" s="58"/>
      <c r="I57" s="58"/>
      <c r="J57" s="60"/>
      <c r="K57" s="60"/>
      <c r="L57" s="60"/>
      <c r="M57" s="49"/>
      <c r="N57" s="51"/>
      <c r="O57" s="51"/>
      <c r="P57" s="49"/>
      <c r="Q57" s="49"/>
      <c r="R57" s="18"/>
      <c r="S57" s="54"/>
    </row>
    <row r="58" spans="1:19" ht="33.6" customHeight="1" thickBot="1" x14ac:dyDescent="0.3">
      <c r="A58" s="1"/>
      <c r="B58" s="49"/>
      <c r="C58" s="56"/>
      <c r="D58" s="49"/>
      <c r="E58" s="49"/>
      <c r="F58" s="58"/>
      <c r="G58" s="58"/>
      <c r="H58" s="58"/>
      <c r="I58" s="58"/>
      <c r="J58" s="60"/>
      <c r="K58" s="60"/>
      <c r="L58" s="60"/>
      <c r="M58" s="49"/>
      <c r="N58" s="51"/>
      <c r="O58" s="51"/>
      <c r="P58" s="49"/>
      <c r="Q58" s="49"/>
      <c r="R58" s="18"/>
      <c r="S58" s="55"/>
    </row>
    <row r="59" spans="1:19" ht="33.6" customHeight="1" thickBot="1" x14ac:dyDescent="0.3">
      <c r="A59" s="1"/>
      <c r="B59" s="49"/>
      <c r="C59" s="56"/>
      <c r="D59" s="49"/>
      <c r="E59" s="49"/>
      <c r="F59" s="57"/>
      <c r="G59" s="58"/>
      <c r="H59" s="58"/>
      <c r="I59" s="58"/>
      <c r="J59" s="59"/>
      <c r="K59" s="60"/>
      <c r="L59" s="61"/>
      <c r="M59" s="49"/>
      <c r="N59" s="50">
        <f>((0)*(3%))+(0)</f>
        <v>0</v>
      </c>
      <c r="O59" s="50">
        <v>0</v>
      </c>
      <c r="P59" s="52">
        <f>(N59+O59)*1.3</f>
        <v>0</v>
      </c>
      <c r="Q59" s="52">
        <f>P59*M59</f>
        <v>0</v>
      </c>
      <c r="R59" s="17"/>
      <c r="S59" s="53">
        <f>(P59-O59-N59)*M59</f>
        <v>0</v>
      </c>
    </row>
    <row r="60" spans="1:19" ht="33.6" customHeight="1" thickBot="1" x14ac:dyDescent="0.3">
      <c r="A60" s="1"/>
      <c r="B60" s="49"/>
      <c r="C60" s="56"/>
      <c r="D60" s="49"/>
      <c r="E60" s="49"/>
      <c r="F60" s="58"/>
      <c r="G60" s="58"/>
      <c r="H60" s="58"/>
      <c r="I60" s="58"/>
      <c r="J60" s="60"/>
      <c r="K60" s="60"/>
      <c r="L60" s="60"/>
      <c r="M60" s="49"/>
      <c r="N60" s="51"/>
      <c r="O60" s="51"/>
      <c r="P60" s="49"/>
      <c r="Q60" s="49"/>
      <c r="R60" s="18"/>
      <c r="S60" s="54"/>
    </row>
    <row r="61" spans="1:19" ht="33.6" customHeight="1" thickBot="1" x14ac:dyDescent="0.3">
      <c r="A61" s="1"/>
      <c r="B61" s="49"/>
      <c r="C61" s="56"/>
      <c r="D61" s="49"/>
      <c r="E61" s="49"/>
      <c r="F61" s="58"/>
      <c r="G61" s="58"/>
      <c r="H61" s="58"/>
      <c r="I61" s="58"/>
      <c r="J61" s="60"/>
      <c r="K61" s="60"/>
      <c r="L61" s="60"/>
      <c r="M61" s="49"/>
      <c r="N61" s="51"/>
      <c r="O61" s="51"/>
      <c r="P61" s="49"/>
      <c r="Q61" s="49"/>
      <c r="R61" s="18"/>
      <c r="S61" s="55"/>
    </row>
    <row r="62" spans="1:19" ht="33.6" customHeight="1" thickBot="1" x14ac:dyDescent="0.3">
      <c r="A62" s="1"/>
      <c r="B62" s="49"/>
      <c r="C62" s="56"/>
      <c r="D62" s="49"/>
      <c r="E62" s="49"/>
      <c r="F62" s="57"/>
      <c r="G62" s="58"/>
      <c r="H62" s="58"/>
      <c r="I62" s="58"/>
      <c r="J62" s="59"/>
      <c r="K62" s="60"/>
      <c r="L62" s="61"/>
      <c r="M62" s="49"/>
      <c r="N62" s="50">
        <f>((0)*(3%))+(0)</f>
        <v>0</v>
      </c>
      <c r="O62" s="50">
        <v>0</v>
      </c>
      <c r="P62" s="52">
        <f>(N62+O62)*1.3</f>
        <v>0</v>
      </c>
      <c r="Q62" s="52">
        <f>P62*M62</f>
        <v>0</v>
      </c>
      <c r="R62" s="17"/>
      <c r="S62" s="53">
        <f>(P62-O62-N62)*M62</f>
        <v>0</v>
      </c>
    </row>
    <row r="63" spans="1:19" ht="33.6" customHeight="1" thickBot="1" x14ac:dyDescent="0.3">
      <c r="A63" s="1"/>
      <c r="B63" s="49"/>
      <c r="C63" s="56"/>
      <c r="D63" s="49"/>
      <c r="E63" s="49"/>
      <c r="F63" s="58"/>
      <c r="G63" s="58"/>
      <c r="H63" s="58"/>
      <c r="I63" s="58"/>
      <c r="J63" s="60"/>
      <c r="K63" s="60"/>
      <c r="L63" s="60"/>
      <c r="M63" s="49"/>
      <c r="N63" s="51"/>
      <c r="O63" s="51"/>
      <c r="P63" s="49"/>
      <c r="Q63" s="49"/>
      <c r="R63" s="18"/>
      <c r="S63" s="54"/>
    </row>
    <row r="64" spans="1:19" ht="33.6" customHeight="1" thickBot="1" x14ac:dyDescent="0.3">
      <c r="A64" s="1"/>
      <c r="B64" s="49"/>
      <c r="C64" s="56"/>
      <c r="D64" s="49"/>
      <c r="E64" s="49"/>
      <c r="F64" s="58"/>
      <c r="G64" s="58"/>
      <c r="H64" s="58"/>
      <c r="I64" s="58"/>
      <c r="J64" s="60"/>
      <c r="K64" s="60"/>
      <c r="L64" s="60"/>
      <c r="M64" s="49"/>
      <c r="N64" s="51"/>
      <c r="O64" s="51"/>
      <c r="P64" s="49"/>
      <c r="Q64" s="49"/>
      <c r="R64" s="18"/>
      <c r="S64" s="55"/>
    </row>
    <row r="65" spans="1:19" ht="33.6" customHeight="1" thickBot="1" x14ac:dyDescent="0.3">
      <c r="A65" s="1"/>
      <c r="B65" s="49"/>
      <c r="C65" s="56"/>
      <c r="D65" s="49"/>
      <c r="E65" s="49"/>
      <c r="F65" s="57"/>
      <c r="G65" s="58"/>
      <c r="H65" s="58"/>
      <c r="I65" s="58"/>
      <c r="J65" s="59"/>
      <c r="K65" s="60"/>
      <c r="L65" s="61"/>
      <c r="M65" s="49"/>
      <c r="N65" s="50">
        <f>((0)*(3%))+(0)</f>
        <v>0</v>
      </c>
      <c r="O65" s="50">
        <v>0</v>
      </c>
      <c r="P65" s="52">
        <f>(N65+O65)*1.3</f>
        <v>0</v>
      </c>
      <c r="Q65" s="52">
        <f>P65*M65</f>
        <v>0</v>
      </c>
      <c r="R65" s="17"/>
      <c r="S65" s="53">
        <f>(P65-O65-N65)*M65</f>
        <v>0</v>
      </c>
    </row>
    <row r="66" spans="1:19" ht="33.6" customHeight="1" thickBot="1" x14ac:dyDescent="0.3">
      <c r="A66" s="1"/>
      <c r="B66" s="49"/>
      <c r="C66" s="56"/>
      <c r="D66" s="49"/>
      <c r="E66" s="49"/>
      <c r="F66" s="58"/>
      <c r="G66" s="58"/>
      <c r="H66" s="58"/>
      <c r="I66" s="58"/>
      <c r="J66" s="60"/>
      <c r="K66" s="60"/>
      <c r="L66" s="60"/>
      <c r="M66" s="49"/>
      <c r="N66" s="51"/>
      <c r="O66" s="51"/>
      <c r="P66" s="49"/>
      <c r="Q66" s="49"/>
      <c r="R66" s="18"/>
      <c r="S66" s="54"/>
    </row>
    <row r="67" spans="1:19" ht="33.6" customHeight="1" thickBot="1" x14ac:dyDescent="0.3">
      <c r="A67" s="1"/>
      <c r="B67" s="49"/>
      <c r="C67" s="56"/>
      <c r="D67" s="49"/>
      <c r="E67" s="49"/>
      <c r="F67" s="58"/>
      <c r="G67" s="58"/>
      <c r="H67" s="58"/>
      <c r="I67" s="58"/>
      <c r="J67" s="60"/>
      <c r="K67" s="60"/>
      <c r="L67" s="60"/>
      <c r="M67" s="49"/>
      <c r="N67" s="51"/>
      <c r="O67" s="51"/>
      <c r="P67" s="49"/>
      <c r="Q67" s="49"/>
      <c r="R67" s="18"/>
      <c r="S67" s="55"/>
    </row>
    <row r="68" spans="1:19" ht="33.6" customHeight="1" thickBot="1" x14ac:dyDescent="0.3">
      <c r="A68" s="1"/>
      <c r="B68" s="49"/>
      <c r="C68" s="56"/>
      <c r="D68" s="49"/>
      <c r="E68" s="49"/>
      <c r="F68" s="57"/>
      <c r="G68" s="58"/>
      <c r="H68" s="58"/>
      <c r="I68" s="58"/>
      <c r="J68" s="59"/>
      <c r="K68" s="60"/>
      <c r="L68" s="61"/>
      <c r="M68" s="49"/>
      <c r="N68" s="50">
        <f>((0)*(3%))+(0)</f>
        <v>0</v>
      </c>
      <c r="O68" s="50">
        <v>0</v>
      </c>
      <c r="P68" s="52">
        <f>(N68+O68)*1.3</f>
        <v>0</v>
      </c>
      <c r="Q68" s="52">
        <f>P68*M68</f>
        <v>0</v>
      </c>
      <c r="R68" s="17"/>
      <c r="S68" s="53">
        <f>(P68-O68-N68)*M68</f>
        <v>0</v>
      </c>
    </row>
    <row r="69" spans="1:19" ht="33.6" customHeight="1" thickBot="1" x14ac:dyDescent="0.3">
      <c r="A69" s="1"/>
      <c r="B69" s="49"/>
      <c r="C69" s="56"/>
      <c r="D69" s="49"/>
      <c r="E69" s="49"/>
      <c r="F69" s="58"/>
      <c r="G69" s="58"/>
      <c r="H69" s="58"/>
      <c r="I69" s="58"/>
      <c r="J69" s="60"/>
      <c r="K69" s="60"/>
      <c r="L69" s="60"/>
      <c r="M69" s="49"/>
      <c r="N69" s="51"/>
      <c r="O69" s="51"/>
      <c r="P69" s="49"/>
      <c r="Q69" s="49"/>
      <c r="R69" s="18"/>
      <c r="S69" s="54"/>
    </row>
    <row r="70" spans="1:19" ht="33.6" customHeight="1" thickBot="1" x14ac:dyDescent="0.3">
      <c r="A70" s="1"/>
      <c r="B70" s="49"/>
      <c r="C70" s="56"/>
      <c r="D70" s="49"/>
      <c r="E70" s="49"/>
      <c r="F70" s="58"/>
      <c r="G70" s="58"/>
      <c r="H70" s="58"/>
      <c r="I70" s="58"/>
      <c r="J70" s="60"/>
      <c r="K70" s="60"/>
      <c r="L70" s="60"/>
      <c r="M70" s="49"/>
      <c r="N70" s="51"/>
      <c r="O70" s="51"/>
      <c r="P70" s="49"/>
      <c r="Q70" s="49"/>
      <c r="R70" s="18"/>
      <c r="S70" s="55"/>
    </row>
    <row r="71" spans="1:19" ht="33.6" customHeight="1" thickBot="1" x14ac:dyDescent="0.3">
      <c r="A71" s="1"/>
      <c r="B71" s="49"/>
      <c r="C71" s="56"/>
      <c r="D71" s="49"/>
      <c r="E71" s="49"/>
      <c r="F71" s="57"/>
      <c r="G71" s="58"/>
      <c r="H71" s="58"/>
      <c r="I71" s="58"/>
      <c r="J71" s="59"/>
      <c r="K71" s="60"/>
      <c r="L71" s="61"/>
      <c r="M71" s="49"/>
      <c r="N71" s="50">
        <f>((0)*(3%))+(0)</f>
        <v>0</v>
      </c>
      <c r="O71" s="50">
        <v>0</v>
      </c>
      <c r="P71" s="52">
        <f>(N71+O71)*1.3</f>
        <v>0</v>
      </c>
      <c r="Q71" s="52">
        <f>P71*M71</f>
        <v>0</v>
      </c>
      <c r="R71" s="17"/>
      <c r="S71" s="53">
        <f>(P71-O71-N71)*M71</f>
        <v>0</v>
      </c>
    </row>
    <row r="72" spans="1:19" ht="33.6" customHeight="1" thickBot="1" x14ac:dyDescent="0.3">
      <c r="A72" s="1"/>
      <c r="B72" s="49"/>
      <c r="C72" s="56"/>
      <c r="D72" s="49"/>
      <c r="E72" s="49"/>
      <c r="F72" s="58"/>
      <c r="G72" s="58"/>
      <c r="H72" s="58"/>
      <c r="I72" s="58"/>
      <c r="J72" s="60"/>
      <c r="K72" s="60"/>
      <c r="L72" s="60"/>
      <c r="M72" s="49"/>
      <c r="N72" s="51"/>
      <c r="O72" s="51"/>
      <c r="P72" s="49"/>
      <c r="Q72" s="49"/>
      <c r="R72" s="18"/>
      <c r="S72" s="54"/>
    </row>
    <row r="73" spans="1:19" ht="33.6" customHeight="1" thickBot="1" x14ac:dyDescent="0.3">
      <c r="A73" s="1"/>
      <c r="B73" s="49"/>
      <c r="C73" s="56"/>
      <c r="D73" s="49"/>
      <c r="E73" s="49"/>
      <c r="F73" s="58"/>
      <c r="G73" s="58"/>
      <c r="H73" s="58"/>
      <c r="I73" s="58"/>
      <c r="J73" s="60"/>
      <c r="K73" s="60"/>
      <c r="L73" s="60"/>
      <c r="M73" s="49"/>
      <c r="N73" s="51"/>
      <c r="O73" s="51"/>
      <c r="P73" s="49"/>
      <c r="Q73" s="49"/>
      <c r="R73" s="18"/>
      <c r="S73" s="55"/>
    </row>
    <row r="74" spans="1:19" ht="33.6" customHeight="1" thickBot="1" x14ac:dyDescent="0.3">
      <c r="A74" s="1"/>
      <c r="B74" s="49"/>
      <c r="C74" s="56"/>
      <c r="D74" s="49"/>
      <c r="E74" s="49"/>
      <c r="F74" s="57"/>
      <c r="G74" s="58"/>
      <c r="H74" s="58"/>
      <c r="I74" s="58"/>
      <c r="J74" s="59"/>
      <c r="K74" s="60"/>
      <c r="L74" s="61"/>
      <c r="M74" s="49"/>
      <c r="N74" s="50">
        <f>((0)*(3%))+(0)</f>
        <v>0</v>
      </c>
      <c r="O74" s="50">
        <v>0</v>
      </c>
      <c r="P74" s="52">
        <f>(N74+O74)*1.3</f>
        <v>0</v>
      </c>
      <c r="Q74" s="52">
        <f>P74*M74</f>
        <v>0</v>
      </c>
      <c r="R74" s="17"/>
      <c r="S74" s="53">
        <f>(P74-O74-N74)*M74</f>
        <v>0</v>
      </c>
    </row>
    <row r="75" spans="1:19" ht="33.6" customHeight="1" thickBot="1" x14ac:dyDescent="0.3">
      <c r="A75" s="1"/>
      <c r="B75" s="49"/>
      <c r="C75" s="56"/>
      <c r="D75" s="49"/>
      <c r="E75" s="49"/>
      <c r="F75" s="58"/>
      <c r="G75" s="58"/>
      <c r="H75" s="58"/>
      <c r="I75" s="58"/>
      <c r="J75" s="60"/>
      <c r="K75" s="60"/>
      <c r="L75" s="60"/>
      <c r="M75" s="49"/>
      <c r="N75" s="51"/>
      <c r="O75" s="51"/>
      <c r="P75" s="49"/>
      <c r="Q75" s="49"/>
      <c r="R75" s="18"/>
      <c r="S75" s="54"/>
    </row>
    <row r="76" spans="1:19" ht="33.6" customHeight="1" thickBot="1" x14ac:dyDescent="0.3">
      <c r="A76" s="1"/>
      <c r="B76" s="49"/>
      <c r="C76" s="56"/>
      <c r="D76" s="49"/>
      <c r="E76" s="49"/>
      <c r="F76" s="58"/>
      <c r="G76" s="58"/>
      <c r="H76" s="58"/>
      <c r="I76" s="58"/>
      <c r="J76" s="60"/>
      <c r="K76" s="60"/>
      <c r="L76" s="60"/>
      <c r="M76" s="49"/>
      <c r="N76" s="51"/>
      <c r="O76" s="51"/>
      <c r="P76" s="49"/>
      <c r="Q76" s="49"/>
      <c r="R76" s="18"/>
      <c r="S76" s="55"/>
    </row>
    <row r="77" spans="1:19" ht="33.6" customHeight="1" thickBot="1" x14ac:dyDescent="0.3">
      <c r="A77" s="1"/>
      <c r="B77" s="49"/>
      <c r="C77" s="56"/>
      <c r="D77" s="49"/>
      <c r="E77" s="49"/>
      <c r="F77" s="57"/>
      <c r="G77" s="58"/>
      <c r="H77" s="58"/>
      <c r="I77" s="58"/>
      <c r="J77" s="59"/>
      <c r="K77" s="60"/>
      <c r="L77" s="61"/>
      <c r="M77" s="49"/>
      <c r="N77" s="50">
        <f>((0)*(3%))+(0)</f>
        <v>0</v>
      </c>
      <c r="O77" s="50">
        <v>0</v>
      </c>
      <c r="P77" s="52">
        <f>(N77+O77)*1.3</f>
        <v>0</v>
      </c>
      <c r="Q77" s="52">
        <f>P77*M77</f>
        <v>0</v>
      </c>
      <c r="R77" s="17"/>
      <c r="S77" s="53">
        <f>(P77-O77-N77)*M77</f>
        <v>0</v>
      </c>
    </row>
    <row r="78" spans="1:19" ht="33.6" customHeight="1" thickBot="1" x14ac:dyDescent="0.3">
      <c r="A78" s="1"/>
      <c r="B78" s="49"/>
      <c r="C78" s="56"/>
      <c r="D78" s="49"/>
      <c r="E78" s="49"/>
      <c r="F78" s="58"/>
      <c r="G78" s="58"/>
      <c r="H78" s="58"/>
      <c r="I78" s="58"/>
      <c r="J78" s="60"/>
      <c r="K78" s="60"/>
      <c r="L78" s="60"/>
      <c r="M78" s="49"/>
      <c r="N78" s="51"/>
      <c r="O78" s="51"/>
      <c r="P78" s="49"/>
      <c r="Q78" s="49"/>
      <c r="R78" s="18"/>
      <c r="S78" s="54"/>
    </row>
    <row r="79" spans="1:19" ht="33.6" customHeight="1" thickBot="1" x14ac:dyDescent="0.3">
      <c r="A79" s="1"/>
      <c r="B79" s="49"/>
      <c r="C79" s="56"/>
      <c r="D79" s="49"/>
      <c r="E79" s="49"/>
      <c r="F79" s="58"/>
      <c r="G79" s="58"/>
      <c r="H79" s="58"/>
      <c r="I79" s="58"/>
      <c r="J79" s="60"/>
      <c r="K79" s="60"/>
      <c r="L79" s="60"/>
      <c r="M79" s="49"/>
      <c r="N79" s="51"/>
      <c r="O79" s="51"/>
      <c r="P79" s="49"/>
      <c r="Q79" s="49"/>
      <c r="R79" s="18"/>
      <c r="S79" s="55"/>
    </row>
    <row r="80" spans="1:19" ht="19.149999999999999" customHeight="1" thickBot="1" x14ac:dyDescent="0.3">
      <c r="A80" s="1"/>
      <c r="B80" s="1"/>
      <c r="C80" s="1"/>
      <c r="D80" s="1"/>
      <c r="E80" s="1"/>
      <c r="F80" s="1"/>
      <c r="G80" s="1"/>
      <c r="H80" s="1"/>
      <c r="I80" s="1"/>
      <c r="J80" s="1"/>
      <c r="K80" s="1"/>
      <c r="L80" s="1"/>
      <c r="M80" s="1"/>
      <c r="N80" s="1"/>
      <c r="O80" s="1"/>
      <c r="P80" s="11" t="s">
        <v>14</v>
      </c>
      <c r="Q80" s="9">
        <f>SUM(Q17:Q79)</f>
        <v>0</v>
      </c>
      <c r="R80" s="19"/>
      <c r="S80" s="1"/>
    </row>
    <row r="81" spans="1:19" ht="19.149999999999999" customHeight="1" thickBot="1" x14ac:dyDescent="0.3">
      <c r="A81" s="1"/>
      <c r="B81" s="1"/>
      <c r="C81" s="1"/>
      <c r="D81" s="1"/>
      <c r="E81" s="1"/>
      <c r="F81" s="1"/>
      <c r="G81" s="1"/>
      <c r="H81" s="1"/>
      <c r="I81" s="1"/>
      <c r="J81" s="1"/>
      <c r="K81" s="1"/>
      <c r="L81" s="1"/>
      <c r="M81" s="1"/>
      <c r="N81" s="1"/>
      <c r="O81" s="1"/>
      <c r="P81" s="11" t="s">
        <v>24</v>
      </c>
      <c r="Q81" s="9">
        <f>Q80*0.16</f>
        <v>0</v>
      </c>
      <c r="R81" s="19"/>
      <c r="S81" s="1"/>
    </row>
    <row r="82" spans="1:19" ht="19.149999999999999" customHeight="1" thickBot="1" x14ac:dyDescent="0.3">
      <c r="A82" s="1"/>
      <c r="B82" s="1"/>
      <c r="C82" s="1"/>
      <c r="D82" s="1"/>
      <c r="E82" s="1"/>
      <c r="F82" s="1"/>
      <c r="G82" s="1"/>
      <c r="H82" s="1"/>
      <c r="I82" s="1"/>
      <c r="J82" s="1"/>
      <c r="K82" s="1"/>
      <c r="L82" s="1"/>
      <c r="M82" s="1"/>
      <c r="N82" s="1"/>
      <c r="O82" s="1"/>
      <c r="P82" s="11" t="s">
        <v>12</v>
      </c>
      <c r="Q82" s="9">
        <f>Q80+Q81</f>
        <v>0</v>
      </c>
      <c r="R82" s="19"/>
      <c r="S82" s="1"/>
    </row>
    <row r="83" spans="1:19" ht="11.25" customHeight="1" thickBot="1" x14ac:dyDescent="0.3">
      <c r="A83" s="1"/>
      <c r="B83" s="1"/>
      <c r="C83" s="1"/>
      <c r="D83" s="1"/>
      <c r="E83" s="1"/>
      <c r="F83" s="1"/>
      <c r="G83" s="1"/>
      <c r="H83" s="1"/>
      <c r="I83" s="1"/>
      <c r="J83" s="1"/>
      <c r="K83" s="1"/>
      <c r="L83" s="1"/>
      <c r="M83" s="1"/>
      <c r="N83" s="1"/>
      <c r="O83" s="1"/>
      <c r="P83" s="5"/>
      <c r="Q83" s="23"/>
      <c r="R83" s="1"/>
      <c r="S83" s="1"/>
    </row>
    <row r="84" spans="1:19" ht="21.75" thickBot="1" x14ac:dyDescent="0.4">
      <c r="A84" s="2"/>
      <c r="B84" s="37" t="s">
        <v>15</v>
      </c>
      <c r="C84" s="38"/>
      <c r="D84" s="38"/>
      <c r="E84" s="38"/>
      <c r="F84" s="38"/>
      <c r="G84" s="38"/>
      <c r="H84" s="38"/>
      <c r="I84" s="38"/>
      <c r="J84" s="38"/>
      <c r="K84" s="38"/>
      <c r="L84" s="38"/>
      <c r="M84" s="38"/>
      <c r="N84" s="38"/>
      <c r="O84" s="38"/>
      <c r="P84" s="38"/>
      <c r="Q84" s="39"/>
      <c r="R84" s="20"/>
      <c r="S84" s="22"/>
    </row>
    <row r="85" spans="1:19" ht="21.75" customHeight="1" x14ac:dyDescent="0.25">
      <c r="A85" s="2"/>
      <c r="B85" s="40" t="s">
        <v>29</v>
      </c>
      <c r="C85" s="41"/>
      <c r="D85" s="41"/>
      <c r="E85" s="41"/>
      <c r="F85" s="41"/>
      <c r="G85" s="41"/>
      <c r="H85" s="41"/>
      <c r="I85" s="41"/>
      <c r="J85" s="41"/>
      <c r="K85" s="41"/>
      <c r="L85" s="41"/>
      <c r="M85" s="41"/>
      <c r="N85" s="41"/>
      <c r="O85" s="41"/>
      <c r="P85" s="41"/>
      <c r="Q85" s="42"/>
      <c r="R85" s="21"/>
      <c r="S85" s="21"/>
    </row>
    <row r="86" spans="1:19" ht="24.75" customHeight="1" x14ac:dyDescent="0.25">
      <c r="A86" s="2"/>
      <c r="B86" s="43"/>
      <c r="C86" s="44"/>
      <c r="D86" s="44"/>
      <c r="E86" s="44"/>
      <c r="F86" s="44"/>
      <c r="G86" s="44"/>
      <c r="H86" s="44"/>
      <c r="I86" s="44"/>
      <c r="J86" s="44"/>
      <c r="K86" s="44"/>
      <c r="L86" s="44"/>
      <c r="M86" s="44"/>
      <c r="N86" s="44"/>
      <c r="O86" s="44"/>
      <c r="P86" s="44"/>
      <c r="Q86" s="45"/>
      <c r="R86" s="21"/>
      <c r="S86" s="21"/>
    </row>
    <row r="87" spans="1:19" ht="56.25" customHeight="1" x14ac:dyDescent="0.25">
      <c r="A87" s="2"/>
      <c r="B87" s="43"/>
      <c r="C87" s="44"/>
      <c r="D87" s="44"/>
      <c r="E87" s="44"/>
      <c r="F87" s="44"/>
      <c r="G87" s="44"/>
      <c r="H87" s="44"/>
      <c r="I87" s="44"/>
      <c r="J87" s="44"/>
      <c r="K87" s="44"/>
      <c r="L87" s="44"/>
      <c r="M87" s="44"/>
      <c r="N87" s="44"/>
      <c r="O87" s="44"/>
      <c r="P87" s="44"/>
      <c r="Q87" s="45"/>
      <c r="R87" s="21"/>
      <c r="S87" s="21"/>
    </row>
    <row r="88" spans="1:19" ht="19.899999999999999" customHeight="1" thickBot="1" x14ac:dyDescent="0.3">
      <c r="A88" s="2"/>
      <c r="B88" s="46"/>
      <c r="C88" s="47"/>
      <c r="D88" s="47"/>
      <c r="E88" s="47"/>
      <c r="F88" s="47"/>
      <c r="G88" s="47"/>
      <c r="H88" s="47"/>
      <c r="I88" s="47"/>
      <c r="J88" s="47"/>
      <c r="K88" s="47"/>
      <c r="L88" s="47"/>
      <c r="M88" s="47"/>
      <c r="N88" s="47"/>
      <c r="O88" s="47"/>
      <c r="P88" s="47"/>
      <c r="Q88" s="48"/>
      <c r="R88" s="21"/>
      <c r="S88" s="21"/>
    </row>
  </sheetData>
  <sheetProtection formatCells="0" formatColumns="0" formatRows="0" insertColumns="0" insertRows="0" insertHyperlinks="0" deleteColumns="0" deleteRows="0" sort="0" autoFilter="0" pivotTables="0"/>
  <mergeCells count="270">
    <mergeCell ref="S26:S28"/>
    <mergeCell ref="S29:S31"/>
    <mergeCell ref="S35:S37"/>
    <mergeCell ref="S38:S40"/>
    <mergeCell ref="S41:S43"/>
    <mergeCell ref="N77:N79"/>
    <mergeCell ref="O77:O79"/>
    <mergeCell ref="P77:P79"/>
    <mergeCell ref="Q77:Q79"/>
    <mergeCell ref="S77:S79"/>
    <mergeCell ref="P74:P76"/>
    <mergeCell ref="Q74:Q76"/>
    <mergeCell ref="S74:S76"/>
    <mergeCell ref="N68:N70"/>
    <mergeCell ref="O68:O70"/>
    <mergeCell ref="P68:P70"/>
    <mergeCell ref="Q68:Q70"/>
    <mergeCell ref="S68:S70"/>
    <mergeCell ref="S62:S64"/>
    <mergeCell ref="S59:S61"/>
    <mergeCell ref="O38:O40"/>
    <mergeCell ref="P38:P40"/>
    <mergeCell ref="Q38:Q40"/>
    <mergeCell ref="O41:O43"/>
    <mergeCell ref="B77:B79"/>
    <mergeCell ref="C77:C79"/>
    <mergeCell ref="D77:E79"/>
    <mergeCell ref="F77:I79"/>
    <mergeCell ref="J77:K79"/>
    <mergeCell ref="L77:L79"/>
    <mergeCell ref="M77:M79"/>
    <mergeCell ref="S71:S73"/>
    <mergeCell ref="B74:B76"/>
    <mergeCell ref="C74:C76"/>
    <mergeCell ref="D74:E76"/>
    <mergeCell ref="F74:I76"/>
    <mergeCell ref="J74:K76"/>
    <mergeCell ref="L74:L76"/>
    <mergeCell ref="M74:M76"/>
    <mergeCell ref="N74:N76"/>
    <mergeCell ref="O74:O76"/>
    <mergeCell ref="L71:L73"/>
    <mergeCell ref="M71:M73"/>
    <mergeCell ref="N71:N73"/>
    <mergeCell ref="O71:O73"/>
    <mergeCell ref="P71:P73"/>
    <mergeCell ref="Q71:Q73"/>
    <mergeCell ref="B71:B73"/>
    <mergeCell ref="S65:S67"/>
    <mergeCell ref="B68:B70"/>
    <mergeCell ref="C68:C70"/>
    <mergeCell ref="D68:E70"/>
    <mergeCell ref="F68:I70"/>
    <mergeCell ref="J68:K70"/>
    <mergeCell ref="L68:L70"/>
    <mergeCell ref="M68:M70"/>
    <mergeCell ref="B65:B67"/>
    <mergeCell ref="C65:C67"/>
    <mergeCell ref="D65:E67"/>
    <mergeCell ref="F65:I67"/>
    <mergeCell ref="J65:K67"/>
    <mergeCell ref="L65:L67"/>
    <mergeCell ref="M65:M67"/>
    <mergeCell ref="N65:N67"/>
    <mergeCell ref="O65:O67"/>
    <mergeCell ref="O62:O64"/>
    <mergeCell ref="P62:P64"/>
    <mergeCell ref="Q62:Q64"/>
    <mergeCell ref="N59:N61"/>
    <mergeCell ref="O59:O61"/>
    <mergeCell ref="P59:P61"/>
    <mergeCell ref="Q59:Q61"/>
    <mergeCell ref="C71:C73"/>
    <mergeCell ref="D71:E73"/>
    <mergeCell ref="F71:I73"/>
    <mergeCell ref="J71:K73"/>
    <mergeCell ref="P65:P67"/>
    <mergeCell ref="Q65:Q67"/>
    <mergeCell ref="B62:B64"/>
    <mergeCell ref="C62:C64"/>
    <mergeCell ref="D62:E64"/>
    <mergeCell ref="F62:I64"/>
    <mergeCell ref="J62:K64"/>
    <mergeCell ref="P51:P52"/>
    <mergeCell ref="Q51:Q52"/>
    <mergeCell ref="S51:S52"/>
    <mergeCell ref="B59:B61"/>
    <mergeCell ref="C59:C61"/>
    <mergeCell ref="D59:E61"/>
    <mergeCell ref="F59:I61"/>
    <mergeCell ref="J59:K61"/>
    <mergeCell ref="L59:L61"/>
    <mergeCell ref="M59:M61"/>
    <mergeCell ref="B53:B55"/>
    <mergeCell ref="C53:C55"/>
    <mergeCell ref="D53:E55"/>
    <mergeCell ref="F53:I55"/>
    <mergeCell ref="J53:K55"/>
    <mergeCell ref="S56:S58"/>
    <mergeCell ref="L62:L64"/>
    <mergeCell ref="M62:M64"/>
    <mergeCell ref="N62:N64"/>
    <mergeCell ref="B15:B16"/>
    <mergeCell ref="B51:B52"/>
    <mergeCell ref="C51:C52"/>
    <mergeCell ref="D51:E52"/>
    <mergeCell ref="F51:I52"/>
    <mergeCell ref="J51:K52"/>
    <mergeCell ref="S53:S55"/>
    <mergeCell ref="L15:L16"/>
    <mergeCell ref="J15:K16"/>
    <mergeCell ref="F15:I16"/>
    <mergeCell ref="D15:E16"/>
    <mergeCell ref="C15:C16"/>
    <mergeCell ref="L51:L52"/>
    <mergeCell ref="M51:M52"/>
    <mergeCell ref="N51:N52"/>
    <mergeCell ref="O51:O52"/>
    <mergeCell ref="L53:L55"/>
    <mergeCell ref="M53:M55"/>
    <mergeCell ref="N53:N55"/>
    <mergeCell ref="O53:O55"/>
    <mergeCell ref="P53:P55"/>
    <mergeCell ref="Q53:Q55"/>
    <mergeCell ref="M38:M40"/>
    <mergeCell ref="N38:N40"/>
    <mergeCell ref="L35:L37"/>
    <mergeCell ref="B38:B40"/>
    <mergeCell ref="C38:C40"/>
    <mergeCell ref="D38:E40"/>
    <mergeCell ref="F38:I40"/>
    <mergeCell ref="J38:K40"/>
    <mergeCell ref="L38:L40"/>
    <mergeCell ref="L41:L43"/>
    <mergeCell ref="M41:M43"/>
    <mergeCell ref="B41:B43"/>
    <mergeCell ref="C41:C43"/>
    <mergeCell ref="D41:E43"/>
    <mergeCell ref="F41:I43"/>
    <mergeCell ref="J41:K43"/>
    <mergeCell ref="B35:B37"/>
    <mergeCell ref="C35:C37"/>
    <mergeCell ref="D35:E37"/>
    <mergeCell ref="F35:I37"/>
    <mergeCell ref="J35:K37"/>
    <mergeCell ref="M44:M46"/>
    <mergeCell ref="N44:N46"/>
    <mergeCell ref="O44:O46"/>
    <mergeCell ref="P44:P46"/>
    <mergeCell ref="Q44:Q46"/>
    <mergeCell ref="S44:S46"/>
    <mergeCell ref="N29:N31"/>
    <mergeCell ref="O29:O31"/>
    <mergeCell ref="P29:P31"/>
    <mergeCell ref="Q29:Q31"/>
    <mergeCell ref="S32:S34"/>
    <mergeCell ref="P41:P43"/>
    <mergeCell ref="Q41:Q43"/>
    <mergeCell ref="M35:M37"/>
    <mergeCell ref="N35:N37"/>
    <mergeCell ref="O35:O37"/>
    <mergeCell ref="P35:P37"/>
    <mergeCell ref="Q35:Q37"/>
    <mergeCell ref="N41:N43"/>
    <mergeCell ref="B44:B46"/>
    <mergeCell ref="C44:C46"/>
    <mergeCell ref="D44:E46"/>
    <mergeCell ref="F44:I46"/>
    <mergeCell ref="J44:K46"/>
    <mergeCell ref="L44:L46"/>
    <mergeCell ref="O26:O28"/>
    <mergeCell ref="P26:P28"/>
    <mergeCell ref="Q26:Q28"/>
    <mergeCell ref="B29:B31"/>
    <mergeCell ref="C29:C31"/>
    <mergeCell ref="D29:E31"/>
    <mergeCell ref="F29:I31"/>
    <mergeCell ref="J29:K31"/>
    <mergeCell ref="L29:L31"/>
    <mergeCell ref="M29:M31"/>
    <mergeCell ref="P32:P34"/>
    <mergeCell ref="Q32:Q34"/>
    <mergeCell ref="B32:B34"/>
    <mergeCell ref="C32:C34"/>
    <mergeCell ref="D32:E34"/>
    <mergeCell ref="F32:I34"/>
    <mergeCell ref="J32:K34"/>
    <mergeCell ref="L32:L34"/>
    <mergeCell ref="B84:Q84"/>
    <mergeCell ref="B85:Q88"/>
    <mergeCell ref="B26:B28"/>
    <mergeCell ref="C26:C28"/>
    <mergeCell ref="D26:E28"/>
    <mergeCell ref="F26:I28"/>
    <mergeCell ref="J26:K28"/>
    <mergeCell ref="L26:L28"/>
    <mergeCell ref="M26:M28"/>
    <mergeCell ref="N26:N28"/>
    <mergeCell ref="M56:M58"/>
    <mergeCell ref="N56:N58"/>
    <mergeCell ref="O56:O58"/>
    <mergeCell ref="P56:P58"/>
    <mergeCell ref="Q56:Q58"/>
    <mergeCell ref="B56:B58"/>
    <mergeCell ref="C56:C58"/>
    <mergeCell ref="D56:E58"/>
    <mergeCell ref="F56:I58"/>
    <mergeCell ref="J56:K58"/>
    <mergeCell ref="L56:L58"/>
    <mergeCell ref="M32:M34"/>
    <mergeCell ref="N32:N34"/>
    <mergeCell ref="O32:O34"/>
    <mergeCell ref="M23:M25"/>
    <mergeCell ref="N23:N25"/>
    <mergeCell ref="O23:O25"/>
    <mergeCell ref="P23:P25"/>
    <mergeCell ref="Q23:Q25"/>
    <mergeCell ref="S23:S25"/>
    <mergeCell ref="B23:B25"/>
    <mergeCell ref="C23:C25"/>
    <mergeCell ref="D23:E25"/>
    <mergeCell ref="F23:I25"/>
    <mergeCell ref="J23:K25"/>
    <mergeCell ref="L23:L25"/>
    <mergeCell ref="M20:M22"/>
    <mergeCell ref="N20:N22"/>
    <mergeCell ref="O20:O22"/>
    <mergeCell ref="P20:P22"/>
    <mergeCell ref="Q20:Q22"/>
    <mergeCell ref="S20:S22"/>
    <mergeCell ref="B20:B22"/>
    <mergeCell ref="C20:C22"/>
    <mergeCell ref="D20:E22"/>
    <mergeCell ref="F20:I22"/>
    <mergeCell ref="J20:K22"/>
    <mergeCell ref="L20:L22"/>
    <mergeCell ref="M17:M19"/>
    <mergeCell ref="N17:N19"/>
    <mergeCell ref="O17:O19"/>
    <mergeCell ref="P17:P19"/>
    <mergeCell ref="Q17:Q19"/>
    <mergeCell ref="S17:S19"/>
    <mergeCell ref="B17:B19"/>
    <mergeCell ref="C17:C19"/>
    <mergeCell ref="D17:E19"/>
    <mergeCell ref="F17:I19"/>
    <mergeCell ref="J17:K19"/>
    <mergeCell ref="L17:L19"/>
    <mergeCell ref="M15:M16"/>
    <mergeCell ref="N15:N16"/>
    <mergeCell ref="O15:O16"/>
    <mergeCell ref="P15:P16"/>
    <mergeCell ref="Q15:Q16"/>
    <mergeCell ref="S15:S16"/>
    <mergeCell ref="D13:F13"/>
    <mergeCell ref="G13:J13"/>
    <mergeCell ref="K13:L13"/>
    <mergeCell ref="M13:Q13"/>
    <mergeCell ref="D11:J11"/>
    <mergeCell ref="K11:L11"/>
    <mergeCell ref="M11:Q11"/>
    <mergeCell ref="D12:J12"/>
    <mergeCell ref="K12:L12"/>
    <mergeCell ref="M12:Q12"/>
    <mergeCell ref="E2:Q7"/>
    <mergeCell ref="B9:D9"/>
    <mergeCell ref="E9:F9"/>
    <mergeCell ref="G9:H9"/>
    <mergeCell ref="J9:M9"/>
    <mergeCell ref="N9:Q9"/>
  </mergeCells>
  <pageMargins left="0.37" right="0.24" top="0.39" bottom="0.34" header="0.3" footer="0.3"/>
  <pageSetup scale="42" fitToHeight="0" orientation="portrait" r:id="rId1"/>
  <rowBreaks count="1" manualBreakCount="1">
    <brk id="48" max="19" man="1"/>
  </rowBreaks>
  <drawing r:id="rId2"/>
  <picture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369DF-B09E-4940-B5D6-CF6EB60763C3}">
  <sheetPr>
    <tabColor theme="0" tint="-0.34998626667073579"/>
    <pageSetUpPr fitToPage="1"/>
  </sheetPr>
  <dimension ref="A1:V40"/>
  <sheetViews>
    <sheetView tabSelected="1" view="pageBreakPreview" topLeftCell="A7" zoomScale="95" zoomScaleNormal="100" zoomScaleSheetLayoutView="95" workbookViewId="0">
      <selection activeCell="L17" sqref="L17:L19"/>
    </sheetView>
  </sheetViews>
  <sheetFormatPr baseColWidth="10" defaultColWidth="9.140625" defaultRowHeight="15" outlineLevelCol="1" x14ac:dyDescent="0.25"/>
  <cols>
    <col min="1" max="1" width="4.7109375" customWidth="1"/>
    <col min="2" max="2" width="20.85546875" customWidth="1"/>
    <col min="3" max="3" width="21.42578125" hidden="1" customWidth="1" outlineLevel="1"/>
    <col min="4" max="4" width="12.28515625" customWidth="1" collapsed="1"/>
    <col min="5" max="5" width="4" customWidth="1"/>
    <col min="6" max="6" width="17.42578125" customWidth="1"/>
    <col min="7" max="7" width="14" customWidth="1"/>
    <col min="8" max="8" width="8" customWidth="1"/>
    <col min="9" max="9" width="12.5703125" customWidth="1"/>
    <col min="10" max="10" width="6.28515625" customWidth="1"/>
    <col min="11" max="11" width="9.28515625" customWidth="1"/>
    <col min="12" max="12" width="14" customWidth="1"/>
    <col min="13" max="13" width="13.7109375" customWidth="1"/>
    <col min="14" max="14" width="11.5703125" customWidth="1" outlineLevel="1"/>
    <col min="15" max="15" width="14" customWidth="1" outlineLevel="1"/>
    <col min="16" max="17" width="17.28515625" customWidth="1"/>
    <col min="18" max="18" width="0.28515625" customWidth="1"/>
    <col min="19" max="19" width="14.42578125" customWidth="1" outlineLevel="1"/>
    <col min="20" max="20" width="4.7109375" customWidth="1"/>
  </cols>
  <sheetData>
    <row r="1" spans="1:22" ht="9" customHeight="1" thickBot="1" x14ac:dyDescent="0.3">
      <c r="A1" s="2"/>
      <c r="B1" s="2"/>
      <c r="C1" s="2"/>
      <c r="D1" s="2"/>
      <c r="E1" s="2"/>
      <c r="F1" s="2"/>
      <c r="G1" s="2"/>
      <c r="H1" s="2"/>
      <c r="I1" s="2"/>
      <c r="J1" s="2"/>
      <c r="K1" s="2"/>
      <c r="L1" s="2"/>
      <c r="M1" s="2"/>
      <c r="N1" s="2"/>
      <c r="O1" s="2"/>
      <c r="P1" s="2"/>
      <c r="Q1" s="2"/>
      <c r="R1" s="2"/>
      <c r="S1" s="2"/>
    </row>
    <row r="2" spans="1:22" ht="9" customHeight="1" thickTop="1" x14ac:dyDescent="0.25">
      <c r="A2" s="2"/>
      <c r="B2" s="2"/>
      <c r="C2" s="2"/>
      <c r="D2" s="2"/>
      <c r="E2" s="105" t="s">
        <v>31</v>
      </c>
      <c r="F2" s="106"/>
      <c r="G2" s="106"/>
      <c r="H2" s="106"/>
      <c r="I2" s="106"/>
      <c r="J2" s="106"/>
      <c r="K2" s="106"/>
      <c r="L2" s="106"/>
      <c r="M2" s="106"/>
      <c r="N2" s="106"/>
      <c r="O2" s="106"/>
      <c r="P2" s="106"/>
      <c r="Q2" s="107"/>
      <c r="R2" s="12"/>
      <c r="S2" s="2"/>
    </row>
    <row r="3" spans="1:22" ht="9" customHeight="1" x14ac:dyDescent="0.25">
      <c r="A3" s="2"/>
      <c r="B3" s="2"/>
      <c r="C3" s="2"/>
      <c r="D3" s="2"/>
      <c r="E3" s="108"/>
      <c r="F3" s="109"/>
      <c r="G3" s="109"/>
      <c r="H3" s="109"/>
      <c r="I3" s="109"/>
      <c r="J3" s="109"/>
      <c r="K3" s="109"/>
      <c r="L3" s="109"/>
      <c r="M3" s="109"/>
      <c r="N3" s="109"/>
      <c r="O3" s="109"/>
      <c r="P3" s="109"/>
      <c r="Q3" s="110"/>
      <c r="R3" s="12"/>
      <c r="S3" s="2"/>
    </row>
    <row r="4" spans="1:22" ht="9" customHeight="1" x14ac:dyDescent="0.25">
      <c r="A4" s="2"/>
      <c r="B4" s="2"/>
      <c r="C4" s="2"/>
      <c r="D4" s="2"/>
      <c r="E4" s="108"/>
      <c r="F4" s="109"/>
      <c r="G4" s="109"/>
      <c r="H4" s="109"/>
      <c r="I4" s="109"/>
      <c r="J4" s="109"/>
      <c r="K4" s="109"/>
      <c r="L4" s="109"/>
      <c r="M4" s="109"/>
      <c r="N4" s="109"/>
      <c r="O4" s="109"/>
      <c r="P4" s="109"/>
      <c r="Q4" s="110"/>
      <c r="R4" s="12"/>
      <c r="S4" s="2"/>
    </row>
    <row r="5" spans="1:22" ht="9" customHeight="1" x14ac:dyDescent="0.25">
      <c r="A5" s="2"/>
      <c r="B5" s="2"/>
      <c r="C5" s="2"/>
      <c r="D5" s="2"/>
      <c r="E5" s="108"/>
      <c r="F5" s="109"/>
      <c r="G5" s="109"/>
      <c r="H5" s="109"/>
      <c r="I5" s="109"/>
      <c r="J5" s="109"/>
      <c r="K5" s="109"/>
      <c r="L5" s="109"/>
      <c r="M5" s="109"/>
      <c r="N5" s="109"/>
      <c r="O5" s="109"/>
      <c r="P5" s="109"/>
      <c r="Q5" s="110"/>
      <c r="R5" s="12"/>
      <c r="S5" s="2"/>
    </row>
    <row r="6" spans="1:22" ht="27.95" customHeight="1" x14ac:dyDescent="0.25">
      <c r="A6" s="2"/>
      <c r="B6" s="2"/>
      <c r="C6" s="2"/>
      <c r="D6" s="2"/>
      <c r="E6" s="108"/>
      <c r="F6" s="109"/>
      <c r="G6" s="109"/>
      <c r="H6" s="109"/>
      <c r="I6" s="109"/>
      <c r="J6" s="109"/>
      <c r="K6" s="109"/>
      <c r="L6" s="109"/>
      <c r="M6" s="109"/>
      <c r="N6" s="109"/>
      <c r="O6" s="109"/>
      <c r="P6" s="109"/>
      <c r="Q6" s="110"/>
      <c r="R6" s="12"/>
      <c r="S6" s="2"/>
    </row>
    <row r="7" spans="1:22" ht="30.6" customHeight="1" thickBot="1" x14ac:dyDescent="0.4">
      <c r="A7" s="2"/>
      <c r="C7" s="3"/>
      <c r="D7" s="3"/>
      <c r="E7" s="111"/>
      <c r="F7" s="112"/>
      <c r="G7" s="112"/>
      <c r="H7" s="112"/>
      <c r="I7" s="112"/>
      <c r="J7" s="112"/>
      <c r="K7" s="112"/>
      <c r="L7" s="112"/>
      <c r="M7" s="112"/>
      <c r="N7" s="112"/>
      <c r="O7" s="112"/>
      <c r="P7" s="112"/>
      <c r="Q7" s="113"/>
      <c r="R7" s="12"/>
      <c r="S7" s="4"/>
    </row>
    <row r="8" spans="1:22" ht="15.75" customHeight="1" thickTop="1" thickBot="1" x14ac:dyDescent="0.3">
      <c r="A8" s="2"/>
      <c r="B8" s="2"/>
      <c r="C8" s="2"/>
      <c r="D8" s="2"/>
      <c r="E8" s="2"/>
      <c r="F8" s="2"/>
      <c r="G8" s="2"/>
      <c r="H8" s="2"/>
      <c r="I8" s="2"/>
      <c r="J8" s="2"/>
      <c r="K8" s="2"/>
      <c r="L8" s="2"/>
      <c r="M8" s="2"/>
      <c r="N8" s="2"/>
      <c r="O8" s="2"/>
      <c r="P8" s="2"/>
      <c r="Q8" s="2"/>
      <c r="R8" s="2"/>
      <c r="S8" s="2"/>
    </row>
    <row r="9" spans="1:22" ht="15.75" customHeight="1" thickBot="1" x14ac:dyDescent="0.3">
      <c r="A9" s="2"/>
      <c r="B9" s="118" t="s">
        <v>16</v>
      </c>
      <c r="C9" s="118"/>
      <c r="D9" s="118"/>
      <c r="E9" s="124">
        <f ca="1">TODAY()</f>
        <v>45897</v>
      </c>
      <c r="F9" s="123"/>
      <c r="G9" s="118" t="s">
        <v>17</v>
      </c>
      <c r="H9" s="118"/>
      <c r="I9" s="25" t="s">
        <v>18</v>
      </c>
      <c r="J9" s="118" t="s">
        <v>19</v>
      </c>
      <c r="K9" s="118"/>
      <c r="L9" s="118"/>
      <c r="M9" s="118"/>
      <c r="N9" s="125" t="s">
        <v>36</v>
      </c>
      <c r="O9" s="125"/>
      <c r="P9" s="125"/>
      <c r="Q9" s="125"/>
      <c r="R9" s="26"/>
      <c r="S9" s="27"/>
      <c r="V9" s="24"/>
    </row>
    <row r="10" spans="1:22" ht="15.75" customHeight="1" thickBot="1" x14ac:dyDescent="0.3">
      <c r="A10" s="2"/>
      <c r="B10" s="27"/>
      <c r="C10" s="27"/>
      <c r="D10" s="27"/>
      <c r="E10" s="27"/>
      <c r="F10" s="27"/>
      <c r="G10" s="27"/>
      <c r="H10" s="27"/>
      <c r="I10" s="27"/>
      <c r="J10" s="27"/>
      <c r="K10" s="27"/>
      <c r="L10" s="27"/>
      <c r="M10" s="27"/>
      <c r="N10" s="27"/>
      <c r="O10" s="27"/>
      <c r="P10" s="27"/>
      <c r="Q10" s="27"/>
      <c r="R10" s="27"/>
      <c r="S10" s="27"/>
    </row>
    <row r="11" spans="1:22" ht="18" customHeight="1" thickBot="1" x14ac:dyDescent="0.3">
      <c r="A11" s="2"/>
      <c r="B11" s="28" t="s">
        <v>20</v>
      </c>
      <c r="C11" s="29"/>
      <c r="D11" s="123"/>
      <c r="E11" s="123"/>
      <c r="F11" s="123"/>
      <c r="G11" s="123"/>
      <c r="H11" s="123"/>
      <c r="I11" s="123"/>
      <c r="J11" s="123"/>
      <c r="K11" s="118" t="s">
        <v>8</v>
      </c>
      <c r="L11" s="118"/>
      <c r="M11" s="73" t="s">
        <v>32</v>
      </c>
      <c r="N11" s="74"/>
      <c r="O11" s="74"/>
      <c r="P11" s="74"/>
      <c r="Q11" s="74"/>
      <c r="R11" s="30"/>
      <c r="S11" s="27"/>
    </row>
    <row r="12" spans="1:22" ht="18" customHeight="1" thickBot="1" x14ac:dyDescent="0.3">
      <c r="A12" s="2"/>
      <c r="B12" s="28" t="s">
        <v>21</v>
      </c>
      <c r="C12" s="29"/>
      <c r="D12" s="123"/>
      <c r="E12" s="123"/>
      <c r="F12" s="123"/>
      <c r="G12" s="123"/>
      <c r="H12" s="123"/>
      <c r="I12" s="123"/>
      <c r="J12" s="123"/>
      <c r="K12" s="118" t="s">
        <v>9</v>
      </c>
      <c r="L12" s="118"/>
      <c r="M12" s="73" t="s">
        <v>33</v>
      </c>
      <c r="N12" s="74"/>
      <c r="O12" s="74"/>
      <c r="P12" s="74"/>
      <c r="Q12" s="74"/>
      <c r="R12" s="30"/>
      <c r="S12" s="27"/>
    </row>
    <row r="13" spans="1:22" ht="18" customHeight="1" thickBot="1" x14ac:dyDescent="0.3">
      <c r="A13" s="2"/>
      <c r="B13" s="28" t="s">
        <v>22</v>
      </c>
      <c r="C13" s="31"/>
      <c r="D13" s="116"/>
      <c r="E13" s="116"/>
      <c r="F13" s="116"/>
      <c r="G13" s="117" t="s">
        <v>41</v>
      </c>
      <c r="H13" s="117"/>
      <c r="I13" s="117"/>
      <c r="J13" s="117"/>
      <c r="K13" s="118" t="s">
        <v>10</v>
      </c>
      <c r="L13" s="118"/>
      <c r="M13" s="119" t="s">
        <v>11</v>
      </c>
      <c r="N13" s="119"/>
      <c r="O13" s="119"/>
      <c r="P13" s="119"/>
      <c r="Q13" s="119"/>
      <c r="R13" s="32"/>
      <c r="S13" s="27"/>
    </row>
    <row r="14" spans="1:22" ht="15.75" thickBot="1" x14ac:dyDescent="0.3">
      <c r="A14" s="1"/>
      <c r="B14" s="33"/>
      <c r="C14" s="33"/>
      <c r="D14" s="33"/>
      <c r="E14" s="33"/>
      <c r="F14" s="33"/>
      <c r="G14" s="33"/>
      <c r="H14" s="33"/>
      <c r="I14" s="33"/>
      <c r="J14" s="33"/>
      <c r="K14" s="33"/>
      <c r="L14" s="33"/>
      <c r="M14" s="33"/>
      <c r="N14" s="33"/>
      <c r="O14" s="33"/>
      <c r="P14" s="33"/>
      <c r="Q14" s="33"/>
      <c r="R14" s="33"/>
      <c r="S14" s="33"/>
    </row>
    <row r="15" spans="1:22" ht="15.75" thickBot="1" x14ac:dyDescent="0.3">
      <c r="A15" s="1"/>
      <c r="B15" s="121" t="s">
        <v>1</v>
      </c>
      <c r="C15" s="122" t="s">
        <v>0</v>
      </c>
      <c r="D15" s="121" t="s">
        <v>5</v>
      </c>
      <c r="E15" s="121"/>
      <c r="F15" s="121" t="s">
        <v>25</v>
      </c>
      <c r="G15" s="121"/>
      <c r="H15" s="121"/>
      <c r="I15" s="121"/>
      <c r="J15" s="121" t="s">
        <v>26</v>
      </c>
      <c r="K15" s="121"/>
      <c r="L15" s="120" t="s">
        <v>2</v>
      </c>
      <c r="M15" s="121" t="s">
        <v>3</v>
      </c>
      <c r="N15" s="121" t="s">
        <v>6</v>
      </c>
      <c r="O15" s="121" t="s">
        <v>7</v>
      </c>
      <c r="P15" s="121" t="s">
        <v>4</v>
      </c>
      <c r="Q15" s="121" t="s">
        <v>12</v>
      </c>
      <c r="R15" s="35"/>
      <c r="S15" s="114" t="s">
        <v>13</v>
      </c>
    </row>
    <row r="16" spans="1:22" ht="25.15" customHeight="1" thickBot="1" x14ac:dyDescent="0.3">
      <c r="A16" s="1"/>
      <c r="B16" s="121"/>
      <c r="C16" s="122"/>
      <c r="D16" s="121"/>
      <c r="E16" s="121"/>
      <c r="F16" s="121"/>
      <c r="G16" s="121"/>
      <c r="H16" s="121"/>
      <c r="I16" s="121"/>
      <c r="J16" s="121"/>
      <c r="K16" s="121"/>
      <c r="L16" s="120"/>
      <c r="M16" s="121"/>
      <c r="N16" s="121"/>
      <c r="O16" s="121"/>
      <c r="P16" s="121"/>
      <c r="Q16" s="121"/>
      <c r="R16" s="35"/>
      <c r="S16" s="115"/>
    </row>
    <row r="17" spans="1:19" ht="31.5" customHeight="1" thickBot="1" x14ac:dyDescent="0.3">
      <c r="A17" s="1"/>
      <c r="B17" s="49"/>
      <c r="C17" s="56" t="s">
        <v>39</v>
      </c>
      <c r="D17" s="49"/>
      <c r="E17" s="49"/>
      <c r="F17" s="57"/>
      <c r="G17" s="58"/>
      <c r="H17" s="58"/>
      <c r="I17" s="58"/>
      <c r="J17" s="61" t="s">
        <v>37</v>
      </c>
      <c r="K17" s="60"/>
      <c r="L17" s="61" t="s">
        <v>38</v>
      </c>
      <c r="M17" s="49">
        <v>800</v>
      </c>
      <c r="N17" s="50">
        <f>5.54*1.03</f>
        <v>5.7061999999999999</v>
      </c>
      <c r="O17" s="50">
        <v>0.1</v>
      </c>
      <c r="P17" s="52">
        <f>(N17+O17)*1.25</f>
        <v>7.2577499999999997</v>
      </c>
      <c r="Q17" s="52">
        <f>P17*M17</f>
        <v>5806.2</v>
      </c>
      <c r="R17" s="17"/>
      <c r="S17" s="53">
        <f>(P17-O17-N17)*M17</f>
        <v>1161.24</v>
      </c>
    </row>
    <row r="18" spans="1:19" ht="31.5" customHeight="1" thickBot="1" x14ac:dyDescent="0.3">
      <c r="A18" s="1"/>
      <c r="B18" s="49"/>
      <c r="C18" s="56"/>
      <c r="D18" s="49"/>
      <c r="E18" s="49"/>
      <c r="F18" s="58"/>
      <c r="G18" s="58"/>
      <c r="H18" s="58"/>
      <c r="I18" s="58"/>
      <c r="J18" s="60"/>
      <c r="K18" s="60"/>
      <c r="L18" s="60"/>
      <c r="M18" s="49"/>
      <c r="N18" s="51"/>
      <c r="O18" s="50"/>
      <c r="P18" s="49"/>
      <c r="Q18" s="49"/>
      <c r="R18" s="18"/>
      <c r="S18" s="54"/>
    </row>
    <row r="19" spans="1:19" ht="31.5" customHeight="1" thickBot="1" x14ac:dyDescent="0.3">
      <c r="A19" s="1"/>
      <c r="B19" s="49"/>
      <c r="C19" s="56"/>
      <c r="D19" s="49"/>
      <c r="E19" s="49"/>
      <c r="F19" s="58"/>
      <c r="G19" s="58"/>
      <c r="H19" s="58"/>
      <c r="I19" s="58"/>
      <c r="J19" s="60"/>
      <c r="K19" s="60"/>
      <c r="L19" s="60"/>
      <c r="M19" s="49"/>
      <c r="N19" s="51"/>
      <c r="O19" s="50"/>
      <c r="P19" s="49"/>
      <c r="Q19" s="49"/>
      <c r="R19" s="18"/>
      <c r="S19" s="55"/>
    </row>
    <row r="20" spans="1:19" ht="31.5" customHeight="1" thickBot="1" x14ac:dyDescent="0.3">
      <c r="A20" s="1"/>
      <c r="B20" s="49"/>
      <c r="C20" s="56" t="s">
        <v>39</v>
      </c>
      <c r="D20" s="49"/>
      <c r="E20" s="49"/>
      <c r="F20" s="57"/>
      <c r="G20" s="58"/>
      <c r="H20" s="58"/>
      <c r="I20" s="58"/>
      <c r="J20" s="61" t="s">
        <v>28</v>
      </c>
      <c r="K20" s="60"/>
      <c r="L20" s="61" t="s">
        <v>40</v>
      </c>
      <c r="M20" s="49">
        <v>5150</v>
      </c>
      <c r="N20" s="50">
        <f>8.98*1.03</f>
        <v>9.2494000000000014</v>
      </c>
      <c r="O20" s="50">
        <f>1.9+0.1</f>
        <v>2</v>
      </c>
      <c r="P20" s="52">
        <f>(N20+O20)*1.19</f>
        <v>13.386786000000001</v>
      </c>
      <c r="Q20" s="52">
        <f>P20*M20</f>
        <v>68941.947899999999</v>
      </c>
      <c r="R20" s="17"/>
      <c r="S20" s="53">
        <f>(P20-O20-N20)*M20</f>
        <v>11007.537899999996</v>
      </c>
    </row>
    <row r="21" spans="1:19" ht="31.5" customHeight="1" thickBot="1" x14ac:dyDescent="0.3">
      <c r="A21" s="1"/>
      <c r="B21" s="49"/>
      <c r="C21" s="56"/>
      <c r="D21" s="49"/>
      <c r="E21" s="49"/>
      <c r="F21" s="58"/>
      <c r="G21" s="58"/>
      <c r="H21" s="58"/>
      <c r="I21" s="58"/>
      <c r="J21" s="60"/>
      <c r="K21" s="60"/>
      <c r="L21" s="60"/>
      <c r="M21" s="49"/>
      <c r="N21" s="51"/>
      <c r="O21" s="50"/>
      <c r="P21" s="49"/>
      <c r="Q21" s="49"/>
      <c r="R21" s="18"/>
      <c r="S21" s="54"/>
    </row>
    <row r="22" spans="1:19" ht="31.5" customHeight="1" thickBot="1" x14ac:dyDescent="0.3">
      <c r="A22" s="1"/>
      <c r="B22" s="49"/>
      <c r="C22" s="56"/>
      <c r="D22" s="49"/>
      <c r="E22" s="49"/>
      <c r="F22" s="58"/>
      <c r="G22" s="58"/>
      <c r="H22" s="58"/>
      <c r="I22" s="58"/>
      <c r="J22" s="60"/>
      <c r="K22" s="60"/>
      <c r="L22" s="60"/>
      <c r="M22" s="49"/>
      <c r="N22" s="51"/>
      <c r="O22" s="50"/>
      <c r="P22" s="49"/>
      <c r="Q22" s="49"/>
      <c r="R22" s="18"/>
      <c r="S22" s="55"/>
    </row>
    <row r="23" spans="1:19" ht="31.5" customHeight="1" thickBot="1" x14ac:dyDescent="0.3">
      <c r="A23" s="1"/>
      <c r="B23" s="49"/>
      <c r="C23" s="56"/>
      <c r="D23" s="49"/>
      <c r="E23" s="49"/>
      <c r="F23" s="57"/>
      <c r="G23" s="58"/>
      <c r="H23" s="58"/>
      <c r="I23" s="58"/>
      <c r="J23" s="61"/>
      <c r="K23" s="60"/>
      <c r="L23" s="61"/>
      <c r="M23" s="49"/>
      <c r="N23" s="50">
        <f>((0)*(3%))+(0)</f>
        <v>0</v>
      </c>
      <c r="O23" s="50">
        <v>0</v>
      </c>
      <c r="P23" s="52">
        <f>(N23+O23)*1.35</f>
        <v>0</v>
      </c>
      <c r="Q23" s="52">
        <f>P23*M23</f>
        <v>0</v>
      </c>
      <c r="R23" s="17"/>
      <c r="S23" s="53">
        <f>(P23-O23-N23)*M23</f>
        <v>0</v>
      </c>
    </row>
    <row r="24" spans="1:19" ht="31.5" customHeight="1" thickBot="1" x14ac:dyDescent="0.3">
      <c r="A24" s="1"/>
      <c r="B24" s="49"/>
      <c r="C24" s="56"/>
      <c r="D24" s="49"/>
      <c r="E24" s="49"/>
      <c r="F24" s="58"/>
      <c r="G24" s="58"/>
      <c r="H24" s="58"/>
      <c r="I24" s="58"/>
      <c r="J24" s="60"/>
      <c r="K24" s="60"/>
      <c r="L24" s="60"/>
      <c r="M24" s="49"/>
      <c r="N24" s="51"/>
      <c r="O24" s="50"/>
      <c r="P24" s="49"/>
      <c r="Q24" s="49"/>
      <c r="R24" s="18"/>
      <c r="S24" s="54"/>
    </row>
    <row r="25" spans="1:19" ht="31.5" customHeight="1" thickBot="1" x14ac:dyDescent="0.3">
      <c r="A25" s="1"/>
      <c r="B25" s="49"/>
      <c r="C25" s="56"/>
      <c r="D25" s="49"/>
      <c r="E25" s="49"/>
      <c r="F25" s="58"/>
      <c r="G25" s="58"/>
      <c r="H25" s="58"/>
      <c r="I25" s="58"/>
      <c r="J25" s="60"/>
      <c r="K25" s="60"/>
      <c r="L25" s="60"/>
      <c r="M25" s="49"/>
      <c r="N25" s="51"/>
      <c r="O25" s="50"/>
      <c r="P25" s="49"/>
      <c r="Q25" s="49"/>
      <c r="R25" s="18"/>
      <c r="S25" s="55"/>
    </row>
    <row r="26" spans="1:19" ht="31.5" customHeight="1" thickBot="1" x14ac:dyDescent="0.3">
      <c r="A26" s="1"/>
      <c r="B26" s="49"/>
      <c r="C26" s="56"/>
      <c r="D26" s="49"/>
      <c r="E26" s="49"/>
      <c r="F26" s="57"/>
      <c r="G26" s="58"/>
      <c r="H26" s="58"/>
      <c r="I26" s="58"/>
      <c r="J26" s="59"/>
      <c r="K26" s="60"/>
      <c r="L26" s="61"/>
      <c r="M26" s="49"/>
      <c r="N26" s="50">
        <f>((0)*(3%))+(0)</f>
        <v>0</v>
      </c>
      <c r="O26" s="50">
        <v>0</v>
      </c>
      <c r="P26" s="52">
        <f>(N26+O26)*1.35</f>
        <v>0</v>
      </c>
      <c r="Q26" s="52">
        <f>P26*M26</f>
        <v>0</v>
      </c>
      <c r="R26" s="17"/>
      <c r="S26" s="53">
        <f>(P26-O26-N26)*M26</f>
        <v>0</v>
      </c>
    </row>
    <row r="27" spans="1:19" ht="31.5" customHeight="1" thickBot="1" x14ac:dyDescent="0.3">
      <c r="A27" s="1"/>
      <c r="B27" s="49"/>
      <c r="C27" s="56"/>
      <c r="D27" s="49"/>
      <c r="E27" s="49"/>
      <c r="F27" s="58"/>
      <c r="G27" s="58"/>
      <c r="H27" s="58"/>
      <c r="I27" s="58"/>
      <c r="J27" s="60"/>
      <c r="K27" s="60"/>
      <c r="L27" s="60"/>
      <c r="M27" s="49"/>
      <c r="N27" s="51"/>
      <c r="O27" s="51"/>
      <c r="P27" s="49"/>
      <c r="Q27" s="49"/>
      <c r="R27" s="18"/>
      <c r="S27" s="54"/>
    </row>
    <row r="28" spans="1:19" ht="31.5" customHeight="1" thickBot="1" x14ac:dyDescent="0.3">
      <c r="A28" s="1"/>
      <c r="B28" s="49"/>
      <c r="C28" s="56"/>
      <c r="D28" s="49"/>
      <c r="E28" s="49"/>
      <c r="F28" s="58"/>
      <c r="G28" s="58"/>
      <c r="H28" s="58"/>
      <c r="I28" s="58"/>
      <c r="J28" s="60"/>
      <c r="K28" s="60"/>
      <c r="L28" s="60"/>
      <c r="M28" s="49"/>
      <c r="N28" s="51"/>
      <c r="O28" s="51"/>
      <c r="P28" s="49"/>
      <c r="Q28" s="49"/>
      <c r="R28" s="18"/>
      <c r="S28" s="55"/>
    </row>
    <row r="29" spans="1:19" ht="31.5" customHeight="1" thickBot="1" x14ac:dyDescent="0.3">
      <c r="A29" s="1"/>
      <c r="B29" s="49"/>
      <c r="C29" s="56"/>
      <c r="D29" s="49"/>
      <c r="E29" s="49"/>
      <c r="F29" s="57"/>
      <c r="G29" s="58"/>
      <c r="H29" s="58"/>
      <c r="I29" s="58"/>
      <c r="J29" s="59"/>
      <c r="K29" s="60"/>
      <c r="L29" s="61"/>
      <c r="M29" s="49"/>
      <c r="N29" s="50">
        <f>((0)*(3%))+(0)</f>
        <v>0</v>
      </c>
      <c r="O29" s="50">
        <v>0</v>
      </c>
      <c r="P29" s="52">
        <f>(N29+O29)*1.35</f>
        <v>0</v>
      </c>
      <c r="Q29" s="52">
        <f>P29*M29</f>
        <v>0</v>
      </c>
      <c r="R29" s="17"/>
      <c r="S29" s="53">
        <f>(P29-O29-N29)*M29</f>
        <v>0</v>
      </c>
    </row>
    <row r="30" spans="1:19" ht="31.5" customHeight="1" thickBot="1" x14ac:dyDescent="0.3">
      <c r="A30" s="1"/>
      <c r="B30" s="49"/>
      <c r="C30" s="56"/>
      <c r="D30" s="49"/>
      <c r="E30" s="49"/>
      <c r="F30" s="58"/>
      <c r="G30" s="58"/>
      <c r="H30" s="58"/>
      <c r="I30" s="58"/>
      <c r="J30" s="60"/>
      <c r="K30" s="60"/>
      <c r="L30" s="60"/>
      <c r="M30" s="49"/>
      <c r="N30" s="51"/>
      <c r="O30" s="51"/>
      <c r="P30" s="49"/>
      <c r="Q30" s="49"/>
      <c r="R30" s="18"/>
      <c r="S30" s="54"/>
    </row>
    <row r="31" spans="1:19" ht="31.5" customHeight="1" thickBot="1" x14ac:dyDescent="0.3">
      <c r="A31" s="1"/>
      <c r="B31" s="49"/>
      <c r="C31" s="56"/>
      <c r="D31" s="49"/>
      <c r="E31" s="49"/>
      <c r="F31" s="58"/>
      <c r="G31" s="58"/>
      <c r="H31" s="58"/>
      <c r="I31" s="58"/>
      <c r="J31" s="60"/>
      <c r="K31" s="60"/>
      <c r="L31" s="60"/>
      <c r="M31" s="49"/>
      <c r="N31" s="51"/>
      <c r="O31" s="51"/>
      <c r="P31" s="49"/>
      <c r="Q31" s="49"/>
      <c r="R31" s="18"/>
      <c r="S31" s="55"/>
    </row>
    <row r="32" spans="1:19" ht="19.149999999999999" customHeight="1" thickBot="1" x14ac:dyDescent="0.3">
      <c r="A32" s="1"/>
      <c r="B32" s="1"/>
      <c r="C32" s="1"/>
      <c r="D32" s="1"/>
      <c r="E32" s="1"/>
      <c r="F32" s="1"/>
      <c r="G32" s="1"/>
      <c r="H32" s="1"/>
      <c r="I32" s="1"/>
      <c r="J32" s="1"/>
      <c r="K32" s="1"/>
      <c r="L32" s="1"/>
      <c r="M32" s="1"/>
      <c r="N32" s="1"/>
      <c r="O32" s="1"/>
      <c r="P32" s="34" t="s">
        <v>14</v>
      </c>
      <c r="Q32" s="9">
        <f>SUM(Q17:Q31)</f>
        <v>74748.147899999996</v>
      </c>
      <c r="R32" s="19"/>
      <c r="S32" s="1"/>
    </row>
    <row r="33" spans="1:19" ht="19.149999999999999" customHeight="1" thickBot="1" x14ac:dyDescent="0.3">
      <c r="A33" s="1"/>
      <c r="B33" s="1"/>
      <c r="C33" s="1"/>
      <c r="D33" s="1"/>
      <c r="E33" s="1"/>
      <c r="F33" s="1"/>
      <c r="G33" s="1"/>
      <c r="H33" s="1"/>
      <c r="I33" s="1"/>
      <c r="J33" s="1"/>
      <c r="K33" s="1"/>
      <c r="L33" s="1"/>
      <c r="M33" s="1"/>
      <c r="N33" s="1"/>
      <c r="O33" s="1"/>
      <c r="P33" s="34" t="s">
        <v>24</v>
      </c>
      <c r="Q33" s="9">
        <f>Q32*0.16</f>
        <v>11959.703663999999</v>
      </c>
      <c r="R33" s="19"/>
      <c r="S33" s="1"/>
    </row>
    <row r="34" spans="1:19" ht="19.149999999999999" customHeight="1" thickBot="1" x14ac:dyDescent="0.3">
      <c r="A34" s="1"/>
      <c r="B34" s="1"/>
      <c r="C34" s="1"/>
      <c r="D34" s="1"/>
      <c r="E34" s="1"/>
      <c r="F34" s="1"/>
      <c r="G34" s="1"/>
      <c r="H34" s="1"/>
      <c r="I34" s="1"/>
      <c r="J34" s="1"/>
      <c r="K34" s="1"/>
      <c r="L34" s="1"/>
      <c r="M34" s="1"/>
      <c r="N34" s="1"/>
      <c r="O34" s="1"/>
      <c r="P34" s="34" t="s">
        <v>12</v>
      </c>
      <c r="Q34" s="9">
        <f>Q32+Q33</f>
        <v>86707.851563999997</v>
      </c>
      <c r="R34" s="19"/>
      <c r="S34" s="1"/>
    </row>
    <row r="35" spans="1:19" ht="11.25" customHeight="1" thickBot="1" x14ac:dyDescent="0.3">
      <c r="A35" s="1"/>
      <c r="B35" s="1"/>
      <c r="C35" s="1"/>
      <c r="D35" s="1"/>
      <c r="E35" s="1"/>
      <c r="F35" s="1"/>
      <c r="G35" s="1"/>
      <c r="H35" s="1"/>
      <c r="I35" s="1"/>
      <c r="J35" s="1"/>
      <c r="K35" s="1"/>
      <c r="L35" s="1"/>
      <c r="M35" s="1"/>
      <c r="N35" s="1"/>
      <c r="O35" s="1"/>
      <c r="P35" s="5"/>
      <c r="Q35" s="1"/>
      <c r="R35" s="1"/>
      <c r="S35" s="1"/>
    </row>
    <row r="36" spans="1:19" ht="21.75" thickBot="1" x14ac:dyDescent="0.4">
      <c r="A36" s="2"/>
      <c r="B36" s="102" t="s">
        <v>15</v>
      </c>
      <c r="C36" s="103"/>
      <c r="D36" s="103"/>
      <c r="E36" s="103"/>
      <c r="F36" s="103"/>
      <c r="G36" s="103"/>
      <c r="H36" s="103"/>
      <c r="I36" s="103"/>
      <c r="J36" s="103"/>
      <c r="K36" s="103"/>
      <c r="L36" s="103"/>
      <c r="M36" s="103"/>
      <c r="N36" s="103"/>
      <c r="O36" s="103"/>
      <c r="P36" s="103"/>
      <c r="Q36" s="104"/>
      <c r="R36" s="20"/>
      <c r="S36" s="22"/>
    </row>
    <row r="37" spans="1:19" ht="21.75" customHeight="1" x14ac:dyDescent="0.25">
      <c r="A37" s="2"/>
      <c r="B37" s="40" t="s">
        <v>29</v>
      </c>
      <c r="C37" s="41"/>
      <c r="D37" s="41"/>
      <c r="E37" s="41"/>
      <c r="F37" s="41"/>
      <c r="G37" s="41"/>
      <c r="H37" s="41"/>
      <c r="I37" s="41"/>
      <c r="J37" s="41"/>
      <c r="K37" s="41"/>
      <c r="L37" s="41"/>
      <c r="M37" s="41"/>
      <c r="N37" s="41"/>
      <c r="O37" s="41"/>
      <c r="P37" s="41"/>
      <c r="Q37" s="42"/>
      <c r="R37" s="21"/>
      <c r="S37" s="21"/>
    </row>
    <row r="38" spans="1:19" ht="24.75" customHeight="1" x14ac:dyDescent="0.25">
      <c r="A38" s="2"/>
      <c r="B38" s="43"/>
      <c r="C38" s="44"/>
      <c r="D38" s="44"/>
      <c r="E38" s="44"/>
      <c r="F38" s="44"/>
      <c r="G38" s="44"/>
      <c r="H38" s="44"/>
      <c r="I38" s="44"/>
      <c r="J38" s="44"/>
      <c r="K38" s="44"/>
      <c r="L38" s="44"/>
      <c r="M38" s="44"/>
      <c r="N38" s="44"/>
      <c r="O38" s="44"/>
      <c r="P38" s="44"/>
      <c r="Q38" s="45"/>
      <c r="R38" s="21"/>
      <c r="S38" s="21"/>
    </row>
    <row r="39" spans="1:19" ht="56.25" customHeight="1" x14ac:dyDescent="0.25">
      <c r="A39" s="2"/>
      <c r="B39" s="43"/>
      <c r="C39" s="44"/>
      <c r="D39" s="44"/>
      <c r="E39" s="44"/>
      <c r="F39" s="44"/>
      <c r="G39" s="44"/>
      <c r="H39" s="44"/>
      <c r="I39" s="44"/>
      <c r="J39" s="44"/>
      <c r="K39" s="44"/>
      <c r="L39" s="44"/>
      <c r="M39" s="44"/>
      <c r="N39" s="44"/>
      <c r="O39" s="44"/>
      <c r="P39" s="44"/>
      <c r="Q39" s="45"/>
      <c r="R39" s="21"/>
      <c r="S39" s="21"/>
    </row>
    <row r="40" spans="1:19" ht="19.899999999999999" customHeight="1" thickBot="1" x14ac:dyDescent="0.3">
      <c r="A40" s="2"/>
      <c r="B40" s="46"/>
      <c r="C40" s="47"/>
      <c r="D40" s="47"/>
      <c r="E40" s="47"/>
      <c r="F40" s="47"/>
      <c r="G40" s="47"/>
      <c r="H40" s="47"/>
      <c r="I40" s="47"/>
      <c r="J40" s="47"/>
      <c r="K40" s="47"/>
      <c r="L40" s="47"/>
      <c r="M40" s="47"/>
      <c r="N40" s="47"/>
      <c r="O40" s="47"/>
      <c r="P40" s="47"/>
      <c r="Q40" s="48"/>
      <c r="R40" s="21"/>
      <c r="S40" s="21"/>
    </row>
  </sheetData>
  <sheetProtection formatCells="0" formatColumns="0" formatRows="0" insertColumns="0" insertRows="0" insertHyperlinks="0" deleteColumns="0" deleteRows="0" sort="0" autoFilter="0" pivotTables="0"/>
  <mergeCells count="90">
    <mergeCell ref="B9:D9"/>
    <mergeCell ref="E9:F9"/>
    <mergeCell ref="G9:H9"/>
    <mergeCell ref="J9:M9"/>
    <mergeCell ref="N9:Q9"/>
    <mergeCell ref="D11:J11"/>
    <mergeCell ref="K11:L11"/>
    <mergeCell ref="M11:Q11"/>
    <mergeCell ref="D12:J12"/>
    <mergeCell ref="K12:L12"/>
    <mergeCell ref="M12:Q12"/>
    <mergeCell ref="B15:B16"/>
    <mergeCell ref="C15:C16"/>
    <mergeCell ref="D15:E16"/>
    <mergeCell ref="F15:I16"/>
    <mergeCell ref="J15:K16"/>
    <mergeCell ref="S15:S16"/>
    <mergeCell ref="D13:F13"/>
    <mergeCell ref="G13:J13"/>
    <mergeCell ref="K13:L13"/>
    <mergeCell ref="M13:Q13"/>
    <mergeCell ref="L15:L16"/>
    <mergeCell ref="M15:M16"/>
    <mergeCell ref="N15:N16"/>
    <mergeCell ref="O15:O16"/>
    <mergeCell ref="P15:P16"/>
    <mergeCell ref="Q15:Q16"/>
    <mergeCell ref="S17:S19"/>
    <mergeCell ref="B17:B19"/>
    <mergeCell ref="C17:C19"/>
    <mergeCell ref="D17:E19"/>
    <mergeCell ref="F17:I19"/>
    <mergeCell ref="J17:K19"/>
    <mergeCell ref="L17:L19"/>
    <mergeCell ref="M17:M19"/>
    <mergeCell ref="N17:N19"/>
    <mergeCell ref="O17:O19"/>
    <mergeCell ref="P17:P19"/>
    <mergeCell ref="Q17:Q19"/>
    <mergeCell ref="S20:S22"/>
    <mergeCell ref="B20:B22"/>
    <mergeCell ref="C20:C22"/>
    <mergeCell ref="D20:E22"/>
    <mergeCell ref="F20:I22"/>
    <mergeCell ref="J20:K22"/>
    <mergeCell ref="L20:L22"/>
    <mergeCell ref="M20:M22"/>
    <mergeCell ref="N20:N22"/>
    <mergeCell ref="O20:O22"/>
    <mergeCell ref="P20:P22"/>
    <mergeCell ref="Q20:Q22"/>
    <mergeCell ref="P23:P25"/>
    <mergeCell ref="Q23:Q25"/>
    <mergeCell ref="S23:S25"/>
    <mergeCell ref="B23:B25"/>
    <mergeCell ref="C23:C25"/>
    <mergeCell ref="D23:E25"/>
    <mergeCell ref="F23:I25"/>
    <mergeCell ref="J23:K25"/>
    <mergeCell ref="L23:L25"/>
    <mergeCell ref="S26:S28"/>
    <mergeCell ref="B26:B28"/>
    <mergeCell ref="C26:C28"/>
    <mergeCell ref="D26:E28"/>
    <mergeCell ref="F26:I28"/>
    <mergeCell ref="J26:K28"/>
    <mergeCell ref="L26:L28"/>
    <mergeCell ref="S29:S31"/>
    <mergeCell ref="B29:B31"/>
    <mergeCell ref="C29:C31"/>
    <mergeCell ref="D29:E31"/>
    <mergeCell ref="F29:I31"/>
    <mergeCell ref="J29:K31"/>
    <mergeCell ref="L29:L31"/>
    <mergeCell ref="B36:Q36"/>
    <mergeCell ref="B37:Q40"/>
    <mergeCell ref="E2:Q7"/>
    <mergeCell ref="M29:M31"/>
    <mergeCell ref="N29:N31"/>
    <mergeCell ref="O29:O31"/>
    <mergeCell ref="P29:P31"/>
    <mergeCell ref="Q29:Q31"/>
    <mergeCell ref="M26:M28"/>
    <mergeCell ref="N26:N28"/>
    <mergeCell ref="O26:O28"/>
    <mergeCell ref="P26:P28"/>
    <mergeCell ref="Q26:Q28"/>
    <mergeCell ref="M23:M25"/>
    <mergeCell ref="N23:N25"/>
    <mergeCell ref="O23:O25"/>
  </mergeCells>
  <pageMargins left="0.09" right="0.08" top="0.31" bottom="0.23" header="0.3" footer="0.17"/>
  <pageSetup scale="46" orientation="portrait" r:id="rId1"/>
  <rowBreaks count="2" manualBreakCount="2">
    <brk id="42" max="19" man="1"/>
    <brk id="43" max="19" man="1"/>
  </rowBreaks>
  <drawing r:id="rId2"/>
  <legacyDrawing r:id="rId3"/>
  <pictur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594C4-0E4A-4910-991D-DE76F40C7B4B}">
  <sheetPr>
    <tabColor theme="0" tint="-0.249977111117893"/>
    <pageSetUpPr fitToPage="1"/>
  </sheetPr>
  <dimension ref="A1:S55"/>
  <sheetViews>
    <sheetView view="pageBreakPreview" topLeftCell="A38" zoomScale="95" zoomScaleNormal="100" zoomScaleSheetLayoutView="95" workbookViewId="0">
      <selection activeCell="D44" sqref="D44:E46"/>
    </sheetView>
  </sheetViews>
  <sheetFormatPr baseColWidth="10" defaultColWidth="9.140625" defaultRowHeight="15" outlineLevelCol="1" x14ac:dyDescent="0.25"/>
  <cols>
    <col min="1" max="1" width="11.42578125" customWidth="1"/>
    <col min="2" max="2" width="23.7109375" customWidth="1"/>
    <col min="3" max="3" width="21.42578125" customWidth="1" outlineLevel="1"/>
    <col min="4" max="4" width="12.28515625" customWidth="1"/>
    <col min="5" max="5" width="7.28515625" customWidth="1"/>
    <col min="6" max="6" width="17.42578125" customWidth="1"/>
    <col min="7" max="7" width="14" customWidth="1"/>
    <col min="8" max="8" width="8" customWidth="1"/>
    <col min="9" max="9" width="24.28515625" customWidth="1"/>
    <col min="10" max="10" width="16.28515625" customWidth="1"/>
    <col min="11" max="11" width="8.85546875" customWidth="1"/>
    <col min="12" max="13" width="16.28515625" customWidth="1"/>
    <col min="14" max="15" width="16.28515625" customWidth="1" outlineLevel="1"/>
    <col min="16" max="17" width="16.28515625" customWidth="1"/>
    <col min="18" max="18" width="16.28515625" hidden="1" customWidth="1"/>
    <col min="19" max="19" width="16.28515625" customWidth="1" outlineLevel="1"/>
    <col min="20" max="22" width="16.28515625" customWidth="1"/>
  </cols>
  <sheetData>
    <row r="1" spans="1:19" ht="9" customHeight="1" thickBot="1" x14ac:dyDescent="0.3">
      <c r="A1" s="2"/>
      <c r="B1" s="2"/>
      <c r="C1" s="2"/>
      <c r="D1" s="2"/>
      <c r="E1" s="2"/>
      <c r="F1" s="2"/>
      <c r="G1" s="2"/>
      <c r="H1" s="2"/>
      <c r="I1" s="2"/>
      <c r="J1" s="2"/>
      <c r="K1" s="2"/>
      <c r="L1" s="2"/>
      <c r="M1" s="2"/>
      <c r="N1" s="2"/>
      <c r="O1" s="2"/>
      <c r="P1" s="2"/>
      <c r="Q1" s="2"/>
      <c r="R1" s="2"/>
      <c r="S1" s="2"/>
    </row>
    <row r="2" spans="1:19" ht="9" customHeight="1" thickTop="1" x14ac:dyDescent="0.25">
      <c r="A2" s="2"/>
      <c r="B2" s="2"/>
      <c r="C2" s="2"/>
      <c r="D2" s="2"/>
      <c r="E2" s="105" t="s">
        <v>31</v>
      </c>
      <c r="F2" s="106"/>
      <c r="G2" s="106"/>
      <c r="H2" s="106"/>
      <c r="I2" s="106"/>
      <c r="J2" s="106"/>
      <c r="K2" s="106"/>
      <c r="L2" s="106"/>
      <c r="M2" s="106"/>
      <c r="N2" s="106"/>
      <c r="O2" s="106"/>
      <c r="P2" s="106"/>
      <c r="Q2" s="107"/>
      <c r="R2" s="12"/>
      <c r="S2" s="2"/>
    </row>
    <row r="3" spans="1:19" ht="9" customHeight="1" x14ac:dyDescent="0.25">
      <c r="A3" s="2"/>
      <c r="B3" s="2"/>
      <c r="C3" s="2"/>
      <c r="D3" s="2"/>
      <c r="E3" s="108"/>
      <c r="F3" s="109"/>
      <c r="G3" s="109"/>
      <c r="H3" s="109"/>
      <c r="I3" s="109"/>
      <c r="J3" s="109"/>
      <c r="K3" s="109"/>
      <c r="L3" s="109"/>
      <c r="M3" s="109"/>
      <c r="N3" s="109"/>
      <c r="O3" s="109"/>
      <c r="P3" s="109"/>
      <c r="Q3" s="110"/>
      <c r="R3" s="12"/>
      <c r="S3" s="2"/>
    </row>
    <row r="4" spans="1:19" ht="9" customHeight="1" x14ac:dyDescent="0.25">
      <c r="A4" s="2"/>
      <c r="B4" s="2"/>
      <c r="C4" s="2"/>
      <c r="D4" s="2"/>
      <c r="E4" s="108"/>
      <c r="F4" s="109"/>
      <c r="G4" s="109"/>
      <c r="H4" s="109"/>
      <c r="I4" s="109"/>
      <c r="J4" s="109"/>
      <c r="K4" s="109"/>
      <c r="L4" s="109"/>
      <c r="M4" s="109"/>
      <c r="N4" s="109"/>
      <c r="O4" s="109"/>
      <c r="P4" s="109"/>
      <c r="Q4" s="110"/>
      <c r="R4" s="12"/>
      <c r="S4" s="2"/>
    </row>
    <row r="5" spans="1:19" ht="9" customHeight="1" x14ac:dyDescent="0.25">
      <c r="A5" s="2"/>
      <c r="B5" s="2"/>
      <c r="C5" s="2"/>
      <c r="D5" s="2"/>
      <c r="E5" s="108"/>
      <c r="F5" s="109"/>
      <c r="G5" s="109"/>
      <c r="H5" s="109"/>
      <c r="I5" s="109"/>
      <c r="J5" s="109"/>
      <c r="K5" s="109"/>
      <c r="L5" s="109"/>
      <c r="M5" s="109"/>
      <c r="N5" s="109"/>
      <c r="O5" s="109"/>
      <c r="P5" s="109"/>
      <c r="Q5" s="110"/>
      <c r="R5" s="12"/>
      <c r="S5" s="2"/>
    </row>
    <row r="6" spans="1:19" ht="27.95" customHeight="1" x14ac:dyDescent="0.25">
      <c r="A6" s="2"/>
      <c r="B6" s="2"/>
      <c r="C6" s="2"/>
      <c r="D6" s="2"/>
      <c r="E6" s="108"/>
      <c r="F6" s="109"/>
      <c r="G6" s="109"/>
      <c r="H6" s="109"/>
      <c r="I6" s="109"/>
      <c r="J6" s="109"/>
      <c r="K6" s="109"/>
      <c r="L6" s="109"/>
      <c r="M6" s="109"/>
      <c r="N6" s="109"/>
      <c r="O6" s="109"/>
      <c r="P6" s="109"/>
      <c r="Q6" s="110"/>
      <c r="R6" s="12"/>
      <c r="S6" s="2"/>
    </row>
    <row r="7" spans="1:19" ht="30.6" customHeight="1" thickBot="1" x14ac:dyDescent="0.4">
      <c r="A7" s="2"/>
      <c r="C7" s="3"/>
      <c r="D7" s="3"/>
      <c r="E7" s="111"/>
      <c r="F7" s="112"/>
      <c r="G7" s="112"/>
      <c r="H7" s="112"/>
      <c r="I7" s="112"/>
      <c r="J7" s="112"/>
      <c r="K7" s="112"/>
      <c r="L7" s="112"/>
      <c r="M7" s="112"/>
      <c r="N7" s="112"/>
      <c r="O7" s="112"/>
      <c r="P7" s="112"/>
      <c r="Q7" s="113"/>
      <c r="R7" s="12"/>
      <c r="S7" s="4"/>
    </row>
    <row r="8" spans="1:19" ht="15.75" customHeight="1" thickTop="1" thickBot="1" x14ac:dyDescent="0.3">
      <c r="A8" s="2"/>
      <c r="B8" s="2"/>
      <c r="C8" s="2"/>
      <c r="D8" s="2"/>
      <c r="E8" s="2"/>
      <c r="F8" s="2"/>
      <c r="G8" s="2"/>
      <c r="H8" s="2"/>
      <c r="I8" s="2"/>
      <c r="J8" s="2"/>
      <c r="K8" s="2"/>
      <c r="L8" s="2"/>
      <c r="M8" s="2"/>
      <c r="N8" s="2"/>
      <c r="O8" s="2"/>
      <c r="P8" s="2"/>
      <c r="Q8" s="2"/>
      <c r="R8" s="2"/>
      <c r="S8" s="2"/>
    </row>
    <row r="9" spans="1:19" ht="15.75" customHeight="1" thickBot="1" x14ac:dyDescent="0.3">
      <c r="A9" s="2"/>
      <c r="B9" s="118" t="s">
        <v>16</v>
      </c>
      <c r="C9" s="118"/>
      <c r="D9" s="118"/>
      <c r="E9" s="124">
        <f ca="1">TODAY()</f>
        <v>45897</v>
      </c>
      <c r="F9" s="123"/>
      <c r="G9" s="118" t="s">
        <v>17</v>
      </c>
      <c r="H9" s="118"/>
      <c r="I9" s="25" t="s">
        <v>18</v>
      </c>
      <c r="J9" s="118" t="s">
        <v>19</v>
      </c>
      <c r="K9" s="118"/>
      <c r="L9" s="118"/>
      <c r="M9" s="118"/>
      <c r="N9" s="125" t="s">
        <v>34</v>
      </c>
      <c r="O9" s="125"/>
      <c r="P9" s="125"/>
      <c r="Q9" s="125"/>
      <c r="R9" s="26"/>
      <c r="S9" s="27"/>
    </row>
    <row r="10" spans="1:19" ht="15.75" customHeight="1" thickBot="1" x14ac:dyDescent="0.3">
      <c r="A10" s="2"/>
      <c r="B10" s="27"/>
      <c r="C10" s="27"/>
      <c r="D10" s="27"/>
      <c r="E10" s="27"/>
      <c r="F10" s="27"/>
      <c r="G10" s="27"/>
      <c r="H10" s="27"/>
      <c r="I10" s="27"/>
      <c r="J10" s="27"/>
      <c r="K10" s="27"/>
      <c r="L10" s="27"/>
      <c r="M10" s="27"/>
      <c r="N10" s="27"/>
      <c r="O10" s="27"/>
      <c r="P10" s="27"/>
      <c r="Q10" s="27"/>
      <c r="R10" s="27"/>
      <c r="S10" s="27"/>
    </row>
    <row r="11" spans="1:19" ht="18" customHeight="1" thickBot="1" x14ac:dyDescent="0.3">
      <c r="A11" s="2"/>
      <c r="B11" s="28" t="s">
        <v>20</v>
      </c>
      <c r="C11" s="29"/>
      <c r="D11" s="123"/>
      <c r="E11" s="123"/>
      <c r="F11" s="123"/>
      <c r="G11" s="123"/>
      <c r="H11" s="123"/>
      <c r="I11" s="123"/>
      <c r="J11" s="123"/>
      <c r="K11" s="118" t="s">
        <v>8</v>
      </c>
      <c r="L11" s="118"/>
      <c r="M11" s="73" t="s">
        <v>32</v>
      </c>
      <c r="N11" s="74"/>
      <c r="O11" s="74"/>
      <c r="P11" s="74"/>
      <c r="Q11" s="74"/>
      <c r="R11" s="30"/>
      <c r="S11" s="27"/>
    </row>
    <row r="12" spans="1:19" ht="18" customHeight="1" thickBot="1" x14ac:dyDescent="0.3">
      <c r="A12" s="2"/>
      <c r="B12" s="28" t="s">
        <v>21</v>
      </c>
      <c r="C12" s="29"/>
      <c r="D12" s="123"/>
      <c r="E12" s="123"/>
      <c r="F12" s="123"/>
      <c r="G12" s="123"/>
      <c r="H12" s="123"/>
      <c r="I12" s="123"/>
      <c r="J12" s="123"/>
      <c r="K12" s="118" t="s">
        <v>9</v>
      </c>
      <c r="L12" s="118"/>
      <c r="M12" s="73" t="s">
        <v>33</v>
      </c>
      <c r="N12" s="74"/>
      <c r="O12" s="74"/>
      <c r="P12" s="74"/>
      <c r="Q12" s="74"/>
      <c r="R12" s="30"/>
      <c r="S12" s="27"/>
    </row>
    <row r="13" spans="1:19" ht="18" customHeight="1" thickBot="1" x14ac:dyDescent="0.3">
      <c r="A13" s="2"/>
      <c r="B13" s="28" t="s">
        <v>22</v>
      </c>
      <c r="C13" s="31"/>
      <c r="D13" s="116"/>
      <c r="E13" s="116"/>
      <c r="F13" s="116"/>
      <c r="G13" s="117" t="s">
        <v>23</v>
      </c>
      <c r="H13" s="117"/>
      <c r="I13" s="117"/>
      <c r="J13" s="117"/>
      <c r="K13" s="118" t="s">
        <v>10</v>
      </c>
      <c r="L13" s="118"/>
      <c r="M13" s="119" t="s">
        <v>11</v>
      </c>
      <c r="N13" s="119"/>
      <c r="O13" s="119"/>
      <c r="P13" s="119"/>
      <c r="Q13" s="119"/>
      <c r="R13" s="32"/>
      <c r="S13" s="27"/>
    </row>
    <row r="14" spans="1:19" ht="15.75" thickBot="1" x14ac:dyDescent="0.3">
      <c r="A14" s="1"/>
      <c r="B14" s="33"/>
      <c r="C14" s="33"/>
      <c r="D14" s="33"/>
      <c r="E14" s="33"/>
      <c r="F14" s="33"/>
      <c r="G14" s="33"/>
      <c r="H14" s="33"/>
      <c r="I14" s="33"/>
      <c r="J14" s="33"/>
      <c r="K14" s="33"/>
      <c r="L14" s="33"/>
      <c r="M14" s="33"/>
      <c r="N14" s="33"/>
      <c r="O14" s="33"/>
      <c r="P14" s="33"/>
      <c r="Q14" s="33"/>
      <c r="R14" s="33"/>
      <c r="S14" s="33"/>
    </row>
    <row r="15" spans="1:19" ht="15.75" thickBot="1" x14ac:dyDescent="0.3">
      <c r="A15" s="1"/>
      <c r="B15" s="121" t="s">
        <v>1</v>
      </c>
      <c r="C15" s="122" t="s">
        <v>0</v>
      </c>
      <c r="D15" s="121" t="s">
        <v>5</v>
      </c>
      <c r="E15" s="121"/>
      <c r="F15" s="121" t="s">
        <v>25</v>
      </c>
      <c r="G15" s="121"/>
      <c r="H15" s="121"/>
      <c r="I15" s="121"/>
      <c r="J15" s="121" t="s">
        <v>26</v>
      </c>
      <c r="K15" s="121"/>
      <c r="L15" s="120" t="s">
        <v>2</v>
      </c>
      <c r="M15" s="121" t="s">
        <v>3</v>
      </c>
      <c r="N15" s="121" t="s">
        <v>6</v>
      </c>
      <c r="O15" s="121" t="s">
        <v>7</v>
      </c>
      <c r="P15" s="121" t="s">
        <v>4</v>
      </c>
      <c r="Q15" s="121" t="s">
        <v>12</v>
      </c>
      <c r="R15" s="35"/>
      <c r="S15" s="114" t="s">
        <v>13</v>
      </c>
    </row>
    <row r="16" spans="1:19" ht="25.15" customHeight="1" thickBot="1" x14ac:dyDescent="0.3">
      <c r="A16" s="1"/>
      <c r="B16" s="121"/>
      <c r="C16" s="122"/>
      <c r="D16" s="121"/>
      <c r="E16" s="121"/>
      <c r="F16" s="121"/>
      <c r="G16" s="121"/>
      <c r="H16" s="121"/>
      <c r="I16" s="121"/>
      <c r="J16" s="121"/>
      <c r="K16" s="121"/>
      <c r="L16" s="120"/>
      <c r="M16" s="121"/>
      <c r="N16" s="121"/>
      <c r="O16" s="121"/>
      <c r="P16" s="121"/>
      <c r="Q16" s="121"/>
      <c r="R16" s="35"/>
      <c r="S16" s="115"/>
    </row>
    <row r="17" spans="1:19" ht="31.5" customHeight="1" thickBot="1" x14ac:dyDescent="0.3">
      <c r="A17" s="1"/>
      <c r="B17" s="49"/>
      <c r="C17" s="56"/>
      <c r="D17" s="49"/>
      <c r="E17" s="49"/>
      <c r="F17" s="57"/>
      <c r="G17" s="58"/>
      <c r="H17" s="58"/>
      <c r="I17" s="58"/>
      <c r="J17" s="61"/>
      <c r="K17" s="60"/>
      <c r="L17" s="61" t="s">
        <v>27</v>
      </c>
      <c r="M17" s="49"/>
      <c r="N17" s="50">
        <f>((0)*(3%))+(0)</f>
        <v>0</v>
      </c>
      <c r="O17" s="50">
        <v>0</v>
      </c>
      <c r="P17" s="52">
        <f>(N17+O17)*1.35</f>
        <v>0</v>
      </c>
      <c r="Q17" s="52">
        <f>P17*M17</f>
        <v>0</v>
      </c>
      <c r="R17" s="17"/>
      <c r="S17" s="53">
        <f>(P17-O17-N17)*M17</f>
        <v>0</v>
      </c>
    </row>
    <row r="18" spans="1:19" ht="31.5" customHeight="1" thickBot="1" x14ac:dyDescent="0.3">
      <c r="A18" s="1"/>
      <c r="B18" s="49"/>
      <c r="C18" s="56"/>
      <c r="D18" s="49"/>
      <c r="E18" s="49"/>
      <c r="F18" s="58"/>
      <c r="G18" s="58"/>
      <c r="H18" s="58"/>
      <c r="I18" s="58"/>
      <c r="J18" s="60"/>
      <c r="K18" s="60"/>
      <c r="L18" s="60"/>
      <c r="M18" s="49"/>
      <c r="N18" s="51"/>
      <c r="O18" s="50"/>
      <c r="P18" s="49"/>
      <c r="Q18" s="49"/>
      <c r="R18" s="18"/>
      <c r="S18" s="54"/>
    </row>
    <row r="19" spans="1:19" ht="31.5" customHeight="1" thickBot="1" x14ac:dyDescent="0.3">
      <c r="A19" s="1"/>
      <c r="B19" s="49"/>
      <c r="C19" s="56"/>
      <c r="D19" s="49"/>
      <c r="E19" s="49"/>
      <c r="F19" s="58"/>
      <c r="G19" s="58"/>
      <c r="H19" s="58"/>
      <c r="I19" s="58"/>
      <c r="J19" s="60"/>
      <c r="K19" s="60"/>
      <c r="L19" s="60"/>
      <c r="M19" s="49"/>
      <c r="N19" s="51"/>
      <c r="O19" s="50"/>
      <c r="P19" s="49"/>
      <c r="Q19" s="49"/>
      <c r="R19" s="18"/>
      <c r="S19" s="55"/>
    </row>
    <row r="20" spans="1:19" ht="31.5" customHeight="1" thickBot="1" x14ac:dyDescent="0.3">
      <c r="A20" s="1"/>
      <c r="B20" s="49"/>
      <c r="C20" s="56"/>
      <c r="D20" s="49"/>
      <c r="E20" s="49"/>
      <c r="F20" s="57"/>
      <c r="G20" s="58"/>
      <c r="H20" s="58"/>
      <c r="I20" s="58"/>
      <c r="J20" s="61"/>
      <c r="K20" s="60"/>
      <c r="L20" s="61"/>
      <c r="M20" s="49"/>
      <c r="N20" s="50">
        <f>((0)*(3%))+(0)</f>
        <v>0</v>
      </c>
      <c r="O20" s="50">
        <v>0</v>
      </c>
      <c r="P20" s="52">
        <f>(N20+O20)*1.35</f>
        <v>0</v>
      </c>
      <c r="Q20" s="52">
        <f>P20*M20</f>
        <v>0</v>
      </c>
      <c r="R20" s="17"/>
      <c r="S20" s="53">
        <f>(P20-O20-N20)*M20</f>
        <v>0</v>
      </c>
    </row>
    <row r="21" spans="1:19" ht="31.5" customHeight="1" thickBot="1" x14ac:dyDescent="0.3">
      <c r="A21" s="1"/>
      <c r="B21" s="49"/>
      <c r="C21" s="56"/>
      <c r="D21" s="49"/>
      <c r="E21" s="49"/>
      <c r="F21" s="58"/>
      <c r="G21" s="58"/>
      <c r="H21" s="58"/>
      <c r="I21" s="58"/>
      <c r="J21" s="60"/>
      <c r="K21" s="60"/>
      <c r="L21" s="60"/>
      <c r="M21" s="49"/>
      <c r="N21" s="51"/>
      <c r="O21" s="50"/>
      <c r="P21" s="49"/>
      <c r="Q21" s="49"/>
      <c r="R21" s="18"/>
      <c r="S21" s="54"/>
    </row>
    <row r="22" spans="1:19" ht="31.5" customHeight="1" thickBot="1" x14ac:dyDescent="0.3">
      <c r="A22" s="1"/>
      <c r="B22" s="49"/>
      <c r="C22" s="56"/>
      <c r="D22" s="49"/>
      <c r="E22" s="49"/>
      <c r="F22" s="58"/>
      <c r="G22" s="58"/>
      <c r="H22" s="58"/>
      <c r="I22" s="58"/>
      <c r="J22" s="60"/>
      <c r="K22" s="60"/>
      <c r="L22" s="60"/>
      <c r="M22" s="49"/>
      <c r="N22" s="51"/>
      <c r="O22" s="50"/>
      <c r="P22" s="49"/>
      <c r="Q22" s="49"/>
      <c r="R22" s="18"/>
      <c r="S22" s="55"/>
    </row>
    <row r="23" spans="1:19" ht="31.5" customHeight="1" thickBot="1" x14ac:dyDescent="0.3">
      <c r="A23" s="1"/>
      <c r="B23" s="49"/>
      <c r="C23" s="56"/>
      <c r="D23" s="49"/>
      <c r="E23" s="49"/>
      <c r="F23" s="57"/>
      <c r="G23" s="58"/>
      <c r="H23" s="58"/>
      <c r="I23" s="58"/>
      <c r="J23" s="61"/>
      <c r="K23" s="60"/>
      <c r="L23" s="61"/>
      <c r="M23" s="49"/>
      <c r="N23" s="50">
        <f>((0)*(3%))+(0)</f>
        <v>0</v>
      </c>
      <c r="O23" s="50">
        <v>0</v>
      </c>
      <c r="P23" s="52">
        <f>(N23+O23)*1.35</f>
        <v>0</v>
      </c>
      <c r="Q23" s="52">
        <f>P23*M23</f>
        <v>0</v>
      </c>
      <c r="R23" s="17"/>
      <c r="S23" s="53">
        <f>(P23-O23-N23)*M23</f>
        <v>0</v>
      </c>
    </row>
    <row r="24" spans="1:19" ht="31.5" customHeight="1" thickBot="1" x14ac:dyDescent="0.3">
      <c r="A24" s="1"/>
      <c r="B24" s="49"/>
      <c r="C24" s="56"/>
      <c r="D24" s="49"/>
      <c r="E24" s="49"/>
      <c r="F24" s="58"/>
      <c r="G24" s="58"/>
      <c r="H24" s="58"/>
      <c r="I24" s="58"/>
      <c r="J24" s="60"/>
      <c r="K24" s="60"/>
      <c r="L24" s="60"/>
      <c r="M24" s="49"/>
      <c r="N24" s="51"/>
      <c r="O24" s="50"/>
      <c r="P24" s="49"/>
      <c r="Q24" s="49"/>
      <c r="R24" s="18"/>
      <c r="S24" s="54"/>
    </row>
    <row r="25" spans="1:19" ht="31.5" customHeight="1" thickBot="1" x14ac:dyDescent="0.3">
      <c r="A25" s="1"/>
      <c r="B25" s="49"/>
      <c r="C25" s="56"/>
      <c r="D25" s="49"/>
      <c r="E25" s="49"/>
      <c r="F25" s="58"/>
      <c r="G25" s="58"/>
      <c r="H25" s="58"/>
      <c r="I25" s="58"/>
      <c r="J25" s="60"/>
      <c r="K25" s="60"/>
      <c r="L25" s="60"/>
      <c r="M25" s="49"/>
      <c r="N25" s="51"/>
      <c r="O25" s="50"/>
      <c r="P25" s="49"/>
      <c r="Q25" s="49"/>
      <c r="R25" s="18"/>
      <c r="S25" s="55"/>
    </row>
    <row r="26" spans="1:19" ht="31.5" customHeight="1" thickBot="1" x14ac:dyDescent="0.3">
      <c r="A26" s="1"/>
      <c r="B26" s="49"/>
      <c r="C26" s="56"/>
      <c r="D26" s="49"/>
      <c r="E26" s="49"/>
      <c r="F26" s="57"/>
      <c r="G26" s="58"/>
      <c r="H26" s="58"/>
      <c r="I26" s="58"/>
      <c r="J26" s="59"/>
      <c r="K26" s="60"/>
      <c r="L26" s="61"/>
      <c r="M26" s="49"/>
      <c r="N26" s="50">
        <f>((0)*(3%))+(0)</f>
        <v>0</v>
      </c>
      <c r="O26" s="50">
        <v>0</v>
      </c>
      <c r="P26" s="52">
        <f>(N26+O26)*1.35</f>
        <v>0</v>
      </c>
      <c r="Q26" s="52">
        <f>P26*M26</f>
        <v>0</v>
      </c>
      <c r="R26" s="17"/>
      <c r="S26" s="53">
        <f>(P26-O26-N26)*M26</f>
        <v>0</v>
      </c>
    </row>
    <row r="27" spans="1:19" ht="31.5" customHeight="1" thickBot="1" x14ac:dyDescent="0.3">
      <c r="A27" s="1"/>
      <c r="B27" s="49"/>
      <c r="C27" s="56"/>
      <c r="D27" s="49"/>
      <c r="E27" s="49"/>
      <c r="F27" s="58"/>
      <c r="G27" s="58"/>
      <c r="H27" s="58"/>
      <c r="I27" s="58"/>
      <c r="J27" s="60"/>
      <c r="K27" s="60"/>
      <c r="L27" s="60"/>
      <c r="M27" s="49"/>
      <c r="N27" s="51"/>
      <c r="O27" s="51"/>
      <c r="P27" s="49"/>
      <c r="Q27" s="49"/>
      <c r="R27" s="18"/>
      <c r="S27" s="54"/>
    </row>
    <row r="28" spans="1:19" ht="31.5" customHeight="1" thickBot="1" x14ac:dyDescent="0.3">
      <c r="A28" s="1"/>
      <c r="B28" s="49"/>
      <c r="C28" s="56"/>
      <c r="D28" s="49"/>
      <c r="E28" s="49"/>
      <c r="F28" s="58"/>
      <c r="G28" s="58"/>
      <c r="H28" s="58"/>
      <c r="I28" s="58"/>
      <c r="J28" s="60"/>
      <c r="K28" s="60"/>
      <c r="L28" s="60"/>
      <c r="M28" s="49"/>
      <c r="N28" s="51"/>
      <c r="O28" s="51"/>
      <c r="P28" s="49"/>
      <c r="Q28" s="49"/>
      <c r="R28" s="18"/>
      <c r="S28" s="55"/>
    </row>
    <row r="29" spans="1:19" ht="31.5" customHeight="1" thickBot="1" x14ac:dyDescent="0.3">
      <c r="A29" s="1"/>
      <c r="B29" s="49"/>
      <c r="C29" s="56"/>
      <c r="D29" s="49"/>
      <c r="E29" s="49"/>
      <c r="F29" s="57"/>
      <c r="G29" s="58"/>
      <c r="H29" s="58"/>
      <c r="I29" s="58"/>
      <c r="J29" s="61"/>
      <c r="K29" s="60"/>
      <c r="L29" s="61"/>
      <c r="M29" s="49"/>
      <c r="N29" s="50">
        <f>((0)*(3%))+(0)</f>
        <v>0</v>
      </c>
      <c r="O29" s="50">
        <v>0</v>
      </c>
      <c r="P29" s="52">
        <f>(N29+O29)*1.35</f>
        <v>0</v>
      </c>
      <c r="Q29" s="52">
        <f>P29*M29</f>
        <v>0</v>
      </c>
      <c r="R29" s="17"/>
      <c r="S29" s="53">
        <f>(P29-O29-N29)*M29</f>
        <v>0</v>
      </c>
    </row>
    <row r="30" spans="1:19" ht="31.5" customHeight="1" thickBot="1" x14ac:dyDescent="0.3">
      <c r="A30" s="1"/>
      <c r="B30" s="49"/>
      <c r="C30" s="56"/>
      <c r="D30" s="49"/>
      <c r="E30" s="49"/>
      <c r="F30" s="58"/>
      <c r="G30" s="58"/>
      <c r="H30" s="58"/>
      <c r="I30" s="58"/>
      <c r="J30" s="60"/>
      <c r="K30" s="60"/>
      <c r="L30" s="60"/>
      <c r="M30" s="49"/>
      <c r="N30" s="51"/>
      <c r="O30" s="50"/>
      <c r="P30" s="49"/>
      <c r="Q30" s="49"/>
      <c r="R30" s="18"/>
      <c r="S30" s="54"/>
    </row>
    <row r="31" spans="1:19" ht="31.5" customHeight="1" thickBot="1" x14ac:dyDescent="0.3">
      <c r="A31" s="1"/>
      <c r="B31" s="49"/>
      <c r="C31" s="56"/>
      <c r="D31" s="49"/>
      <c r="E31" s="49"/>
      <c r="F31" s="58"/>
      <c r="G31" s="58"/>
      <c r="H31" s="58"/>
      <c r="I31" s="58"/>
      <c r="J31" s="60"/>
      <c r="K31" s="60"/>
      <c r="L31" s="60"/>
      <c r="M31" s="49"/>
      <c r="N31" s="51"/>
      <c r="O31" s="50"/>
      <c r="P31" s="49"/>
      <c r="Q31" s="49"/>
      <c r="R31" s="18"/>
      <c r="S31" s="55"/>
    </row>
    <row r="32" spans="1:19" ht="31.5" customHeight="1" thickBot="1" x14ac:dyDescent="0.3">
      <c r="A32" s="1"/>
      <c r="B32" s="49"/>
      <c r="C32" s="56"/>
      <c r="D32" s="49"/>
      <c r="E32" s="49"/>
      <c r="F32" s="57"/>
      <c r="G32" s="58"/>
      <c r="H32" s="58"/>
      <c r="I32" s="58"/>
      <c r="J32" s="59"/>
      <c r="K32" s="60"/>
      <c r="L32" s="61"/>
      <c r="M32" s="49"/>
      <c r="N32" s="50">
        <f>((0)*(3%))+(0)</f>
        <v>0</v>
      </c>
      <c r="O32" s="50">
        <v>0</v>
      </c>
      <c r="P32" s="52">
        <f>(N32+O32)*1.35</f>
        <v>0</v>
      </c>
      <c r="Q32" s="52">
        <f>P32*M32</f>
        <v>0</v>
      </c>
      <c r="R32" s="17"/>
      <c r="S32" s="53">
        <f>(P32-O32-N32)*M32</f>
        <v>0</v>
      </c>
    </row>
    <row r="33" spans="1:19" ht="31.5" customHeight="1" thickBot="1" x14ac:dyDescent="0.3">
      <c r="A33" s="1"/>
      <c r="B33" s="49"/>
      <c r="C33" s="56"/>
      <c r="D33" s="49"/>
      <c r="E33" s="49"/>
      <c r="F33" s="58"/>
      <c r="G33" s="58"/>
      <c r="H33" s="58"/>
      <c r="I33" s="58"/>
      <c r="J33" s="60"/>
      <c r="K33" s="60"/>
      <c r="L33" s="60"/>
      <c r="M33" s="49"/>
      <c r="N33" s="51"/>
      <c r="O33" s="51"/>
      <c r="P33" s="49"/>
      <c r="Q33" s="49"/>
      <c r="R33" s="18"/>
      <c r="S33" s="54"/>
    </row>
    <row r="34" spans="1:19" ht="31.5" customHeight="1" thickBot="1" x14ac:dyDescent="0.3">
      <c r="A34" s="1"/>
      <c r="B34" s="49"/>
      <c r="C34" s="56"/>
      <c r="D34" s="49"/>
      <c r="E34" s="49"/>
      <c r="F34" s="58"/>
      <c r="G34" s="58"/>
      <c r="H34" s="58"/>
      <c r="I34" s="58"/>
      <c r="J34" s="60"/>
      <c r="K34" s="60"/>
      <c r="L34" s="60"/>
      <c r="M34" s="49"/>
      <c r="N34" s="51"/>
      <c r="O34" s="51"/>
      <c r="P34" s="49"/>
      <c r="Q34" s="49"/>
      <c r="R34" s="18"/>
      <c r="S34" s="55"/>
    </row>
    <row r="35" spans="1:19" ht="31.5" customHeight="1" thickBot="1" x14ac:dyDescent="0.3">
      <c r="A35" s="1"/>
      <c r="B35" s="49"/>
      <c r="C35" s="56"/>
      <c r="D35" s="49"/>
      <c r="E35" s="49"/>
      <c r="F35" s="57"/>
      <c r="G35" s="58"/>
      <c r="H35" s="58"/>
      <c r="I35" s="58"/>
      <c r="J35" s="61"/>
      <c r="K35" s="60"/>
      <c r="L35" s="61"/>
      <c r="M35" s="49"/>
      <c r="N35" s="50">
        <f>((0)*(3%))+(0)</f>
        <v>0</v>
      </c>
      <c r="O35" s="50">
        <v>0</v>
      </c>
      <c r="P35" s="52">
        <f>(N35+O35)*1.35</f>
        <v>0</v>
      </c>
      <c r="Q35" s="52">
        <f>P35*M35</f>
        <v>0</v>
      </c>
      <c r="R35" s="17"/>
      <c r="S35" s="53">
        <f>(P35-O35-N35)*M35</f>
        <v>0</v>
      </c>
    </row>
    <row r="36" spans="1:19" ht="31.5" customHeight="1" thickBot="1" x14ac:dyDescent="0.3">
      <c r="A36" s="1"/>
      <c r="B36" s="49"/>
      <c r="C36" s="56"/>
      <c r="D36" s="49"/>
      <c r="E36" s="49"/>
      <c r="F36" s="58"/>
      <c r="G36" s="58"/>
      <c r="H36" s="58"/>
      <c r="I36" s="58"/>
      <c r="J36" s="60"/>
      <c r="K36" s="60"/>
      <c r="L36" s="60"/>
      <c r="M36" s="49"/>
      <c r="N36" s="51"/>
      <c r="O36" s="50"/>
      <c r="P36" s="49"/>
      <c r="Q36" s="49"/>
      <c r="R36" s="18"/>
      <c r="S36" s="54"/>
    </row>
    <row r="37" spans="1:19" ht="31.5" customHeight="1" thickBot="1" x14ac:dyDescent="0.3">
      <c r="A37" s="1"/>
      <c r="B37" s="49"/>
      <c r="C37" s="56"/>
      <c r="D37" s="49"/>
      <c r="E37" s="49"/>
      <c r="F37" s="58"/>
      <c r="G37" s="58"/>
      <c r="H37" s="58"/>
      <c r="I37" s="58"/>
      <c r="J37" s="60"/>
      <c r="K37" s="60"/>
      <c r="L37" s="60"/>
      <c r="M37" s="49"/>
      <c r="N37" s="51"/>
      <c r="O37" s="50"/>
      <c r="P37" s="49"/>
      <c r="Q37" s="49"/>
      <c r="R37" s="18"/>
      <c r="S37" s="55"/>
    </row>
    <row r="38" spans="1:19" ht="31.5" customHeight="1" thickBot="1" x14ac:dyDescent="0.3">
      <c r="A38" s="1"/>
      <c r="B38" s="49"/>
      <c r="C38" s="56"/>
      <c r="D38" s="49"/>
      <c r="E38" s="49"/>
      <c r="F38" s="57"/>
      <c r="G38" s="58"/>
      <c r="H38" s="58"/>
      <c r="I38" s="58"/>
      <c r="J38" s="59"/>
      <c r="K38" s="60"/>
      <c r="L38" s="61"/>
      <c r="M38" s="49"/>
      <c r="N38" s="50">
        <f>((0)*(3%))+(0)</f>
        <v>0</v>
      </c>
      <c r="O38" s="50">
        <v>0</v>
      </c>
      <c r="P38" s="52">
        <f>(N38+O38)*1.35</f>
        <v>0</v>
      </c>
      <c r="Q38" s="52">
        <f>P38*M38</f>
        <v>0</v>
      </c>
      <c r="R38" s="17"/>
      <c r="S38" s="53">
        <f>(P38-O38-N38)*M38</f>
        <v>0</v>
      </c>
    </row>
    <row r="39" spans="1:19" ht="31.5" customHeight="1" thickBot="1" x14ac:dyDescent="0.3">
      <c r="A39" s="1"/>
      <c r="B39" s="49"/>
      <c r="C39" s="56"/>
      <c r="D39" s="49"/>
      <c r="E39" s="49"/>
      <c r="F39" s="58"/>
      <c r="G39" s="58"/>
      <c r="H39" s="58"/>
      <c r="I39" s="58"/>
      <c r="J39" s="60"/>
      <c r="K39" s="60"/>
      <c r="L39" s="60"/>
      <c r="M39" s="49"/>
      <c r="N39" s="51"/>
      <c r="O39" s="51"/>
      <c r="P39" s="49"/>
      <c r="Q39" s="49"/>
      <c r="R39" s="18"/>
      <c r="S39" s="54"/>
    </row>
    <row r="40" spans="1:19" ht="31.5" customHeight="1" thickBot="1" x14ac:dyDescent="0.3">
      <c r="A40" s="1"/>
      <c r="B40" s="49"/>
      <c r="C40" s="56"/>
      <c r="D40" s="49"/>
      <c r="E40" s="49"/>
      <c r="F40" s="58"/>
      <c r="G40" s="58"/>
      <c r="H40" s="58"/>
      <c r="I40" s="58"/>
      <c r="J40" s="60"/>
      <c r="K40" s="60"/>
      <c r="L40" s="60"/>
      <c r="M40" s="49"/>
      <c r="N40" s="51"/>
      <c r="O40" s="51"/>
      <c r="P40" s="49"/>
      <c r="Q40" s="49"/>
      <c r="R40" s="18"/>
      <c r="S40" s="55"/>
    </row>
    <row r="41" spans="1:19" ht="31.5" customHeight="1" thickBot="1" x14ac:dyDescent="0.3">
      <c r="A41" s="1"/>
      <c r="B41" s="49"/>
      <c r="C41" s="56"/>
      <c r="D41" s="49"/>
      <c r="E41" s="49"/>
      <c r="F41" s="57"/>
      <c r="G41" s="58"/>
      <c r="H41" s="58"/>
      <c r="I41" s="58"/>
      <c r="J41" s="59"/>
      <c r="K41" s="60"/>
      <c r="L41" s="61"/>
      <c r="M41" s="49"/>
      <c r="N41" s="50">
        <f>((0)*(3%))+(0)</f>
        <v>0</v>
      </c>
      <c r="O41" s="50">
        <v>0</v>
      </c>
      <c r="P41" s="52">
        <f>(N41+O41)*1.35</f>
        <v>0</v>
      </c>
      <c r="Q41" s="52">
        <f>P41*M41</f>
        <v>0</v>
      </c>
      <c r="R41" s="17"/>
      <c r="S41" s="53">
        <f>(P41-O41-N41)*M41</f>
        <v>0</v>
      </c>
    </row>
    <row r="42" spans="1:19" ht="31.5" customHeight="1" thickBot="1" x14ac:dyDescent="0.3">
      <c r="A42" s="1"/>
      <c r="B42" s="49"/>
      <c r="C42" s="56"/>
      <c r="D42" s="49"/>
      <c r="E42" s="49"/>
      <c r="F42" s="58"/>
      <c r="G42" s="58"/>
      <c r="H42" s="58"/>
      <c r="I42" s="58"/>
      <c r="J42" s="60"/>
      <c r="K42" s="60"/>
      <c r="L42" s="60"/>
      <c r="M42" s="49"/>
      <c r="N42" s="51"/>
      <c r="O42" s="51"/>
      <c r="P42" s="49"/>
      <c r="Q42" s="49"/>
      <c r="R42" s="18"/>
      <c r="S42" s="54"/>
    </row>
    <row r="43" spans="1:19" ht="31.5" customHeight="1" thickBot="1" x14ac:dyDescent="0.3">
      <c r="A43" s="1"/>
      <c r="B43" s="49"/>
      <c r="C43" s="56"/>
      <c r="D43" s="49"/>
      <c r="E43" s="49"/>
      <c r="F43" s="58"/>
      <c r="G43" s="58"/>
      <c r="H43" s="58"/>
      <c r="I43" s="58"/>
      <c r="J43" s="60"/>
      <c r="K43" s="60"/>
      <c r="L43" s="60"/>
      <c r="M43" s="49"/>
      <c r="N43" s="51"/>
      <c r="O43" s="51"/>
      <c r="P43" s="49"/>
      <c r="Q43" s="49"/>
      <c r="R43" s="18"/>
      <c r="S43" s="55"/>
    </row>
    <row r="44" spans="1:19" ht="31.5" customHeight="1" thickBot="1" x14ac:dyDescent="0.3">
      <c r="A44" s="1"/>
      <c r="B44" s="49"/>
      <c r="C44" s="56"/>
      <c r="D44" s="49"/>
      <c r="E44" s="49"/>
      <c r="F44" s="57"/>
      <c r="G44" s="58"/>
      <c r="H44" s="58"/>
      <c r="I44" s="58"/>
      <c r="J44" s="59"/>
      <c r="K44" s="60"/>
      <c r="L44" s="61"/>
      <c r="M44" s="49"/>
      <c r="N44" s="50">
        <f>((0)*(3%))+(0)</f>
        <v>0</v>
      </c>
      <c r="O44" s="50">
        <v>0</v>
      </c>
      <c r="P44" s="52">
        <f>(N44+O44)*1.35</f>
        <v>0</v>
      </c>
      <c r="Q44" s="52">
        <f>P44*M44</f>
        <v>0</v>
      </c>
      <c r="R44" s="17"/>
      <c r="S44" s="53">
        <f>(P44-O44-N44)*M44</f>
        <v>0</v>
      </c>
    </row>
    <row r="45" spans="1:19" ht="31.5" customHeight="1" thickBot="1" x14ac:dyDescent="0.3">
      <c r="A45" s="1"/>
      <c r="B45" s="49"/>
      <c r="C45" s="56"/>
      <c r="D45" s="49"/>
      <c r="E45" s="49"/>
      <c r="F45" s="58"/>
      <c r="G45" s="58"/>
      <c r="H45" s="58"/>
      <c r="I45" s="58"/>
      <c r="J45" s="60"/>
      <c r="K45" s="60"/>
      <c r="L45" s="60"/>
      <c r="M45" s="49"/>
      <c r="N45" s="51"/>
      <c r="O45" s="51"/>
      <c r="P45" s="49"/>
      <c r="Q45" s="49"/>
      <c r="R45" s="18"/>
      <c r="S45" s="54"/>
    </row>
    <row r="46" spans="1:19" ht="31.5" customHeight="1" thickBot="1" x14ac:dyDescent="0.3">
      <c r="A46" s="1"/>
      <c r="B46" s="49"/>
      <c r="C46" s="56"/>
      <c r="D46" s="49"/>
      <c r="E46" s="49"/>
      <c r="F46" s="58"/>
      <c r="G46" s="58"/>
      <c r="H46" s="58"/>
      <c r="I46" s="58"/>
      <c r="J46" s="60"/>
      <c r="K46" s="60"/>
      <c r="L46" s="60"/>
      <c r="M46" s="49"/>
      <c r="N46" s="51"/>
      <c r="O46" s="51"/>
      <c r="P46" s="49"/>
      <c r="Q46" s="49"/>
      <c r="R46" s="18"/>
      <c r="S46" s="55"/>
    </row>
    <row r="47" spans="1:19" ht="19.149999999999999" customHeight="1" thickBot="1" x14ac:dyDescent="0.3">
      <c r="A47" s="1"/>
      <c r="B47" s="1"/>
      <c r="C47" s="1"/>
      <c r="D47" s="1"/>
      <c r="E47" s="1"/>
      <c r="F47" s="1"/>
      <c r="G47" s="1"/>
      <c r="H47" s="1"/>
      <c r="I47" s="1"/>
      <c r="J47" s="1"/>
      <c r="K47" s="1"/>
      <c r="L47" s="1"/>
      <c r="M47" s="1"/>
      <c r="N47" s="1"/>
      <c r="O47" s="1"/>
      <c r="P47" s="34" t="s">
        <v>14</v>
      </c>
      <c r="Q47" s="9">
        <f>SUM(Q17:Q46)</f>
        <v>0</v>
      </c>
      <c r="R47" s="19"/>
      <c r="S47" s="1"/>
    </row>
    <row r="48" spans="1:19" ht="19.149999999999999" customHeight="1" thickBot="1" x14ac:dyDescent="0.3">
      <c r="A48" s="1"/>
      <c r="B48" s="1"/>
      <c r="C48" s="1"/>
      <c r="D48" s="1"/>
      <c r="E48" s="1"/>
      <c r="F48" s="1"/>
      <c r="G48" s="1"/>
      <c r="H48" s="1"/>
      <c r="I48" s="1"/>
      <c r="J48" s="1"/>
      <c r="K48" s="1"/>
      <c r="L48" s="1"/>
      <c r="M48" s="1"/>
      <c r="N48" s="1"/>
      <c r="O48" s="1"/>
      <c r="P48" s="34" t="s">
        <v>24</v>
      </c>
      <c r="Q48" s="9">
        <f>Q47*0.16</f>
        <v>0</v>
      </c>
      <c r="R48" s="19"/>
      <c r="S48" s="1"/>
    </row>
    <row r="49" spans="1:19" ht="19.149999999999999" customHeight="1" thickBot="1" x14ac:dyDescent="0.3">
      <c r="A49" s="1"/>
      <c r="B49" s="1"/>
      <c r="C49" s="1"/>
      <c r="D49" s="1"/>
      <c r="E49" s="1"/>
      <c r="F49" s="1"/>
      <c r="G49" s="1"/>
      <c r="H49" s="1"/>
      <c r="I49" s="1"/>
      <c r="J49" s="1"/>
      <c r="K49" s="1"/>
      <c r="L49" s="1"/>
      <c r="M49" s="1"/>
      <c r="N49" s="1"/>
      <c r="O49" s="1"/>
      <c r="P49" s="34" t="s">
        <v>12</v>
      </c>
      <c r="Q49" s="9">
        <f>Q47+Q48</f>
        <v>0</v>
      </c>
      <c r="R49" s="19"/>
      <c r="S49" s="1"/>
    </row>
    <row r="50" spans="1:19" ht="11.25" customHeight="1" thickBot="1" x14ac:dyDescent="0.3">
      <c r="A50" s="1"/>
      <c r="B50" s="1"/>
      <c r="C50" s="1"/>
      <c r="D50" s="1"/>
      <c r="E50" s="1"/>
      <c r="F50" s="1"/>
      <c r="G50" s="1"/>
      <c r="H50" s="1"/>
      <c r="I50" s="1"/>
      <c r="J50" s="1"/>
      <c r="K50" s="1"/>
      <c r="L50" s="1"/>
      <c r="M50" s="1"/>
      <c r="N50" s="1"/>
      <c r="O50" s="1"/>
      <c r="P50" s="5"/>
      <c r="Q50" s="1"/>
      <c r="R50" s="1"/>
      <c r="S50" s="1"/>
    </row>
    <row r="51" spans="1:19" ht="21.75" thickBot="1" x14ac:dyDescent="0.4">
      <c r="A51" s="2"/>
      <c r="B51" s="102" t="s">
        <v>15</v>
      </c>
      <c r="C51" s="103"/>
      <c r="D51" s="103"/>
      <c r="E51" s="103"/>
      <c r="F51" s="103"/>
      <c r="G51" s="103"/>
      <c r="H51" s="103"/>
      <c r="I51" s="103"/>
      <c r="J51" s="103"/>
      <c r="K51" s="103"/>
      <c r="L51" s="103"/>
      <c r="M51" s="103"/>
      <c r="N51" s="103"/>
      <c r="O51" s="103"/>
      <c r="P51" s="103"/>
      <c r="Q51" s="104"/>
      <c r="R51" s="20"/>
      <c r="S51" s="22"/>
    </row>
    <row r="52" spans="1:19" ht="21.75" customHeight="1" x14ac:dyDescent="0.25">
      <c r="A52" s="2"/>
      <c r="B52" s="40" t="s">
        <v>29</v>
      </c>
      <c r="C52" s="41"/>
      <c r="D52" s="41"/>
      <c r="E52" s="41"/>
      <c r="F52" s="41"/>
      <c r="G52" s="41"/>
      <c r="H52" s="41"/>
      <c r="I52" s="41"/>
      <c r="J52" s="41"/>
      <c r="K52" s="41"/>
      <c r="L52" s="41"/>
      <c r="M52" s="41"/>
      <c r="N52" s="41"/>
      <c r="O52" s="41"/>
      <c r="P52" s="41"/>
      <c r="Q52" s="42"/>
      <c r="R52" s="21"/>
      <c r="S52" s="21"/>
    </row>
    <row r="53" spans="1:19" ht="24.75" customHeight="1" x14ac:dyDescent="0.25">
      <c r="A53" s="2"/>
      <c r="B53" s="43"/>
      <c r="C53" s="44"/>
      <c r="D53" s="44"/>
      <c r="E53" s="44"/>
      <c r="F53" s="44"/>
      <c r="G53" s="44"/>
      <c r="H53" s="44"/>
      <c r="I53" s="44"/>
      <c r="J53" s="44"/>
      <c r="K53" s="44"/>
      <c r="L53" s="44"/>
      <c r="M53" s="44"/>
      <c r="N53" s="44"/>
      <c r="O53" s="44"/>
      <c r="P53" s="44"/>
      <c r="Q53" s="45"/>
      <c r="R53" s="21"/>
      <c r="S53" s="21"/>
    </row>
    <row r="54" spans="1:19" ht="56.25" customHeight="1" x14ac:dyDescent="0.25">
      <c r="A54" s="2"/>
      <c r="B54" s="43"/>
      <c r="C54" s="44"/>
      <c r="D54" s="44"/>
      <c r="E54" s="44"/>
      <c r="F54" s="44"/>
      <c r="G54" s="44"/>
      <c r="H54" s="44"/>
      <c r="I54" s="44"/>
      <c r="J54" s="44"/>
      <c r="K54" s="44"/>
      <c r="L54" s="44"/>
      <c r="M54" s="44"/>
      <c r="N54" s="44"/>
      <c r="O54" s="44"/>
      <c r="P54" s="44"/>
      <c r="Q54" s="45"/>
      <c r="R54" s="21"/>
      <c r="S54" s="21"/>
    </row>
    <row r="55" spans="1:19" ht="19.899999999999999" customHeight="1" thickBot="1" x14ac:dyDescent="0.3">
      <c r="A55" s="2"/>
      <c r="B55" s="46"/>
      <c r="C55" s="47"/>
      <c r="D55" s="47"/>
      <c r="E55" s="47"/>
      <c r="F55" s="47"/>
      <c r="G55" s="47"/>
      <c r="H55" s="47"/>
      <c r="I55" s="47"/>
      <c r="J55" s="47"/>
      <c r="K55" s="47"/>
      <c r="L55" s="47"/>
      <c r="M55" s="47"/>
      <c r="N55" s="47"/>
      <c r="O55" s="47"/>
      <c r="P55" s="47"/>
      <c r="Q55" s="48"/>
      <c r="R55" s="21"/>
      <c r="S55" s="21"/>
    </row>
  </sheetData>
  <sheetProtection formatCells="0" formatColumns="0" formatRows="0" insertColumns="0" insertRows="0" insertHyperlinks="0" deleteColumns="0" deleteRows="0" sort="0" autoFilter="0" pivotTables="0"/>
  <mergeCells count="150">
    <mergeCell ref="E2:Q7"/>
    <mergeCell ref="B9:D9"/>
    <mergeCell ref="E9:F9"/>
    <mergeCell ref="G9:H9"/>
    <mergeCell ref="J9:M9"/>
    <mergeCell ref="N9:Q9"/>
    <mergeCell ref="B15:B16"/>
    <mergeCell ref="C15:C16"/>
    <mergeCell ref="D15:E16"/>
    <mergeCell ref="F15:I16"/>
    <mergeCell ref="J15:K16"/>
    <mergeCell ref="L15:L16"/>
    <mergeCell ref="D11:J11"/>
    <mergeCell ref="K11:L11"/>
    <mergeCell ref="M11:Q11"/>
    <mergeCell ref="D12:J12"/>
    <mergeCell ref="K12:L12"/>
    <mergeCell ref="M12:Q12"/>
    <mergeCell ref="M15:M16"/>
    <mergeCell ref="N15:N16"/>
    <mergeCell ref="O15:O16"/>
    <mergeCell ref="P15:P16"/>
    <mergeCell ref="Q15:Q16"/>
    <mergeCell ref="S15:S16"/>
    <mergeCell ref="D13:F13"/>
    <mergeCell ref="G13:J13"/>
    <mergeCell ref="K13:L13"/>
    <mergeCell ref="M13:Q13"/>
    <mergeCell ref="M17:M19"/>
    <mergeCell ref="N17:N19"/>
    <mergeCell ref="O17:O19"/>
    <mergeCell ref="P17:P19"/>
    <mergeCell ref="Q17:Q19"/>
    <mergeCell ref="S17:S19"/>
    <mergeCell ref="B17:B19"/>
    <mergeCell ref="C17:C19"/>
    <mergeCell ref="D17:E19"/>
    <mergeCell ref="F17:I19"/>
    <mergeCell ref="J17:K19"/>
    <mergeCell ref="L17:L19"/>
    <mergeCell ref="M20:M22"/>
    <mergeCell ref="N20:N22"/>
    <mergeCell ref="O20:O22"/>
    <mergeCell ref="P20:P22"/>
    <mergeCell ref="Q20:Q22"/>
    <mergeCell ref="S20:S22"/>
    <mergeCell ref="B20:B22"/>
    <mergeCell ref="C20:C22"/>
    <mergeCell ref="D20:E22"/>
    <mergeCell ref="F20:I22"/>
    <mergeCell ref="J20:K22"/>
    <mergeCell ref="L20:L22"/>
    <mergeCell ref="M23:M25"/>
    <mergeCell ref="N23:N25"/>
    <mergeCell ref="O23:O25"/>
    <mergeCell ref="P23:P25"/>
    <mergeCell ref="Q23:Q25"/>
    <mergeCell ref="S23:S25"/>
    <mergeCell ref="B23:B25"/>
    <mergeCell ref="C23:C25"/>
    <mergeCell ref="D23:E25"/>
    <mergeCell ref="F23:I25"/>
    <mergeCell ref="J23:K25"/>
    <mergeCell ref="L23:L25"/>
    <mergeCell ref="M26:M28"/>
    <mergeCell ref="N26:N28"/>
    <mergeCell ref="O26:O28"/>
    <mergeCell ref="P26:P28"/>
    <mergeCell ref="Q26:Q28"/>
    <mergeCell ref="S26:S28"/>
    <mergeCell ref="B26:B28"/>
    <mergeCell ref="C26:C28"/>
    <mergeCell ref="D26:E28"/>
    <mergeCell ref="F26:I28"/>
    <mergeCell ref="J26:K28"/>
    <mergeCell ref="L26:L28"/>
    <mergeCell ref="M29:M31"/>
    <mergeCell ref="N29:N31"/>
    <mergeCell ref="O29:O31"/>
    <mergeCell ref="P29:P31"/>
    <mergeCell ref="Q29:Q31"/>
    <mergeCell ref="S29:S31"/>
    <mergeCell ref="B29:B31"/>
    <mergeCell ref="C29:C31"/>
    <mergeCell ref="D29:E31"/>
    <mergeCell ref="F29:I31"/>
    <mergeCell ref="J29:K31"/>
    <mergeCell ref="L29:L31"/>
    <mergeCell ref="M32:M34"/>
    <mergeCell ref="N32:N34"/>
    <mergeCell ref="O32:O34"/>
    <mergeCell ref="P32:P34"/>
    <mergeCell ref="Q32:Q34"/>
    <mergeCell ref="S32:S34"/>
    <mergeCell ref="B32:B34"/>
    <mergeCell ref="C32:C34"/>
    <mergeCell ref="D32:E34"/>
    <mergeCell ref="F32:I34"/>
    <mergeCell ref="J32:K34"/>
    <mergeCell ref="L32:L34"/>
    <mergeCell ref="M35:M37"/>
    <mergeCell ref="N35:N37"/>
    <mergeCell ref="O35:O37"/>
    <mergeCell ref="P35:P37"/>
    <mergeCell ref="Q35:Q37"/>
    <mergeCell ref="S35:S37"/>
    <mergeCell ref="B35:B37"/>
    <mergeCell ref="C35:C37"/>
    <mergeCell ref="D35:E37"/>
    <mergeCell ref="F35:I37"/>
    <mergeCell ref="J35:K37"/>
    <mergeCell ref="L35:L37"/>
    <mergeCell ref="M38:M40"/>
    <mergeCell ref="N38:N40"/>
    <mergeCell ref="O38:O40"/>
    <mergeCell ref="P38:P40"/>
    <mergeCell ref="Q38:Q40"/>
    <mergeCell ref="S38:S40"/>
    <mergeCell ref="B38:B40"/>
    <mergeCell ref="C38:C40"/>
    <mergeCell ref="D38:E40"/>
    <mergeCell ref="F38:I40"/>
    <mergeCell ref="J38:K40"/>
    <mergeCell ref="L38:L40"/>
    <mergeCell ref="M41:M43"/>
    <mergeCell ref="N41:N43"/>
    <mergeCell ref="O41:O43"/>
    <mergeCell ref="P41:P43"/>
    <mergeCell ref="Q41:Q43"/>
    <mergeCell ref="S41:S43"/>
    <mergeCell ref="B41:B43"/>
    <mergeCell ref="C41:C43"/>
    <mergeCell ref="D41:E43"/>
    <mergeCell ref="F41:I43"/>
    <mergeCell ref="J41:K43"/>
    <mergeCell ref="L41:L43"/>
    <mergeCell ref="B51:Q51"/>
    <mergeCell ref="B52:Q55"/>
    <mergeCell ref="M44:M46"/>
    <mergeCell ref="N44:N46"/>
    <mergeCell ref="O44:O46"/>
    <mergeCell ref="P44:P46"/>
    <mergeCell ref="Q44:Q46"/>
    <mergeCell ref="S44:S46"/>
    <mergeCell ref="B44:B46"/>
    <mergeCell ref="C44:C46"/>
    <mergeCell ref="D44:E46"/>
    <mergeCell ref="F44:I46"/>
    <mergeCell ref="J44:K46"/>
    <mergeCell ref="L44:L46"/>
  </mergeCells>
  <pageMargins left="0.09" right="0.08" top="0.31" bottom="0.23" header="0.3" footer="0.17"/>
  <pageSetup scale="34" orientation="portrait" r:id="rId1"/>
  <rowBreaks count="2" manualBreakCount="2">
    <brk id="57" max="19" man="1"/>
    <brk id="58" max="19" man="1"/>
  </rowBreaks>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ED787-101A-4740-8002-C73E5797BF8C}">
  <sheetPr>
    <tabColor theme="0" tint="-0.249977111117893"/>
    <pageSetUpPr fitToPage="1"/>
  </sheetPr>
  <dimension ref="A1:T88"/>
  <sheetViews>
    <sheetView view="pageBreakPreview" zoomScale="55" zoomScaleNormal="100" zoomScaleSheetLayoutView="55" workbookViewId="0">
      <selection activeCell="Y21" sqref="Y21"/>
    </sheetView>
  </sheetViews>
  <sheetFormatPr baseColWidth="10" defaultColWidth="9.140625" defaultRowHeight="15" outlineLevelCol="1" x14ac:dyDescent="0.25"/>
  <cols>
    <col min="1" max="1" width="4.7109375" customWidth="1"/>
    <col min="2" max="2" width="20.85546875" customWidth="1"/>
    <col min="3" max="3" width="21.42578125" hidden="1" customWidth="1" outlineLevel="1"/>
    <col min="4" max="4" width="12.28515625" customWidth="1" collapsed="1"/>
    <col min="5" max="5" width="4" customWidth="1"/>
    <col min="6" max="6" width="17.42578125" customWidth="1"/>
    <col min="7" max="7" width="14" customWidth="1"/>
    <col min="8" max="8" width="8" customWidth="1"/>
    <col min="9" max="9" width="12.5703125" customWidth="1"/>
    <col min="10" max="10" width="6.28515625" customWidth="1"/>
    <col min="11" max="11" width="9.28515625" customWidth="1"/>
    <col min="12" max="12" width="14" customWidth="1"/>
    <col min="13" max="13" width="13.7109375" customWidth="1"/>
    <col min="14" max="14" width="11.5703125" hidden="1" customWidth="1" outlineLevel="1"/>
    <col min="15" max="15" width="14" hidden="1" customWidth="1" outlineLevel="1"/>
    <col min="16" max="16" width="17.28515625" customWidth="1" collapsed="1"/>
    <col min="17" max="17" width="17.28515625" customWidth="1"/>
    <col min="18" max="18" width="0.28515625" customWidth="1"/>
    <col min="19" max="19" width="14.42578125" hidden="1" customWidth="1" outlineLevel="1"/>
    <col min="20" max="20" width="4.7109375" customWidth="1" collapsed="1"/>
  </cols>
  <sheetData>
    <row r="1" spans="1:19" ht="9" customHeight="1" thickBot="1" x14ac:dyDescent="0.3">
      <c r="A1" s="2"/>
      <c r="B1" s="2"/>
      <c r="C1" s="2"/>
      <c r="D1" s="2"/>
      <c r="E1" s="2"/>
      <c r="F1" s="2"/>
      <c r="G1" s="2"/>
      <c r="H1" s="2"/>
      <c r="I1" s="2"/>
      <c r="J1" s="2"/>
      <c r="K1" s="2"/>
      <c r="L1" s="2"/>
      <c r="M1" s="2"/>
      <c r="N1" s="2"/>
      <c r="O1" s="2"/>
      <c r="P1" s="2"/>
      <c r="Q1" s="2"/>
      <c r="R1" s="2"/>
      <c r="S1" s="2"/>
    </row>
    <row r="2" spans="1:19" ht="9" customHeight="1" thickTop="1" x14ac:dyDescent="0.25">
      <c r="A2" s="2"/>
      <c r="B2" s="2"/>
      <c r="C2" s="2"/>
      <c r="D2" s="2"/>
      <c r="E2" s="105" t="s">
        <v>31</v>
      </c>
      <c r="F2" s="106"/>
      <c r="G2" s="106"/>
      <c r="H2" s="106"/>
      <c r="I2" s="106"/>
      <c r="J2" s="106"/>
      <c r="K2" s="106"/>
      <c r="L2" s="106"/>
      <c r="M2" s="106"/>
      <c r="N2" s="106"/>
      <c r="O2" s="106"/>
      <c r="P2" s="106"/>
      <c r="Q2" s="107"/>
      <c r="R2" s="12"/>
      <c r="S2" s="2"/>
    </row>
    <row r="3" spans="1:19" ht="9" customHeight="1" x14ac:dyDescent="0.25">
      <c r="A3" s="2"/>
      <c r="B3" s="2"/>
      <c r="C3" s="2"/>
      <c r="D3" s="2"/>
      <c r="E3" s="108"/>
      <c r="F3" s="109"/>
      <c r="G3" s="109"/>
      <c r="H3" s="109"/>
      <c r="I3" s="109"/>
      <c r="J3" s="109"/>
      <c r="K3" s="109"/>
      <c r="L3" s="109"/>
      <c r="M3" s="109"/>
      <c r="N3" s="109"/>
      <c r="O3" s="109"/>
      <c r="P3" s="109"/>
      <c r="Q3" s="110"/>
      <c r="R3" s="12"/>
      <c r="S3" s="2"/>
    </row>
    <row r="4" spans="1:19" ht="9" customHeight="1" x14ac:dyDescent="0.25">
      <c r="A4" s="2"/>
      <c r="B4" s="2"/>
      <c r="C4" s="2"/>
      <c r="D4" s="2"/>
      <c r="E4" s="108"/>
      <c r="F4" s="109"/>
      <c r="G4" s="109"/>
      <c r="H4" s="109"/>
      <c r="I4" s="109"/>
      <c r="J4" s="109"/>
      <c r="K4" s="109"/>
      <c r="L4" s="109"/>
      <c r="M4" s="109"/>
      <c r="N4" s="109"/>
      <c r="O4" s="109"/>
      <c r="P4" s="109"/>
      <c r="Q4" s="110"/>
      <c r="R4" s="12"/>
      <c r="S4" s="2"/>
    </row>
    <row r="5" spans="1:19" ht="9" customHeight="1" x14ac:dyDescent="0.25">
      <c r="A5" s="2"/>
      <c r="B5" s="2"/>
      <c r="C5" s="2"/>
      <c r="D5" s="2"/>
      <c r="E5" s="108"/>
      <c r="F5" s="109"/>
      <c r="G5" s="109"/>
      <c r="H5" s="109"/>
      <c r="I5" s="109"/>
      <c r="J5" s="109"/>
      <c r="K5" s="109"/>
      <c r="L5" s="109"/>
      <c r="M5" s="109"/>
      <c r="N5" s="109"/>
      <c r="O5" s="109"/>
      <c r="P5" s="109"/>
      <c r="Q5" s="110"/>
      <c r="R5" s="12"/>
      <c r="S5" s="2"/>
    </row>
    <row r="6" spans="1:19" ht="27.95" customHeight="1" x14ac:dyDescent="0.25">
      <c r="A6" s="2"/>
      <c r="B6" s="2"/>
      <c r="C6" s="2"/>
      <c r="D6" s="2"/>
      <c r="E6" s="108"/>
      <c r="F6" s="109"/>
      <c r="G6" s="109"/>
      <c r="H6" s="109"/>
      <c r="I6" s="109"/>
      <c r="J6" s="109"/>
      <c r="K6" s="109"/>
      <c r="L6" s="109"/>
      <c r="M6" s="109"/>
      <c r="N6" s="109"/>
      <c r="O6" s="109"/>
      <c r="P6" s="109"/>
      <c r="Q6" s="110"/>
      <c r="R6" s="12"/>
      <c r="S6" s="2"/>
    </row>
    <row r="7" spans="1:19" ht="30.6" customHeight="1" thickBot="1" x14ac:dyDescent="0.4">
      <c r="A7" s="2"/>
      <c r="C7" s="3"/>
      <c r="D7" s="3"/>
      <c r="E7" s="111"/>
      <c r="F7" s="112"/>
      <c r="G7" s="112"/>
      <c r="H7" s="112"/>
      <c r="I7" s="112"/>
      <c r="J7" s="112"/>
      <c r="K7" s="112"/>
      <c r="L7" s="112"/>
      <c r="M7" s="112"/>
      <c r="N7" s="112"/>
      <c r="O7" s="112"/>
      <c r="P7" s="112"/>
      <c r="Q7" s="113"/>
      <c r="R7" s="12"/>
      <c r="S7" s="4"/>
    </row>
    <row r="8" spans="1:19" ht="15.75" customHeight="1" thickTop="1" thickBot="1" x14ac:dyDescent="0.3">
      <c r="A8" s="2"/>
      <c r="B8" s="2"/>
      <c r="C8" s="2"/>
      <c r="D8" s="2"/>
      <c r="E8" s="2"/>
      <c r="F8" s="2"/>
      <c r="G8" s="2"/>
      <c r="H8" s="2"/>
      <c r="I8" s="2"/>
      <c r="J8" s="2"/>
      <c r="K8" s="2"/>
      <c r="L8" s="2"/>
      <c r="M8" s="2"/>
      <c r="N8" s="2"/>
      <c r="O8" s="2"/>
      <c r="P8" s="2"/>
      <c r="Q8" s="2"/>
      <c r="R8" s="2"/>
      <c r="S8" s="2"/>
    </row>
    <row r="9" spans="1:19" ht="15.75" customHeight="1" thickBot="1" x14ac:dyDescent="0.3">
      <c r="A9" s="2"/>
      <c r="B9" s="118" t="s">
        <v>16</v>
      </c>
      <c r="C9" s="118"/>
      <c r="D9" s="118"/>
      <c r="E9" s="124">
        <f ca="1">TODAY()</f>
        <v>45897</v>
      </c>
      <c r="F9" s="123"/>
      <c r="G9" s="118" t="s">
        <v>17</v>
      </c>
      <c r="H9" s="118"/>
      <c r="I9" s="25" t="s">
        <v>18</v>
      </c>
      <c r="J9" s="118" t="s">
        <v>19</v>
      </c>
      <c r="K9" s="118"/>
      <c r="L9" s="118"/>
      <c r="M9" s="118"/>
      <c r="N9" s="125" t="s">
        <v>34</v>
      </c>
      <c r="O9" s="125"/>
      <c r="P9" s="125"/>
      <c r="Q9" s="125"/>
      <c r="R9" s="13"/>
      <c r="S9" s="2"/>
    </row>
    <row r="10" spans="1:19" ht="15.75" customHeight="1" thickBot="1" x14ac:dyDescent="0.3">
      <c r="A10" s="2"/>
      <c r="B10" s="27"/>
      <c r="C10" s="27"/>
      <c r="D10" s="27"/>
      <c r="E10" s="27"/>
      <c r="F10" s="27"/>
      <c r="G10" s="27"/>
      <c r="H10" s="27"/>
      <c r="I10" s="27"/>
      <c r="J10" s="27"/>
      <c r="K10" s="27"/>
      <c r="L10" s="27"/>
      <c r="M10" s="27"/>
      <c r="N10" s="27"/>
      <c r="O10" s="27"/>
      <c r="P10" s="27"/>
      <c r="Q10" s="27"/>
      <c r="R10" s="2"/>
      <c r="S10" s="2"/>
    </row>
    <row r="11" spans="1:19" ht="18" customHeight="1" thickBot="1" x14ac:dyDescent="0.3">
      <c r="A11" s="2"/>
      <c r="B11" s="28" t="s">
        <v>20</v>
      </c>
      <c r="C11" s="29"/>
      <c r="D11" s="123"/>
      <c r="E11" s="123"/>
      <c r="F11" s="123"/>
      <c r="G11" s="123"/>
      <c r="H11" s="123"/>
      <c r="I11" s="123"/>
      <c r="J11" s="123"/>
      <c r="K11" s="118" t="s">
        <v>8</v>
      </c>
      <c r="L11" s="118"/>
      <c r="M11" s="73" t="s">
        <v>32</v>
      </c>
      <c r="N11" s="74"/>
      <c r="O11" s="74"/>
      <c r="P11" s="74"/>
      <c r="Q11" s="74"/>
      <c r="R11" s="14"/>
      <c r="S11" s="2"/>
    </row>
    <row r="12" spans="1:19" ht="18" customHeight="1" thickBot="1" x14ac:dyDescent="0.3">
      <c r="A12" s="2"/>
      <c r="B12" s="28" t="s">
        <v>21</v>
      </c>
      <c r="C12" s="29"/>
      <c r="D12" s="123"/>
      <c r="E12" s="123"/>
      <c r="F12" s="123"/>
      <c r="G12" s="123"/>
      <c r="H12" s="123"/>
      <c r="I12" s="123"/>
      <c r="J12" s="123"/>
      <c r="K12" s="118" t="s">
        <v>9</v>
      </c>
      <c r="L12" s="118"/>
      <c r="M12" s="73" t="s">
        <v>33</v>
      </c>
      <c r="N12" s="74"/>
      <c r="O12" s="74"/>
      <c r="P12" s="74"/>
      <c r="Q12" s="74"/>
      <c r="R12" s="14"/>
      <c r="S12" s="2"/>
    </row>
    <row r="13" spans="1:19" ht="18" customHeight="1" thickBot="1" x14ac:dyDescent="0.3">
      <c r="A13" s="2"/>
      <c r="B13" s="28" t="s">
        <v>22</v>
      </c>
      <c r="C13" s="31"/>
      <c r="D13" s="116"/>
      <c r="E13" s="116"/>
      <c r="F13" s="116"/>
      <c r="G13" s="117" t="s">
        <v>23</v>
      </c>
      <c r="H13" s="117"/>
      <c r="I13" s="117"/>
      <c r="J13" s="117"/>
      <c r="K13" s="118" t="s">
        <v>10</v>
      </c>
      <c r="L13" s="118"/>
      <c r="M13" s="119" t="s">
        <v>11</v>
      </c>
      <c r="N13" s="119"/>
      <c r="O13" s="119"/>
      <c r="P13" s="119"/>
      <c r="Q13" s="119"/>
      <c r="R13" s="15"/>
      <c r="S13" s="2"/>
    </row>
    <row r="14" spans="1:19" ht="15.75" thickBot="1" x14ac:dyDescent="0.3">
      <c r="A14" s="1"/>
      <c r="B14" s="33"/>
      <c r="C14" s="33"/>
      <c r="D14" s="33"/>
      <c r="E14" s="33"/>
      <c r="F14" s="33"/>
      <c r="G14" s="33"/>
      <c r="H14" s="33"/>
      <c r="I14" s="33"/>
      <c r="J14" s="33"/>
      <c r="K14" s="33"/>
      <c r="L14" s="33"/>
      <c r="M14" s="33"/>
      <c r="N14" s="33"/>
      <c r="O14" s="33"/>
      <c r="P14" s="33"/>
      <c r="Q14" s="33"/>
      <c r="R14" s="1"/>
      <c r="S14" s="1"/>
    </row>
    <row r="15" spans="1:19" x14ac:dyDescent="0.25">
      <c r="A15" s="1"/>
      <c r="B15" s="126" t="s">
        <v>1</v>
      </c>
      <c r="C15" s="128" t="s">
        <v>0</v>
      </c>
      <c r="D15" s="130" t="s">
        <v>5</v>
      </c>
      <c r="E15" s="131"/>
      <c r="F15" s="130" t="s">
        <v>25</v>
      </c>
      <c r="G15" s="134"/>
      <c r="H15" s="134"/>
      <c r="I15" s="131"/>
      <c r="J15" s="130" t="s">
        <v>26</v>
      </c>
      <c r="K15" s="131"/>
      <c r="L15" s="136" t="s">
        <v>2</v>
      </c>
      <c r="M15" s="126" t="s">
        <v>3</v>
      </c>
      <c r="N15" s="126" t="s">
        <v>6</v>
      </c>
      <c r="O15" s="126" t="s">
        <v>7</v>
      </c>
      <c r="P15" s="126" t="s">
        <v>4</v>
      </c>
      <c r="Q15" s="126" t="s">
        <v>12</v>
      </c>
      <c r="R15" s="35"/>
      <c r="S15" s="114" t="s">
        <v>13</v>
      </c>
    </row>
    <row r="16" spans="1:19" ht="25.15" customHeight="1" thickBot="1" x14ac:dyDescent="0.3">
      <c r="A16" s="1"/>
      <c r="B16" s="127"/>
      <c r="C16" s="129"/>
      <c r="D16" s="132"/>
      <c r="E16" s="133"/>
      <c r="F16" s="132"/>
      <c r="G16" s="135"/>
      <c r="H16" s="135"/>
      <c r="I16" s="133"/>
      <c r="J16" s="132"/>
      <c r="K16" s="133"/>
      <c r="L16" s="137"/>
      <c r="M16" s="127"/>
      <c r="N16" s="127"/>
      <c r="O16" s="127"/>
      <c r="P16" s="127"/>
      <c r="Q16" s="127"/>
      <c r="R16" s="35"/>
      <c r="S16" s="115"/>
    </row>
    <row r="17" spans="1:19" ht="33.6" customHeight="1" thickBot="1" x14ac:dyDescent="0.3">
      <c r="A17" s="1"/>
      <c r="B17" s="49"/>
      <c r="C17" s="56"/>
      <c r="D17" s="49"/>
      <c r="E17" s="49"/>
      <c r="F17" s="57"/>
      <c r="G17" s="58"/>
      <c r="H17" s="58"/>
      <c r="I17" s="58"/>
      <c r="J17" s="61"/>
      <c r="K17" s="60"/>
      <c r="L17" s="61"/>
      <c r="M17" s="49">
        <v>100</v>
      </c>
      <c r="N17" s="50">
        <f>144*1.03</f>
        <v>148.32</v>
      </c>
      <c r="O17" s="50">
        <v>20</v>
      </c>
      <c r="P17" s="52">
        <f>(N17+O17)*1.22</f>
        <v>205.35039999999998</v>
      </c>
      <c r="Q17" s="52">
        <f>P17*M17</f>
        <v>20535.039999999997</v>
      </c>
      <c r="R17" s="17"/>
      <c r="S17" s="53">
        <f>(P17-O17-N17)*M17</f>
        <v>3703.0399999999986</v>
      </c>
    </row>
    <row r="18" spans="1:19" ht="33.6" customHeight="1" thickBot="1" x14ac:dyDescent="0.3">
      <c r="A18" s="1"/>
      <c r="B18" s="49"/>
      <c r="C18" s="56"/>
      <c r="D18" s="49"/>
      <c r="E18" s="49"/>
      <c r="F18" s="58"/>
      <c r="G18" s="58"/>
      <c r="H18" s="58"/>
      <c r="I18" s="58"/>
      <c r="J18" s="60"/>
      <c r="K18" s="60"/>
      <c r="L18" s="60"/>
      <c r="M18" s="49"/>
      <c r="N18" s="51"/>
      <c r="O18" s="50"/>
      <c r="P18" s="49"/>
      <c r="Q18" s="49"/>
      <c r="R18" s="18"/>
      <c r="S18" s="54"/>
    </row>
    <row r="19" spans="1:19" ht="33.6" customHeight="1" thickBot="1" x14ac:dyDescent="0.3">
      <c r="A19" s="1"/>
      <c r="B19" s="49"/>
      <c r="C19" s="56"/>
      <c r="D19" s="49"/>
      <c r="E19" s="49"/>
      <c r="F19" s="58"/>
      <c r="G19" s="58"/>
      <c r="H19" s="58"/>
      <c r="I19" s="58"/>
      <c r="J19" s="60"/>
      <c r="K19" s="60"/>
      <c r="L19" s="60"/>
      <c r="M19" s="49"/>
      <c r="N19" s="51"/>
      <c r="O19" s="50"/>
      <c r="P19" s="49"/>
      <c r="Q19" s="49"/>
      <c r="R19" s="18"/>
      <c r="S19" s="55"/>
    </row>
    <row r="20" spans="1:19" ht="33.6" customHeight="1" thickBot="1" x14ac:dyDescent="0.3">
      <c r="A20" s="1"/>
      <c r="B20" s="49"/>
      <c r="C20" s="56"/>
      <c r="D20" s="49"/>
      <c r="E20" s="49"/>
      <c r="F20" s="57"/>
      <c r="G20" s="58"/>
      <c r="H20" s="58"/>
      <c r="I20" s="58"/>
      <c r="J20" s="61"/>
      <c r="K20" s="60"/>
      <c r="L20" s="61"/>
      <c r="M20" s="49">
        <v>30</v>
      </c>
      <c r="N20" s="50">
        <f>337.5*1.03</f>
        <v>347.625</v>
      </c>
      <c r="O20" s="50">
        <v>0</v>
      </c>
      <c r="P20" s="52">
        <f>(N20+O20)*1.3</f>
        <v>451.91250000000002</v>
      </c>
      <c r="Q20" s="52">
        <f>P20*M20</f>
        <v>13557.375</v>
      </c>
      <c r="R20" s="17"/>
      <c r="S20" s="53">
        <f>(P20-O20-N20)*M20</f>
        <v>3128.6250000000009</v>
      </c>
    </row>
    <row r="21" spans="1:19" ht="33.6" customHeight="1" thickBot="1" x14ac:dyDescent="0.3">
      <c r="A21" s="1"/>
      <c r="B21" s="49"/>
      <c r="C21" s="56"/>
      <c r="D21" s="49"/>
      <c r="E21" s="49"/>
      <c r="F21" s="58"/>
      <c r="G21" s="58"/>
      <c r="H21" s="58"/>
      <c r="I21" s="58"/>
      <c r="J21" s="60"/>
      <c r="K21" s="60"/>
      <c r="L21" s="60"/>
      <c r="M21" s="49"/>
      <c r="N21" s="51"/>
      <c r="O21" s="50"/>
      <c r="P21" s="49"/>
      <c r="Q21" s="49"/>
      <c r="R21" s="18"/>
      <c r="S21" s="54"/>
    </row>
    <row r="22" spans="1:19" ht="33.6" customHeight="1" thickBot="1" x14ac:dyDescent="0.3">
      <c r="A22" s="1"/>
      <c r="B22" s="49"/>
      <c r="C22" s="56"/>
      <c r="D22" s="49"/>
      <c r="E22" s="49"/>
      <c r="F22" s="58"/>
      <c r="G22" s="58"/>
      <c r="H22" s="58"/>
      <c r="I22" s="58"/>
      <c r="J22" s="60"/>
      <c r="K22" s="60"/>
      <c r="L22" s="60"/>
      <c r="M22" s="49"/>
      <c r="N22" s="51"/>
      <c r="O22" s="50"/>
      <c r="P22" s="49"/>
      <c r="Q22" s="49"/>
      <c r="R22" s="18"/>
      <c r="S22" s="55"/>
    </row>
    <row r="23" spans="1:19" ht="33.6" customHeight="1" thickBot="1" x14ac:dyDescent="0.3">
      <c r="A23" s="1"/>
      <c r="B23" s="49"/>
      <c r="C23" s="56"/>
      <c r="D23" s="49"/>
      <c r="E23" s="49"/>
      <c r="F23" s="57"/>
      <c r="G23" s="58"/>
      <c r="H23" s="58"/>
      <c r="I23" s="58"/>
      <c r="J23" s="61"/>
      <c r="K23" s="60"/>
      <c r="L23" s="61"/>
      <c r="M23" s="49">
        <v>100</v>
      </c>
      <c r="N23" s="50">
        <f>((0)*(3%))+(0)</f>
        <v>0</v>
      </c>
      <c r="O23" s="50">
        <v>0</v>
      </c>
      <c r="P23" s="52">
        <f>(N23+O23)*1.3</f>
        <v>0</v>
      </c>
      <c r="Q23" s="52">
        <f>P23*M23</f>
        <v>0</v>
      </c>
      <c r="R23" s="17"/>
      <c r="S23" s="53">
        <f>(P23-O23-N23)*M23</f>
        <v>0</v>
      </c>
    </row>
    <row r="24" spans="1:19" ht="33.6" customHeight="1" thickBot="1" x14ac:dyDescent="0.3">
      <c r="A24" s="1"/>
      <c r="B24" s="49"/>
      <c r="C24" s="56"/>
      <c r="D24" s="49"/>
      <c r="E24" s="49"/>
      <c r="F24" s="58"/>
      <c r="G24" s="58"/>
      <c r="H24" s="58"/>
      <c r="I24" s="58"/>
      <c r="J24" s="60"/>
      <c r="K24" s="60"/>
      <c r="L24" s="60"/>
      <c r="M24" s="49"/>
      <c r="N24" s="51"/>
      <c r="O24" s="50"/>
      <c r="P24" s="49"/>
      <c r="Q24" s="49"/>
      <c r="R24" s="18"/>
      <c r="S24" s="54"/>
    </row>
    <row r="25" spans="1:19" ht="33.6" customHeight="1" thickBot="1" x14ac:dyDescent="0.3">
      <c r="A25" s="1"/>
      <c r="B25" s="49"/>
      <c r="C25" s="56"/>
      <c r="D25" s="49"/>
      <c r="E25" s="49"/>
      <c r="F25" s="58"/>
      <c r="G25" s="58"/>
      <c r="H25" s="58"/>
      <c r="I25" s="58"/>
      <c r="J25" s="60"/>
      <c r="K25" s="60"/>
      <c r="L25" s="60"/>
      <c r="M25" s="49"/>
      <c r="N25" s="51"/>
      <c r="O25" s="50"/>
      <c r="P25" s="49"/>
      <c r="Q25" s="49"/>
      <c r="R25" s="18"/>
      <c r="S25" s="55"/>
    </row>
    <row r="26" spans="1:19" ht="33.6" customHeight="1" thickBot="1" x14ac:dyDescent="0.3">
      <c r="A26" s="1"/>
      <c r="B26" s="49"/>
      <c r="C26" s="56"/>
      <c r="D26" s="49"/>
      <c r="E26" s="49"/>
      <c r="F26" s="57"/>
      <c r="G26" s="58"/>
      <c r="H26" s="58"/>
      <c r="I26" s="58"/>
      <c r="J26" s="59"/>
      <c r="K26" s="60"/>
      <c r="L26" s="61"/>
      <c r="M26" s="49">
        <v>100</v>
      </c>
      <c r="N26" s="50">
        <f>37*1.03</f>
        <v>38.11</v>
      </c>
      <c r="O26" s="50">
        <v>0</v>
      </c>
      <c r="P26" s="52">
        <f>(N26+O26)*1.3</f>
        <v>49.542999999999999</v>
      </c>
      <c r="Q26" s="52">
        <f>P26*M26</f>
        <v>4954.3</v>
      </c>
      <c r="R26" s="18"/>
      <c r="S26" s="53">
        <f>(P26-O26-N26)*M26</f>
        <v>1143.3</v>
      </c>
    </row>
    <row r="27" spans="1:19" ht="33.6" customHeight="1" thickBot="1" x14ac:dyDescent="0.3">
      <c r="A27" s="1"/>
      <c r="B27" s="49"/>
      <c r="C27" s="56"/>
      <c r="D27" s="49"/>
      <c r="E27" s="49"/>
      <c r="F27" s="58"/>
      <c r="G27" s="58"/>
      <c r="H27" s="58"/>
      <c r="I27" s="58"/>
      <c r="J27" s="60"/>
      <c r="K27" s="60"/>
      <c r="L27" s="60"/>
      <c r="M27" s="49"/>
      <c r="N27" s="51"/>
      <c r="O27" s="51"/>
      <c r="P27" s="49"/>
      <c r="Q27" s="49"/>
      <c r="R27" s="18"/>
      <c r="S27" s="54"/>
    </row>
    <row r="28" spans="1:19" ht="33.6" customHeight="1" thickBot="1" x14ac:dyDescent="0.3">
      <c r="A28" s="1"/>
      <c r="B28" s="49"/>
      <c r="C28" s="56"/>
      <c r="D28" s="49"/>
      <c r="E28" s="49"/>
      <c r="F28" s="58"/>
      <c r="G28" s="58"/>
      <c r="H28" s="58"/>
      <c r="I28" s="58"/>
      <c r="J28" s="60"/>
      <c r="K28" s="60"/>
      <c r="L28" s="60"/>
      <c r="M28" s="49"/>
      <c r="N28" s="51"/>
      <c r="O28" s="51"/>
      <c r="P28" s="49"/>
      <c r="Q28" s="49"/>
      <c r="R28" s="18"/>
      <c r="S28" s="55"/>
    </row>
    <row r="29" spans="1:19" ht="33.6" customHeight="1" thickBot="1" x14ac:dyDescent="0.3">
      <c r="A29" s="1"/>
      <c r="B29" s="49"/>
      <c r="C29" s="56"/>
      <c r="D29" s="49"/>
      <c r="E29" s="49"/>
      <c r="F29" s="57"/>
      <c r="G29" s="58"/>
      <c r="H29" s="58"/>
      <c r="I29" s="58"/>
      <c r="J29" s="59"/>
      <c r="K29" s="60"/>
      <c r="L29" s="61"/>
      <c r="M29" s="49"/>
      <c r="N29" s="50">
        <f>((0)*(3%))+(0)</f>
        <v>0</v>
      </c>
      <c r="O29" s="50">
        <v>0</v>
      </c>
      <c r="P29" s="52">
        <f>(N29+O29)*1.3</f>
        <v>0</v>
      </c>
      <c r="Q29" s="52">
        <f>P29*M29</f>
        <v>0</v>
      </c>
      <c r="R29" s="18"/>
      <c r="S29" s="53">
        <f>(P29-O29-N29)*M29</f>
        <v>0</v>
      </c>
    </row>
    <row r="30" spans="1:19" ht="33.6" customHeight="1" thickBot="1" x14ac:dyDescent="0.3">
      <c r="A30" s="1"/>
      <c r="B30" s="49"/>
      <c r="C30" s="56"/>
      <c r="D30" s="49"/>
      <c r="E30" s="49"/>
      <c r="F30" s="58"/>
      <c r="G30" s="58"/>
      <c r="H30" s="58"/>
      <c r="I30" s="58"/>
      <c r="J30" s="60"/>
      <c r="K30" s="60"/>
      <c r="L30" s="60"/>
      <c r="M30" s="49"/>
      <c r="N30" s="51"/>
      <c r="O30" s="51"/>
      <c r="P30" s="49"/>
      <c r="Q30" s="49"/>
      <c r="R30" s="18"/>
      <c r="S30" s="54"/>
    </row>
    <row r="31" spans="1:19" ht="33.6" customHeight="1" thickBot="1" x14ac:dyDescent="0.3">
      <c r="A31" s="1"/>
      <c r="B31" s="49"/>
      <c r="C31" s="56"/>
      <c r="D31" s="49"/>
      <c r="E31" s="49"/>
      <c r="F31" s="58"/>
      <c r="G31" s="58"/>
      <c r="H31" s="58"/>
      <c r="I31" s="58"/>
      <c r="J31" s="60"/>
      <c r="K31" s="60"/>
      <c r="L31" s="60"/>
      <c r="M31" s="49"/>
      <c r="N31" s="51"/>
      <c r="O31" s="51"/>
      <c r="P31" s="49"/>
      <c r="Q31" s="49"/>
      <c r="R31" s="18"/>
      <c r="S31" s="55"/>
    </row>
    <row r="32" spans="1:19" ht="33.6" customHeight="1" thickBot="1" x14ac:dyDescent="0.3">
      <c r="A32" s="1"/>
      <c r="B32" s="49"/>
      <c r="C32" s="56"/>
      <c r="D32" s="49"/>
      <c r="E32" s="49"/>
      <c r="F32" s="57"/>
      <c r="G32" s="58"/>
      <c r="H32" s="58"/>
      <c r="I32" s="58"/>
      <c r="J32" s="59"/>
      <c r="K32" s="60"/>
      <c r="L32" s="61"/>
      <c r="M32" s="49"/>
      <c r="N32" s="50">
        <f>((0)*(3%))+(0)</f>
        <v>0</v>
      </c>
      <c r="O32" s="50">
        <v>0</v>
      </c>
      <c r="P32" s="52">
        <f>(N32+O32)*1.3</f>
        <v>0</v>
      </c>
      <c r="Q32" s="52">
        <f>P32*M32</f>
        <v>0</v>
      </c>
      <c r="R32" s="17"/>
      <c r="S32" s="53">
        <f>(P32-O32-N32)*M32</f>
        <v>0</v>
      </c>
    </row>
    <row r="33" spans="1:19" ht="33.6" customHeight="1" thickBot="1" x14ac:dyDescent="0.3">
      <c r="A33" s="1"/>
      <c r="B33" s="49"/>
      <c r="C33" s="56"/>
      <c r="D33" s="49"/>
      <c r="E33" s="49"/>
      <c r="F33" s="58"/>
      <c r="G33" s="58"/>
      <c r="H33" s="58"/>
      <c r="I33" s="58"/>
      <c r="J33" s="60"/>
      <c r="K33" s="60"/>
      <c r="L33" s="60"/>
      <c r="M33" s="49"/>
      <c r="N33" s="51"/>
      <c r="O33" s="51"/>
      <c r="P33" s="49"/>
      <c r="Q33" s="49"/>
      <c r="R33" s="18"/>
      <c r="S33" s="54"/>
    </row>
    <row r="34" spans="1:19" ht="33.6" customHeight="1" thickBot="1" x14ac:dyDescent="0.3">
      <c r="A34" s="1"/>
      <c r="B34" s="49"/>
      <c r="C34" s="56"/>
      <c r="D34" s="49"/>
      <c r="E34" s="49"/>
      <c r="F34" s="58"/>
      <c r="G34" s="58"/>
      <c r="H34" s="58"/>
      <c r="I34" s="58"/>
      <c r="J34" s="60"/>
      <c r="K34" s="60"/>
      <c r="L34" s="60"/>
      <c r="M34" s="49"/>
      <c r="N34" s="51"/>
      <c r="O34" s="51"/>
      <c r="P34" s="49"/>
      <c r="Q34" s="49"/>
      <c r="R34" s="18"/>
      <c r="S34" s="55"/>
    </row>
    <row r="35" spans="1:19" ht="33.6" customHeight="1" thickBot="1" x14ac:dyDescent="0.3">
      <c r="A35" s="1"/>
      <c r="B35" s="49"/>
      <c r="C35" s="56"/>
      <c r="D35" s="49"/>
      <c r="E35" s="49"/>
      <c r="F35" s="57"/>
      <c r="G35" s="58"/>
      <c r="H35" s="58"/>
      <c r="I35" s="58"/>
      <c r="J35" s="59"/>
      <c r="K35" s="60"/>
      <c r="L35" s="61"/>
      <c r="M35" s="49"/>
      <c r="N35" s="50">
        <f>((0)*(3%))+(0)</f>
        <v>0</v>
      </c>
      <c r="O35" s="50">
        <v>0</v>
      </c>
      <c r="P35" s="52">
        <f>(N35+O35)*1.3</f>
        <v>0</v>
      </c>
      <c r="Q35" s="52">
        <f>P35*M35</f>
        <v>0</v>
      </c>
      <c r="R35" s="18"/>
      <c r="S35" s="53">
        <f>(P35-O35-N35)*M35</f>
        <v>0</v>
      </c>
    </row>
    <row r="36" spans="1:19" ht="33.6" customHeight="1" thickBot="1" x14ac:dyDescent="0.3">
      <c r="A36" s="1"/>
      <c r="B36" s="49"/>
      <c r="C36" s="56"/>
      <c r="D36" s="49"/>
      <c r="E36" s="49"/>
      <c r="F36" s="58"/>
      <c r="G36" s="58"/>
      <c r="H36" s="58"/>
      <c r="I36" s="58"/>
      <c r="J36" s="60"/>
      <c r="K36" s="60"/>
      <c r="L36" s="60"/>
      <c r="M36" s="49"/>
      <c r="N36" s="51"/>
      <c r="O36" s="51"/>
      <c r="P36" s="49"/>
      <c r="Q36" s="49"/>
      <c r="R36" s="18"/>
      <c r="S36" s="54"/>
    </row>
    <row r="37" spans="1:19" ht="33.6" customHeight="1" thickBot="1" x14ac:dyDescent="0.3">
      <c r="A37" s="1"/>
      <c r="B37" s="49"/>
      <c r="C37" s="56"/>
      <c r="D37" s="49"/>
      <c r="E37" s="49"/>
      <c r="F37" s="58"/>
      <c r="G37" s="58"/>
      <c r="H37" s="58"/>
      <c r="I37" s="58"/>
      <c r="J37" s="60"/>
      <c r="K37" s="60"/>
      <c r="L37" s="60"/>
      <c r="M37" s="49"/>
      <c r="N37" s="51"/>
      <c r="O37" s="51"/>
      <c r="P37" s="49"/>
      <c r="Q37" s="49"/>
      <c r="R37" s="18"/>
      <c r="S37" s="55"/>
    </row>
    <row r="38" spans="1:19" ht="33.6" customHeight="1" thickBot="1" x14ac:dyDescent="0.3">
      <c r="A38" s="1"/>
      <c r="B38" s="49"/>
      <c r="C38" s="56"/>
      <c r="D38" s="49"/>
      <c r="E38" s="49"/>
      <c r="F38" s="57"/>
      <c r="G38" s="58"/>
      <c r="H38" s="58"/>
      <c r="I38" s="58"/>
      <c r="J38" s="59"/>
      <c r="K38" s="60"/>
      <c r="L38" s="61"/>
      <c r="M38" s="49"/>
      <c r="N38" s="50">
        <f>((0)*(3%))+(0)</f>
        <v>0</v>
      </c>
      <c r="O38" s="50">
        <v>0</v>
      </c>
      <c r="P38" s="52">
        <f>(N38+O38)*1.3</f>
        <v>0</v>
      </c>
      <c r="Q38" s="52">
        <f>P38*M38</f>
        <v>0</v>
      </c>
      <c r="R38" s="18"/>
      <c r="S38" s="53">
        <f>(P38-O38-N38)*M38</f>
        <v>0</v>
      </c>
    </row>
    <row r="39" spans="1:19" ht="33.6" customHeight="1" thickBot="1" x14ac:dyDescent="0.3">
      <c r="A39" s="1"/>
      <c r="B39" s="49"/>
      <c r="C39" s="56"/>
      <c r="D39" s="49"/>
      <c r="E39" s="49"/>
      <c r="F39" s="58"/>
      <c r="G39" s="58"/>
      <c r="H39" s="58"/>
      <c r="I39" s="58"/>
      <c r="J39" s="60"/>
      <c r="K39" s="60"/>
      <c r="L39" s="60"/>
      <c r="M39" s="49"/>
      <c r="N39" s="51"/>
      <c r="O39" s="51"/>
      <c r="P39" s="49"/>
      <c r="Q39" s="49"/>
      <c r="R39" s="18"/>
      <c r="S39" s="54"/>
    </row>
    <row r="40" spans="1:19" ht="33.6" customHeight="1" thickBot="1" x14ac:dyDescent="0.3">
      <c r="A40" s="1"/>
      <c r="B40" s="49"/>
      <c r="C40" s="56"/>
      <c r="D40" s="49"/>
      <c r="E40" s="49"/>
      <c r="F40" s="58"/>
      <c r="G40" s="58"/>
      <c r="H40" s="58"/>
      <c r="I40" s="58"/>
      <c r="J40" s="60"/>
      <c r="K40" s="60"/>
      <c r="L40" s="60"/>
      <c r="M40" s="49"/>
      <c r="N40" s="51"/>
      <c r="O40" s="51"/>
      <c r="P40" s="49"/>
      <c r="Q40" s="49"/>
      <c r="R40" s="18"/>
      <c r="S40" s="55"/>
    </row>
    <row r="41" spans="1:19" ht="33.6" customHeight="1" thickBot="1" x14ac:dyDescent="0.3">
      <c r="A41" s="1"/>
      <c r="B41" s="49"/>
      <c r="C41" s="56"/>
      <c r="D41" s="49"/>
      <c r="E41" s="49"/>
      <c r="F41" s="57"/>
      <c r="G41" s="58"/>
      <c r="H41" s="58"/>
      <c r="I41" s="58"/>
      <c r="J41" s="59"/>
      <c r="K41" s="60"/>
      <c r="L41" s="61"/>
      <c r="M41" s="49"/>
      <c r="N41" s="50">
        <f>((0)*(3%))+(0)</f>
        <v>0</v>
      </c>
      <c r="O41" s="50">
        <v>0</v>
      </c>
      <c r="P41" s="52">
        <f>(N41+O41)*1.3</f>
        <v>0</v>
      </c>
      <c r="Q41" s="52">
        <f>P41*M41</f>
        <v>0</v>
      </c>
      <c r="R41" s="18"/>
      <c r="S41" s="53">
        <f>(P41-O41-N41)*M41</f>
        <v>0</v>
      </c>
    </row>
    <row r="42" spans="1:19" ht="33.6" customHeight="1" thickBot="1" x14ac:dyDescent="0.3">
      <c r="A42" s="1"/>
      <c r="B42" s="49"/>
      <c r="C42" s="56"/>
      <c r="D42" s="49"/>
      <c r="E42" s="49"/>
      <c r="F42" s="58"/>
      <c r="G42" s="58"/>
      <c r="H42" s="58"/>
      <c r="I42" s="58"/>
      <c r="J42" s="60"/>
      <c r="K42" s="60"/>
      <c r="L42" s="60"/>
      <c r="M42" s="49"/>
      <c r="N42" s="51"/>
      <c r="O42" s="51"/>
      <c r="P42" s="49"/>
      <c r="Q42" s="49"/>
      <c r="R42" s="18"/>
      <c r="S42" s="54"/>
    </row>
    <row r="43" spans="1:19" ht="33.6" customHeight="1" thickBot="1" x14ac:dyDescent="0.3">
      <c r="A43" s="1"/>
      <c r="B43" s="49"/>
      <c r="C43" s="56"/>
      <c r="D43" s="49"/>
      <c r="E43" s="49"/>
      <c r="F43" s="58"/>
      <c r="G43" s="58"/>
      <c r="H43" s="58"/>
      <c r="I43" s="58"/>
      <c r="J43" s="60"/>
      <c r="K43" s="60"/>
      <c r="L43" s="60"/>
      <c r="M43" s="49"/>
      <c r="N43" s="51"/>
      <c r="O43" s="51"/>
      <c r="P43" s="49"/>
      <c r="Q43" s="49"/>
      <c r="R43" s="18"/>
      <c r="S43" s="55"/>
    </row>
    <row r="44" spans="1:19" ht="33.6" customHeight="1" thickBot="1" x14ac:dyDescent="0.3">
      <c r="A44" s="1"/>
      <c r="B44" s="49"/>
      <c r="C44" s="56"/>
      <c r="D44" s="49"/>
      <c r="E44" s="49"/>
      <c r="F44" s="57"/>
      <c r="G44" s="58"/>
      <c r="H44" s="58"/>
      <c r="I44" s="58"/>
      <c r="J44" s="59"/>
      <c r="K44" s="60"/>
      <c r="L44" s="61"/>
      <c r="M44" s="49"/>
      <c r="N44" s="50">
        <f>((0)*(3%))+(0)</f>
        <v>0</v>
      </c>
      <c r="O44" s="50">
        <v>0</v>
      </c>
      <c r="P44" s="52">
        <f>(N44+O44)*1.3</f>
        <v>0</v>
      </c>
      <c r="Q44" s="52">
        <f>P44*M44</f>
        <v>0</v>
      </c>
      <c r="R44" s="17"/>
      <c r="S44" s="53">
        <f>(P44-O44-N44)*M44</f>
        <v>0</v>
      </c>
    </row>
    <row r="45" spans="1:19" ht="33.6" customHeight="1" thickBot="1" x14ac:dyDescent="0.3">
      <c r="A45" s="1"/>
      <c r="B45" s="49"/>
      <c r="C45" s="56"/>
      <c r="D45" s="49"/>
      <c r="E45" s="49"/>
      <c r="F45" s="58"/>
      <c r="G45" s="58"/>
      <c r="H45" s="58"/>
      <c r="I45" s="58"/>
      <c r="J45" s="60"/>
      <c r="K45" s="60"/>
      <c r="L45" s="60"/>
      <c r="M45" s="49"/>
      <c r="N45" s="51"/>
      <c r="O45" s="51"/>
      <c r="P45" s="49"/>
      <c r="Q45" s="49"/>
      <c r="R45" s="18"/>
      <c r="S45" s="54"/>
    </row>
    <row r="46" spans="1:19" ht="33.6" customHeight="1" thickBot="1" x14ac:dyDescent="0.3">
      <c r="A46" s="1"/>
      <c r="B46" s="49"/>
      <c r="C46" s="56"/>
      <c r="D46" s="49"/>
      <c r="E46" s="49"/>
      <c r="F46" s="58"/>
      <c r="G46" s="58"/>
      <c r="H46" s="58"/>
      <c r="I46" s="58"/>
      <c r="J46" s="60"/>
      <c r="K46" s="60"/>
      <c r="L46" s="60"/>
      <c r="M46" s="49"/>
      <c r="N46" s="51"/>
      <c r="O46" s="51"/>
      <c r="P46" s="49"/>
      <c r="Q46" s="49"/>
      <c r="R46" s="18"/>
      <c r="S46" s="55"/>
    </row>
    <row r="49" spans="1:19" ht="58.15" customHeight="1" x14ac:dyDescent="0.25"/>
    <row r="50" spans="1:19" ht="62.45" customHeight="1" thickBot="1" x14ac:dyDescent="0.3"/>
    <row r="51" spans="1:19" x14ac:dyDescent="0.25">
      <c r="A51" s="1"/>
      <c r="B51" s="126" t="s">
        <v>1</v>
      </c>
      <c r="C51" s="128" t="s">
        <v>0</v>
      </c>
      <c r="D51" s="130" t="s">
        <v>5</v>
      </c>
      <c r="E51" s="131"/>
      <c r="F51" s="130" t="s">
        <v>25</v>
      </c>
      <c r="G51" s="134"/>
      <c r="H51" s="134"/>
      <c r="I51" s="131"/>
      <c r="J51" s="130" t="s">
        <v>26</v>
      </c>
      <c r="K51" s="131"/>
      <c r="L51" s="136" t="s">
        <v>2</v>
      </c>
      <c r="M51" s="126" t="s">
        <v>3</v>
      </c>
      <c r="N51" s="126" t="s">
        <v>6</v>
      </c>
      <c r="O51" s="126" t="s">
        <v>7</v>
      </c>
      <c r="P51" s="126" t="s">
        <v>4</v>
      </c>
      <c r="Q51" s="126" t="s">
        <v>12</v>
      </c>
      <c r="R51" s="35"/>
      <c r="S51" s="114" t="s">
        <v>13</v>
      </c>
    </row>
    <row r="52" spans="1:19" ht="25.15" customHeight="1" thickBot="1" x14ac:dyDescent="0.3">
      <c r="A52" s="1"/>
      <c r="B52" s="127"/>
      <c r="C52" s="129"/>
      <c r="D52" s="132"/>
      <c r="E52" s="133"/>
      <c r="F52" s="132"/>
      <c r="G52" s="135"/>
      <c r="H52" s="135"/>
      <c r="I52" s="133"/>
      <c r="J52" s="132"/>
      <c r="K52" s="133"/>
      <c r="L52" s="137"/>
      <c r="M52" s="127"/>
      <c r="N52" s="127"/>
      <c r="O52" s="127"/>
      <c r="P52" s="127"/>
      <c r="Q52" s="127"/>
      <c r="R52" s="35"/>
      <c r="S52" s="115"/>
    </row>
    <row r="53" spans="1:19" ht="33.6" customHeight="1" thickBot="1" x14ac:dyDescent="0.3">
      <c r="A53" s="1"/>
      <c r="B53" s="49"/>
      <c r="C53" s="56"/>
      <c r="D53" s="49"/>
      <c r="E53" s="49"/>
      <c r="F53" s="57"/>
      <c r="G53" s="58"/>
      <c r="H53" s="58"/>
      <c r="I53" s="58"/>
      <c r="J53" s="59"/>
      <c r="K53" s="60"/>
      <c r="L53" s="61"/>
      <c r="M53" s="49"/>
      <c r="N53" s="50">
        <f>((0)*(3%))+(0)</f>
        <v>0</v>
      </c>
      <c r="O53" s="50">
        <v>0</v>
      </c>
      <c r="P53" s="52">
        <f>(N53+O53)*1.3</f>
        <v>0</v>
      </c>
      <c r="Q53" s="52">
        <f>P53*M53</f>
        <v>0</v>
      </c>
      <c r="R53" s="17"/>
      <c r="S53" s="53">
        <f>(P53-O53-N53)*M53</f>
        <v>0</v>
      </c>
    </row>
    <row r="54" spans="1:19" ht="33.6" customHeight="1" thickBot="1" x14ac:dyDescent="0.3">
      <c r="A54" s="1"/>
      <c r="B54" s="49"/>
      <c r="C54" s="56"/>
      <c r="D54" s="49"/>
      <c r="E54" s="49"/>
      <c r="F54" s="58"/>
      <c r="G54" s="58"/>
      <c r="H54" s="58"/>
      <c r="I54" s="58"/>
      <c r="J54" s="60"/>
      <c r="K54" s="60"/>
      <c r="L54" s="60"/>
      <c r="M54" s="49"/>
      <c r="N54" s="51"/>
      <c r="O54" s="51"/>
      <c r="P54" s="49"/>
      <c r="Q54" s="49"/>
      <c r="R54" s="18"/>
      <c r="S54" s="54"/>
    </row>
    <row r="55" spans="1:19" ht="33.6" customHeight="1" thickBot="1" x14ac:dyDescent="0.3">
      <c r="A55" s="1"/>
      <c r="B55" s="49"/>
      <c r="C55" s="56"/>
      <c r="D55" s="49"/>
      <c r="E55" s="49"/>
      <c r="F55" s="58"/>
      <c r="G55" s="58"/>
      <c r="H55" s="58"/>
      <c r="I55" s="58"/>
      <c r="J55" s="60"/>
      <c r="K55" s="60"/>
      <c r="L55" s="60"/>
      <c r="M55" s="49"/>
      <c r="N55" s="51"/>
      <c r="O55" s="51"/>
      <c r="P55" s="49"/>
      <c r="Q55" s="49"/>
      <c r="R55" s="18"/>
      <c r="S55" s="55"/>
    </row>
    <row r="56" spans="1:19" ht="33.6" customHeight="1" thickBot="1" x14ac:dyDescent="0.3">
      <c r="A56" s="1"/>
      <c r="B56" s="49"/>
      <c r="C56" s="56"/>
      <c r="D56" s="49"/>
      <c r="E56" s="49"/>
      <c r="F56" s="57"/>
      <c r="G56" s="58"/>
      <c r="H56" s="58"/>
      <c r="I56" s="58"/>
      <c r="J56" s="59"/>
      <c r="K56" s="60"/>
      <c r="L56" s="61"/>
      <c r="M56" s="49"/>
      <c r="N56" s="50">
        <f>((0)*(3%))+(0)</f>
        <v>0</v>
      </c>
      <c r="O56" s="50">
        <v>0</v>
      </c>
      <c r="P56" s="52">
        <f>(N56+O56)*1.3</f>
        <v>0</v>
      </c>
      <c r="Q56" s="52">
        <f>P56*M56</f>
        <v>0</v>
      </c>
      <c r="R56" s="17"/>
      <c r="S56" s="53">
        <f>(P56-O56-N56)*M56</f>
        <v>0</v>
      </c>
    </row>
    <row r="57" spans="1:19" ht="33.6" customHeight="1" thickBot="1" x14ac:dyDescent="0.3">
      <c r="A57" s="1"/>
      <c r="B57" s="49"/>
      <c r="C57" s="56"/>
      <c r="D57" s="49"/>
      <c r="E57" s="49"/>
      <c r="F57" s="58"/>
      <c r="G57" s="58"/>
      <c r="H57" s="58"/>
      <c r="I57" s="58"/>
      <c r="J57" s="60"/>
      <c r="K57" s="60"/>
      <c r="L57" s="60"/>
      <c r="M57" s="49"/>
      <c r="N57" s="51"/>
      <c r="O57" s="51"/>
      <c r="P57" s="49"/>
      <c r="Q57" s="49"/>
      <c r="R57" s="18"/>
      <c r="S57" s="54"/>
    </row>
    <row r="58" spans="1:19" ht="33.6" customHeight="1" thickBot="1" x14ac:dyDescent="0.3">
      <c r="A58" s="1"/>
      <c r="B58" s="49"/>
      <c r="C58" s="56"/>
      <c r="D58" s="49"/>
      <c r="E58" s="49"/>
      <c r="F58" s="58"/>
      <c r="G58" s="58"/>
      <c r="H58" s="58"/>
      <c r="I58" s="58"/>
      <c r="J58" s="60"/>
      <c r="K58" s="60"/>
      <c r="L58" s="60"/>
      <c r="M58" s="49"/>
      <c r="N58" s="51"/>
      <c r="O58" s="51"/>
      <c r="P58" s="49"/>
      <c r="Q58" s="49"/>
      <c r="R58" s="18"/>
      <c r="S58" s="55"/>
    </row>
    <row r="59" spans="1:19" ht="33.6" customHeight="1" thickBot="1" x14ac:dyDescent="0.3">
      <c r="A59" s="1"/>
      <c r="B59" s="49"/>
      <c r="C59" s="56"/>
      <c r="D59" s="49"/>
      <c r="E59" s="49"/>
      <c r="F59" s="57"/>
      <c r="G59" s="58"/>
      <c r="H59" s="58"/>
      <c r="I59" s="58"/>
      <c r="J59" s="59"/>
      <c r="K59" s="60"/>
      <c r="L59" s="61"/>
      <c r="M59" s="49"/>
      <c r="N59" s="50">
        <f>((0)*(3%))+(0)</f>
        <v>0</v>
      </c>
      <c r="O59" s="50">
        <v>0</v>
      </c>
      <c r="P59" s="52">
        <f>(N59+O59)*1.3</f>
        <v>0</v>
      </c>
      <c r="Q59" s="52">
        <f>P59*M59</f>
        <v>0</v>
      </c>
      <c r="R59" s="17"/>
      <c r="S59" s="53">
        <f>(P59-O59-N59)*M59</f>
        <v>0</v>
      </c>
    </row>
    <row r="60" spans="1:19" ht="33.6" customHeight="1" thickBot="1" x14ac:dyDescent="0.3">
      <c r="A60" s="1"/>
      <c r="B60" s="49"/>
      <c r="C60" s="56"/>
      <c r="D60" s="49"/>
      <c r="E60" s="49"/>
      <c r="F60" s="58"/>
      <c r="G60" s="58"/>
      <c r="H60" s="58"/>
      <c r="I60" s="58"/>
      <c r="J60" s="60"/>
      <c r="K60" s="60"/>
      <c r="L60" s="60"/>
      <c r="M60" s="49"/>
      <c r="N60" s="51"/>
      <c r="O60" s="51"/>
      <c r="P60" s="49"/>
      <c r="Q60" s="49"/>
      <c r="R60" s="18"/>
      <c r="S60" s="54"/>
    </row>
    <row r="61" spans="1:19" ht="33.6" customHeight="1" thickBot="1" x14ac:dyDescent="0.3">
      <c r="A61" s="1"/>
      <c r="B61" s="49"/>
      <c r="C61" s="56"/>
      <c r="D61" s="49"/>
      <c r="E61" s="49"/>
      <c r="F61" s="58"/>
      <c r="G61" s="58"/>
      <c r="H61" s="58"/>
      <c r="I61" s="58"/>
      <c r="J61" s="60"/>
      <c r="K61" s="60"/>
      <c r="L61" s="60"/>
      <c r="M61" s="49"/>
      <c r="N61" s="51"/>
      <c r="O61" s="51"/>
      <c r="P61" s="49"/>
      <c r="Q61" s="49"/>
      <c r="R61" s="18"/>
      <c r="S61" s="55"/>
    </row>
    <row r="62" spans="1:19" ht="33.6" customHeight="1" thickBot="1" x14ac:dyDescent="0.3">
      <c r="A62" s="1"/>
      <c r="B62" s="49"/>
      <c r="C62" s="56"/>
      <c r="D62" s="49"/>
      <c r="E62" s="49"/>
      <c r="F62" s="57"/>
      <c r="G62" s="58"/>
      <c r="H62" s="58"/>
      <c r="I62" s="58"/>
      <c r="J62" s="59"/>
      <c r="K62" s="60"/>
      <c r="L62" s="61"/>
      <c r="M62" s="49"/>
      <c r="N62" s="50">
        <f>((0)*(3%))+(0)</f>
        <v>0</v>
      </c>
      <c r="O62" s="50">
        <v>0</v>
      </c>
      <c r="P62" s="52">
        <f>(N62+O62)*1.3</f>
        <v>0</v>
      </c>
      <c r="Q62" s="52">
        <f>P62*M62</f>
        <v>0</v>
      </c>
      <c r="R62" s="17"/>
      <c r="S62" s="53">
        <f>(P62-O62-N62)*M62</f>
        <v>0</v>
      </c>
    </row>
    <row r="63" spans="1:19" ht="33.6" customHeight="1" thickBot="1" x14ac:dyDescent="0.3">
      <c r="A63" s="1"/>
      <c r="B63" s="49"/>
      <c r="C63" s="56"/>
      <c r="D63" s="49"/>
      <c r="E63" s="49"/>
      <c r="F63" s="58"/>
      <c r="G63" s="58"/>
      <c r="H63" s="58"/>
      <c r="I63" s="58"/>
      <c r="J63" s="60"/>
      <c r="K63" s="60"/>
      <c r="L63" s="60"/>
      <c r="M63" s="49"/>
      <c r="N63" s="51"/>
      <c r="O63" s="51"/>
      <c r="P63" s="49"/>
      <c r="Q63" s="49"/>
      <c r="R63" s="18"/>
      <c r="S63" s="54"/>
    </row>
    <row r="64" spans="1:19" ht="33.6" customHeight="1" thickBot="1" x14ac:dyDescent="0.3">
      <c r="A64" s="1"/>
      <c r="B64" s="49"/>
      <c r="C64" s="56"/>
      <c r="D64" s="49"/>
      <c r="E64" s="49"/>
      <c r="F64" s="58"/>
      <c r="G64" s="58"/>
      <c r="H64" s="58"/>
      <c r="I64" s="58"/>
      <c r="J64" s="60"/>
      <c r="K64" s="60"/>
      <c r="L64" s="60"/>
      <c r="M64" s="49"/>
      <c r="N64" s="51"/>
      <c r="O64" s="51"/>
      <c r="P64" s="49"/>
      <c r="Q64" s="49"/>
      <c r="R64" s="18"/>
      <c r="S64" s="55"/>
    </row>
    <row r="65" spans="1:19" ht="33.6" customHeight="1" thickBot="1" x14ac:dyDescent="0.3">
      <c r="A65" s="1"/>
      <c r="B65" s="49"/>
      <c r="C65" s="56"/>
      <c r="D65" s="49"/>
      <c r="E65" s="49"/>
      <c r="F65" s="57"/>
      <c r="G65" s="58"/>
      <c r="H65" s="58"/>
      <c r="I65" s="58"/>
      <c r="J65" s="59"/>
      <c r="K65" s="60"/>
      <c r="L65" s="61"/>
      <c r="M65" s="49"/>
      <c r="N65" s="50">
        <f>((0)*(3%))+(0)</f>
        <v>0</v>
      </c>
      <c r="O65" s="50">
        <v>0</v>
      </c>
      <c r="P65" s="52">
        <f>(N65+O65)*1.3</f>
        <v>0</v>
      </c>
      <c r="Q65" s="52">
        <f>P65*M65</f>
        <v>0</v>
      </c>
      <c r="R65" s="17"/>
      <c r="S65" s="53">
        <f>(P65-O65-N65)*M65</f>
        <v>0</v>
      </c>
    </row>
    <row r="66" spans="1:19" ht="33.6" customHeight="1" thickBot="1" x14ac:dyDescent="0.3">
      <c r="A66" s="1"/>
      <c r="B66" s="49"/>
      <c r="C66" s="56"/>
      <c r="D66" s="49"/>
      <c r="E66" s="49"/>
      <c r="F66" s="58"/>
      <c r="G66" s="58"/>
      <c r="H66" s="58"/>
      <c r="I66" s="58"/>
      <c r="J66" s="60"/>
      <c r="K66" s="60"/>
      <c r="L66" s="60"/>
      <c r="M66" s="49"/>
      <c r="N66" s="51"/>
      <c r="O66" s="51"/>
      <c r="P66" s="49"/>
      <c r="Q66" s="49"/>
      <c r="R66" s="18"/>
      <c r="S66" s="54"/>
    </row>
    <row r="67" spans="1:19" ht="33.6" customHeight="1" thickBot="1" x14ac:dyDescent="0.3">
      <c r="A67" s="1"/>
      <c r="B67" s="49"/>
      <c r="C67" s="56"/>
      <c r="D67" s="49"/>
      <c r="E67" s="49"/>
      <c r="F67" s="58"/>
      <c r="G67" s="58"/>
      <c r="H67" s="58"/>
      <c r="I67" s="58"/>
      <c r="J67" s="60"/>
      <c r="K67" s="60"/>
      <c r="L67" s="60"/>
      <c r="M67" s="49"/>
      <c r="N67" s="51"/>
      <c r="O67" s="51"/>
      <c r="P67" s="49"/>
      <c r="Q67" s="49"/>
      <c r="R67" s="18"/>
      <c r="S67" s="55"/>
    </row>
    <row r="68" spans="1:19" ht="33.6" customHeight="1" thickBot="1" x14ac:dyDescent="0.3">
      <c r="A68" s="1"/>
      <c r="B68" s="49"/>
      <c r="C68" s="56"/>
      <c r="D68" s="49"/>
      <c r="E68" s="49"/>
      <c r="F68" s="57"/>
      <c r="G68" s="58"/>
      <c r="H68" s="58"/>
      <c r="I68" s="58"/>
      <c r="J68" s="59"/>
      <c r="K68" s="60"/>
      <c r="L68" s="61"/>
      <c r="M68" s="49"/>
      <c r="N68" s="50">
        <f>((0)*(3%))+(0)</f>
        <v>0</v>
      </c>
      <c r="O68" s="50">
        <v>0</v>
      </c>
      <c r="P68" s="52">
        <f>(N68+O68)*1.3</f>
        <v>0</v>
      </c>
      <c r="Q68" s="52">
        <f>P68*M68</f>
        <v>0</v>
      </c>
      <c r="R68" s="17"/>
      <c r="S68" s="53">
        <f>(P68-O68-N68)*M68</f>
        <v>0</v>
      </c>
    </row>
    <row r="69" spans="1:19" ht="33.6" customHeight="1" thickBot="1" x14ac:dyDescent="0.3">
      <c r="A69" s="1"/>
      <c r="B69" s="49"/>
      <c r="C69" s="56"/>
      <c r="D69" s="49"/>
      <c r="E69" s="49"/>
      <c r="F69" s="58"/>
      <c r="G69" s="58"/>
      <c r="H69" s="58"/>
      <c r="I69" s="58"/>
      <c r="J69" s="60"/>
      <c r="K69" s="60"/>
      <c r="L69" s="60"/>
      <c r="M69" s="49"/>
      <c r="N69" s="51"/>
      <c r="O69" s="51"/>
      <c r="P69" s="49"/>
      <c r="Q69" s="49"/>
      <c r="R69" s="18"/>
      <c r="S69" s="54"/>
    </row>
    <row r="70" spans="1:19" ht="33.6" customHeight="1" thickBot="1" x14ac:dyDescent="0.3">
      <c r="A70" s="1"/>
      <c r="B70" s="49"/>
      <c r="C70" s="56"/>
      <c r="D70" s="49"/>
      <c r="E70" s="49"/>
      <c r="F70" s="58"/>
      <c r="G70" s="58"/>
      <c r="H70" s="58"/>
      <c r="I70" s="58"/>
      <c r="J70" s="60"/>
      <c r="K70" s="60"/>
      <c r="L70" s="60"/>
      <c r="M70" s="49"/>
      <c r="N70" s="51"/>
      <c r="O70" s="51"/>
      <c r="P70" s="49"/>
      <c r="Q70" s="49"/>
      <c r="R70" s="18"/>
      <c r="S70" s="55"/>
    </row>
    <row r="71" spans="1:19" ht="33.6" customHeight="1" thickBot="1" x14ac:dyDescent="0.3">
      <c r="A71" s="1"/>
      <c r="B71" s="49"/>
      <c r="C71" s="56"/>
      <c r="D71" s="49"/>
      <c r="E71" s="49"/>
      <c r="F71" s="57"/>
      <c r="G71" s="58"/>
      <c r="H71" s="58"/>
      <c r="I71" s="58"/>
      <c r="J71" s="59"/>
      <c r="K71" s="60"/>
      <c r="L71" s="61"/>
      <c r="M71" s="49"/>
      <c r="N71" s="50">
        <f>((0)*(3%))+(0)</f>
        <v>0</v>
      </c>
      <c r="O71" s="50">
        <v>0</v>
      </c>
      <c r="P71" s="52">
        <f>(N71+O71)*1.3</f>
        <v>0</v>
      </c>
      <c r="Q71" s="52">
        <f>P71*M71</f>
        <v>0</v>
      </c>
      <c r="R71" s="17"/>
      <c r="S71" s="53">
        <f>(P71-O71-N71)*M71</f>
        <v>0</v>
      </c>
    </row>
    <row r="72" spans="1:19" ht="33.6" customHeight="1" thickBot="1" x14ac:dyDescent="0.3">
      <c r="A72" s="1"/>
      <c r="B72" s="49"/>
      <c r="C72" s="56"/>
      <c r="D72" s="49"/>
      <c r="E72" s="49"/>
      <c r="F72" s="58"/>
      <c r="G72" s="58"/>
      <c r="H72" s="58"/>
      <c r="I72" s="58"/>
      <c r="J72" s="60"/>
      <c r="K72" s="60"/>
      <c r="L72" s="60"/>
      <c r="M72" s="49"/>
      <c r="N72" s="51"/>
      <c r="O72" s="51"/>
      <c r="P72" s="49"/>
      <c r="Q72" s="49"/>
      <c r="R72" s="18"/>
      <c r="S72" s="54"/>
    </row>
    <row r="73" spans="1:19" ht="33.6" customHeight="1" thickBot="1" x14ac:dyDescent="0.3">
      <c r="A73" s="1"/>
      <c r="B73" s="49"/>
      <c r="C73" s="56"/>
      <c r="D73" s="49"/>
      <c r="E73" s="49"/>
      <c r="F73" s="58"/>
      <c r="G73" s="58"/>
      <c r="H73" s="58"/>
      <c r="I73" s="58"/>
      <c r="J73" s="60"/>
      <c r="K73" s="60"/>
      <c r="L73" s="60"/>
      <c r="M73" s="49"/>
      <c r="N73" s="51"/>
      <c r="O73" s="51"/>
      <c r="P73" s="49"/>
      <c r="Q73" s="49"/>
      <c r="R73" s="18"/>
      <c r="S73" s="55"/>
    </row>
    <row r="74" spans="1:19" ht="33.6" customHeight="1" thickBot="1" x14ac:dyDescent="0.3">
      <c r="A74" s="1"/>
      <c r="B74" s="49"/>
      <c r="C74" s="56"/>
      <c r="D74" s="49"/>
      <c r="E74" s="49"/>
      <c r="F74" s="57"/>
      <c r="G74" s="58"/>
      <c r="H74" s="58"/>
      <c r="I74" s="58"/>
      <c r="J74" s="59"/>
      <c r="K74" s="60"/>
      <c r="L74" s="61"/>
      <c r="M74" s="49"/>
      <c r="N74" s="50">
        <f>((0)*(3%))+(0)</f>
        <v>0</v>
      </c>
      <c r="O74" s="50">
        <v>0</v>
      </c>
      <c r="P74" s="52">
        <f>(N74+O74)*1.3</f>
        <v>0</v>
      </c>
      <c r="Q74" s="52">
        <f>P74*M74</f>
        <v>0</v>
      </c>
      <c r="R74" s="17"/>
      <c r="S74" s="53">
        <f>(P74-O74-N74)*M74</f>
        <v>0</v>
      </c>
    </row>
    <row r="75" spans="1:19" ht="33.6" customHeight="1" thickBot="1" x14ac:dyDescent="0.3">
      <c r="A75" s="1"/>
      <c r="B75" s="49"/>
      <c r="C75" s="56"/>
      <c r="D75" s="49"/>
      <c r="E75" s="49"/>
      <c r="F75" s="58"/>
      <c r="G75" s="58"/>
      <c r="H75" s="58"/>
      <c r="I75" s="58"/>
      <c r="J75" s="60"/>
      <c r="K75" s="60"/>
      <c r="L75" s="60"/>
      <c r="M75" s="49"/>
      <c r="N75" s="51"/>
      <c r="O75" s="51"/>
      <c r="P75" s="49"/>
      <c r="Q75" s="49"/>
      <c r="R75" s="18"/>
      <c r="S75" s="54"/>
    </row>
    <row r="76" spans="1:19" ht="33.6" customHeight="1" thickBot="1" x14ac:dyDescent="0.3">
      <c r="A76" s="1"/>
      <c r="B76" s="49"/>
      <c r="C76" s="56"/>
      <c r="D76" s="49"/>
      <c r="E76" s="49"/>
      <c r="F76" s="58"/>
      <c r="G76" s="58"/>
      <c r="H76" s="58"/>
      <c r="I76" s="58"/>
      <c r="J76" s="60"/>
      <c r="K76" s="60"/>
      <c r="L76" s="60"/>
      <c r="M76" s="49"/>
      <c r="N76" s="51"/>
      <c r="O76" s="51"/>
      <c r="P76" s="49"/>
      <c r="Q76" s="49"/>
      <c r="R76" s="18"/>
      <c r="S76" s="55"/>
    </row>
    <row r="77" spans="1:19" ht="33.6" customHeight="1" thickBot="1" x14ac:dyDescent="0.3">
      <c r="A77" s="1"/>
      <c r="B77" s="49"/>
      <c r="C77" s="56"/>
      <c r="D77" s="49"/>
      <c r="E77" s="49"/>
      <c r="F77" s="57"/>
      <c r="G77" s="58"/>
      <c r="H77" s="58"/>
      <c r="I77" s="58"/>
      <c r="J77" s="59"/>
      <c r="K77" s="60"/>
      <c r="L77" s="61"/>
      <c r="M77" s="49"/>
      <c r="N77" s="50">
        <f>((0)*(3%))+(0)</f>
        <v>0</v>
      </c>
      <c r="O77" s="50">
        <v>0</v>
      </c>
      <c r="P77" s="52">
        <f>(N77+O77)*1.3</f>
        <v>0</v>
      </c>
      <c r="Q77" s="52">
        <f>P77*M77</f>
        <v>0</v>
      </c>
      <c r="R77" s="17"/>
      <c r="S77" s="53">
        <f>(P77-O77-N77)*M77</f>
        <v>0</v>
      </c>
    </row>
    <row r="78" spans="1:19" ht="33.6" customHeight="1" thickBot="1" x14ac:dyDescent="0.3">
      <c r="A78" s="1"/>
      <c r="B78" s="49"/>
      <c r="C78" s="56"/>
      <c r="D78" s="49"/>
      <c r="E78" s="49"/>
      <c r="F78" s="58"/>
      <c r="G78" s="58"/>
      <c r="H78" s="58"/>
      <c r="I78" s="58"/>
      <c r="J78" s="60"/>
      <c r="K78" s="60"/>
      <c r="L78" s="60"/>
      <c r="M78" s="49"/>
      <c r="N78" s="51"/>
      <c r="O78" s="51"/>
      <c r="P78" s="49"/>
      <c r="Q78" s="49"/>
      <c r="R78" s="18"/>
      <c r="S78" s="54"/>
    </row>
    <row r="79" spans="1:19" ht="33.6" customHeight="1" thickBot="1" x14ac:dyDescent="0.3">
      <c r="A79" s="1"/>
      <c r="B79" s="49"/>
      <c r="C79" s="56"/>
      <c r="D79" s="49"/>
      <c r="E79" s="49"/>
      <c r="F79" s="58"/>
      <c r="G79" s="58"/>
      <c r="H79" s="58"/>
      <c r="I79" s="58"/>
      <c r="J79" s="60"/>
      <c r="K79" s="60"/>
      <c r="L79" s="60"/>
      <c r="M79" s="49"/>
      <c r="N79" s="51"/>
      <c r="O79" s="51"/>
      <c r="P79" s="49"/>
      <c r="Q79" s="49"/>
      <c r="R79" s="18"/>
      <c r="S79" s="55"/>
    </row>
    <row r="80" spans="1:19" ht="19.149999999999999" customHeight="1" thickBot="1" x14ac:dyDescent="0.3">
      <c r="A80" s="1"/>
      <c r="B80" s="1"/>
      <c r="C80" s="1"/>
      <c r="D80" s="1"/>
      <c r="E80" s="1"/>
      <c r="F80" s="1"/>
      <c r="G80" s="1"/>
      <c r="H80" s="1"/>
      <c r="I80" s="1"/>
      <c r="J80" s="1"/>
      <c r="K80" s="1"/>
      <c r="L80" s="1"/>
      <c r="M80" s="1"/>
      <c r="N80" s="1"/>
      <c r="O80" s="1"/>
      <c r="P80" s="36" t="s">
        <v>14</v>
      </c>
      <c r="Q80" s="9">
        <f>SUM(Q17:Q79)</f>
        <v>39046.714999999997</v>
      </c>
      <c r="R80" s="19"/>
      <c r="S80" s="1"/>
    </row>
    <row r="81" spans="1:19" ht="19.149999999999999" customHeight="1" thickBot="1" x14ac:dyDescent="0.3">
      <c r="A81" s="1"/>
      <c r="B81" s="1"/>
      <c r="C81" s="1"/>
      <c r="D81" s="1"/>
      <c r="E81" s="1"/>
      <c r="F81" s="1"/>
      <c r="G81" s="1"/>
      <c r="H81" s="1"/>
      <c r="I81" s="1"/>
      <c r="J81" s="1"/>
      <c r="K81" s="1"/>
      <c r="L81" s="1"/>
      <c r="M81" s="1"/>
      <c r="N81" s="1"/>
      <c r="O81" s="1"/>
      <c r="P81" s="36" t="s">
        <v>24</v>
      </c>
      <c r="Q81" s="9">
        <f>Q80*0.16</f>
        <v>6247.4743999999992</v>
      </c>
      <c r="R81" s="19"/>
      <c r="S81" s="1"/>
    </row>
    <row r="82" spans="1:19" ht="19.149999999999999" customHeight="1" thickBot="1" x14ac:dyDescent="0.3">
      <c r="A82" s="1"/>
      <c r="B82" s="1"/>
      <c r="C82" s="1"/>
      <c r="D82" s="1"/>
      <c r="E82" s="1"/>
      <c r="F82" s="1"/>
      <c r="G82" s="1"/>
      <c r="H82" s="1"/>
      <c r="I82" s="1"/>
      <c r="J82" s="1"/>
      <c r="K82" s="1"/>
      <c r="L82" s="1"/>
      <c r="M82" s="1"/>
      <c r="N82" s="1"/>
      <c r="O82" s="1"/>
      <c r="P82" s="36" t="s">
        <v>12</v>
      </c>
      <c r="Q82" s="9">
        <f>Q80+Q81</f>
        <v>45294.189399999996</v>
      </c>
      <c r="R82" s="19"/>
      <c r="S82" s="1"/>
    </row>
    <row r="83" spans="1:19" ht="11.25" customHeight="1" thickBot="1" x14ac:dyDescent="0.3">
      <c r="A83" s="1"/>
      <c r="B83" s="1"/>
      <c r="C83" s="1"/>
      <c r="D83" s="1"/>
      <c r="E83" s="1"/>
      <c r="F83" s="1"/>
      <c r="G83" s="1"/>
      <c r="H83" s="1"/>
      <c r="I83" s="1"/>
      <c r="J83" s="1"/>
      <c r="K83" s="1"/>
      <c r="L83" s="1"/>
      <c r="M83" s="1"/>
      <c r="N83" s="1"/>
      <c r="O83" s="1"/>
      <c r="P83" s="5"/>
      <c r="Q83" s="23"/>
      <c r="R83" s="1"/>
      <c r="S83" s="1"/>
    </row>
    <row r="84" spans="1:19" ht="21.75" thickBot="1" x14ac:dyDescent="0.4">
      <c r="A84" s="2"/>
      <c r="B84" s="102" t="s">
        <v>15</v>
      </c>
      <c r="C84" s="103"/>
      <c r="D84" s="103"/>
      <c r="E84" s="103"/>
      <c r="F84" s="103"/>
      <c r="G84" s="103"/>
      <c r="H84" s="103"/>
      <c r="I84" s="103"/>
      <c r="J84" s="103"/>
      <c r="K84" s="103"/>
      <c r="L84" s="103"/>
      <c r="M84" s="103"/>
      <c r="N84" s="103"/>
      <c r="O84" s="103"/>
      <c r="P84" s="103"/>
      <c r="Q84" s="104"/>
      <c r="R84" s="20"/>
      <c r="S84" s="22"/>
    </row>
    <row r="85" spans="1:19" ht="21.75" customHeight="1" x14ac:dyDescent="0.25">
      <c r="A85" s="2"/>
      <c r="B85" s="40" t="s">
        <v>29</v>
      </c>
      <c r="C85" s="41"/>
      <c r="D85" s="41"/>
      <c r="E85" s="41"/>
      <c r="F85" s="41"/>
      <c r="G85" s="41"/>
      <c r="H85" s="41"/>
      <c r="I85" s="41"/>
      <c r="J85" s="41"/>
      <c r="K85" s="41"/>
      <c r="L85" s="41"/>
      <c r="M85" s="41"/>
      <c r="N85" s="41"/>
      <c r="O85" s="41"/>
      <c r="P85" s="41"/>
      <c r="Q85" s="42"/>
      <c r="R85" s="21"/>
      <c r="S85" s="21"/>
    </row>
    <row r="86" spans="1:19" ht="24.75" customHeight="1" x14ac:dyDescent="0.25">
      <c r="A86" s="2"/>
      <c r="B86" s="43"/>
      <c r="C86" s="44"/>
      <c r="D86" s="44"/>
      <c r="E86" s="44"/>
      <c r="F86" s="44"/>
      <c r="G86" s="44"/>
      <c r="H86" s="44"/>
      <c r="I86" s="44"/>
      <c r="J86" s="44"/>
      <c r="K86" s="44"/>
      <c r="L86" s="44"/>
      <c r="M86" s="44"/>
      <c r="N86" s="44"/>
      <c r="O86" s="44"/>
      <c r="P86" s="44"/>
      <c r="Q86" s="45"/>
      <c r="R86" s="21"/>
      <c r="S86" s="21"/>
    </row>
    <row r="87" spans="1:19" ht="56.25" customHeight="1" x14ac:dyDescent="0.25">
      <c r="A87" s="2"/>
      <c r="B87" s="43"/>
      <c r="C87" s="44"/>
      <c r="D87" s="44"/>
      <c r="E87" s="44"/>
      <c r="F87" s="44"/>
      <c r="G87" s="44"/>
      <c r="H87" s="44"/>
      <c r="I87" s="44"/>
      <c r="J87" s="44"/>
      <c r="K87" s="44"/>
      <c r="L87" s="44"/>
      <c r="M87" s="44"/>
      <c r="N87" s="44"/>
      <c r="O87" s="44"/>
      <c r="P87" s="44"/>
      <c r="Q87" s="45"/>
      <c r="R87" s="21"/>
      <c r="S87" s="21"/>
    </row>
    <row r="88" spans="1:19" ht="19.899999999999999" customHeight="1" thickBot="1" x14ac:dyDescent="0.3">
      <c r="A88" s="2"/>
      <c r="B88" s="46"/>
      <c r="C88" s="47"/>
      <c r="D88" s="47"/>
      <c r="E88" s="47"/>
      <c r="F88" s="47"/>
      <c r="G88" s="47"/>
      <c r="H88" s="47"/>
      <c r="I88" s="47"/>
      <c r="J88" s="47"/>
      <c r="K88" s="47"/>
      <c r="L88" s="47"/>
      <c r="M88" s="47"/>
      <c r="N88" s="47"/>
      <c r="O88" s="47"/>
      <c r="P88" s="47"/>
      <c r="Q88" s="48"/>
      <c r="R88" s="21"/>
      <c r="S88" s="21"/>
    </row>
  </sheetData>
  <sheetProtection formatCells="0" formatColumns="0" formatRows="0" insertColumns="0" insertRows="0" insertHyperlinks="0" deleteColumns="0" deleteRows="0" sort="0" autoFilter="0" pivotTables="0"/>
  <mergeCells count="270">
    <mergeCell ref="E2:Q7"/>
    <mergeCell ref="B9:D9"/>
    <mergeCell ref="E9:F9"/>
    <mergeCell ref="G9:H9"/>
    <mergeCell ref="J9:M9"/>
    <mergeCell ref="N9:Q9"/>
    <mergeCell ref="B15:B16"/>
    <mergeCell ref="C15:C16"/>
    <mergeCell ref="D15:E16"/>
    <mergeCell ref="F15:I16"/>
    <mergeCell ref="J15:K16"/>
    <mergeCell ref="L15:L16"/>
    <mergeCell ref="D11:J11"/>
    <mergeCell ref="K11:L11"/>
    <mergeCell ref="M11:Q11"/>
    <mergeCell ref="D12:J12"/>
    <mergeCell ref="K12:L12"/>
    <mergeCell ref="M12:Q12"/>
    <mergeCell ref="M15:M16"/>
    <mergeCell ref="N15:N16"/>
    <mergeCell ref="O15:O16"/>
    <mergeCell ref="P15:P16"/>
    <mergeCell ref="Q15:Q16"/>
    <mergeCell ref="S15:S16"/>
    <mergeCell ref="D13:F13"/>
    <mergeCell ref="G13:J13"/>
    <mergeCell ref="K13:L13"/>
    <mergeCell ref="M13:Q13"/>
    <mergeCell ref="M17:M19"/>
    <mergeCell ref="N17:N19"/>
    <mergeCell ref="O17:O19"/>
    <mergeCell ref="P17:P19"/>
    <mergeCell ref="Q17:Q19"/>
    <mergeCell ref="S17:S19"/>
    <mergeCell ref="B17:B19"/>
    <mergeCell ref="C17:C19"/>
    <mergeCell ref="D17:E19"/>
    <mergeCell ref="F17:I19"/>
    <mergeCell ref="J17:K19"/>
    <mergeCell ref="L17:L19"/>
    <mergeCell ref="M20:M22"/>
    <mergeCell ref="N20:N22"/>
    <mergeCell ref="O20:O22"/>
    <mergeCell ref="P20:P22"/>
    <mergeCell ref="Q20:Q22"/>
    <mergeCell ref="S20:S22"/>
    <mergeCell ref="B20:B22"/>
    <mergeCell ref="C20:C22"/>
    <mergeCell ref="D20:E22"/>
    <mergeCell ref="F20:I22"/>
    <mergeCell ref="J20:K22"/>
    <mergeCell ref="L20:L22"/>
    <mergeCell ref="M23:M25"/>
    <mergeCell ref="N23:N25"/>
    <mergeCell ref="O23:O25"/>
    <mergeCell ref="P23:P25"/>
    <mergeCell ref="Q23:Q25"/>
    <mergeCell ref="S23:S25"/>
    <mergeCell ref="B23:B25"/>
    <mergeCell ref="C23:C25"/>
    <mergeCell ref="D23:E25"/>
    <mergeCell ref="F23:I25"/>
    <mergeCell ref="J23:K25"/>
    <mergeCell ref="L23:L25"/>
    <mergeCell ref="M26:M28"/>
    <mergeCell ref="N26:N28"/>
    <mergeCell ref="O26:O28"/>
    <mergeCell ref="P26:P28"/>
    <mergeCell ref="Q26:Q28"/>
    <mergeCell ref="S26:S28"/>
    <mergeCell ref="B26:B28"/>
    <mergeCell ref="C26:C28"/>
    <mergeCell ref="D26:E28"/>
    <mergeCell ref="F26:I28"/>
    <mergeCell ref="J26:K28"/>
    <mergeCell ref="L26:L28"/>
    <mergeCell ref="M29:M31"/>
    <mergeCell ref="N29:N31"/>
    <mergeCell ref="O29:O31"/>
    <mergeCell ref="P29:P31"/>
    <mergeCell ref="Q29:Q31"/>
    <mergeCell ref="S29:S31"/>
    <mergeCell ref="B29:B31"/>
    <mergeCell ref="C29:C31"/>
    <mergeCell ref="D29:E31"/>
    <mergeCell ref="F29:I31"/>
    <mergeCell ref="J29:K31"/>
    <mergeCell ref="L29:L31"/>
    <mergeCell ref="M32:M34"/>
    <mergeCell ref="N32:N34"/>
    <mergeCell ref="O32:O34"/>
    <mergeCell ref="P32:P34"/>
    <mergeCell ref="Q32:Q34"/>
    <mergeCell ref="S32:S34"/>
    <mergeCell ref="B32:B34"/>
    <mergeCell ref="C32:C34"/>
    <mergeCell ref="D32:E34"/>
    <mergeCell ref="F32:I34"/>
    <mergeCell ref="J32:K34"/>
    <mergeCell ref="L32:L34"/>
    <mergeCell ref="M35:M37"/>
    <mergeCell ref="N35:N37"/>
    <mergeCell ref="O35:O37"/>
    <mergeCell ref="P35:P37"/>
    <mergeCell ref="Q35:Q37"/>
    <mergeCell ref="S35:S37"/>
    <mergeCell ref="B35:B37"/>
    <mergeCell ref="C35:C37"/>
    <mergeCell ref="D35:E37"/>
    <mergeCell ref="F35:I37"/>
    <mergeCell ref="J35:K37"/>
    <mergeCell ref="L35:L37"/>
    <mergeCell ref="M38:M40"/>
    <mergeCell ref="N38:N40"/>
    <mergeCell ref="O38:O40"/>
    <mergeCell ref="P38:P40"/>
    <mergeCell ref="Q38:Q40"/>
    <mergeCell ref="S38:S40"/>
    <mergeCell ref="B38:B40"/>
    <mergeCell ref="C38:C40"/>
    <mergeCell ref="D38:E40"/>
    <mergeCell ref="F38:I40"/>
    <mergeCell ref="J38:K40"/>
    <mergeCell ref="L38:L40"/>
    <mergeCell ref="M41:M43"/>
    <mergeCell ref="N41:N43"/>
    <mergeCell ref="O41:O43"/>
    <mergeCell ref="P41:P43"/>
    <mergeCell ref="Q41:Q43"/>
    <mergeCell ref="S41:S43"/>
    <mergeCell ref="B41:B43"/>
    <mergeCell ref="C41:C43"/>
    <mergeCell ref="D41:E43"/>
    <mergeCell ref="F41:I43"/>
    <mergeCell ref="J41:K43"/>
    <mergeCell ref="L41:L43"/>
    <mergeCell ref="M44:M46"/>
    <mergeCell ref="N44:N46"/>
    <mergeCell ref="O44:O46"/>
    <mergeCell ref="P44:P46"/>
    <mergeCell ref="Q44:Q46"/>
    <mergeCell ref="S44:S46"/>
    <mergeCell ref="B44:B46"/>
    <mergeCell ref="C44:C46"/>
    <mergeCell ref="D44:E46"/>
    <mergeCell ref="F44:I46"/>
    <mergeCell ref="J44:K46"/>
    <mergeCell ref="L44:L46"/>
    <mergeCell ref="M51:M52"/>
    <mergeCell ref="N51:N52"/>
    <mergeCell ref="O51:O52"/>
    <mergeCell ref="P51:P52"/>
    <mergeCell ref="Q51:Q52"/>
    <mergeCell ref="S51:S52"/>
    <mergeCell ref="B51:B52"/>
    <mergeCell ref="C51:C52"/>
    <mergeCell ref="D51:E52"/>
    <mergeCell ref="F51:I52"/>
    <mergeCell ref="J51:K52"/>
    <mergeCell ref="L51:L52"/>
    <mergeCell ref="M53:M55"/>
    <mergeCell ref="N53:N55"/>
    <mergeCell ref="O53:O55"/>
    <mergeCell ref="P53:P55"/>
    <mergeCell ref="Q53:Q55"/>
    <mergeCell ref="S53:S55"/>
    <mergeCell ref="B53:B55"/>
    <mergeCell ref="C53:C55"/>
    <mergeCell ref="D53:E55"/>
    <mergeCell ref="F53:I55"/>
    <mergeCell ref="J53:K55"/>
    <mergeCell ref="L53:L55"/>
    <mergeCell ref="M56:M58"/>
    <mergeCell ref="N56:N58"/>
    <mergeCell ref="O56:O58"/>
    <mergeCell ref="P56:P58"/>
    <mergeCell ref="Q56:Q58"/>
    <mergeCell ref="S56:S58"/>
    <mergeCell ref="B56:B58"/>
    <mergeCell ref="C56:C58"/>
    <mergeCell ref="D56:E58"/>
    <mergeCell ref="F56:I58"/>
    <mergeCell ref="J56:K58"/>
    <mergeCell ref="L56:L58"/>
    <mergeCell ref="M59:M61"/>
    <mergeCell ref="N59:N61"/>
    <mergeCell ref="O59:O61"/>
    <mergeCell ref="P59:P61"/>
    <mergeCell ref="Q59:Q61"/>
    <mergeCell ref="S59:S61"/>
    <mergeCell ref="B59:B61"/>
    <mergeCell ref="C59:C61"/>
    <mergeCell ref="D59:E61"/>
    <mergeCell ref="F59:I61"/>
    <mergeCell ref="J59:K61"/>
    <mergeCell ref="L59:L61"/>
    <mergeCell ref="M62:M64"/>
    <mergeCell ref="N62:N64"/>
    <mergeCell ref="O62:O64"/>
    <mergeCell ref="P62:P64"/>
    <mergeCell ref="Q62:Q64"/>
    <mergeCell ref="S62:S64"/>
    <mergeCell ref="B62:B64"/>
    <mergeCell ref="C62:C64"/>
    <mergeCell ref="D62:E64"/>
    <mergeCell ref="F62:I64"/>
    <mergeCell ref="J62:K64"/>
    <mergeCell ref="L62:L64"/>
    <mergeCell ref="M65:M67"/>
    <mergeCell ref="N65:N67"/>
    <mergeCell ref="O65:O67"/>
    <mergeCell ref="P65:P67"/>
    <mergeCell ref="Q65:Q67"/>
    <mergeCell ref="S65:S67"/>
    <mergeCell ref="B65:B67"/>
    <mergeCell ref="C65:C67"/>
    <mergeCell ref="D65:E67"/>
    <mergeCell ref="F65:I67"/>
    <mergeCell ref="J65:K67"/>
    <mergeCell ref="L65:L67"/>
    <mergeCell ref="M68:M70"/>
    <mergeCell ref="N68:N70"/>
    <mergeCell ref="O68:O70"/>
    <mergeCell ref="P68:P70"/>
    <mergeCell ref="Q68:Q70"/>
    <mergeCell ref="S68:S70"/>
    <mergeCell ref="B68:B70"/>
    <mergeCell ref="C68:C70"/>
    <mergeCell ref="D68:E70"/>
    <mergeCell ref="F68:I70"/>
    <mergeCell ref="J68:K70"/>
    <mergeCell ref="L68:L70"/>
    <mergeCell ref="M71:M73"/>
    <mergeCell ref="N71:N73"/>
    <mergeCell ref="O71:O73"/>
    <mergeCell ref="P71:P73"/>
    <mergeCell ref="Q71:Q73"/>
    <mergeCell ref="S71:S73"/>
    <mergeCell ref="B71:B73"/>
    <mergeCell ref="C71:C73"/>
    <mergeCell ref="D71:E73"/>
    <mergeCell ref="F71:I73"/>
    <mergeCell ref="J71:K73"/>
    <mergeCell ref="L71:L73"/>
    <mergeCell ref="M74:M76"/>
    <mergeCell ref="N74:N76"/>
    <mergeCell ref="O74:O76"/>
    <mergeCell ref="P74:P76"/>
    <mergeCell ref="Q74:Q76"/>
    <mergeCell ref="S74:S76"/>
    <mergeCell ref="B74:B76"/>
    <mergeCell ref="C74:C76"/>
    <mergeCell ref="D74:E76"/>
    <mergeCell ref="F74:I76"/>
    <mergeCell ref="J74:K76"/>
    <mergeCell ref="L74:L76"/>
    <mergeCell ref="B84:Q84"/>
    <mergeCell ref="B85:Q88"/>
    <mergeCell ref="M77:M79"/>
    <mergeCell ref="N77:N79"/>
    <mergeCell ref="O77:O79"/>
    <mergeCell ref="P77:P79"/>
    <mergeCell ref="Q77:Q79"/>
    <mergeCell ref="S77:S79"/>
    <mergeCell ref="B77:B79"/>
    <mergeCell ref="C77:C79"/>
    <mergeCell ref="D77:E79"/>
    <mergeCell ref="F77:I79"/>
    <mergeCell ref="J77:K79"/>
    <mergeCell ref="L77:L79"/>
  </mergeCells>
  <pageMargins left="0.37" right="0.24" top="0.39" bottom="0.34" header="0.3" footer="0.3"/>
  <pageSetup scale="56" fitToHeight="0" orientation="portrait" r:id="rId1"/>
  <rowBreaks count="1" manualBreakCount="1">
    <brk id="48" max="19" man="1"/>
  </rowBreaks>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MO 5 productos </vt:lpstr>
      <vt:lpstr>MO 10 productos </vt:lpstr>
      <vt:lpstr>MO 18 productos </vt:lpstr>
      <vt:lpstr>RCP 5 productos  </vt:lpstr>
      <vt:lpstr>RCP 10 productos</vt:lpstr>
      <vt:lpstr>RCP 18 productos </vt:lpstr>
      <vt:lpstr>'MO 10 productos '!Área_de_impresión</vt:lpstr>
      <vt:lpstr>'MO 18 productos '!Área_de_impresión</vt:lpstr>
      <vt:lpstr>'MO 5 productos '!Área_de_impresión</vt:lpstr>
      <vt:lpstr>'RCP 10 productos'!Área_de_impresión</vt:lpstr>
      <vt:lpstr>'RCP 18 productos '!Área_de_impresión</vt:lpstr>
      <vt:lpstr>'RCP 5 productos  '!Área_de_impresión</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 DE COTIZACIÓN CERRADA</dc:title>
  <dc:subject>Office 2007 XLSX Test Document</dc:subject>
  <dc:creator>PROMOSOLUCIONES</dc:creator>
  <cp:keywords>cotización cerrada</cp:keywords>
  <dc:description>Este documento contiene la informacion general de la venta.</dc:description>
  <cp:lastModifiedBy>Norma Fabiola Martinez</cp:lastModifiedBy>
  <cp:revision/>
  <cp:lastPrinted>2025-08-13T21:58:04Z</cp:lastPrinted>
  <dcterms:created xsi:type="dcterms:W3CDTF">2023-06-20T02:36:02Z</dcterms:created>
  <dcterms:modified xsi:type="dcterms:W3CDTF">2025-08-29T00:11:52Z</dcterms:modified>
  <cp:category>Cotización</cp:category>
  <cp:contentStatus/>
</cp:coreProperties>
</file>