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el.p\Downloads\"/>
    </mc:Choice>
  </mc:AlternateContent>
  <bookViews>
    <workbookView xWindow="0" yWindow="0" windowWidth="28800" windowHeight="12330" activeTab="1"/>
  </bookViews>
  <sheets>
    <sheet name="LinearRegression" sheetId="1" r:id="rId1"/>
    <sheet name="LogisticRegres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AY23" i="1"/>
  <c r="AY14" i="1" s="1"/>
  <c r="AZ14" i="1" s="1"/>
  <c r="BA14" i="1" s="1"/>
  <c r="AY25" i="1"/>
  <c r="AU5" i="1"/>
  <c r="AV5" i="1" s="1"/>
  <c r="AW5" i="1" s="1"/>
  <c r="AU9" i="1"/>
  <c r="AV9" i="1" s="1"/>
  <c r="AW9" i="1" s="1"/>
  <c r="AU13" i="1"/>
  <c r="AV13" i="1" s="1"/>
  <c r="AW13" i="1" s="1"/>
  <c r="AU17" i="1"/>
  <c r="AV17" i="1" s="1"/>
  <c r="AW17" i="1" s="1"/>
  <c r="AU21" i="1"/>
  <c r="AV21" i="1" s="1"/>
  <c r="AW21" i="1" s="1"/>
  <c r="AU23" i="1"/>
  <c r="AU4" i="1" s="1"/>
  <c r="AV4" i="1" s="1"/>
  <c r="AW4" i="1" s="1"/>
  <c r="AU25" i="1"/>
  <c r="AI3" i="1"/>
  <c r="AJ3" i="1" s="1"/>
  <c r="AK3" i="1" s="1"/>
  <c r="AI5" i="1"/>
  <c r="AJ5" i="1" s="1"/>
  <c r="AK5" i="1" s="1"/>
  <c r="AI7" i="1"/>
  <c r="AJ7" i="1" s="1"/>
  <c r="AK7" i="1" s="1"/>
  <c r="AI12" i="1"/>
  <c r="AJ12" i="1" s="1"/>
  <c r="AK12" i="1" s="1"/>
  <c r="AI16" i="1"/>
  <c r="AJ16" i="1" s="1"/>
  <c r="AK16" i="1" s="1"/>
  <c r="AI19" i="1"/>
  <c r="AJ19" i="1"/>
  <c r="AK19" i="1" s="1"/>
  <c r="AI20" i="1"/>
  <c r="AJ20" i="1" s="1"/>
  <c r="AK20" i="1" s="1"/>
  <c r="AI23" i="1"/>
  <c r="AI25" i="1"/>
  <c r="AA20" i="1"/>
  <c r="AB20" i="1"/>
  <c r="AC20" i="1" s="1"/>
  <c r="AA23" i="1"/>
  <c r="AA25" i="1"/>
  <c r="W23" i="1"/>
  <c r="W5" i="1" s="1"/>
  <c r="X5" i="1" s="1"/>
  <c r="Y5" i="1" s="1"/>
  <c r="W25" i="1"/>
  <c r="S5" i="1"/>
  <c r="T5" i="1" s="1"/>
  <c r="U5" i="1" s="1"/>
  <c r="S9" i="1"/>
  <c r="T9" i="1" s="1"/>
  <c r="U9" i="1" s="1"/>
  <c r="S13" i="1"/>
  <c r="T13" i="1" s="1"/>
  <c r="U13" i="1" s="1"/>
  <c r="S17" i="1"/>
  <c r="T17" i="1" s="1"/>
  <c r="U17" i="1" s="1"/>
  <c r="S21" i="1"/>
  <c r="T21" i="1" s="1"/>
  <c r="U21" i="1" s="1"/>
  <c r="S23" i="1"/>
  <c r="S4" i="1" s="1"/>
  <c r="T4" i="1" s="1"/>
  <c r="U4" i="1" s="1"/>
  <c r="S25" i="1"/>
  <c r="O23" i="1"/>
  <c r="O5" i="1"/>
  <c r="P5" i="1" s="1"/>
  <c r="Q5" i="1" s="1"/>
  <c r="O9" i="1"/>
  <c r="P9" i="1" s="1"/>
  <c r="Q9" i="1" s="1"/>
  <c r="O13" i="1"/>
  <c r="P13" i="1" s="1"/>
  <c r="Q13" i="1" s="1"/>
  <c r="O17" i="1"/>
  <c r="P17" i="1" s="1"/>
  <c r="Q17" i="1" s="1"/>
  <c r="O21" i="1"/>
  <c r="P21" i="1" s="1"/>
  <c r="Q21" i="1" s="1"/>
  <c r="O4" i="1"/>
  <c r="P4" i="1" s="1"/>
  <c r="Q4" i="1" s="1"/>
  <c r="O25" i="1"/>
  <c r="K25" i="1"/>
  <c r="K2" i="1" s="1"/>
  <c r="L2" i="1" s="1"/>
  <c r="M2" i="1" s="1"/>
  <c r="K23" i="1"/>
  <c r="K4" i="1" s="1"/>
  <c r="L4" i="1" s="1"/>
  <c r="M4" i="1" s="1"/>
  <c r="K7" i="1"/>
  <c r="L7" i="1"/>
  <c r="M7" i="1" s="1"/>
  <c r="K14" i="1"/>
  <c r="L14" i="1" s="1"/>
  <c r="M14" i="1" s="1"/>
  <c r="K17" i="1"/>
  <c r="L17" i="1" s="1"/>
  <c r="M17" i="1" s="1"/>
  <c r="K18" i="1"/>
  <c r="L18" i="1" s="1"/>
  <c r="M18" i="1" s="1"/>
  <c r="H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AY4" i="1" l="1"/>
  <c r="AZ4" i="1" s="1"/>
  <c r="BA4" i="1" s="1"/>
  <c r="AY8" i="1"/>
  <c r="AZ8" i="1" s="1"/>
  <c r="BA8" i="1" s="1"/>
  <c r="AY5" i="1"/>
  <c r="AZ5" i="1" s="1"/>
  <c r="BA5" i="1" s="1"/>
  <c r="AY11" i="1"/>
  <c r="AZ11" i="1" s="1"/>
  <c r="BA11" i="1" s="1"/>
  <c r="AY15" i="1"/>
  <c r="AZ15" i="1" s="1"/>
  <c r="BA15" i="1" s="1"/>
  <c r="AY2" i="1"/>
  <c r="AZ2" i="1" s="1"/>
  <c r="AY7" i="1"/>
  <c r="AZ7" i="1" s="1"/>
  <c r="BA7" i="1" s="1"/>
  <c r="AY13" i="1"/>
  <c r="AZ13" i="1" s="1"/>
  <c r="BA13" i="1" s="1"/>
  <c r="AY12" i="1"/>
  <c r="AZ12" i="1" s="1"/>
  <c r="BA12" i="1" s="1"/>
  <c r="AY3" i="1"/>
  <c r="AZ3" i="1" s="1"/>
  <c r="BA3" i="1" s="1"/>
  <c r="AY6" i="1"/>
  <c r="AZ6" i="1" s="1"/>
  <c r="BA6" i="1" s="1"/>
  <c r="AY10" i="1"/>
  <c r="AZ10" i="1" s="1"/>
  <c r="BA10" i="1" s="1"/>
  <c r="AY9" i="1"/>
  <c r="AZ9" i="1" s="1"/>
  <c r="BA9" i="1" s="1"/>
  <c r="AY16" i="1"/>
  <c r="AZ16" i="1" s="1"/>
  <c r="BA16" i="1" s="1"/>
  <c r="AY20" i="1"/>
  <c r="AZ20" i="1" s="1"/>
  <c r="BA20" i="1" s="1"/>
  <c r="AY17" i="1"/>
  <c r="AZ17" i="1" s="1"/>
  <c r="BA17" i="1" s="1"/>
  <c r="AY18" i="1"/>
  <c r="AZ18" i="1" s="1"/>
  <c r="BA18" i="1" s="1"/>
  <c r="AY21" i="1"/>
  <c r="AZ21" i="1" s="1"/>
  <c r="BA21" i="1" s="1"/>
  <c r="AY19" i="1"/>
  <c r="AZ19" i="1" s="1"/>
  <c r="BA19" i="1" s="1"/>
  <c r="AU18" i="1"/>
  <c r="AV18" i="1" s="1"/>
  <c r="AW18" i="1" s="1"/>
  <c r="AU14" i="1"/>
  <c r="AV14" i="1" s="1"/>
  <c r="AW14" i="1" s="1"/>
  <c r="AU10" i="1"/>
  <c r="AV10" i="1" s="1"/>
  <c r="AW10" i="1" s="1"/>
  <c r="AU6" i="1"/>
  <c r="AV6" i="1" s="1"/>
  <c r="AW6" i="1" s="1"/>
  <c r="AU2" i="1"/>
  <c r="AV2" i="1" s="1"/>
  <c r="AU19" i="1"/>
  <c r="AV19" i="1" s="1"/>
  <c r="AW19" i="1" s="1"/>
  <c r="AU15" i="1"/>
  <c r="AV15" i="1" s="1"/>
  <c r="AW15" i="1" s="1"/>
  <c r="AU11" i="1"/>
  <c r="AV11" i="1" s="1"/>
  <c r="AW11" i="1" s="1"/>
  <c r="AU7" i="1"/>
  <c r="AV7" i="1" s="1"/>
  <c r="AW7" i="1" s="1"/>
  <c r="AU3" i="1"/>
  <c r="AV3" i="1" s="1"/>
  <c r="AW3" i="1" s="1"/>
  <c r="AU20" i="1"/>
  <c r="AV20" i="1" s="1"/>
  <c r="AW20" i="1" s="1"/>
  <c r="AU16" i="1"/>
  <c r="AV16" i="1" s="1"/>
  <c r="AW16" i="1" s="1"/>
  <c r="AU12" i="1"/>
  <c r="AV12" i="1" s="1"/>
  <c r="AW12" i="1" s="1"/>
  <c r="AU8" i="1"/>
  <c r="AV8" i="1" s="1"/>
  <c r="AW8" i="1" s="1"/>
  <c r="AI15" i="1"/>
  <c r="AJ15" i="1" s="1"/>
  <c r="AK15" i="1" s="1"/>
  <c r="AI11" i="1"/>
  <c r="AJ11" i="1" s="1"/>
  <c r="AK11" i="1" s="1"/>
  <c r="AI2" i="1"/>
  <c r="AJ2" i="1" s="1"/>
  <c r="AI18" i="1"/>
  <c r="AJ18" i="1" s="1"/>
  <c r="AK18" i="1" s="1"/>
  <c r="AI14" i="1"/>
  <c r="AJ14" i="1" s="1"/>
  <c r="AK14" i="1" s="1"/>
  <c r="AI10" i="1"/>
  <c r="AJ10" i="1" s="1"/>
  <c r="AK10" i="1" s="1"/>
  <c r="AI8" i="1"/>
  <c r="AJ8" i="1" s="1"/>
  <c r="AK8" i="1" s="1"/>
  <c r="AI6" i="1"/>
  <c r="AJ6" i="1" s="1"/>
  <c r="AK6" i="1" s="1"/>
  <c r="AI4" i="1"/>
  <c r="AJ4" i="1" s="1"/>
  <c r="AK4" i="1" s="1"/>
  <c r="AI21" i="1"/>
  <c r="AJ21" i="1" s="1"/>
  <c r="AK21" i="1" s="1"/>
  <c r="AI17" i="1"/>
  <c r="AJ17" i="1" s="1"/>
  <c r="AK17" i="1" s="1"/>
  <c r="AI13" i="1"/>
  <c r="AJ13" i="1" s="1"/>
  <c r="AK13" i="1" s="1"/>
  <c r="AI9" i="1"/>
  <c r="AJ9" i="1" s="1"/>
  <c r="AK9" i="1" s="1"/>
  <c r="AA3" i="1"/>
  <c r="AB3" i="1" s="1"/>
  <c r="AC3" i="1" s="1"/>
  <c r="AA5" i="1"/>
  <c r="AB5" i="1" s="1"/>
  <c r="AC5" i="1" s="1"/>
  <c r="AA7" i="1"/>
  <c r="AB7" i="1" s="1"/>
  <c r="AC7" i="1" s="1"/>
  <c r="AA9" i="1"/>
  <c r="AB9" i="1" s="1"/>
  <c r="AC9" i="1" s="1"/>
  <c r="AA11" i="1"/>
  <c r="AB11" i="1" s="1"/>
  <c r="AC11" i="1" s="1"/>
  <c r="AA13" i="1"/>
  <c r="AB13" i="1" s="1"/>
  <c r="AC13" i="1" s="1"/>
  <c r="AA15" i="1"/>
  <c r="AB15" i="1" s="1"/>
  <c r="AC15" i="1" s="1"/>
  <c r="AA17" i="1"/>
  <c r="AB17" i="1" s="1"/>
  <c r="AC17" i="1" s="1"/>
  <c r="AA19" i="1"/>
  <c r="AB19" i="1" s="1"/>
  <c r="AC19" i="1" s="1"/>
  <c r="AA21" i="1"/>
  <c r="AB21" i="1" s="1"/>
  <c r="AC21" i="1" s="1"/>
  <c r="AA2" i="1"/>
  <c r="AB2" i="1" s="1"/>
  <c r="AA4" i="1"/>
  <c r="AB4" i="1" s="1"/>
  <c r="AC4" i="1" s="1"/>
  <c r="AA6" i="1"/>
  <c r="AB6" i="1" s="1"/>
  <c r="AC6" i="1" s="1"/>
  <c r="AA8" i="1"/>
  <c r="AB8" i="1" s="1"/>
  <c r="AC8" i="1" s="1"/>
  <c r="AA10" i="1"/>
  <c r="AB10" i="1" s="1"/>
  <c r="AC10" i="1" s="1"/>
  <c r="AA12" i="1"/>
  <c r="AB12" i="1" s="1"/>
  <c r="AC12" i="1" s="1"/>
  <c r="AA14" i="1"/>
  <c r="AB14" i="1" s="1"/>
  <c r="AC14" i="1" s="1"/>
  <c r="AA16" i="1"/>
  <c r="AB16" i="1" s="1"/>
  <c r="AC16" i="1" s="1"/>
  <c r="AA18" i="1"/>
  <c r="AB18" i="1" s="1"/>
  <c r="AC18" i="1" s="1"/>
  <c r="W14" i="1"/>
  <c r="X14" i="1" s="1"/>
  <c r="Y14" i="1" s="1"/>
  <c r="W15" i="1"/>
  <c r="X15" i="1" s="1"/>
  <c r="Y15" i="1" s="1"/>
  <c r="W7" i="1"/>
  <c r="X7" i="1" s="1"/>
  <c r="Y7" i="1" s="1"/>
  <c r="W20" i="1"/>
  <c r="X20" i="1" s="1"/>
  <c r="Y20" i="1" s="1"/>
  <c r="W16" i="1"/>
  <c r="X16" i="1" s="1"/>
  <c r="Y16" i="1" s="1"/>
  <c r="W12" i="1"/>
  <c r="X12" i="1" s="1"/>
  <c r="Y12" i="1" s="1"/>
  <c r="W8" i="1"/>
  <c r="X8" i="1" s="1"/>
  <c r="Y8" i="1" s="1"/>
  <c r="W4" i="1"/>
  <c r="X4" i="1" s="1"/>
  <c r="Y4" i="1" s="1"/>
  <c r="W18" i="1"/>
  <c r="X18" i="1" s="1"/>
  <c r="Y18" i="1" s="1"/>
  <c r="W10" i="1"/>
  <c r="X10" i="1" s="1"/>
  <c r="Y10" i="1" s="1"/>
  <c r="W6" i="1"/>
  <c r="X6" i="1" s="1"/>
  <c r="Y6" i="1" s="1"/>
  <c r="W2" i="1"/>
  <c r="X2" i="1" s="1"/>
  <c r="W19" i="1"/>
  <c r="X19" i="1" s="1"/>
  <c r="Y19" i="1" s="1"/>
  <c r="W11" i="1"/>
  <c r="X11" i="1" s="1"/>
  <c r="Y11" i="1" s="1"/>
  <c r="W3" i="1"/>
  <c r="X3" i="1" s="1"/>
  <c r="Y3" i="1" s="1"/>
  <c r="W21" i="1"/>
  <c r="X21" i="1" s="1"/>
  <c r="Y21" i="1" s="1"/>
  <c r="W17" i="1"/>
  <c r="X17" i="1" s="1"/>
  <c r="Y17" i="1" s="1"/>
  <c r="W13" i="1"/>
  <c r="X13" i="1" s="1"/>
  <c r="Y13" i="1" s="1"/>
  <c r="W9" i="1"/>
  <c r="X9" i="1" s="1"/>
  <c r="Y9" i="1" s="1"/>
  <c r="S18" i="1"/>
  <c r="T18" i="1" s="1"/>
  <c r="U18" i="1" s="1"/>
  <c r="S14" i="1"/>
  <c r="T14" i="1" s="1"/>
  <c r="U14" i="1" s="1"/>
  <c r="S10" i="1"/>
  <c r="T10" i="1" s="1"/>
  <c r="U10" i="1" s="1"/>
  <c r="S6" i="1"/>
  <c r="T6" i="1" s="1"/>
  <c r="U6" i="1" s="1"/>
  <c r="S2" i="1"/>
  <c r="T2" i="1" s="1"/>
  <c r="S19" i="1"/>
  <c r="T19" i="1" s="1"/>
  <c r="U19" i="1" s="1"/>
  <c r="S15" i="1"/>
  <c r="T15" i="1" s="1"/>
  <c r="U15" i="1" s="1"/>
  <c r="S11" i="1"/>
  <c r="T11" i="1" s="1"/>
  <c r="U11" i="1" s="1"/>
  <c r="S7" i="1"/>
  <c r="T7" i="1" s="1"/>
  <c r="U7" i="1" s="1"/>
  <c r="S3" i="1"/>
  <c r="T3" i="1" s="1"/>
  <c r="U3" i="1" s="1"/>
  <c r="S20" i="1"/>
  <c r="T20" i="1" s="1"/>
  <c r="U20" i="1" s="1"/>
  <c r="S16" i="1"/>
  <c r="T16" i="1" s="1"/>
  <c r="U16" i="1" s="1"/>
  <c r="S12" i="1"/>
  <c r="T12" i="1" s="1"/>
  <c r="U12" i="1" s="1"/>
  <c r="S8" i="1"/>
  <c r="T8" i="1" s="1"/>
  <c r="U8" i="1" s="1"/>
  <c r="O18" i="1"/>
  <c r="P18" i="1" s="1"/>
  <c r="Q18" i="1" s="1"/>
  <c r="O14" i="1"/>
  <c r="P14" i="1" s="1"/>
  <c r="Q14" i="1" s="1"/>
  <c r="O10" i="1"/>
  <c r="P10" i="1" s="1"/>
  <c r="Q10" i="1" s="1"/>
  <c r="O6" i="1"/>
  <c r="P6" i="1" s="1"/>
  <c r="Q6" i="1" s="1"/>
  <c r="O2" i="1"/>
  <c r="P2" i="1" s="1"/>
  <c r="O19" i="1"/>
  <c r="P19" i="1" s="1"/>
  <c r="Q19" i="1" s="1"/>
  <c r="O15" i="1"/>
  <c r="P15" i="1" s="1"/>
  <c r="Q15" i="1" s="1"/>
  <c r="O11" i="1"/>
  <c r="P11" i="1" s="1"/>
  <c r="Q11" i="1" s="1"/>
  <c r="O7" i="1"/>
  <c r="P7" i="1" s="1"/>
  <c r="Q7" i="1" s="1"/>
  <c r="O3" i="1"/>
  <c r="P3" i="1" s="1"/>
  <c r="Q3" i="1" s="1"/>
  <c r="O20" i="1"/>
  <c r="P20" i="1" s="1"/>
  <c r="Q20" i="1" s="1"/>
  <c r="O16" i="1"/>
  <c r="P16" i="1" s="1"/>
  <c r="Q16" i="1" s="1"/>
  <c r="O12" i="1"/>
  <c r="P12" i="1" s="1"/>
  <c r="Q12" i="1" s="1"/>
  <c r="O8" i="1"/>
  <c r="P8" i="1" s="1"/>
  <c r="Q8" i="1" s="1"/>
  <c r="K16" i="1"/>
  <c r="L16" i="1" s="1"/>
  <c r="M16" i="1" s="1"/>
  <c r="K12" i="1"/>
  <c r="L12" i="1" s="1"/>
  <c r="M12" i="1" s="1"/>
  <c r="K5" i="1"/>
  <c r="L5" i="1" s="1"/>
  <c r="K21" i="1"/>
  <c r="L21" i="1" s="1"/>
  <c r="M21" i="1" s="1"/>
  <c r="K11" i="1"/>
  <c r="L11" i="1" s="1"/>
  <c r="M11" i="1" s="1"/>
  <c r="K19" i="1"/>
  <c r="L19" i="1" s="1"/>
  <c r="M19" i="1" s="1"/>
  <c r="K13" i="1"/>
  <c r="L13" i="1" s="1"/>
  <c r="M13" i="1" s="1"/>
  <c r="K10" i="1"/>
  <c r="L10" i="1" s="1"/>
  <c r="M10" i="1" s="1"/>
  <c r="K8" i="1"/>
  <c r="L8" i="1" s="1"/>
  <c r="M8" i="1" s="1"/>
  <c r="K3" i="1"/>
  <c r="L3" i="1" s="1"/>
  <c r="M3" i="1" s="1"/>
  <c r="K20" i="1"/>
  <c r="L20" i="1" s="1"/>
  <c r="M20" i="1" s="1"/>
  <c r="K15" i="1"/>
  <c r="L15" i="1" s="1"/>
  <c r="M15" i="1" s="1"/>
  <c r="K9" i="1"/>
  <c r="L9" i="1" s="1"/>
  <c r="M9" i="1" s="1"/>
  <c r="K6" i="1"/>
  <c r="L6" i="1" s="1"/>
  <c r="M6" i="1" s="1"/>
  <c r="M5" i="1"/>
  <c r="I25" i="1"/>
  <c r="I23" i="1"/>
  <c r="A24" i="2"/>
  <c r="A24" i="1"/>
  <c r="BA2" i="1" l="1"/>
  <c r="AZ23" i="1" s="1"/>
  <c r="BA23" i="1"/>
  <c r="BC23" i="1" s="1"/>
  <c r="BA25" i="1"/>
  <c r="BC25" i="1" s="1"/>
  <c r="AW2" i="1"/>
  <c r="AV23" i="1" s="1"/>
  <c r="AW23" i="1"/>
  <c r="AW25" i="1"/>
  <c r="AK2" i="1"/>
  <c r="AJ23" i="1" s="1"/>
  <c r="AK23" i="1"/>
  <c r="AM23" i="1" s="1"/>
  <c r="AK25" i="1"/>
  <c r="AM25" i="1" s="1"/>
  <c r="AC2" i="1"/>
  <c r="AB23" i="1" s="1"/>
  <c r="AC23" i="1"/>
  <c r="AE23" i="1" s="1"/>
  <c r="AC25" i="1"/>
  <c r="AE25" i="1" s="1"/>
  <c r="Y25" i="1"/>
  <c r="Y2" i="1"/>
  <c r="X23" i="1" s="1"/>
  <c r="Y23" i="1"/>
  <c r="U2" i="1"/>
  <c r="T23" i="1" s="1"/>
  <c r="U23" i="1"/>
  <c r="U25" i="1"/>
  <c r="Q2" i="1"/>
  <c r="P23" i="1" s="1"/>
  <c r="Q23" i="1"/>
  <c r="Q25" i="1"/>
  <c r="M25" i="1"/>
  <c r="M23" i="1"/>
  <c r="L23" i="1"/>
  <c r="BC3" i="1" l="1"/>
  <c r="BD3" i="1" s="1"/>
  <c r="BE3" i="1" s="1"/>
  <c r="BC7" i="1"/>
  <c r="BD7" i="1" s="1"/>
  <c r="BE7" i="1" s="1"/>
  <c r="BC2" i="1"/>
  <c r="BD2" i="1" s="1"/>
  <c r="BC8" i="1"/>
  <c r="BD8" i="1" s="1"/>
  <c r="BE8" i="1" s="1"/>
  <c r="BC10" i="1"/>
  <c r="BD10" i="1" s="1"/>
  <c r="BE10" i="1" s="1"/>
  <c r="BC14" i="1"/>
  <c r="BD14" i="1" s="1"/>
  <c r="BE14" i="1" s="1"/>
  <c r="BC18" i="1"/>
  <c r="BD18" i="1" s="1"/>
  <c r="BE18" i="1" s="1"/>
  <c r="BC11" i="1"/>
  <c r="BD11" i="1" s="1"/>
  <c r="BE11" i="1" s="1"/>
  <c r="BC5" i="1"/>
  <c r="BD5" i="1" s="1"/>
  <c r="BE5" i="1" s="1"/>
  <c r="BC6" i="1"/>
  <c r="BD6" i="1" s="1"/>
  <c r="BE6" i="1" s="1"/>
  <c r="BC9" i="1"/>
  <c r="BD9" i="1" s="1"/>
  <c r="BE9" i="1" s="1"/>
  <c r="BC12" i="1"/>
  <c r="BD12" i="1" s="1"/>
  <c r="BE12" i="1" s="1"/>
  <c r="BC16" i="1"/>
  <c r="BD16" i="1" s="1"/>
  <c r="BE16" i="1" s="1"/>
  <c r="BC20" i="1"/>
  <c r="BD20" i="1" s="1"/>
  <c r="BE20" i="1" s="1"/>
  <c r="BC4" i="1"/>
  <c r="BD4" i="1" s="1"/>
  <c r="BE4" i="1" s="1"/>
  <c r="BC15" i="1"/>
  <c r="BD15" i="1" s="1"/>
  <c r="BE15" i="1" s="1"/>
  <c r="BC13" i="1"/>
  <c r="BD13" i="1" s="1"/>
  <c r="BE13" i="1" s="1"/>
  <c r="BC17" i="1"/>
  <c r="BD17" i="1" s="1"/>
  <c r="BE17" i="1" s="1"/>
  <c r="BC19" i="1"/>
  <c r="BD19" i="1" s="1"/>
  <c r="BE19" i="1" s="1"/>
  <c r="BC21" i="1"/>
  <c r="BD21" i="1" s="1"/>
  <c r="BE21" i="1" s="1"/>
  <c r="AM2" i="1"/>
  <c r="AN2" i="1" s="1"/>
  <c r="AM3" i="1"/>
  <c r="AN3" i="1" s="1"/>
  <c r="AO3" i="1" s="1"/>
  <c r="AM4" i="1"/>
  <c r="AN4" i="1" s="1"/>
  <c r="AO4" i="1" s="1"/>
  <c r="AM5" i="1"/>
  <c r="AN5" i="1" s="1"/>
  <c r="AO5" i="1" s="1"/>
  <c r="AM6" i="1"/>
  <c r="AN6" i="1" s="1"/>
  <c r="AO6" i="1" s="1"/>
  <c r="AM7" i="1"/>
  <c r="AN7" i="1" s="1"/>
  <c r="AO7" i="1" s="1"/>
  <c r="AM8" i="1"/>
  <c r="AN8" i="1" s="1"/>
  <c r="AO8" i="1" s="1"/>
  <c r="AM18" i="1"/>
  <c r="AN18" i="1" s="1"/>
  <c r="AO18" i="1" s="1"/>
  <c r="AM11" i="1"/>
  <c r="AN11" i="1" s="1"/>
  <c r="AO11" i="1" s="1"/>
  <c r="AM15" i="1"/>
  <c r="AN15" i="1" s="1"/>
  <c r="AO15" i="1" s="1"/>
  <c r="AM19" i="1"/>
  <c r="AN19" i="1" s="1"/>
  <c r="AO19" i="1" s="1"/>
  <c r="AM12" i="1"/>
  <c r="AN12" i="1" s="1"/>
  <c r="AO12" i="1" s="1"/>
  <c r="AM16" i="1"/>
  <c r="AN16" i="1" s="1"/>
  <c r="AO16" i="1" s="1"/>
  <c r="AM20" i="1"/>
  <c r="AN20" i="1" s="1"/>
  <c r="AO20" i="1" s="1"/>
  <c r="AM9" i="1"/>
  <c r="AN9" i="1" s="1"/>
  <c r="AO9" i="1" s="1"/>
  <c r="AM13" i="1"/>
  <c r="AN13" i="1" s="1"/>
  <c r="AO13" i="1" s="1"/>
  <c r="AM17" i="1"/>
  <c r="AN17" i="1" s="1"/>
  <c r="AO17" i="1" s="1"/>
  <c r="AM21" i="1"/>
  <c r="AN21" i="1" s="1"/>
  <c r="AO21" i="1" s="1"/>
  <c r="AM10" i="1"/>
  <c r="AN10" i="1" s="1"/>
  <c r="AO10" i="1" s="1"/>
  <c r="AM14" i="1"/>
  <c r="AN14" i="1" s="1"/>
  <c r="AO14" i="1" s="1"/>
  <c r="AE2" i="1"/>
  <c r="AF2" i="1" s="1"/>
  <c r="AE4" i="1"/>
  <c r="AF4" i="1" s="1"/>
  <c r="AG4" i="1" s="1"/>
  <c r="AE6" i="1"/>
  <c r="AF6" i="1" s="1"/>
  <c r="AG6" i="1" s="1"/>
  <c r="AE8" i="1"/>
  <c r="AF8" i="1" s="1"/>
  <c r="AG8" i="1" s="1"/>
  <c r="AE10" i="1"/>
  <c r="AF10" i="1" s="1"/>
  <c r="AG10" i="1" s="1"/>
  <c r="AE12" i="1"/>
  <c r="AF12" i="1" s="1"/>
  <c r="AG12" i="1" s="1"/>
  <c r="AE14" i="1"/>
  <c r="AF14" i="1" s="1"/>
  <c r="AG14" i="1" s="1"/>
  <c r="AE16" i="1"/>
  <c r="AF16" i="1" s="1"/>
  <c r="AG16" i="1" s="1"/>
  <c r="AE18" i="1"/>
  <c r="AF18" i="1" s="1"/>
  <c r="AG18" i="1" s="1"/>
  <c r="AE20" i="1"/>
  <c r="AF20" i="1" s="1"/>
  <c r="AG20" i="1" s="1"/>
  <c r="AE3" i="1"/>
  <c r="AF3" i="1" s="1"/>
  <c r="AG3" i="1" s="1"/>
  <c r="AE11" i="1"/>
  <c r="AF11" i="1" s="1"/>
  <c r="AG11" i="1" s="1"/>
  <c r="AE9" i="1"/>
  <c r="AF9" i="1" s="1"/>
  <c r="AG9" i="1" s="1"/>
  <c r="AE19" i="1"/>
  <c r="AF19" i="1" s="1"/>
  <c r="AG19" i="1" s="1"/>
  <c r="AE7" i="1"/>
  <c r="AF7" i="1" s="1"/>
  <c r="AG7" i="1" s="1"/>
  <c r="AE15" i="1"/>
  <c r="AF15" i="1" s="1"/>
  <c r="AG15" i="1" s="1"/>
  <c r="AE5" i="1"/>
  <c r="AF5" i="1" s="1"/>
  <c r="AG5" i="1" s="1"/>
  <c r="AE13" i="1"/>
  <c r="AF13" i="1" s="1"/>
  <c r="AG13" i="1" s="1"/>
  <c r="AE17" i="1"/>
  <c r="AF17" i="1" s="1"/>
  <c r="AG17" i="1" s="1"/>
  <c r="AE21" i="1"/>
  <c r="AF21" i="1" s="1"/>
  <c r="AG21" i="1" s="1"/>
  <c r="BE2" i="1" l="1"/>
  <c r="BD23" i="1" s="1"/>
  <c r="BE23" i="1"/>
  <c r="BG23" i="1" s="1"/>
  <c r="BE25" i="1"/>
  <c r="BG25" i="1" s="1"/>
  <c r="AO2" i="1"/>
  <c r="AN23" i="1" s="1"/>
  <c r="AO25" i="1"/>
  <c r="AQ25" i="1" s="1"/>
  <c r="AO23" i="1"/>
  <c r="AQ23" i="1" s="1"/>
  <c r="AG25" i="1"/>
  <c r="AG2" i="1"/>
  <c r="AF23" i="1" s="1"/>
  <c r="AG23" i="1"/>
  <c r="BG2" i="1" l="1"/>
  <c r="BH2" i="1" s="1"/>
  <c r="BG6" i="1"/>
  <c r="BH6" i="1" s="1"/>
  <c r="BI6" i="1" s="1"/>
  <c r="BG5" i="1"/>
  <c r="BH5" i="1" s="1"/>
  <c r="BI5" i="1" s="1"/>
  <c r="BG13" i="1"/>
  <c r="BH13" i="1" s="1"/>
  <c r="BI13" i="1" s="1"/>
  <c r="BG17" i="1"/>
  <c r="BH17" i="1" s="1"/>
  <c r="BI17" i="1" s="1"/>
  <c r="BG4" i="1"/>
  <c r="BH4" i="1" s="1"/>
  <c r="BI4" i="1" s="1"/>
  <c r="BG7" i="1"/>
  <c r="BH7" i="1" s="1"/>
  <c r="BI7" i="1" s="1"/>
  <c r="BG9" i="1"/>
  <c r="BH9" i="1" s="1"/>
  <c r="BI9" i="1" s="1"/>
  <c r="BG10" i="1"/>
  <c r="BH10" i="1" s="1"/>
  <c r="BI10" i="1" s="1"/>
  <c r="BG12" i="1"/>
  <c r="BH12" i="1" s="1"/>
  <c r="BI12" i="1" s="1"/>
  <c r="BG14" i="1"/>
  <c r="BH14" i="1" s="1"/>
  <c r="BI14" i="1" s="1"/>
  <c r="BG15" i="1"/>
  <c r="BH15" i="1" s="1"/>
  <c r="BI15" i="1" s="1"/>
  <c r="BG16" i="1"/>
  <c r="BH16" i="1" s="1"/>
  <c r="BI16" i="1" s="1"/>
  <c r="BG19" i="1"/>
  <c r="BH19" i="1" s="1"/>
  <c r="BI19" i="1" s="1"/>
  <c r="BG3" i="1"/>
  <c r="BH3" i="1" s="1"/>
  <c r="BI3" i="1" s="1"/>
  <c r="BG11" i="1"/>
  <c r="BH11" i="1" s="1"/>
  <c r="BI11" i="1" s="1"/>
  <c r="BG8" i="1"/>
  <c r="BH8" i="1" s="1"/>
  <c r="BI8" i="1" s="1"/>
  <c r="BG21" i="1"/>
  <c r="BH21" i="1" s="1"/>
  <c r="BI21" i="1" s="1"/>
  <c r="BG18" i="1"/>
  <c r="BH18" i="1" s="1"/>
  <c r="BI18" i="1" s="1"/>
  <c r="BG20" i="1"/>
  <c r="BH20" i="1" s="1"/>
  <c r="BI20" i="1" s="1"/>
  <c r="AQ2" i="1"/>
  <c r="AR2" i="1" s="1"/>
  <c r="AQ3" i="1"/>
  <c r="AR3" i="1" s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BI2" i="1" l="1"/>
  <c r="BH23" i="1" s="1"/>
  <c r="BI23" i="1"/>
  <c r="BK23" i="1" s="1"/>
  <c r="BI25" i="1"/>
  <c r="BK25" i="1" s="1"/>
  <c r="AS23" i="1"/>
  <c r="AS2" i="1"/>
  <c r="AR23" i="1" s="1"/>
  <c r="AS25" i="1"/>
  <c r="BK5" i="1" l="1"/>
  <c r="BL5" i="1" s="1"/>
  <c r="BM5" i="1" s="1"/>
  <c r="BK9" i="1"/>
  <c r="BL9" i="1" s="1"/>
  <c r="BM9" i="1" s="1"/>
  <c r="BK3" i="1"/>
  <c r="BL3" i="1" s="1"/>
  <c r="BM3" i="1" s="1"/>
  <c r="BK8" i="1"/>
  <c r="BL8" i="1" s="1"/>
  <c r="BM8" i="1" s="1"/>
  <c r="BK12" i="1"/>
  <c r="BL12" i="1" s="1"/>
  <c r="BM12" i="1" s="1"/>
  <c r="BK16" i="1"/>
  <c r="BL16" i="1" s="1"/>
  <c r="BM16" i="1" s="1"/>
  <c r="BK11" i="1"/>
  <c r="BL11" i="1" s="1"/>
  <c r="BM11" i="1" s="1"/>
  <c r="BK10" i="1"/>
  <c r="BL10" i="1" s="1"/>
  <c r="BM10" i="1" s="1"/>
  <c r="BK2" i="1"/>
  <c r="BL2" i="1" s="1"/>
  <c r="BK4" i="1"/>
  <c r="BL4" i="1" s="1"/>
  <c r="BM4" i="1" s="1"/>
  <c r="BK6" i="1"/>
  <c r="BL6" i="1" s="1"/>
  <c r="BM6" i="1" s="1"/>
  <c r="BK18" i="1"/>
  <c r="BL18" i="1" s="1"/>
  <c r="BM18" i="1" s="1"/>
  <c r="BK15" i="1"/>
  <c r="BL15" i="1" s="1"/>
  <c r="BM15" i="1" s="1"/>
  <c r="BK21" i="1"/>
  <c r="BL21" i="1" s="1"/>
  <c r="BM21" i="1" s="1"/>
  <c r="BK13" i="1"/>
  <c r="BL13" i="1" s="1"/>
  <c r="BM13" i="1" s="1"/>
  <c r="BK7" i="1"/>
  <c r="BL7" i="1" s="1"/>
  <c r="BM7" i="1" s="1"/>
  <c r="BK14" i="1"/>
  <c r="BL14" i="1" s="1"/>
  <c r="BM14" i="1" s="1"/>
  <c r="BK17" i="1"/>
  <c r="BL17" i="1" s="1"/>
  <c r="BM17" i="1" s="1"/>
  <c r="BK20" i="1"/>
  <c r="BL20" i="1" s="1"/>
  <c r="BM20" i="1" s="1"/>
  <c r="BK19" i="1"/>
  <c r="BL19" i="1" s="1"/>
  <c r="BM19" i="1" s="1"/>
  <c r="BM2" i="1" l="1"/>
  <c r="BL23" i="1" s="1"/>
  <c r="BM25" i="1"/>
  <c r="BO25" i="1" s="1"/>
  <c r="BM23" i="1"/>
  <c r="BO23" i="1" s="1"/>
  <c r="BO4" i="1" l="1"/>
  <c r="BP4" i="1" s="1"/>
  <c r="BQ4" i="1" s="1"/>
  <c r="BO8" i="1"/>
  <c r="BP8" i="1" s="1"/>
  <c r="BQ8" i="1" s="1"/>
  <c r="BO6" i="1"/>
  <c r="BP6" i="1" s="1"/>
  <c r="BQ6" i="1" s="1"/>
  <c r="BO11" i="1"/>
  <c r="BP11" i="1" s="1"/>
  <c r="BQ11" i="1" s="1"/>
  <c r="BO15" i="1"/>
  <c r="BP15" i="1" s="1"/>
  <c r="BQ15" i="1" s="1"/>
  <c r="BO9" i="1"/>
  <c r="BP9" i="1" s="1"/>
  <c r="BQ9" i="1" s="1"/>
  <c r="BO3" i="1"/>
  <c r="BP3" i="1" s="1"/>
  <c r="BQ3" i="1" s="1"/>
  <c r="BO5" i="1"/>
  <c r="BP5" i="1" s="1"/>
  <c r="BQ5" i="1" s="1"/>
  <c r="BO7" i="1"/>
  <c r="BP7" i="1" s="1"/>
  <c r="BQ7" i="1" s="1"/>
  <c r="BO12" i="1"/>
  <c r="BP12" i="1" s="1"/>
  <c r="BQ12" i="1" s="1"/>
  <c r="BO14" i="1"/>
  <c r="BP14" i="1" s="1"/>
  <c r="BQ14" i="1" s="1"/>
  <c r="BO10" i="1"/>
  <c r="BP10" i="1" s="1"/>
  <c r="BQ10" i="1" s="1"/>
  <c r="BO17" i="1"/>
  <c r="BP17" i="1" s="1"/>
  <c r="BQ17" i="1" s="1"/>
  <c r="BO13" i="1"/>
  <c r="BP13" i="1" s="1"/>
  <c r="BQ13" i="1" s="1"/>
  <c r="BO21" i="1"/>
  <c r="BP21" i="1" s="1"/>
  <c r="BQ21" i="1" s="1"/>
  <c r="BO2" i="1"/>
  <c r="BP2" i="1" s="1"/>
  <c r="BO16" i="1"/>
  <c r="BP16" i="1" s="1"/>
  <c r="BQ16" i="1" s="1"/>
  <c r="BO19" i="1"/>
  <c r="BP19" i="1" s="1"/>
  <c r="BQ19" i="1" s="1"/>
  <c r="BO20" i="1"/>
  <c r="BP20" i="1" s="1"/>
  <c r="BQ20" i="1" s="1"/>
  <c r="BO18" i="1"/>
  <c r="BP18" i="1" s="1"/>
  <c r="BQ18" i="1" s="1"/>
  <c r="BQ2" i="1" l="1"/>
  <c r="BP23" i="1" s="1"/>
  <c r="BQ23" i="1"/>
  <c r="BS23" i="1" s="1"/>
  <c r="BQ25" i="1"/>
  <c r="BS25" i="1" s="1"/>
  <c r="BS3" i="1" l="1"/>
  <c r="BT3" i="1" s="1"/>
  <c r="BU3" i="1" s="1"/>
  <c r="BS7" i="1"/>
  <c r="BT7" i="1" s="1"/>
  <c r="BU7" i="1" s="1"/>
  <c r="BS4" i="1"/>
  <c r="BT4" i="1" s="1"/>
  <c r="BU4" i="1" s="1"/>
  <c r="BS10" i="1"/>
  <c r="BT10" i="1" s="1"/>
  <c r="BU10" i="1" s="1"/>
  <c r="BS14" i="1"/>
  <c r="BT14" i="1" s="1"/>
  <c r="BU14" i="1" s="1"/>
  <c r="BS2" i="1"/>
  <c r="BT2" i="1" s="1"/>
  <c r="BS5" i="1"/>
  <c r="BT5" i="1" s="1"/>
  <c r="BU5" i="1" s="1"/>
  <c r="BS12" i="1"/>
  <c r="BT12" i="1" s="1"/>
  <c r="BU12" i="1" s="1"/>
  <c r="BS13" i="1"/>
  <c r="BT13" i="1" s="1"/>
  <c r="BU13" i="1" s="1"/>
  <c r="BS15" i="1"/>
  <c r="BT15" i="1" s="1"/>
  <c r="BU15" i="1" s="1"/>
  <c r="BS18" i="1"/>
  <c r="BT18" i="1" s="1"/>
  <c r="BU18" i="1" s="1"/>
  <c r="BS20" i="1"/>
  <c r="BT20" i="1" s="1"/>
  <c r="BU20" i="1" s="1"/>
  <c r="BS19" i="1"/>
  <c r="BT19" i="1" s="1"/>
  <c r="BU19" i="1" s="1"/>
  <c r="BS17" i="1"/>
  <c r="BT17" i="1" s="1"/>
  <c r="BU17" i="1" s="1"/>
  <c r="BS8" i="1"/>
  <c r="BT8" i="1" s="1"/>
  <c r="BU8" i="1" s="1"/>
  <c r="BS9" i="1"/>
  <c r="BT9" i="1" s="1"/>
  <c r="BU9" i="1" s="1"/>
  <c r="BS11" i="1"/>
  <c r="BT11" i="1" s="1"/>
  <c r="BU11" i="1" s="1"/>
  <c r="BS6" i="1"/>
  <c r="BT6" i="1" s="1"/>
  <c r="BU6" i="1" s="1"/>
  <c r="BS16" i="1"/>
  <c r="BT16" i="1" s="1"/>
  <c r="BU16" i="1" s="1"/>
  <c r="BS21" i="1"/>
  <c r="BT21" i="1" s="1"/>
  <c r="BU21" i="1" s="1"/>
  <c r="BU2" i="1" l="1"/>
  <c r="BT23" i="1" s="1"/>
  <c r="BU23" i="1"/>
  <c r="BW23" i="1" s="1"/>
  <c r="BU25" i="1"/>
  <c r="BW25" i="1" s="1"/>
  <c r="BW2" i="1" l="1"/>
  <c r="BX2" i="1" s="1"/>
  <c r="BW6" i="1"/>
  <c r="BX6" i="1" s="1"/>
  <c r="BY6" i="1" s="1"/>
  <c r="BW7" i="1"/>
  <c r="BX7" i="1" s="1"/>
  <c r="BY7" i="1" s="1"/>
  <c r="BW9" i="1"/>
  <c r="BX9" i="1" s="1"/>
  <c r="BY9" i="1" s="1"/>
  <c r="BW13" i="1"/>
  <c r="BX13" i="1" s="1"/>
  <c r="BY13" i="1" s="1"/>
  <c r="BW17" i="1"/>
  <c r="BX17" i="1" s="1"/>
  <c r="BY17" i="1" s="1"/>
  <c r="BW10" i="1"/>
  <c r="BX10" i="1" s="1"/>
  <c r="BY10" i="1" s="1"/>
  <c r="BW11" i="1"/>
  <c r="BX11" i="1" s="1"/>
  <c r="BY11" i="1" s="1"/>
  <c r="BW3" i="1"/>
  <c r="BX3" i="1" s="1"/>
  <c r="BY3" i="1" s="1"/>
  <c r="BW4" i="1"/>
  <c r="BX4" i="1" s="1"/>
  <c r="BY4" i="1" s="1"/>
  <c r="BW15" i="1"/>
  <c r="BX15" i="1" s="1"/>
  <c r="BY15" i="1" s="1"/>
  <c r="BW5" i="1"/>
  <c r="BX5" i="1" s="1"/>
  <c r="BY5" i="1" s="1"/>
  <c r="BW12" i="1"/>
  <c r="BX12" i="1" s="1"/>
  <c r="BY12" i="1" s="1"/>
  <c r="BW14" i="1"/>
  <c r="BX14" i="1" s="1"/>
  <c r="BY14" i="1" s="1"/>
  <c r="BW19" i="1"/>
  <c r="BX19" i="1" s="1"/>
  <c r="BY19" i="1" s="1"/>
  <c r="BW16" i="1"/>
  <c r="BX16" i="1" s="1"/>
  <c r="BY16" i="1" s="1"/>
  <c r="BW8" i="1"/>
  <c r="BX8" i="1" s="1"/>
  <c r="BY8" i="1" s="1"/>
  <c r="BW18" i="1"/>
  <c r="BX18" i="1" s="1"/>
  <c r="BY18" i="1" s="1"/>
  <c r="BW21" i="1"/>
  <c r="BX21" i="1" s="1"/>
  <c r="BY21" i="1" s="1"/>
  <c r="BW20" i="1"/>
  <c r="BX20" i="1" s="1"/>
  <c r="BY20" i="1" s="1"/>
  <c r="BY2" i="1" l="1"/>
  <c r="BX23" i="1" s="1"/>
  <c r="BY23" i="1"/>
  <c r="CA23" i="1" s="1"/>
  <c r="BY25" i="1"/>
  <c r="CA25" i="1" s="1"/>
  <c r="CA5" i="1" l="1"/>
  <c r="CB5" i="1" s="1"/>
  <c r="CC5" i="1" s="1"/>
  <c r="CA4" i="1"/>
  <c r="CB4" i="1" s="1"/>
  <c r="CC4" i="1" s="1"/>
  <c r="CA12" i="1"/>
  <c r="CB12" i="1" s="1"/>
  <c r="CC12" i="1" s="1"/>
  <c r="CA16" i="1"/>
  <c r="CB16" i="1" s="1"/>
  <c r="CC16" i="1" s="1"/>
  <c r="CA2" i="1"/>
  <c r="CB2" i="1" s="1"/>
  <c r="CA7" i="1"/>
  <c r="CB7" i="1" s="1"/>
  <c r="CC7" i="1" s="1"/>
  <c r="CA3" i="1"/>
  <c r="CB3" i="1" s="1"/>
  <c r="CC3" i="1" s="1"/>
  <c r="CA6" i="1"/>
  <c r="CB6" i="1" s="1"/>
  <c r="CC6" i="1" s="1"/>
  <c r="CA8" i="1"/>
  <c r="CB8" i="1" s="1"/>
  <c r="CC8" i="1" s="1"/>
  <c r="CA10" i="1"/>
  <c r="CB10" i="1" s="1"/>
  <c r="CC10" i="1" s="1"/>
  <c r="CA13" i="1"/>
  <c r="CB13" i="1" s="1"/>
  <c r="CC13" i="1" s="1"/>
  <c r="CA15" i="1"/>
  <c r="CB15" i="1" s="1"/>
  <c r="CC15" i="1" s="1"/>
  <c r="CA18" i="1"/>
  <c r="CB18" i="1" s="1"/>
  <c r="CC18" i="1" s="1"/>
  <c r="CA19" i="1"/>
  <c r="CB19" i="1" s="1"/>
  <c r="CC19" i="1" s="1"/>
  <c r="CA11" i="1"/>
  <c r="CB11" i="1" s="1"/>
  <c r="CC11" i="1" s="1"/>
  <c r="CA14" i="1"/>
  <c r="CB14" i="1" s="1"/>
  <c r="CC14" i="1" s="1"/>
  <c r="CA17" i="1"/>
  <c r="CB17" i="1" s="1"/>
  <c r="CC17" i="1" s="1"/>
  <c r="CA21" i="1"/>
  <c r="CB21" i="1" s="1"/>
  <c r="CC21" i="1" s="1"/>
  <c r="CA20" i="1"/>
  <c r="CB20" i="1" s="1"/>
  <c r="CC20" i="1" s="1"/>
  <c r="CA9" i="1"/>
  <c r="CB9" i="1" s="1"/>
  <c r="CC9" i="1" s="1"/>
  <c r="CC25" i="1" l="1"/>
  <c r="CE25" i="1" s="1"/>
  <c r="CC2" i="1"/>
  <c r="CB23" i="1" s="1"/>
  <c r="CC23" i="1"/>
  <c r="CE23" i="1" s="1"/>
  <c r="CE4" i="1" l="1"/>
  <c r="CF4" i="1" s="1"/>
  <c r="CG4" i="1" s="1"/>
  <c r="CE8" i="1"/>
  <c r="CF8" i="1" s="1"/>
  <c r="CG8" i="1" s="1"/>
  <c r="CE2" i="1"/>
  <c r="CF2" i="1" s="1"/>
  <c r="CE7" i="1"/>
  <c r="CF7" i="1" s="1"/>
  <c r="CG7" i="1" s="1"/>
  <c r="CE11" i="1"/>
  <c r="CF11" i="1" s="1"/>
  <c r="CG11" i="1" s="1"/>
  <c r="CE15" i="1"/>
  <c r="CF15" i="1" s="1"/>
  <c r="CG15" i="1" s="1"/>
  <c r="CE3" i="1"/>
  <c r="CF3" i="1" s="1"/>
  <c r="CG3" i="1" s="1"/>
  <c r="CE10" i="1"/>
  <c r="CF10" i="1" s="1"/>
  <c r="CG10" i="1" s="1"/>
  <c r="CE9" i="1"/>
  <c r="CF9" i="1" s="1"/>
  <c r="CG9" i="1" s="1"/>
  <c r="CE13" i="1"/>
  <c r="CF13" i="1" s="1"/>
  <c r="CG13" i="1" s="1"/>
  <c r="CE14" i="1"/>
  <c r="CF14" i="1" s="1"/>
  <c r="CG14" i="1" s="1"/>
  <c r="CE16" i="1"/>
  <c r="CF16" i="1" s="1"/>
  <c r="CG16" i="1" s="1"/>
  <c r="CE21" i="1"/>
  <c r="CF21" i="1" s="1"/>
  <c r="CG21" i="1" s="1"/>
  <c r="CE5" i="1"/>
  <c r="CF5" i="1" s="1"/>
  <c r="CG5" i="1" s="1"/>
  <c r="CE6" i="1"/>
  <c r="CF6" i="1" s="1"/>
  <c r="CG6" i="1" s="1"/>
  <c r="CE20" i="1"/>
  <c r="CF20" i="1" s="1"/>
  <c r="CG20" i="1" s="1"/>
  <c r="CE18" i="1"/>
  <c r="CF18" i="1" s="1"/>
  <c r="CG18" i="1" s="1"/>
  <c r="CE12" i="1"/>
  <c r="CF12" i="1" s="1"/>
  <c r="CG12" i="1" s="1"/>
  <c r="CE17" i="1"/>
  <c r="CF17" i="1" s="1"/>
  <c r="CG17" i="1" s="1"/>
  <c r="CE19" i="1"/>
  <c r="CF19" i="1" s="1"/>
  <c r="CG19" i="1" s="1"/>
  <c r="CG2" i="1" l="1"/>
  <c r="CF23" i="1" s="1"/>
  <c r="CG23" i="1"/>
  <c r="CI23" i="1" s="1"/>
  <c r="CG25" i="1"/>
  <c r="CI25" i="1" s="1"/>
  <c r="CI3" i="1" l="1"/>
  <c r="CJ3" i="1" s="1"/>
  <c r="CK3" i="1" s="1"/>
  <c r="CI7" i="1"/>
  <c r="CJ7" i="1" s="1"/>
  <c r="CK7" i="1" s="1"/>
  <c r="CI5" i="1"/>
  <c r="CJ5" i="1" s="1"/>
  <c r="CK5" i="1" s="1"/>
  <c r="CI10" i="1"/>
  <c r="CJ10" i="1" s="1"/>
  <c r="CK10" i="1" s="1"/>
  <c r="CI14" i="1"/>
  <c r="CJ14" i="1" s="1"/>
  <c r="CK14" i="1" s="1"/>
  <c r="CI4" i="1"/>
  <c r="CJ4" i="1" s="1"/>
  <c r="CK4" i="1" s="1"/>
  <c r="CI9" i="1"/>
  <c r="CJ9" i="1" s="1"/>
  <c r="CK9" i="1" s="1"/>
  <c r="CI2" i="1"/>
  <c r="CJ2" i="1" s="1"/>
  <c r="CI12" i="1"/>
  <c r="CJ12" i="1" s="1"/>
  <c r="CK12" i="1" s="1"/>
  <c r="CI13" i="1"/>
  <c r="CJ13" i="1" s="1"/>
  <c r="CK13" i="1" s="1"/>
  <c r="CI6" i="1"/>
  <c r="CJ6" i="1" s="1"/>
  <c r="CK6" i="1" s="1"/>
  <c r="CI8" i="1"/>
  <c r="CJ8" i="1" s="1"/>
  <c r="CK8" i="1" s="1"/>
  <c r="CI15" i="1"/>
  <c r="CJ15" i="1" s="1"/>
  <c r="CK15" i="1" s="1"/>
  <c r="CI16" i="1"/>
  <c r="CJ16" i="1" s="1"/>
  <c r="CK16" i="1" s="1"/>
  <c r="CI11" i="1"/>
  <c r="CJ11" i="1" s="1"/>
  <c r="CK11" i="1" s="1"/>
  <c r="CI17" i="1"/>
  <c r="CJ17" i="1" s="1"/>
  <c r="CK17" i="1" s="1"/>
  <c r="CI20" i="1"/>
  <c r="CJ20" i="1" s="1"/>
  <c r="CK20" i="1" s="1"/>
  <c r="CI18" i="1"/>
  <c r="CJ18" i="1" s="1"/>
  <c r="CK18" i="1" s="1"/>
  <c r="CI19" i="1"/>
  <c r="CJ19" i="1" s="1"/>
  <c r="CK19" i="1" s="1"/>
  <c r="CI21" i="1"/>
  <c r="CJ21" i="1" s="1"/>
  <c r="CK21" i="1" s="1"/>
  <c r="CK2" i="1" l="1"/>
  <c r="CJ23" i="1" s="1"/>
  <c r="CK23" i="1"/>
  <c r="CK25" i="1"/>
</calcChain>
</file>

<file path=xl/sharedStrings.xml><?xml version="1.0" encoding="utf-8"?>
<sst xmlns="http://schemas.openxmlformats.org/spreadsheetml/2006/main" count="195" uniqueCount="75">
  <si>
    <t>Hours</t>
  </si>
  <si>
    <t>Grade</t>
  </si>
  <si>
    <t>EQ. OUTPUT</t>
  </si>
  <si>
    <t>ERROR</t>
  </si>
  <si>
    <t>DIFFERENCE</t>
  </si>
  <si>
    <t>COST DERIVATIVES</t>
  </si>
  <si>
    <t>PREDICTION0</t>
  </si>
  <si>
    <t>SLOPE0</t>
  </si>
  <si>
    <t>INTER0</t>
  </si>
  <si>
    <t>LEARNING RATE</t>
  </si>
  <si>
    <t># SAMPLES</t>
  </si>
  <si>
    <t>DIFFERENCE SQUARED</t>
  </si>
  <si>
    <t>PREDICTION1</t>
  </si>
  <si>
    <t>SLOPE1</t>
  </si>
  <si>
    <t>INTER1</t>
  </si>
  <si>
    <t>COST</t>
  </si>
  <si>
    <t>COST (LEAST SQUARES)</t>
  </si>
  <si>
    <t>PREDICTION2</t>
  </si>
  <si>
    <t>PREDICTION3</t>
  </si>
  <si>
    <t>SLOPE2</t>
  </si>
  <si>
    <t>SLOPE3</t>
  </si>
  <si>
    <t>INTER2</t>
  </si>
  <si>
    <t>INTER3</t>
  </si>
  <si>
    <t>PREDICTION4</t>
  </si>
  <si>
    <t>PREDICTION5</t>
  </si>
  <si>
    <t>PREDICTION6</t>
  </si>
  <si>
    <t>PREDICTION7</t>
  </si>
  <si>
    <t>SLOPE4</t>
  </si>
  <si>
    <t>SLOPE5</t>
  </si>
  <si>
    <t>SLOPE6</t>
  </si>
  <si>
    <t>SLOPE7</t>
  </si>
  <si>
    <t>INTER4</t>
  </si>
  <si>
    <t>INTER5</t>
  </si>
  <si>
    <t>INTER6</t>
  </si>
  <si>
    <t>INTER7</t>
  </si>
  <si>
    <t>PREDICTION8</t>
  </si>
  <si>
    <t>PREDICTION9</t>
  </si>
  <si>
    <t>PREDICTION10</t>
  </si>
  <si>
    <t>SLOPE8</t>
  </si>
  <si>
    <t>SLOPE9</t>
  </si>
  <si>
    <t>SLOPE10</t>
  </si>
  <si>
    <t>INTER8</t>
  </si>
  <si>
    <t>INTER9</t>
  </si>
  <si>
    <t>INTER10</t>
  </si>
  <si>
    <t>PREDICTION11</t>
  </si>
  <si>
    <t>PREDICTION12</t>
  </si>
  <si>
    <t>PREDICTION13</t>
  </si>
  <si>
    <t>PREDICTION14</t>
  </si>
  <si>
    <t>PREDICTION15</t>
  </si>
  <si>
    <t>PREDICTION16</t>
  </si>
  <si>
    <t>PREDICTION17</t>
  </si>
  <si>
    <t>PREDICTION18</t>
  </si>
  <si>
    <t>PREDICTION19</t>
  </si>
  <si>
    <t>PREDICTION20</t>
  </si>
  <si>
    <t>SLOPE11</t>
  </si>
  <si>
    <t>SLOPE12</t>
  </si>
  <si>
    <t>SLOPE13</t>
  </si>
  <si>
    <t>SLOPE14</t>
  </si>
  <si>
    <t>SLOPE15</t>
  </si>
  <si>
    <t>SLOPE16</t>
  </si>
  <si>
    <t>SLOPE17</t>
  </si>
  <si>
    <t>SLOPE18</t>
  </si>
  <si>
    <t>SLOPE19</t>
  </si>
  <si>
    <t>SLOPE20</t>
  </si>
  <si>
    <t>INTER11</t>
  </si>
  <si>
    <t>INTER12</t>
  </si>
  <si>
    <t>INTER13</t>
  </si>
  <si>
    <t>INTER14</t>
  </si>
  <si>
    <t>INTER15</t>
  </si>
  <si>
    <t>INTER16</t>
  </si>
  <si>
    <t>INTER17</t>
  </si>
  <si>
    <t>INTER18</t>
  </si>
  <si>
    <t>INTER19</t>
  </si>
  <si>
    <t>INTER20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</si>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</sst>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6" fillId="2" borderId="1" xfId="1" applyFont="1" applyAlignment="1">
      <alignment horizontal="center" vertical="center" wrapText="1"/>
    </xf>
    <xf numFmtId="0" fontId="2" fillId="2" borderId="1" xfId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3" fillId="3" borderId="3" xfId="2" applyFont="1" applyBorder="1"/>
    <xf numFmtId="0" fontId="5" fillId="5" borderId="3" xfId="5" applyFont="1" applyBorder="1"/>
    <xf numFmtId="0" fontId="7" fillId="3" borderId="3" xfId="3" applyFont="1" applyBorder="1"/>
    <xf numFmtId="0" fontId="5" fillId="4" borderId="3" xfId="4" applyFont="1" applyBorder="1"/>
    <xf numFmtId="0" fontId="1" fillId="4" borderId="4" xfId="4" applyBorder="1"/>
    <xf numFmtId="0" fontId="1" fillId="4" borderId="3" xfId="4" applyBorder="1"/>
    <xf numFmtId="0" fontId="0" fillId="7" borderId="0" xfId="0" applyFill="1"/>
    <xf numFmtId="0" fontId="7" fillId="3" borderId="4" xfId="3" applyFont="1" applyBorder="1"/>
    <xf numFmtId="0" fontId="5" fillId="4" borderId="4" xfId="4" applyFont="1" applyBorder="1"/>
    <xf numFmtId="0" fontId="5" fillId="0" borderId="3" xfId="0" applyFont="1" applyBorder="1"/>
    <xf numFmtId="0" fontId="0" fillId="0" borderId="3" xfId="0" applyBorder="1"/>
    <xf numFmtId="0" fontId="3" fillId="3" borderId="3" xfId="2" applyBorder="1"/>
    <xf numFmtId="0" fontId="1" fillId="5" borderId="3" xfId="5" applyBorder="1"/>
  </cellXfs>
  <cellStyles count="6">
    <cellStyle name="20% - Accent2" xfId="5" builtinId="34"/>
    <cellStyle name="40% - Accent1" xfId="4" builtinId="31"/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LinearRegression!$B$1</c:f>
              <c:strCache>
                <c:ptCount val="1"/>
                <c:pt idx="0">
                  <c:v>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LinearRegression!$A$2:$A$21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LinearRegression!$B$2:$B$21</c:f>
              <c:numCache>
                <c:formatCode>General</c:formatCode>
                <c:ptCount val="20"/>
                <c:pt idx="0">
                  <c:v>35</c:v>
                </c:pt>
                <c:pt idx="1">
                  <c:v>45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68</c:v>
                </c:pt>
                <c:pt idx="6">
                  <c:v>72</c:v>
                </c:pt>
                <c:pt idx="7">
                  <c:v>55</c:v>
                </c:pt>
                <c:pt idx="8">
                  <c:v>78</c:v>
                </c:pt>
                <c:pt idx="9">
                  <c:v>61</c:v>
                </c:pt>
                <c:pt idx="10">
                  <c:v>75</c:v>
                </c:pt>
                <c:pt idx="11">
                  <c:v>53</c:v>
                </c:pt>
                <c:pt idx="12">
                  <c:v>81</c:v>
                </c:pt>
                <c:pt idx="13">
                  <c:v>65</c:v>
                </c:pt>
                <c:pt idx="14">
                  <c:v>85</c:v>
                </c:pt>
                <c:pt idx="15">
                  <c:v>90</c:v>
                </c:pt>
                <c:pt idx="16">
                  <c:v>92</c:v>
                </c:pt>
                <c:pt idx="17">
                  <c:v>79</c:v>
                </c:pt>
                <c:pt idx="18">
                  <c:v>95</c:v>
                </c:pt>
                <c:pt idx="1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8C8-A565-EF6050B76EE4}"/>
            </c:ext>
          </c:extLst>
        </c:ser>
        <c:ser>
          <c:idx val="1"/>
          <c:order val="1"/>
          <c:tx>
            <c:strRef>
              <c:f>LinearRegression!$G$1</c:f>
              <c:strCache>
                <c:ptCount val="1"/>
                <c:pt idx="0">
                  <c:v>PREDICTION0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LinearRegression!$A$2:$A$21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LinearRegression!$G$2:$G$21</c:f>
              <c:numCache>
                <c:formatCode>General</c:formatCode>
                <c:ptCount val="2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E-48C8-A565-EF6050B7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4656"/>
        <c:axId val="348935640"/>
      </c:scatterChart>
      <c:valAx>
        <c:axId val="3489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35640"/>
        <c:crosses val="autoZero"/>
        <c:crossBetween val="midCat"/>
      </c:valAx>
      <c:valAx>
        <c:axId val="3489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LinearRegression!$B$1</c:f>
              <c:strCache>
                <c:ptCount val="1"/>
                <c:pt idx="0">
                  <c:v>Grade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LinearRegression!$A$2:$A$21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LinearRegression!$B$2:$B$21</c:f>
              <c:numCache>
                <c:formatCode>General</c:formatCode>
                <c:ptCount val="20"/>
                <c:pt idx="0">
                  <c:v>35</c:v>
                </c:pt>
                <c:pt idx="1">
                  <c:v>45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68</c:v>
                </c:pt>
                <c:pt idx="6">
                  <c:v>72</c:v>
                </c:pt>
                <c:pt idx="7">
                  <c:v>55</c:v>
                </c:pt>
                <c:pt idx="8">
                  <c:v>78</c:v>
                </c:pt>
                <c:pt idx="9">
                  <c:v>61</c:v>
                </c:pt>
                <c:pt idx="10">
                  <c:v>75</c:v>
                </c:pt>
                <c:pt idx="11">
                  <c:v>53</c:v>
                </c:pt>
                <c:pt idx="12">
                  <c:v>81</c:v>
                </c:pt>
                <c:pt idx="13">
                  <c:v>65</c:v>
                </c:pt>
                <c:pt idx="14">
                  <c:v>85</c:v>
                </c:pt>
                <c:pt idx="15">
                  <c:v>90</c:v>
                </c:pt>
                <c:pt idx="16">
                  <c:v>92</c:v>
                </c:pt>
                <c:pt idx="17">
                  <c:v>79</c:v>
                </c:pt>
                <c:pt idx="18">
                  <c:v>95</c:v>
                </c:pt>
                <c:pt idx="1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F-4792-9AFA-24FCD9C3346C}"/>
            </c:ext>
          </c:extLst>
        </c:ser>
        <c:ser>
          <c:idx val="1"/>
          <c:order val="1"/>
          <c:tx>
            <c:strRef>
              <c:f>LinearRegression!$CI$1</c:f>
              <c:strCache>
                <c:ptCount val="1"/>
                <c:pt idx="0">
                  <c:v>PREDICTION20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LinearRegression!$A$2:$A$21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LinearRegression!$CI$2:$CI$21</c:f>
              <c:numCache>
                <c:formatCode>General</c:formatCode>
                <c:ptCount val="20"/>
                <c:pt idx="0">
                  <c:v>25.593156798828556</c:v>
                </c:pt>
                <c:pt idx="1">
                  <c:v>29.780140897576622</c:v>
                </c:pt>
                <c:pt idx="2">
                  <c:v>33.967124996324692</c:v>
                </c:pt>
                <c:pt idx="3">
                  <c:v>38.154109095072762</c:v>
                </c:pt>
                <c:pt idx="4">
                  <c:v>42.341093193820825</c:v>
                </c:pt>
                <c:pt idx="5">
                  <c:v>46.528077292568895</c:v>
                </c:pt>
                <c:pt idx="6">
                  <c:v>46.528077292568895</c:v>
                </c:pt>
                <c:pt idx="7">
                  <c:v>50.715061391316965</c:v>
                </c:pt>
                <c:pt idx="8">
                  <c:v>54.902045490065035</c:v>
                </c:pt>
                <c:pt idx="9">
                  <c:v>59.089029588813105</c:v>
                </c:pt>
                <c:pt idx="10">
                  <c:v>63.276013687561168</c:v>
                </c:pt>
                <c:pt idx="11">
                  <c:v>67.462997786309245</c:v>
                </c:pt>
                <c:pt idx="12">
                  <c:v>71.649981885057315</c:v>
                </c:pt>
                <c:pt idx="13">
                  <c:v>75.836965983805371</c:v>
                </c:pt>
                <c:pt idx="14">
                  <c:v>84.210934181301511</c:v>
                </c:pt>
                <c:pt idx="15">
                  <c:v>88.397918280049581</c:v>
                </c:pt>
                <c:pt idx="16">
                  <c:v>92.584902378797651</c:v>
                </c:pt>
                <c:pt idx="17">
                  <c:v>96.771886477545721</c:v>
                </c:pt>
                <c:pt idx="18">
                  <c:v>100.95887057629379</c:v>
                </c:pt>
                <c:pt idx="19">
                  <c:v>109.33283877378992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F-4792-9AFA-24FCD9C3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18088"/>
        <c:axId val="463616448"/>
      </c:scatterChart>
      <c:valAx>
        <c:axId val="46361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16448"/>
        <c:crosses val="autoZero"/>
        <c:crossBetween val="midCat"/>
      </c:valAx>
      <c:valAx>
        <c:axId val="4636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1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27</xdr:row>
      <xdr:rowOff>19050</xdr:rowOff>
    </xdr:from>
    <xdr:to>
      <xdr:col>9</xdr:col>
      <xdr:colOff>561975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9525</xdr:colOff>
      <xdr:row>27</xdr:row>
      <xdr:rowOff>0</xdr:rowOff>
    </xdr:from>
    <xdr:to>
      <xdr:col>90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6"/>
  <sheetViews>
    <sheetView workbookViewId="0">
      <selection activeCell="H23" sqref="H23"/>
    </sheetView>
  </sheetViews>
  <sheetFormatPr defaultColWidth="10.7109375" defaultRowHeight="15" x14ac:dyDescent="0.25"/>
  <sheetData>
    <row r="1" spans="1:112" x14ac:dyDescent="0.25">
      <c r="A1" s="1" t="s">
        <v>0</v>
      </c>
      <c r="B1" s="1" t="s">
        <v>1</v>
      </c>
      <c r="F1" s="4"/>
      <c r="G1" s="5" t="s">
        <v>6</v>
      </c>
      <c r="H1" s="6" t="s">
        <v>4</v>
      </c>
      <c r="I1" s="6" t="s">
        <v>11</v>
      </c>
      <c r="J1" s="4"/>
      <c r="K1" s="5" t="s">
        <v>12</v>
      </c>
      <c r="L1" s="6" t="s">
        <v>4</v>
      </c>
      <c r="M1" s="6" t="s">
        <v>11</v>
      </c>
      <c r="N1" s="4"/>
      <c r="O1" s="5" t="s">
        <v>17</v>
      </c>
      <c r="P1" s="6" t="s">
        <v>4</v>
      </c>
      <c r="Q1" s="6" t="s">
        <v>11</v>
      </c>
      <c r="R1" s="4"/>
      <c r="S1" s="5" t="s">
        <v>18</v>
      </c>
      <c r="T1" s="6" t="s">
        <v>4</v>
      </c>
      <c r="U1" s="6" t="s">
        <v>11</v>
      </c>
      <c r="V1" s="4"/>
      <c r="W1" s="5" t="s">
        <v>23</v>
      </c>
      <c r="X1" s="6" t="s">
        <v>4</v>
      </c>
      <c r="Y1" s="6" t="s">
        <v>11</v>
      </c>
      <c r="Z1" s="4"/>
      <c r="AA1" s="5" t="s">
        <v>24</v>
      </c>
      <c r="AB1" s="6" t="s">
        <v>4</v>
      </c>
      <c r="AC1" s="6" t="s">
        <v>11</v>
      </c>
      <c r="AD1" s="4"/>
      <c r="AE1" s="5" t="s">
        <v>25</v>
      </c>
      <c r="AF1" s="6" t="s">
        <v>4</v>
      </c>
      <c r="AG1" s="6" t="s">
        <v>11</v>
      </c>
      <c r="AH1" s="4"/>
      <c r="AI1" s="5" t="s">
        <v>26</v>
      </c>
      <c r="AJ1" s="6" t="s">
        <v>4</v>
      </c>
      <c r="AK1" s="6" t="s">
        <v>11</v>
      </c>
      <c r="AL1" s="4"/>
      <c r="AM1" s="5" t="s">
        <v>35</v>
      </c>
      <c r="AN1" s="6" t="s">
        <v>4</v>
      </c>
      <c r="AO1" s="6" t="s">
        <v>11</v>
      </c>
      <c r="AP1" s="4"/>
      <c r="AQ1" s="5" t="s">
        <v>36</v>
      </c>
      <c r="AR1" s="6" t="s">
        <v>4</v>
      </c>
      <c r="AS1" s="6" t="s">
        <v>11</v>
      </c>
      <c r="AT1" s="4"/>
      <c r="AU1" s="5" t="s">
        <v>37</v>
      </c>
      <c r="AV1" s="6" t="s">
        <v>4</v>
      </c>
      <c r="AW1" s="6" t="s">
        <v>11</v>
      </c>
      <c r="AX1" s="4"/>
      <c r="AY1" s="5" t="s">
        <v>44</v>
      </c>
      <c r="AZ1" s="6" t="s">
        <v>4</v>
      </c>
      <c r="BA1" s="6" t="s">
        <v>11</v>
      </c>
      <c r="BB1" s="4"/>
      <c r="BC1" s="5" t="s">
        <v>45</v>
      </c>
      <c r="BD1" s="6" t="s">
        <v>4</v>
      </c>
      <c r="BE1" s="6" t="s">
        <v>11</v>
      </c>
      <c r="BF1" s="4"/>
      <c r="BG1" s="5" t="s">
        <v>46</v>
      </c>
      <c r="BH1" s="6" t="s">
        <v>4</v>
      </c>
      <c r="BI1" s="6" t="s">
        <v>11</v>
      </c>
      <c r="BJ1" s="4"/>
      <c r="BK1" s="5" t="s">
        <v>47</v>
      </c>
      <c r="BL1" s="6" t="s">
        <v>4</v>
      </c>
      <c r="BM1" s="6" t="s">
        <v>11</v>
      </c>
      <c r="BN1" s="4"/>
      <c r="BO1" s="5" t="s">
        <v>48</v>
      </c>
      <c r="BP1" s="6" t="s">
        <v>4</v>
      </c>
      <c r="BQ1" s="6" t="s">
        <v>11</v>
      </c>
      <c r="BR1" s="4"/>
      <c r="BS1" s="5" t="s">
        <v>49</v>
      </c>
      <c r="BT1" s="6" t="s">
        <v>4</v>
      </c>
      <c r="BU1" s="6" t="s">
        <v>11</v>
      </c>
      <c r="BV1" s="4"/>
      <c r="BW1" s="5" t="s">
        <v>50</v>
      </c>
      <c r="BX1" s="6" t="s">
        <v>4</v>
      </c>
      <c r="BY1" s="6" t="s">
        <v>11</v>
      </c>
      <c r="BZ1" s="4"/>
      <c r="CA1" s="5" t="s">
        <v>51</v>
      </c>
      <c r="CB1" s="6" t="s">
        <v>4</v>
      </c>
      <c r="CC1" s="6" t="s">
        <v>11</v>
      </c>
      <c r="CD1" s="4"/>
      <c r="CE1" s="5" t="s">
        <v>52</v>
      </c>
      <c r="CF1" s="6" t="s">
        <v>4</v>
      </c>
      <c r="CG1" s="6" t="s">
        <v>11</v>
      </c>
      <c r="CH1" s="4"/>
      <c r="CI1" s="5" t="s">
        <v>53</v>
      </c>
      <c r="CJ1" s="6" t="s">
        <v>4</v>
      </c>
      <c r="CK1" s="6" t="s">
        <v>11</v>
      </c>
      <c r="CL1" s="4"/>
      <c r="CM1" s="5"/>
      <c r="CN1" s="6"/>
      <c r="CO1" s="6"/>
      <c r="CP1" s="4"/>
      <c r="CQ1" s="5"/>
      <c r="CR1" s="6"/>
      <c r="CS1" s="6"/>
      <c r="CT1" s="4"/>
      <c r="CU1" s="5"/>
      <c r="CV1" s="6"/>
      <c r="CW1" s="6"/>
      <c r="CX1" s="4"/>
      <c r="CY1" s="5"/>
      <c r="CZ1" s="6"/>
      <c r="DA1" s="6"/>
      <c r="DB1" s="4"/>
      <c r="DC1" s="5"/>
      <c r="DD1" s="6"/>
      <c r="DE1" s="6"/>
      <c r="DF1" s="4"/>
      <c r="DG1" s="5"/>
      <c r="DH1" s="6"/>
    </row>
    <row r="2" spans="1:112" x14ac:dyDescent="0.25">
      <c r="A2" s="2">
        <v>0.5</v>
      </c>
      <c r="B2" s="2">
        <v>35</v>
      </c>
      <c r="F2" s="4"/>
      <c r="G2" s="16">
        <f>G$23*$A2+G$25</f>
        <v>2</v>
      </c>
      <c r="H2" s="17">
        <f>G2-$B2</f>
        <v>-33</v>
      </c>
      <c r="I2" s="17">
        <f>H2*H2</f>
        <v>1089</v>
      </c>
      <c r="J2" s="4"/>
      <c r="K2" s="16">
        <f>K$23*$A2+K$25</f>
        <v>17.695312500000004</v>
      </c>
      <c r="L2" s="17">
        <f>K2-$B2</f>
        <v>-17.304687499999996</v>
      </c>
      <c r="M2" s="17">
        <f>L2*L2</f>
        <v>299.45220947265614</v>
      </c>
      <c r="N2" s="4"/>
      <c r="O2" s="16">
        <f>O$23*$A2+O$25</f>
        <v>17.156302246093752</v>
      </c>
      <c r="P2" s="17">
        <f>O2-$B2</f>
        <v>-17.843697753906248</v>
      </c>
      <c r="Q2" s="17">
        <f>P2*P2</f>
        <v>318.39754953275889</v>
      </c>
      <c r="R2" s="4"/>
      <c r="S2" s="16">
        <f>S$23*$A2+S$25</f>
        <v>17.785340133819581</v>
      </c>
      <c r="T2" s="17">
        <f>S2-$B2</f>
        <v>-17.214659866180419</v>
      </c>
      <c r="U2" s="17">
        <f>T2*T2</f>
        <v>296.34451430828284</v>
      </c>
      <c r="V2" s="4"/>
      <c r="W2" s="16">
        <f>W$23*$A2+W$25</f>
        <v>18.317600226238774</v>
      </c>
      <c r="X2" s="17">
        <f>W2-$B2</f>
        <v>-16.682399773761226</v>
      </c>
      <c r="Y2" s="17">
        <f>X2*X2</f>
        <v>278.30246221158859</v>
      </c>
      <c r="Z2" s="4"/>
      <c r="AA2" s="16">
        <f t="shared" ref="AA2:AM17" si="0">AA$23*$A2+AA$25</f>
        <v>18.845268066742086</v>
      </c>
      <c r="AB2" s="17">
        <f t="shared" ref="AB2:AH17" si="1">AA2-$B2</f>
        <v>-16.154731933257914</v>
      </c>
      <c r="AC2" s="17">
        <f t="shared" ref="AC2:AH17" si="2">AB2*AB2</f>
        <v>260.97536383542297</v>
      </c>
      <c r="AD2" s="4"/>
      <c r="AE2" s="16">
        <f t="shared" ref="AE2:AU17" si="3">AE$23*$A2+AE$25</f>
        <v>19.36187611916321</v>
      </c>
      <c r="AF2" s="17">
        <f t="shared" ref="AF2:AH2" si="4">AE2-$B2</f>
        <v>-15.63812388083679</v>
      </c>
      <c r="AG2" s="17">
        <f t="shared" ref="AG2:AH2" si="5">AF2*AF2</f>
        <v>244.55091851239791</v>
      </c>
      <c r="AH2" s="4"/>
      <c r="AI2" s="16">
        <f t="shared" si="3"/>
        <v>19.868123751063848</v>
      </c>
      <c r="AJ2" s="17">
        <f t="shared" ref="AJ2:AW2" si="6">AI2-$B2</f>
        <v>-15.131876248936152</v>
      </c>
      <c r="AK2" s="17">
        <f t="shared" ref="AK2:AW2" si="7">AJ2*AJ2</f>
        <v>228.97367881311803</v>
      </c>
      <c r="AL2" s="4"/>
      <c r="AM2" s="16">
        <f t="shared" si="3"/>
        <v>20.364184719162814</v>
      </c>
      <c r="AN2" s="17">
        <f t="shared" ref="AN2:AW2" si="8">AM2-$B2</f>
        <v>-14.635815280837186</v>
      </c>
      <c r="AO2" s="17">
        <f t="shared" ref="AO2:AW2" si="9">AN2*AN2</f>
        <v>214.20708893478727</v>
      </c>
      <c r="AP2" s="4"/>
      <c r="AQ2" s="16">
        <f t="shared" si="3"/>
        <v>20.850266471301843</v>
      </c>
      <c r="AR2" s="17">
        <f t="shared" ref="AR2:AW2" si="10">AQ2-$B2</f>
        <v>-14.149733528698157</v>
      </c>
      <c r="AS2" s="17">
        <f t="shared" ref="AS2:AW2" si="11">AR2*AR2</f>
        <v>200.21495893316478</v>
      </c>
      <c r="AT2" s="4"/>
      <c r="AU2" s="16">
        <f t="shared" si="3"/>
        <v>21.326569578749634</v>
      </c>
      <c r="AV2" s="17">
        <f t="shared" ref="AV2:AX2" si="12">AU2-$B2</f>
        <v>-13.673430421250366</v>
      </c>
      <c r="AW2" s="17">
        <f t="shared" ref="AW2:AX2" si="13">AV2*AV2</f>
        <v>186.96269948477496</v>
      </c>
      <c r="AX2" s="4"/>
      <c r="AY2" s="16">
        <f t="shared" ref="AY2:DH17" si="14">AY$23*$A2+AY$25</f>
        <v>21.793290774347213</v>
      </c>
      <c r="AZ2" s="17">
        <f t="shared" ref="AZ2:DH2" si="15">AY2-$B2</f>
        <v>-13.206709225652787</v>
      </c>
      <c r="BA2" s="17">
        <f t="shared" ref="BA2:DH2" si="16">AZ2*AZ2</f>
        <v>174.41716857094244</v>
      </c>
      <c r="BB2" s="4"/>
      <c r="BC2" s="16">
        <f t="shared" si="14"/>
        <v>22.250622818924391</v>
      </c>
      <c r="BD2" s="17">
        <f t="shared" ref="BD2:DH2" si="17">BC2-$B2</f>
        <v>-12.749377181075609</v>
      </c>
      <c r="BE2" s="17">
        <f t="shared" ref="BE2:DH2" si="18">BD2*BD2</f>
        <v>162.54661850533142</v>
      </c>
      <c r="BF2" s="4"/>
      <c r="BG2" s="16">
        <f t="shared" si="14"/>
        <v>22.698754596530023</v>
      </c>
      <c r="BH2" s="17">
        <f t="shared" ref="BH2:DH2" si="19">BG2-$B2</f>
        <v>-12.301245403469977</v>
      </c>
      <c r="BI2" s="17">
        <f t="shared" ref="BI2:DH2" si="20">BH2*BH2</f>
        <v>151.32063847639125</v>
      </c>
      <c r="BJ2" s="4"/>
      <c r="BK2" s="16">
        <f t="shared" si="14"/>
        <v>23.137871191308243</v>
      </c>
      <c r="BL2" s="17">
        <f t="shared" ref="BL2:DH2" si="21">BK2-$B2</f>
        <v>-11.862128808691757</v>
      </c>
      <c r="BM2" s="17">
        <f t="shared" ref="BM2:DH2" si="22">BL2*BL2</f>
        <v>140.71009987399492</v>
      </c>
      <c r="BN2" s="4"/>
      <c r="BO2" s="16">
        <f t="shared" si="14"/>
        <v>23.568153964023086</v>
      </c>
      <c r="BP2" s="17">
        <f t="shared" ref="BP2:DH2" si="23">BO2-$B2</f>
        <v>-11.431846035976914</v>
      </c>
      <c r="BQ2" s="17">
        <f t="shared" ref="BQ2:DH2" si="24">BP2*BP2</f>
        <v>130.68710379028107</v>
      </c>
      <c r="BR2" s="4"/>
      <c r="BS2" s="16">
        <f t="shared" si="14"/>
        <v>23.989780626956804</v>
      </c>
      <c r="BT2" s="17">
        <f t="shared" ref="BT2:DH2" si="25">BS2-$B2</f>
        <v>-11.010219373043196</v>
      </c>
      <c r="BU2" s="17">
        <f t="shared" ref="BU2:DH2" si="26">BT2*BT2</f>
        <v>121.2249306425357</v>
      </c>
      <c r="BV2" s="4"/>
      <c r="BW2" s="16">
        <f t="shared" si="14"/>
        <v>24.402925317307762</v>
      </c>
      <c r="BX2" s="17">
        <f t="shared" ref="BX2:DH2" si="27">BW2-$B2</f>
        <v>-10.597074682692238</v>
      </c>
      <c r="BY2" s="17">
        <f t="shared" ref="BY2:DH2" si="28">BX2*BX2</f>
        <v>112.2979918305568</v>
      </c>
      <c r="BZ2" s="4"/>
      <c r="CA2" s="16">
        <f t="shared" si="14"/>
        <v>24.80775866911128</v>
      </c>
      <c r="CB2" s="17">
        <f t="shared" ref="CB2:DH2" si="29">CA2-$B2</f>
        <v>-10.19224133088872</v>
      </c>
      <c r="CC2" s="17">
        <f t="shared" ref="CC2:DH2" si="30">CB2*CB2</f>
        <v>103.88178334707627</v>
      </c>
      <c r="CD2" s="4"/>
      <c r="CE2" s="16">
        <f t="shared" si="14"/>
        <v>25.204447883713677</v>
      </c>
      <c r="CF2" s="17">
        <f t="shared" ref="CF2:DH2" si="31">CE2-$B2</f>
        <v>-9.7955521162863235</v>
      </c>
      <c r="CG2" s="17">
        <f t="shared" ref="CG2:DH2" si="32">CF2*CF2</f>
        <v>95.952841262881478</v>
      </c>
      <c r="CH2" s="4"/>
      <c r="CI2" s="16">
        <f t="shared" si="14"/>
        <v>25.593156798828556</v>
      </c>
      <c r="CJ2" s="17">
        <f t="shared" ref="CJ2:DH2" si="33">CI2-$B2</f>
        <v>-9.4068432011714442</v>
      </c>
      <c r="CK2" s="17">
        <f t="shared" ref="CK2:DH2" si="34">CJ2*CJ2</f>
        <v>88.488699011425425</v>
      </c>
      <c r="CL2" s="4"/>
      <c r="CM2" s="16"/>
      <c r="CN2" s="17"/>
      <c r="CO2" s="17"/>
      <c r="CP2" s="4"/>
      <c r="CQ2" s="16"/>
      <c r="CR2" s="17"/>
      <c r="CS2" s="17"/>
      <c r="CT2" s="4"/>
      <c r="CU2" s="16"/>
      <c r="CV2" s="17"/>
      <c r="CW2" s="17"/>
      <c r="CX2" s="4"/>
      <c r="CY2" s="16"/>
      <c r="CZ2" s="17"/>
      <c r="DA2" s="17"/>
      <c r="DB2" s="4"/>
      <c r="DC2" s="16"/>
      <c r="DD2" s="17"/>
      <c r="DE2" s="17"/>
      <c r="DF2" s="4"/>
      <c r="DG2" s="16"/>
      <c r="DH2" s="17"/>
    </row>
    <row r="3" spans="1:112" x14ac:dyDescent="0.25">
      <c r="A3" s="2">
        <v>0.75</v>
      </c>
      <c r="B3" s="2">
        <v>45</v>
      </c>
      <c r="F3" s="4"/>
      <c r="G3" s="16">
        <f t="shared" ref="G3:G21" si="35">G$23*$A3+G$25</f>
        <v>2.5</v>
      </c>
      <c r="H3" s="17">
        <f t="shared" ref="H3:H21" si="36">G3-$B3</f>
        <v>-42.5</v>
      </c>
      <c r="I3" s="17">
        <f t="shared" ref="I3:I21" si="37">H3*H3</f>
        <v>1806.25</v>
      </c>
      <c r="J3" s="4"/>
      <c r="K3" s="16">
        <f t="shared" ref="K3:K21" si="38">K$23*$A3+K$25</f>
        <v>22.954218750000003</v>
      </c>
      <c r="L3" s="17">
        <f t="shared" ref="L3:L21" si="39">K3-$B3</f>
        <v>-22.045781249999997</v>
      </c>
      <c r="M3" s="17">
        <f t="shared" ref="M3:M21" si="40">L3*L3</f>
        <v>486.01647092285145</v>
      </c>
      <c r="N3" s="4"/>
      <c r="O3" s="16">
        <f t="shared" ref="O3:O21" si="41">O$23*$A3+O$25</f>
        <v>22.018918603515626</v>
      </c>
      <c r="P3" s="17">
        <f t="shared" ref="P3:P21" si="42">O3-$B3</f>
        <v>-22.981081396484374</v>
      </c>
      <c r="Q3" s="17">
        <f t="shared" ref="Q3:Q21" si="43">P3*P3</f>
        <v>528.13010215184022</v>
      </c>
      <c r="R3" s="4"/>
      <c r="S3" s="16">
        <f t="shared" ref="S3:S21" si="44">S$23*$A3+S$25</f>
        <v>22.627437530929562</v>
      </c>
      <c r="T3" s="17">
        <f t="shared" ref="T3:T21" si="45">S3-$B3</f>
        <v>-22.372562469070438</v>
      </c>
      <c r="U3" s="17">
        <f t="shared" ref="U3:U21" si="46">T3*T3</f>
        <v>500.53155143245914</v>
      </c>
      <c r="V3" s="4"/>
      <c r="W3" s="16">
        <f t="shared" ref="W3:W21" si="47">W$23*$A3+W$25</f>
        <v>23.112854235427154</v>
      </c>
      <c r="X3" s="17">
        <f t="shared" ref="X3:X21" si="48">W3-$B3</f>
        <v>-21.887145764572846</v>
      </c>
      <c r="Y3" s="17">
        <f t="shared" ref="Y3:Y21" si="49">X3*X3</f>
        <v>479.0471497196591</v>
      </c>
      <c r="Z3" s="4"/>
      <c r="AA3" s="16">
        <f t="shared" si="0"/>
        <v>23.596564716697742</v>
      </c>
      <c r="AB3" s="17">
        <f t="shared" si="1"/>
        <v>-21.403435283302258</v>
      </c>
      <c r="AC3" s="17">
        <f t="shared" si="2"/>
        <v>458.10704192650803</v>
      </c>
      <c r="AD3" s="4"/>
      <c r="AE3" s="16">
        <f t="shared" si="0"/>
        <v>24.069958416021244</v>
      </c>
      <c r="AF3" s="17">
        <f t="shared" si="1"/>
        <v>-20.930041583978756</v>
      </c>
      <c r="AG3" s="17">
        <f t="shared" si="2"/>
        <v>438.06664070707996</v>
      </c>
      <c r="AH3" s="4"/>
      <c r="AI3" s="16">
        <f t="shared" si="0"/>
        <v>24.53387132064292</v>
      </c>
      <c r="AJ3" s="17">
        <f t="shared" ref="AJ3:AW3" si="50">AI3-$B3</f>
        <v>-20.46612867935708</v>
      </c>
      <c r="AK3" s="17">
        <f t="shared" ref="AK3:AW3" si="51">AJ3*AJ3</f>
        <v>418.8624231200024</v>
      </c>
      <c r="AL3" s="4"/>
      <c r="AM3" s="16">
        <f t="shared" si="0"/>
        <v>24.988448473426985</v>
      </c>
      <c r="AN3" s="17">
        <f t="shared" ref="AN3:AW3" si="52">AM3-$B3</f>
        <v>-20.011551526573015</v>
      </c>
      <c r="AO3" s="17">
        <f t="shared" ref="AO3:AW3" si="53">AN3*AN3</f>
        <v>400.46219450068679</v>
      </c>
      <c r="AP3" s="4"/>
      <c r="AQ3" s="16">
        <f t="shared" si="3"/>
        <v>25.433881005169528</v>
      </c>
      <c r="AR3" s="17">
        <f t="shared" ref="AR3:AW3" si="54">AQ3-$B3</f>
        <v>-19.566118994830472</v>
      </c>
      <c r="AS3" s="17">
        <f t="shared" ref="AS3:AW3" si="55">AR3*AR3</f>
        <v>382.8330125198658</v>
      </c>
      <c r="AT3" s="4"/>
      <c r="AU3" s="16">
        <f t="shared" si="3"/>
        <v>25.870352639150767</v>
      </c>
      <c r="AV3" s="17">
        <f t="shared" ref="AV3:AX3" si="56">AU3-$B3</f>
        <v>-19.129647360849233</v>
      </c>
      <c r="AW3" s="17">
        <f t="shared" ref="AW3:AX3" si="57">AV3*AV3</f>
        <v>365.94340815044603</v>
      </c>
      <c r="AX3" s="4"/>
      <c r="AY3" s="16">
        <f t="shared" si="14"/>
        <v>26.298043661618141</v>
      </c>
      <c r="AZ3" s="17">
        <f t="shared" ref="AZ3:DH3" si="58">AY3-$B3</f>
        <v>-18.701956338381859</v>
      </c>
      <c r="BA3" s="17">
        <f t="shared" ref="BA3:DH3" si="59">AZ3*AZ3</f>
        <v>349.76317088274135</v>
      </c>
      <c r="BB3" s="4"/>
      <c r="BC3" s="16">
        <f t="shared" si="14"/>
        <v>26.717130713127716</v>
      </c>
      <c r="BD3" s="17">
        <f t="shared" ref="BD3:DH3" si="60">BC3-$B3</f>
        <v>-18.282869286872284</v>
      </c>
      <c r="BE3" s="17">
        <f t="shared" ref="BE3:DH3" si="61">BD3*BD3</f>
        <v>334.26330936085787</v>
      </c>
      <c r="BF3" s="4"/>
      <c r="BG3" s="16">
        <f t="shared" si="14"/>
        <v>27.127786882080407</v>
      </c>
      <c r="BH3" s="17">
        <f t="shared" ref="BH3:DH3" si="62">BG3-$B3</f>
        <v>-17.872213117919593</v>
      </c>
      <c r="BI3" s="17">
        <f t="shared" ref="BI3:DH3" si="63">BH3*BH3</f>
        <v>319.41600173233718</v>
      </c>
      <c r="BJ3" s="4"/>
      <c r="BK3" s="16">
        <f t="shared" si="14"/>
        <v>27.530181774713537</v>
      </c>
      <c r="BL3" s="17">
        <f t="shared" ref="BL3:DH3" si="64">BK3-$B3</f>
        <v>-17.469818225286463</v>
      </c>
      <c r="BM3" s="17">
        <f t="shared" ref="BM3:DH3" si="65">BL3*BL3</f>
        <v>305.19454882455108</v>
      </c>
      <c r="BN3" s="4"/>
      <c r="BO3" s="16">
        <f t="shared" si="14"/>
        <v>27.92448158525913</v>
      </c>
      <c r="BP3" s="17">
        <f t="shared" ref="BP3:DH3" si="66">BO3-$B3</f>
        <v>-17.07551841474087</v>
      </c>
      <c r="BQ3" s="17">
        <f t="shared" ref="BQ3:DH3" si="67">BP3*BP3</f>
        <v>291.57332913215453</v>
      </c>
      <c r="BR3" s="4"/>
      <c r="BS3" s="16">
        <f t="shared" si="14"/>
        <v>28.310849164576354</v>
      </c>
      <c r="BT3" s="17">
        <f t="shared" ref="BT3:DH3" si="68">BS3-$B3</f>
        <v>-16.689150835423646</v>
      </c>
      <c r="BU3" s="17">
        <f t="shared" ref="BU3:DH3" si="69">BT3*BT3</f>
        <v>278.52775560752178</v>
      </c>
      <c r="BV3" s="4"/>
      <c r="BW3" s="16">
        <f t="shared" si="14"/>
        <v>28.689444087411577</v>
      </c>
      <c r="BX3" s="17">
        <f t="shared" ref="BX3:DH3" si="70">BW3-$B3</f>
        <v>-16.310555912588423</v>
      </c>
      <c r="BY3" s="17">
        <f t="shared" ref="BY3:DH3" si="71">BX3*BX3</f>
        <v>266.03423417767317</v>
      </c>
      <c r="BZ3" s="4"/>
      <c r="CA3" s="16">
        <f t="shared" si="14"/>
        <v>29.060422718304736</v>
      </c>
      <c r="CB3" s="17">
        <f t="shared" ref="CB3:DH3" si="72">CA3-$B3</f>
        <v>-15.939577281695264</v>
      </c>
      <c r="CC3" s="17">
        <f t="shared" ref="CC3:DH3" si="73">CB3*CB3</f>
        <v>254.0701239191358</v>
      </c>
      <c r="CD3" s="4"/>
      <c r="CE3" s="16">
        <f t="shared" si="14"/>
        <v>29.423938276169903</v>
      </c>
      <c r="CF3" s="17">
        <f t="shared" ref="CF3:DH3" si="74">CE3-$B3</f>
        <v>-15.576061723830097</v>
      </c>
      <c r="CG3" s="17">
        <f t="shared" ref="CG3:DH3" si="75">CF3*CF3</f>
        <v>242.61369882456503</v>
      </c>
      <c r="CH3" s="4"/>
      <c r="CI3" s="16">
        <f t="shared" si="14"/>
        <v>29.780140897576622</v>
      </c>
      <c r="CJ3" s="17">
        <f t="shared" ref="CJ3:DH3" si="76">CI3-$B3</f>
        <v>-15.219859102423378</v>
      </c>
      <c r="CK3" s="17">
        <f t="shared" ref="CK3:DH3" si="77">CJ3*CJ3</f>
        <v>231.64411109761974</v>
      </c>
      <c r="CL3" s="4"/>
      <c r="CM3" s="16"/>
      <c r="CN3" s="17"/>
      <c r="CO3" s="17"/>
      <c r="CP3" s="4"/>
      <c r="CQ3" s="16"/>
      <c r="CR3" s="17"/>
      <c r="CS3" s="17"/>
      <c r="CT3" s="4"/>
      <c r="CU3" s="16"/>
      <c r="CV3" s="17"/>
      <c r="CW3" s="17"/>
      <c r="CX3" s="4"/>
      <c r="CY3" s="16"/>
      <c r="CZ3" s="17"/>
      <c r="DA3" s="17"/>
      <c r="DB3" s="4"/>
      <c r="DC3" s="16"/>
      <c r="DD3" s="17"/>
      <c r="DE3" s="17"/>
      <c r="DF3" s="4"/>
      <c r="DG3" s="16"/>
      <c r="DH3" s="17"/>
    </row>
    <row r="4" spans="1:112" x14ac:dyDescent="0.25">
      <c r="A4" s="2">
        <v>1</v>
      </c>
      <c r="B4" s="2">
        <v>35</v>
      </c>
      <c r="F4" s="4"/>
      <c r="G4" s="16">
        <f t="shared" si="35"/>
        <v>3</v>
      </c>
      <c r="H4" s="17">
        <f t="shared" si="36"/>
        <v>-32</v>
      </c>
      <c r="I4" s="17">
        <f t="shared" si="37"/>
        <v>1024</v>
      </c>
      <c r="J4" s="4"/>
      <c r="K4" s="16">
        <f t="shared" si="38"/>
        <v>28.213125000000005</v>
      </c>
      <c r="L4" s="17">
        <f t="shared" si="39"/>
        <v>-6.7868749999999949</v>
      </c>
      <c r="M4" s="17">
        <f t="shared" si="40"/>
        <v>46.061672265624928</v>
      </c>
      <c r="N4" s="4"/>
      <c r="O4" s="16">
        <f t="shared" si="41"/>
        <v>26.881534960937501</v>
      </c>
      <c r="P4" s="17">
        <f t="shared" si="42"/>
        <v>-8.1184650390624995</v>
      </c>
      <c r="Q4" s="17">
        <f t="shared" si="43"/>
        <v>65.909474590480073</v>
      </c>
      <c r="R4" s="4"/>
      <c r="S4" s="16">
        <f t="shared" si="44"/>
        <v>27.46953492803955</v>
      </c>
      <c r="T4" s="17">
        <f t="shared" si="45"/>
        <v>-7.5304650719604496</v>
      </c>
      <c r="U4" s="17">
        <f t="shared" si="46"/>
        <v>56.707904200016301</v>
      </c>
      <c r="V4" s="4"/>
      <c r="W4" s="16">
        <f t="shared" si="47"/>
        <v>27.908108244615534</v>
      </c>
      <c r="X4" s="17">
        <f t="shared" si="48"/>
        <v>-7.0918917553844665</v>
      </c>
      <c r="Y4" s="17">
        <f t="shared" si="49"/>
        <v>50.294928670090172</v>
      </c>
      <c r="Z4" s="4"/>
      <c r="AA4" s="16">
        <f t="shared" si="0"/>
        <v>28.347861366653397</v>
      </c>
      <c r="AB4" s="17">
        <f t="shared" si="1"/>
        <v>-6.6521386333466026</v>
      </c>
      <c r="AC4" s="17">
        <f t="shared" si="2"/>
        <v>44.250948397262405</v>
      </c>
      <c r="AD4" s="4"/>
      <c r="AE4" s="16">
        <f t="shared" si="0"/>
        <v>28.778040712879282</v>
      </c>
      <c r="AF4" s="17">
        <f t="shared" si="1"/>
        <v>-6.2219592871207183</v>
      </c>
      <c r="AG4" s="17">
        <f t="shared" si="2"/>
        <v>38.712777370587759</v>
      </c>
      <c r="AH4" s="4"/>
      <c r="AI4" s="16">
        <f t="shared" si="3"/>
        <v>29.199618890221991</v>
      </c>
      <c r="AJ4" s="17">
        <f t="shared" ref="AJ4:AW4" si="78">AI4-$B4</f>
        <v>-5.8003811097780087</v>
      </c>
      <c r="AK4" s="17">
        <f t="shared" ref="AK4:AW4" si="79">AJ4*AJ4</f>
        <v>33.644421018669561</v>
      </c>
      <c r="AL4" s="4"/>
      <c r="AM4" s="16">
        <f t="shared" si="3"/>
        <v>29.612712227691155</v>
      </c>
      <c r="AN4" s="17">
        <f t="shared" ref="AN4:AW4" si="80">AM4-$B4</f>
        <v>-5.387287772308845</v>
      </c>
      <c r="AO4" s="17">
        <f t="shared" ref="AO4:AW4" si="81">AN4*AN4</f>
        <v>29.022869541668399</v>
      </c>
      <c r="AP4" s="4"/>
      <c r="AQ4" s="16">
        <f t="shared" si="3"/>
        <v>30.017495539037213</v>
      </c>
      <c r="AR4" s="17">
        <f t="shared" ref="AR4:AW4" si="82">AQ4-$B4</f>
        <v>-4.9825044609627867</v>
      </c>
      <c r="AS4" s="17">
        <f t="shared" ref="AS4:AW4" si="83">AR4*AR4</f>
        <v>24.825350703514069</v>
      </c>
      <c r="AT4" s="4"/>
      <c r="AU4" s="16">
        <f t="shared" si="3"/>
        <v>30.414135699551906</v>
      </c>
      <c r="AV4" s="17">
        <f t="shared" ref="AV4:AX4" si="84">AU4-$B4</f>
        <v>-4.5858643004480939</v>
      </c>
      <c r="AW4" s="17">
        <f t="shared" ref="AW4:AX4" si="85">AV4*AV4</f>
        <v>21.030151382124284</v>
      </c>
      <c r="AX4" s="4"/>
      <c r="AY4" s="16">
        <f t="shared" si="14"/>
        <v>30.802796548889066</v>
      </c>
      <c r="AZ4" s="17">
        <f t="shared" ref="AZ4:DH4" si="86">AY4-$B4</f>
        <v>-4.1972034511109335</v>
      </c>
      <c r="BA4" s="17">
        <f t="shared" ref="BA4:DH4" si="87">AZ4*AZ4</f>
        <v>17.616516810017529</v>
      </c>
      <c r="BB4" s="4"/>
      <c r="BC4" s="16">
        <f t="shared" si="14"/>
        <v>31.183638607331041</v>
      </c>
      <c r="BD4" s="17">
        <f t="shared" ref="BD4:DH4" si="88">BC4-$B4</f>
        <v>-3.8163613926689592</v>
      </c>
      <c r="BE4" s="17">
        <f t="shared" ref="BE4:DH4" si="89">BD4*BD4</f>
        <v>14.564614279454158</v>
      </c>
      <c r="BF4" s="4"/>
      <c r="BG4" s="16">
        <f t="shared" si="14"/>
        <v>31.556819167630785</v>
      </c>
      <c r="BH4" s="17">
        <f t="shared" ref="BH4:DH4" si="90">BG4-$B4</f>
        <v>-3.4431808323692152</v>
      </c>
      <c r="BI4" s="17">
        <f t="shared" ref="BI4:DH4" si="91">BH4*BH4</f>
        <v>11.855494244394762</v>
      </c>
      <c r="BJ4" s="4"/>
      <c r="BK4" s="16">
        <f t="shared" si="14"/>
        <v>31.922492358118827</v>
      </c>
      <c r="BL4" s="17">
        <f t="shared" ref="BL4:DH4" si="92">BK4-$B4</f>
        <v>-3.0775076418811729</v>
      </c>
      <c r="BM4" s="17">
        <f t="shared" ref="BM4:DH4" si="93">BL4*BL4</f>
        <v>9.4710532858370176</v>
      </c>
      <c r="BN4" s="4"/>
      <c r="BO4" s="16">
        <f t="shared" si="14"/>
        <v>32.280809206495178</v>
      </c>
      <c r="BP4" s="17">
        <f t="shared" ref="BP4:DH4" si="94">BO4-$B4</f>
        <v>-2.7191907935048221</v>
      </c>
      <c r="BQ4" s="17">
        <f t="shared" ref="BQ4:DH4" si="95">BP4*BP4</f>
        <v>7.3939985714813838</v>
      </c>
      <c r="BR4" s="4"/>
      <c r="BS4" s="16">
        <f t="shared" si="14"/>
        <v>32.631917702195906</v>
      </c>
      <c r="BT4" s="17">
        <f t="shared" ref="BT4:DH4" si="96">BS4-$B4</f>
        <v>-2.3680822978040936</v>
      </c>
      <c r="BU4" s="17">
        <f t="shared" ref="BU4:DH4" si="97">BT4*BT4</f>
        <v>5.6078137691731156</v>
      </c>
      <c r="BV4" s="4"/>
      <c r="BW4" s="16">
        <f t="shared" si="14"/>
        <v>32.975962857515391</v>
      </c>
      <c r="BX4" s="17">
        <f t="shared" ref="BX4:DH4" si="98">BW4-$B4</f>
        <v>-2.0240371424846089</v>
      </c>
      <c r="BY4" s="17">
        <f t="shared" ref="BY4:DH4" si="99">BX4*BX4</f>
        <v>4.0967263541572612</v>
      </c>
      <c r="BZ4" s="4"/>
      <c r="CA4" s="16">
        <f t="shared" si="14"/>
        <v>33.313086767498191</v>
      </c>
      <c r="CB4" s="17">
        <f t="shared" ref="CB4:DH4" si="100">CA4-$B4</f>
        <v>-1.6869132325018086</v>
      </c>
      <c r="CC4" s="17">
        <f t="shared" ref="CC4:DH4" si="101">CB4*CB4</f>
        <v>2.8456762539897009</v>
      </c>
      <c r="CD4" s="4"/>
      <c r="CE4" s="16">
        <f t="shared" si="14"/>
        <v>33.643428668626129</v>
      </c>
      <c r="CF4" s="17">
        <f t="shared" ref="CF4:DH4" si="102">CE4-$B4</f>
        <v>-1.3565713313738712</v>
      </c>
      <c r="CG4" s="17">
        <f t="shared" ref="CG4:DH4" si="103">CF4*CF4</f>
        <v>1.8402857771054775</v>
      </c>
      <c r="CH4" s="4"/>
      <c r="CI4" s="16">
        <f t="shared" si="14"/>
        <v>33.967124996324692</v>
      </c>
      <c r="CJ4" s="17">
        <f t="shared" ref="CJ4:DH4" si="104">CI4-$B4</f>
        <v>-1.0328750036753078</v>
      </c>
      <c r="CK4" s="17">
        <f t="shared" ref="CK4:DH4" si="105">CJ4*CJ4</f>
        <v>1.066830773217267</v>
      </c>
      <c r="CL4" s="4"/>
      <c r="CM4" s="16"/>
      <c r="CN4" s="17"/>
      <c r="CO4" s="17"/>
      <c r="CP4" s="4"/>
      <c r="CQ4" s="16"/>
      <c r="CR4" s="17"/>
      <c r="CS4" s="17"/>
      <c r="CT4" s="4"/>
      <c r="CU4" s="16"/>
      <c r="CV4" s="17"/>
      <c r="CW4" s="17"/>
      <c r="CX4" s="4"/>
      <c r="CY4" s="16"/>
      <c r="CZ4" s="17"/>
      <c r="DA4" s="17"/>
      <c r="DB4" s="4"/>
      <c r="DC4" s="16"/>
      <c r="DD4" s="17"/>
      <c r="DE4" s="17"/>
      <c r="DF4" s="4"/>
      <c r="DG4" s="16"/>
      <c r="DH4" s="17"/>
    </row>
    <row r="5" spans="1:112" x14ac:dyDescent="0.25">
      <c r="A5" s="2">
        <v>1.25</v>
      </c>
      <c r="B5" s="2">
        <v>50</v>
      </c>
      <c r="F5" s="4"/>
      <c r="G5" s="16">
        <f t="shared" si="35"/>
        <v>3.5</v>
      </c>
      <c r="H5" s="17">
        <f t="shared" si="36"/>
        <v>-46.5</v>
      </c>
      <c r="I5" s="17">
        <f t="shared" si="37"/>
        <v>2162.25</v>
      </c>
      <c r="J5" s="4"/>
      <c r="K5" s="16">
        <f t="shared" si="38"/>
        <v>33.472031250000008</v>
      </c>
      <c r="L5" s="17">
        <f t="shared" si="39"/>
        <v>-16.527968749999992</v>
      </c>
      <c r="M5" s="17">
        <f t="shared" si="40"/>
        <v>273.17375100097632</v>
      </c>
      <c r="N5" s="4"/>
      <c r="O5" s="16">
        <f t="shared" si="41"/>
        <v>31.744151318359375</v>
      </c>
      <c r="P5" s="17">
        <f t="shared" si="42"/>
        <v>-18.255848681640625</v>
      </c>
      <c r="Q5" s="17">
        <f t="shared" si="43"/>
        <v>333.27601108695973</v>
      </c>
      <c r="R5" s="4"/>
      <c r="S5" s="16">
        <f t="shared" si="44"/>
        <v>32.311632325149532</v>
      </c>
      <c r="T5" s="17">
        <f t="shared" si="45"/>
        <v>-17.688367674850468</v>
      </c>
      <c r="U5" s="17">
        <f t="shared" si="46"/>
        <v>312.87835100069498</v>
      </c>
      <c r="V5" s="4"/>
      <c r="W5" s="16">
        <f t="shared" si="47"/>
        <v>32.703362253803917</v>
      </c>
      <c r="X5" s="17">
        <f t="shared" si="48"/>
        <v>-17.296637746196083</v>
      </c>
      <c r="Y5" s="17">
        <f t="shared" si="49"/>
        <v>299.17367732313511</v>
      </c>
      <c r="Z5" s="4"/>
      <c r="AA5" s="16">
        <f t="shared" si="0"/>
        <v>33.099158016609053</v>
      </c>
      <c r="AB5" s="17">
        <f t="shared" si="1"/>
        <v>-16.900841983390947</v>
      </c>
      <c r="AC5" s="17">
        <f t="shared" si="2"/>
        <v>285.63845974755003</v>
      </c>
      <c r="AD5" s="4"/>
      <c r="AE5" s="16">
        <f t="shared" si="0"/>
        <v>33.486123009737319</v>
      </c>
      <c r="AF5" s="17">
        <f t="shared" si="1"/>
        <v>-16.513876990262681</v>
      </c>
      <c r="AG5" s="17">
        <f t="shared" si="2"/>
        <v>272.70813324952718</v>
      </c>
      <c r="AH5" s="4"/>
      <c r="AI5" s="16">
        <f t="shared" si="3"/>
        <v>33.865366459801059</v>
      </c>
      <c r="AJ5" s="17">
        <f t="shared" ref="AJ5:AW5" si="106">AI5-$B5</f>
        <v>-16.134633540198941</v>
      </c>
      <c r="AK5" s="17">
        <f t="shared" ref="AK5:AW5" si="107">AJ5*AJ5</f>
        <v>260.32639947651262</v>
      </c>
      <c r="AL5" s="4"/>
      <c r="AM5" s="16">
        <f t="shared" si="3"/>
        <v>34.236975981955325</v>
      </c>
      <c r="AN5" s="17">
        <f t="shared" ref="AN5:AW5" si="108">AM5-$B5</f>
        <v>-15.763024018044675</v>
      </c>
      <c r="AO5" s="17">
        <f t="shared" ref="AO5:AW5" si="109">AN5*AN5</f>
        <v>248.47292619345328</v>
      </c>
      <c r="AP5" s="4"/>
      <c r="AQ5" s="16">
        <f t="shared" si="3"/>
        <v>34.601110072904895</v>
      </c>
      <c r="AR5" s="17">
        <f t="shared" ref="AR5:AW5" si="110">AQ5-$B5</f>
        <v>-15.398889927095105</v>
      </c>
      <c r="AS5" s="17">
        <f t="shared" ref="AS5:AW5" si="111">AR5*AR5</f>
        <v>237.12581098679109</v>
      </c>
      <c r="AT5" s="4"/>
      <c r="AU5" s="16">
        <f t="shared" si="3"/>
        <v>34.957918759953039</v>
      </c>
      <c r="AV5" s="17">
        <f t="shared" ref="AV5:AX5" si="112">AU5-$B5</f>
        <v>-15.042081240046961</v>
      </c>
      <c r="AW5" s="17">
        <f t="shared" ref="AW5:AX5" si="113">AV5*AV5</f>
        <v>226.26420803217275</v>
      </c>
      <c r="AX5" s="4"/>
      <c r="AY5" s="16">
        <f t="shared" si="14"/>
        <v>35.307549436159988</v>
      </c>
      <c r="AZ5" s="17">
        <f t="shared" ref="AZ5:DH5" si="114">AY5-$B5</f>
        <v>-14.692450563840012</v>
      </c>
      <c r="BA5" s="17">
        <f t="shared" ref="BA5:DH5" si="115">AZ5*AZ5</f>
        <v>215.86810357088268</v>
      </c>
      <c r="BB5" s="4"/>
      <c r="BC5" s="16">
        <f t="shared" si="14"/>
        <v>35.650146501534365</v>
      </c>
      <c r="BD5" s="17">
        <f t="shared" ref="BD5:DH5" si="116">BC5-$B5</f>
        <v>-14.349853498465635</v>
      </c>
      <c r="BE5" s="17">
        <f t="shared" ref="BE5:DH5" si="117">BD5*BD5</f>
        <v>205.91829542742641</v>
      </c>
      <c r="BF5" s="4"/>
      <c r="BG5" s="16">
        <f t="shared" si="14"/>
        <v>35.985851453181169</v>
      </c>
      <c r="BH5" s="17">
        <f t="shared" ref="BH5:DH5" si="118">BG5-$B5</f>
        <v>-14.014148546818831</v>
      </c>
      <c r="BI5" s="17">
        <f t="shared" ref="BI5:DH5" si="119">BH5*BH5</f>
        <v>196.39635949230436</v>
      </c>
      <c r="BJ5" s="4"/>
      <c r="BK5" s="16">
        <f t="shared" si="14"/>
        <v>36.314802941524121</v>
      </c>
      <c r="BL5" s="17">
        <f t="shared" ref="BL5:DH5" si="120">BK5-$B5</f>
        <v>-13.685197058475879</v>
      </c>
      <c r="BM5" s="17">
        <f t="shared" ref="BM5:DH5" si="121">BL5*BL5</f>
        <v>187.28461852931684</v>
      </c>
      <c r="BN5" s="4"/>
      <c r="BO5" s="16">
        <f t="shared" si="14"/>
        <v>36.637136827731219</v>
      </c>
      <c r="BP5" s="17">
        <f t="shared" ref="BP5:DH5" si="122">BO5-$B5</f>
        <v>-13.362863172268781</v>
      </c>
      <c r="BQ5" s="17">
        <f t="shared" ref="BQ5:DH5" si="123">BP5*BP5</f>
        <v>178.56611216077727</v>
      </c>
      <c r="BR5" s="4"/>
      <c r="BS5" s="16">
        <f t="shared" si="14"/>
        <v>36.952986239815452</v>
      </c>
      <c r="BT5" s="17">
        <f t="shared" ref="BT5:DH5" si="124">BS5-$B5</f>
        <v>-13.047013760184548</v>
      </c>
      <c r="BU5" s="17">
        <f t="shared" ref="BU5:DH5" si="125">BT5*BT5</f>
        <v>170.22456805844493</v>
      </c>
      <c r="BV5" s="4"/>
      <c r="BW5" s="16">
        <f t="shared" si="14"/>
        <v>37.262481627619202</v>
      </c>
      <c r="BX5" s="17">
        <f t="shared" ref="BX5:DH5" si="126">BW5-$B5</f>
        <v>-12.737518372380798</v>
      </c>
      <c r="BY5" s="17">
        <f t="shared" ref="BY5:DH5" si="127">BX5*BX5</f>
        <v>162.24437428673838</v>
      </c>
      <c r="BZ5" s="4"/>
      <c r="CA5" s="16">
        <f t="shared" si="14"/>
        <v>37.565750816691647</v>
      </c>
      <c r="CB5" s="17">
        <f t="shared" ref="CB5:DH5" si="128">CA5-$B5</f>
        <v>-12.434249183308353</v>
      </c>
      <c r="CC5" s="17">
        <f t="shared" ref="CC5:DH5" si="129">CB5*CB5</f>
        <v>154.61055275260443</v>
      </c>
      <c r="CD5" s="4"/>
      <c r="CE5" s="16">
        <f t="shared" si="14"/>
        <v>37.862919061082351</v>
      </c>
      <c r="CF5" s="17">
        <f t="shared" ref="CF5:DH5" si="130">CE5-$B5</f>
        <v>-12.137080938917649</v>
      </c>
      <c r="CG5" s="17">
        <f t="shared" ref="CG5:DH5" si="131">CF5*CF5</f>
        <v>147.30873371783812</v>
      </c>
      <c r="CH5" s="4"/>
      <c r="CI5" s="16">
        <f t="shared" si="14"/>
        <v>38.154109095072762</v>
      </c>
      <c r="CJ5" s="17">
        <f t="shared" ref="CJ5:DH5" si="132">CI5-$B5</f>
        <v>-11.845890904927238</v>
      </c>
      <c r="CK5" s="17">
        <f t="shared" ref="CK5:DH5" si="133">CJ5*CJ5</f>
        <v>140.32513133143786</v>
      </c>
      <c r="CL5" s="4"/>
      <c r="CM5" s="16"/>
      <c r="CN5" s="17"/>
      <c r="CO5" s="17"/>
      <c r="CP5" s="4"/>
      <c r="CQ5" s="16"/>
      <c r="CR5" s="17"/>
      <c r="CS5" s="17"/>
      <c r="CT5" s="4"/>
      <c r="CU5" s="16"/>
      <c r="CV5" s="17"/>
      <c r="CW5" s="17"/>
      <c r="CX5" s="4"/>
      <c r="CY5" s="16"/>
      <c r="CZ5" s="17"/>
      <c r="DA5" s="17"/>
      <c r="DB5" s="4"/>
      <c r="DC5" s="16"/>
      <c r="DD5" s="17"/>
      <c r="DE5" s="17"/>
      <c r="DF5" s="4"/>
      <c r="DG5" s="16"/>
      <c r="DH5" s="17"/>
    </row>
    <row r="6" spans="1:112" x14ac:dyDescent="0.25">
      <c r="A6" s="2">
        <v>1.5</v>
      </c>
      <c r="B6" s="2">
        <v>64</v>
      </c>
      <c r="F6" s="4"/>
      <c r="G6" s="16">
        <f t="shared" si="35"/>
        <v>4</v>
      </c>
      <c r="H6" s="17">
        <f t="shared" si="36"/>
        <v>-60</v>
      </c>
      <c r="I6" s="17">
        <f t="shared" si="37"/>
        <v>3600</v>
      </c>
      <c r="J6" s="4"/>
      <c r="K6" s="16">
        <f t="shared" si="38"/>
        <v>38.730937500000003</v>
      </c>
      <c r="L6" s="17">
        <f t="shared" si="39"/>
        <v>-25.269062499999997</v>
      </c>
      <c r="M6" s="17">
        <f t="shared" si="40"/>
        <v>638.52551962890607</v>
      </c>
      <c r="N6" s="4"/>
      <c r="O6" s="16">
        <f t="shared" si="41"/>
        <v>36.606767675781256</v>
      </c>
      <c r="P6" s="17">
        <f t="shared" si="42"/>
        <v>-27.393232324218744</v>
      </c>
      <c r="Q6" s="17">
        <f t="shared" si="43"/>
        <v>750.38917716862261</v>
      </c>
      <c r="R6" s="4"/>
      <c r="S6" s="16">
        <f t="shared" si="44"/>
        <v>37.15372972225952</v>
      </c>
      <c r="T6" s="17">
        <f t="shared" si="45"/>
        <v>-26.84627027774048</v>
      </c>
      <c r="U6" s="17">
        <f t="shared" si="46"/>
        <v>720.72222782549193</v>
      </c>
      <c r="V6" s="4"/>
      <c r="W6" s="16">
        <f t="shared" si="47"/>
        <v>37.498616262992293</v>
      </c>
      <c r="X6" s="17">
        <f t="shared" si="48"/>
        <v>-26.501383737007707</v>
      </c>
      <c r="Y6" s="17">
        <f t="shared" si="49"/>
        <v>702.32333997613659</v>
      </c>
      <c r="Z6" s="4"/>
      <c r="AA6" s="16">
        <f t="shared" si="0"/>
        <v>37.850454666564715</v>
      </c>
      <c r="AB6" s="17">
        <f t="shared" si="1"/>
        <v>-26.149545333435285</v>
      </c>
      <c r="AC6" s="17">
        <f t="shared" si="2"/>
        <v>683.79872114538705</v>
      </c>
      <c r="AD6" s="4"/>
      <c r="AE6" s="16">
        <f t="shared" si="0"/>
        <v>38.194205306595357</v>
      </c>
      <c r="AF6" s="17">
        <f t="shared" si="1"/>
        <v>-25.805794693404643</v>
      </c>
      <c r="AG6" s="17">
        <f t="shared" si="2"/>
        <v>665.93903975815124</v>
      </c>
      <c r="AH6" s="4"/>
      <c r="AI6" s="16">
        <f t="shared" si="3"/>
        <v>38.531114029380127</v>
      </c>
      <c r="AJ6" s="17">
        <f t="shared" ref="AJ6:AW6" si="134">AI6-$B6</f>
        <v>-25.468885970619873</v>
      </c>
      <c r="AK6" s="17">
        <f t="shared" ref="AK6:AW6" si="135">AJ6*AJ6</f>
        <v>648.66415258443783</v>
      </c>
      <c r="AL6" s="4"/>
      <c r="AM6" s="16">
        <f t="shared" si="3"/>
        <v>38.861239736219495</v>
      </c>
      <c r="AN6" s="17">
        <f t="shared" ref="AN6:AW6" si="136">AM6-$B6</f>
        <v>-25.138760263780505</v>
      </c>
      <c r="AO6" s="17">
        <f t="shared" ref="AO6:AW6" si="137">AN6*AN6</f>
        <v>631.95726759982961</v>
      </c>
      <c r="AP6" s="4"/>
      <c r="AQ6" s="16">
        <f t="shared" si="3"/>
        <v>39.184724606772576</v>
      </c>
      <c r="AR6" s="17">
        <f t="shared" ref="AR6:AW6" si="138">AQ6-$B6</f>
        <v>-24.815275393227424</v>
      </c>
      <c r="AS6" s="17">
        <f t="shared" ref="AS6:AW6" si="139">AR6*AR6</f>
        <v>615.79789284171852</v>
      </c>
      <c r="AT6" s="4"/>
      <c r="AU6" s="16">
        <f t="shared" si="3"/>
        <v>39.501701820354171</v>
      </c>
      <c r="AV6" s="17">
        <f t="shared" ref="AV6:AX6" si="140">AU6-$B6</f>
        <v>-24.498298179645829</v>
      </c>
      <c r="AW6" s="17">
        <f t="shared" ref="AW6:AX6" si="141">AV6*AV6</f>
        <v>600.16661369883809</v>
      </c>
      <c r="AX6" s="4"/>
      <c r="AY6" s="16">
        <f t="shared" si="14"/>
        <v>39.81230232343092</v>
      </c>
      <c r="AZ6" s="17">
        <f t="shared" ref="AZ6:DH6" si="142">AY6-$B6</f>
        <v>-24.18769767656908</v>
      </c>
      <c r="BA6" s="17">
        <f t="shared" ref="BA6:DH6" si="143">AZ6*AZ6</f>
        <v>585.04471889310526</v>
      </c>
      <c r="BB6" s="4"/>
      <c r="BC6" s="16">
        <f t="shared" si="14"/>
        <v>40.116654395737683</v>
      </c>
      <c r="BD6" s="17">
        <f t="shared" ref="BD6:DH6" si="144">BC6-$B6</f>
        <v>-23.883345604262317</v>
      </c>
      <c r="BE6" s="17">
        <f t="shared" ref="BE6:DH6" si="145">BD6*BD6</f>
        <v>570.41419725263609</v>
      </c>
      <c r="BF6" s="4"/>
      <c r="BG6" s="16">
        <f t="shared" si="14"/>
        <v>40.414883738731547</v>
      </c>
      <c r="BH6" s="17">
        <f t="shared" ref="BH6:DH6" si="146">BG6-$B6</f>
        <v>-23.585116261268453</v>
      </c>
      <c r="BI6" s="17">
        <f t="shared" ref="BI6:DH6" si="147">BH6*BH6</f>
        <v>556.25770905754962</v>
      </c>
      <c r="BJ6" s="4"/>
      <c r="BK6" s="16">
        <f t="shared" si="14"/>
        <v>40.707113524929412</v>
      </c>
      <c r="BL6" s="17">
        <f t="shared" ref="BL6:DH6" si="148">BK6-$B6</f>
        <v>-23.292886475070588</v>
      </c>
      <c r="BM6" s="17">
        <f t="shared" ref="BM6:DH6" si="149">BL6*BL6</f>
        <v>542.55856034052636</v>
      </c>
      <c r="BN6" s="4"/>
      <c r="BO6" s="16">
        <f t="shared" si="14"/>
        <v>40.993464448967266</v>
      </c>
      <c r="BP6" s="17">
        <f t="shared" ref="BP6:DH6" si="150">BO6-$B6</f>
        <v>-23.006535551032734</v>
      </c>
      <c r="BQ6" s="17">
        <f t="shared" ref="BQ6:DH6" si="151">BP6*BP6</f>
        <v>529.30067806093302</v>
      </c>
      <c r="BR6" s="4"/>
      <c r="BS6" s="16">
        <f t="shared" si="14"/>
        <v>41.274054777434998</v>
      </c>
      <c r="BT6" s="17">
        <f t="shared" ref="BT6:DH6" si="152">BS6-$B6</f>
        <v>-22.725945222565002</v>
      </c>
      <c r="BU6" s="17">
        <f t="shared" ref="BU6:DH6" si="153">BT6*BT6</f>
        <v>516.46858625902507</v>
      </c>
      <c r="BV6" s="4"/>
      <c r="BW6" s="16">
        <f t="shared" si="14"/>
        <v>41.549000397723013</v>
      </c>
      <c r="BX6" s="17">
        <f t="shared" ref="BX6:DH6" si="154">BW6-$B6</f>
        <v>-22.450999602276987</v>
      </c>
      <c r="BY6" s="17">
        <f t="shared" ref="BY6:DH6" si="155">BX6*BX6</f>
        <v>504.0473831414414</v>
      </c>
      <c r="BZ6" s="4"/>
      <c r="CA6" s="16">
        <f t="shared" si="14"/>
        <v>41.818414865885103</v>
      </c>
      <c r="CB6" s="17">
        <f t="shared" ref="CB6:DH6" si="156">CA6-$B6</f>
        <v>-22.181585134114897</v>
      </c>
      <c r="CC6" s="17">
        <f t="shared" ref="CC6:DH6" si="157">CB6*CB6</f>
        <v>492.022719061987</v>
      </c>
      <c r="CD6" s="4"/>
      <c r="CE6" s="16">
        <f t="shared" si="14"/>
        <v>42.082409453538574</v>
      </c>
      <c r="CF6" s="17">
        <f t="shared" ref="CF6:DH6" si="158">CE6-$B6</f>
        <v>-21.917590546461426</v>
      </c>
      <c r="CG6" s="17">
        <f t="shared" ref="CG6:DH6" si="159">CF6*CF6</f>
        <v>480.38077536233527</v>
      </c>
      <c r="CH6" s="4"/>
      <c r="CI6" s="16">
        <f t="shared" si="14"/>
        <v>42.341093193820825</v>
      </c>
      <c r="CJ6" s="17">
        <f t="shared" ref="CJ6:DH6" si="160">CI6-$B6</f>
        <v>-21.658906806179175</v>
      </c>
      <c r="CK6" s="17">
        <f t="shared" ref="CK6:DH6" si="161">CJ6*CJ6</f>
        <v>469.10824403875461</v>
      </c>
      <c r="CL6" s="4"/>
      <c r="CM6" s="16"/>
      <c r="CN6" s="17"/>
      <c r="CO6" s="17"/>
      <c r="CP6" s="4"/>
      <c r="CQ6" s="16"/>
      <c r="CR6" s="17"/>
      <c r="CS6" s="17"/>
      <c r="CT6" s="4"/>
      <c r="CU6" s="16"/>
      <c r="CV6" s="17"/>
      <c r="CW6" s="17"/>
      <c r="CX6" s="4"/>
      <c r="CY6" s="16"/>
      <c r="CZ6" s="17"/>
      <c r="DA6" s="17"/>
      <c r="DB6" s="4"/>
      <c r="DC6" s="16"/>
      <c r="DD6" s="17"/>
      <c r="DE6" s="17"/>
      <c r="DF6" s="4"/>
      <c r="DG6" s="16"/>
      <c r="DH6" s="17"/>
    </row>
    <row r="7" spans="1:112" x14ac:dyDescent="0.25">
      <c r="A7" s="2">
        <v>1.75</v>
      </c>
      <c r="B7" s="2">
        <v>68</v>
      </c>
      <c r="F7" s="4"/>
      <c r="G7" s="16">
        <f t="shared" si="35"/>
        <v>4.5</v>
      </c>
      <c r="H7" s="17">
        <f t="shared" si="36"/>
        <v>-63.5</v>
      </c>
      <c r="I7" s="17">
        <f t="shared" si="37"/>
        <v>4032.25</v>
      </c>
      <c r="J7" s="4"/>
      <c r="K7" s="16">
        <f t="shared" si="38"/>
        <v>43.989843750000006</v>
      </c>
      <c r="L7" s="17">
        <f t="shared" si="39"/>
        <v>-24.010156249999994</v>
      </c>
      <c r="M7" s="17">
        <f t="shared" si="40"/>
        <v>576.48760314941376</v>
      </c>
      <c r="N7" s="4"/>
      <c r="O7" s="16">
        <f t="shared" si="41"/>
        <v>41.469384033203127</v>
      </c>
      <c r="P7" s="17">
        <f t="shared" si="42"/>
        <v>-26.530615966796873</v>
      </c>
      <c r="Q7" s="17">
        <f t="shared" si="43"/>
        <v>703.8735835776572</v>
      </c>
      <c r="R7" s="4"/>
      <c r="S7" s="16">
        <f t="shared" si="44"/>
        <v>41.995827119369508</v>
      </c>
      <c r="T7" s="17">
        <f t="shared" si="45"/>
        <v>-26.004172880630492</v>
      </c>
      <c r="U7" s="17">
        <f t="shared" si="46"/>
        <v>676.21700720571835</v>
      </c>
      <c r="V7" s="4"/>
      <c r="W7" s="16">
        <f t="shared" si="47"/>
        <v>42.293870272180669</v>
      </c>
      <c r="X7" s="17">
        <f t="shared" si="48"/>
        <v>-25.706129727819331</v>
      </c>
      <c r="Y7" s="17">
        <f t="shared" si="49"/>
        <v>660.80510558347669</v>
      </c>
      <c r="Z7" s="4"/>
      <c r="AA7" s="16">
        <f t="shared" si="0"/>
        <v>42.601751316520371</v>
      </c>
      <c r="AB7" s="17">
        <f t="shared" si="1"/>
        <v>-25.398248683479629</v>
      </c>
      <c r="AC7" s="17">
        <f t="shared" si="2"/>
        <v>645.07103618787471</v>
      </c>
      <c r="AD7" s="4"/>
      <c r="AE7" s="16">
        <f t="shared" si="0"/>
        <v>42.902287603453395</v>
      </c>
      <c r="AF7" s="17">
        <f t="shared" si="1"/>
        <v>-25.097712396546605</v>
      </c>
      <c r="AG7" s="17">
        <f t="shared" si="2"/>
        <v>629.89516753976909</v>
      </c>
      <c r="AH7" s="4"/>
      <c r="AI7" s="16">
        <f t="shared" si="3"/>
        <v>43.196861598959202</v>
      </c>
      <c r="AJ7" s="17">
        <f t="shared" ref="AJ7:AW7" si="162">AI7-$B7</f>
        <v>-24.803138401040798</v>
      </c>
      <c r="AK7" s="17">
        <f t="shared" ref="AK7:AW7" si="163">AJ7*AJ7</f>
        <v>615.19567454118464</v>
      </c>
      <c r="AL7" s="4"/>
      <c r="AM7" s="16">
        <f t="shared" si="3"/>
        <v>43.485503490483666</v>
      </c>
      <c r="AN7" s="17">
        <f t="shared" ref="AN7:AW7" si="164">AM7-$B7</f>
        <v>-24.514496509516334</v>
      </c>
      <c r="AO7" s="17">
        <f t="shared" ref="AO7:AW7" si="165">AN7*AN7</f>
        <v>600.96053911508852</v>
      </c>
      <c r="AP7" s="4"/>
      <c r="AQ7" s="16">
        <f t="shared" si="3"/>
        <v>43.768339140640265</v>
      </c>
      <c r="AR7" s="17">
        <f t="shared" ref="AR7:AW7" si="166">AQ7-$B7</f>
        <v>-24.231660859359735</v>
      </c>
      <c r="AS7" s="17">
        <f t="shared" ref="AS7:AW7" si="167">AR7*AR7</f>
        <v>587.17338800302662</v>
      </c>
      <c r="AT7" s="4"/>
      <c r="AU7" s="16">
        <f t="shared" si="3"/>
        <v>44.045484880755311</v>
      </c>
      <c r="AV7" s="17">
        <f t="shared" ref="AV7:AX7" si="168">AU7-$B7</f>
        <v>-23.954515119244689</v>
      </c>
      <c r="AW7" s="17">
        <f t="shared" ref="AW7:AX7" si="169">AV7*AV7</f>
        <v>573.81879459812239</v>
      </c>
      <c r="AX7" s="4"/>
      <c r="AY7" s="16">
        <f t="shared" si="14"/>
        <v>44.317055210701845</v>
      </c>
      <c r="AZ7" s="17">
        <f t="shared" ref="AZ7:DH7" si="170">AY7-$B7</f>
        <v>-23.682944789298155</v>
      </c>
      <c r="BA7" s="17">
        <f t="shared" ref="BA7:DH7" si="171">AZ7*AZ7</f>
        <v>560.88187389294467</v>
      </c>
      <c r="BB7" s="4"/>
      <c r="BC7" s="16">
        <f t="shared" si="14"/>
        <v>44.583162289941008</v>
      </c>
      <c r="BD7" s="17">
        <f t="shared" ref="BD7:DH7" si="172">BC7-$B7</f>
        <v>-23.416837710058992</v>
      </c>
      <c r="BE7" s="17">
        <f t="shared" ref="BE7:DH7" si="173">BD7*BD7</f>
        <v>548.34828833924087</v>
      </c>
      <c r="BF7" s="4"/>
      <c r="BG7" s="16">
        <f t="shared" si="14"/>
        <v>44.843916024281931</v>
      </c>
      <c r="BH7" s="17">
        <f t="shared" ref="BH7:DH7" si="174">BG7-$B7</f>
        <v>-23.156083975718069</v>
      </c>
      <c r="BI7" s="17">
        <f t="shared" ref="BI7:DH7" si="175">BH7*BH7</f>
        <v>536.20422509050707</v>
      </c>
      <c r="BJ7" s="4"/>
      <c r="BK7" s="16">
        <f t="shared" si="14"/>
        <v>45.099424108334702</v>
      </c>
      <c r="BL7" s="17">
        <f t="shared" ref="BL7:DH7" si="176">BK7-$B7</f>
        <v>-22.900575891665298</v>
      </c>
      <c r="BM7" s="17">
        <f t="shared" ref="BM7:DH7" si="177">BL7*BL7</f>
        <v>524.4363761699218</v>
      </c>
      <c r="BN7" s="4"/>
      <c r="BO7" s="16">
        <f t="shared" si="14"/>
        <v>45.349792070203314</v>
      </c>
      <c r="BP7" s="17">
        <f t="shared" ref="BP7:DH7" si="178">BO7-$B7</f>
        <v>-22.650207929796686</v>
      </c>
      <c r="BQ7" s="17">
        <f t="shared" ref="BQ7:DH7" si="179">BP7*BP7</f>
        <v>513.03191926302463</v>
      </c>
      <c r="BR7" s="4"/>
      <c r="BS7" s="16">
        <f t="shared" si="14"/>
        <v>45.595123315054551</v>
      </c>
      <c r="BT7" s="17">
        <f t="shared" ref="BT7:DH7" si="180">BS7-$B7</f>
        <v>-22.404876684945449</v>
      </c>
      <c r="BU7" s="17">
        <f t="shared" ref="BU7:DH7" si="181">BT7*BT7</f>
        <v>501.97849926761222</v>
      </c>
      <c r="BV7" s="4"/>
      <c r="BW7" s="16">
        <f t="shared" si="14"/>
        <v>45.835519167826831</v>
      </c>
      <c r="BX7" s="17">
        <f t="shared" ref="BX7:DH7" si="182">BW7-$B7</f>
        <v>-22.164480832173169</v>
      </c>
      <c r="BY7" s="17">
        <f t="shared" ref="BY7:DH7" si="183">BX7*BX7</f>
        <v>491.26421055977181</v>
      </c>
      <c r="BZ7" s="4"/>
      <c r="CA7" s="16">
        <f t="shared" si="14"/>
        <v>46.071078915078559</v>
      </c>
      <c r="CB7" s="17">
        <f t="shared" ref="CB7:DH7" si="184">CA7-$B7</f>
        <v>-21.928921084921441</v>
      </c>
      <c r="CC7" s="17">
        <f t="shared" ref="CC7:DH7" si="185">CB7*CB7</f>
        <v>480.87757994871214</v>
      </c>
      <c r="CD7" s="4"/>
      <c r="CE7" s="16">
        <f t="shared" si="14"/>
        <v>46.301899845994797</v>
      </c>
      <c r="CF7" s="17">
        <f t="shared" ref="CF7:DH7" si="186">CE7-$B7</f>
        <v>-21.698100154005203</v>
      </c>
      <c r="CG7" s="17">
        <f t="shared" ref="CG7:DH7" si="187">CF7*CF7</f>
        <v>470.80755029324064</v>
      </c>
      <c r="CH7" s="4"/>
      <c r="CI7" s="16">
        <f t="shared" si="14"/>
        <v>46.528077292568895</v>
      </c>
      <c r="CJ7" s="17">
        <f t="shared" ref="CJ7:DH7" si="188">CI7-$B7</f>
        <v>-21.471922707431105</v>
      </c>
      <c r="CK7" s="17">
        <f t="shared" ref="CK7:DH7" si="189">CJ7*CJ7</f>
        <v>461.04346475389553</v>
      </c>
      <c r="CL7" s="4"/>
      <c r="CM7" s="16"/>
      <c r="CN7" s="17"/>
      <c r="CO7" s="17"/>
      <c r="CP7" s="4"/>
      <c r="CQ7" s="16"/>
      <c r="CR7" s="17"/>
      <c r="CS7" s="17"/>
      <c r="CT7" s="4"/>
      <c r="CU7" s="16"/>
      <c r="CV7" s="17"/>
      <c r="CW7" s="17"/>
      <c r="CX7" s="4"/>
      <c r="CY7" s="16"/>
      <c r="CZ7" s="17"/>
      <c r="DA7" s="17"/>
      <c r="DB7" s="4"/>
      <c r="DC7" s="16"/>
      <c r="DD7" s="17"/>
      <c r="DE7" s="17"/>
      <c r="DF7" s="4"/>
      <c r="DG7" s="16"/>
      <c r="DH7" s="17"/>
    </row>
    <row r="8" spans="1:112" x14ac:dyDescent="0.25">
      <c r="A8" s="2">
        <v>1.75</v>
      </c>
      <c r="B8" s="2">
        <v>72</v>
      </c>
      <c r="F8" s="4"/>
      <c r="G8" s="16">
        <f t="shared" si="35"/>
        <v>4.5</v>
      </c>
      <c r="H8" s="17">
        <f t="shared" si="36"/>
        <v>-67.5</v>
      </c>
      <c r="I8" s="17">
        <f t="shared" si="37"/>
        <v>4556.25</v>
      </c>
      <c r="J8" s="4"/>
      <c r="K8" s="16">
        <f t="shared" si="38"/>
        <v>43.989843750000006</v>
      </c>
      <c r="L8" s="17">
        <f t="shared" si="39"/>
        <v>-28.010156249999994</v>
      </c>
      <c r="M8" s="17">
        <f t="shared" si="40"/>
        <v>784.56885314941371</v>
      </c>
      <c r="N8" s="4"/>
      <c r="O8" s="16">
        <f t="shared" si="41"/>
        <v>41.469384033203127</v>
      </c>
      <c r="P8" s="17">
        <f t="shared" si="42"/>
        <v>-30.530615966796873</v>
      </c>
      <c r="Q8" s="17">
        <f t="shared" si="43"/>
        <v>932.11851131203218</v>
      </c>
      <c r="R8" s="4"/>
      <c r="S8" s="16">
        <f t="shared" si="44"/>
        <v>41.995827119369508</v>
      </c>
      <c r="T8" s="17">
        <f t="shared" si="45"/>
        <v>-30.004172880630492</v>
      </c>
      <c r="U8" s="17">
        <f t="shared" si="46"/>
        <v>900.25039025076228</v>
      </c>
      <c r="V8" s="4"/>
      <c r="W8" s="16">
        <f t="shared" si="47"/>
        <v>42.293870272180669</v>
      </c>
      <c r="X8" s="17">
        <f t="shared" si="48"/>
        <v>-29.706129727819331</v>
      </c>
      <c r="Y8" s="17">
        <f t="shared" si="49"/>
        <v>882.45414340603133</v>
      </c>
      <c r="Z8" s="4"/>
      <c r="AA8" s="16">
        <f t="shared" si="0"/>
        <v>42.601751316520371</v>
      </c>
      <c r="AB8" s="17">
        <f t="shared" si="1"/>
        <v>-29.398248683479629</v>
      </c>
      <c r="AC8" s="17">
        <f t="shared" si="2"/>
        <v>864.25702565571169</v>
      </c>
      <c r="AD8" s="4"/>
      <c r="AE8" s="16">
        <f t="shared" si="0"/>
        <v>42.902287603453395</v>
      </c>
      <c r="AF8" s="17">
        <f t="shared" si="1"/>
        <v>-29.097712396546605</v>
      </c>
      <c r="AG8" s="17">
        <f t="shared" si="2"/>
        <v>846.67686671214199</v>
      </c>
      <c r="AH8" s="4"/>
      <c r="AI8" s="16">
        <f t="shared" si="3"/>
        <v>43.196861598959202</v>
      </c>
      <c r="AJ8" s="17">
        <f t="shared" ref="AJ8:AW8" si="190">AI8-$B8</f>
        <v>-28.803138401040798</v>
      </c>
      <c r="AK8" s="17">
        <f t="shared" ref="AK8:AW8" si="191">AJ8*AJ8</f>
        <v>829.62078174951102</v>
      </c>
      <c r="AL8" s="4"/>
      <c r="AM8" s="16">
        <f t="shared" si="3"/>
        <v>43.485503490483666</v>
      </c>
      <c r="AN8" s="17">
        <f t="shared" ref="AN8:AW8" si="192">AM8-$B8</f>
        <v>-28.514496509516334</v>
      </c>
      <c r="AO8" s="17">
        <f t="shared" ref="AO8:AW8" si="193">AN8*AN8</f>
        <v>813.0765111912192</v>
      </c>
      <c r="AP8" s="4"/>
      <c r="AQ8" s="16">
        <f t="shared" si="3"/>
        <v>43.768339140640265</v>
      </c>
      <c r="AR8" s="17">
        <f t="shared" ref="AR8:AW8" si="194">AQ8-$B8</f>
        <v>-28.231660859359735</v>
      </c>
      <c r="AS8" s="17">
        <f t="shared" ref="AS8:AW8" si="195">AR8*AR8</f>
        <v>797.0266748779045</v>
      </c>
      <c r="AT8" s="4"/>
      <c r="AU8" s="16">
        <f t="shared" si="3"/>
        <v>44.045484880755311</v>
      </c>
      <c r="AV8" s="17">
        <f t="shared" ref="AV8:AX8" si="196">AU8-$B8</f>
        <v>-27.954515119244689</v>
      </c>
      <c r="AW8" s="17">
        <f t="shared" ref="AW8:AX8" si="197">AV8*AV8</f>
        <v>781.45491555207991</v>
      </c>
      <c r="AX8" s="4"/>
      <c r="AY8" s="16">
        <f t="shared" si="14"/>
        <v>44.317055210701845</v>
      </c>
      <c r="AZ8" s="17">
        <f t="shared" ref="AZ8:DH8" si="198">AY8-$B8</f>
        <v>-27.682944789298155</v>
      </c>
      <c r="BA8" s="17">
        <f t="shared" ref="BA8:DH8" si="199">AZ8*AZ8</f>
        <v>766.34543220732985</v>
      </c>
      <c r="BB8" s="4"/>
      <c r="BC8" s="16">
        <f t="shared" si="14"/>
        <v>44.583162289941008</v>
      </c>
      <c r="BD8" s="17">
        <f t="shared" ref="BD8:DH8" si="200">BC8-$B8</f>
        <v>-27.416837710058992</v>
      </c>
      <c r="BE8" s="17">
        <f t="shared" ref="BE8:DH8" si="201">BD8*BD8</f>
        <v>751.68299001971275</v>
      </c>
      <c r="BF8" s="4"/>
      <c r="BG8" s="16">
        <f t="shared" si="14"/>
        <v>44.843916024281931</v>
      </c>
      <c r="BH8" s="17">
        <f t="shared" ref="BH8:DH8" si="202">BG8-$B8</f>
        <v>-27.156083975718069</v>
      </c>
      <c r="BI8" s="17">
        <f t="shared" ref="BI8:DH8" si="203">BH8*BH8</f>
        <v>737.45289689625167</v>
      </c>
      <c r="BJ8" s="4"/>
      <c r="BK8" s="16">
        <f t="shared" si="14"/>
        <v>45.099424108334702</v>
      </c>
      <c r="BL8" s="17">
        <f t="shared" ref="BL8:DH8" si="204">BK8-$B8</f>
        <v>-26.900575891665298</v>
      </c>
      <c r="BM8" s="17">
        <f t="shared" ref="BM8:DH8" si="205">BL8*BL8</f>
        <v>723.64098330324418</v>
      </c>
      <c r="BN8" s="4"/>
      <c r="BO8" s="16">
        <f t="shared" si="14"/>
        <v>45.349792070203314</v>
      </c>
      <c r="BP8" s="17">
        <f t="shared" ref="BP8:DH8" si="206">BO8-$B8</f>
        <v>-26.650207929796686</v>
      </c>
      <c r="BQ8" s="17">
        <f t="shared" ref="BQ8:DH8" si="207">BP8*BP8</f>
        <v>710.23358270139818</v>
      </c>
      <c r="BR8" s="4"/>
      <c r="BS8" s="16">
        <f t="shared" si="14"/>
        <v>45.595123315054551</v>
      </c>
      <c r="BT8" s="17">
        <f t="shared" ref="BT8:DH8" si="208">BS8-$B8</f>
        <v>-26.404876684945449</v>
      </c>
      <c r="BU8" s="17">
        <f t="shared" ref="BU8:DH8" si="209">BT8*BT8</f>
        <v>697.21751274717576</v>
      </c>
      <c r="BV8" s="4"/>
      <c r="BW8" s="16">
        <f t="shared" si="14"/>
        <v>45.835519167826831</v>
      </c>
      <c r="BX8" s="17">
        <f t="shared" ref="BX8:DH8" si="210">BW8-$B8</f>
        <v>-26.164480832173169</v>
      </c>
      <c r="BY8" s="17">
        <f t="shared" ref="BY8:DH8" si="211">BX8*BX8</f>
        <v>684.5800572171571</v>
      </c>
      <c r="BZ8" s="4"/>
      <c r="CA8" s="16">
        <f t="shared" si="14"/>
        <v>46.071078915078559</v>
      </c>
      <c r="CB8" s="17">
        <f t="shared" ref="CB8:DH8" si="212">CA8-$B8</f>
        <v>-25.928921084921441</v>
      </c>
      <c r="CC8" s="17">
        <f t="shared" ref="CC8:DH8" si="213">CB8*CB8</f>
        <v>672.30894862808373</v>
      </c>
      <c r="CD8" s="4"/>
      <c r="CE8" s="16">
        <f t="shared" si="14"/>
        <v>46.301899845994797</v>
      </c>
      <c r="CF8" s="17">
        <f t="shared" ref="CF8:DH8" si="214">CE8-$B8</f>
        <v>-25.698100154005203</v>
      </c>
      <c r="CG8" s="17">
        <f t="shared" ref="CG8:DH8" si="215">CF8*CF8</f>
        <v>660.39235152528227</v>
      </c>
      <c r="CH8" s="4"/>
      <c r="CI8" s="16">
        <f t="shared" si="14"/>
        <v>46.528077292568895</v>
      </c>
      <c r="CJ8" s="17">
        <f t="shared" ref="CJ8:DH8" si="216">CI8-$B8</f>
        <v>-25.471922707431105</v>
      </c>
      <c r="CK8" s="17">
        <f t="shared" ref="CK8:DH8" si="217">CJ8*CJ8</f>
        <v>648.81884641334432</v>
      </c>
      <c r="CL8" s="4"/>
      <c r="CM8" s="16"/>
      <c r="CN8" s="17"/>
      <c r="CO8" s="17"/>
      <c r="CP8" s="4"/>
      <c r="CQ8" s="16"/>
      <c r="CR8" s="17"/>
      <c r="CS8" s="17"/>
      <c r="CT8" s="4"/>
      <c r="CU8" s="16"/>
      <c r="CV8" s="17"/>
      <c r="CW8" s="17"/>
      <c r="CX8" s="4"/>
      <c r="CY8" s="16"/>
      <c r="CZ8" s="17"/>
      <c r="DA8" s="17"/>
      <c r="DB8" s="4"/>
      <c r="DC8" s="16"/>
      <c r="DD8" s="17"/>
      <c r="DE8" s="17"/>
      <c r="DF8" s="4"/>
      <c r="DG8" s="16"/>
      <c r="DH8" s="17"/>
    </row>
    <row r="9" spans="1:112" x14ac:dyDescent="0.25">
      <c r="A9" s="2">
        <v>2</v>
      </c>
      <c r="B9" s="2">
        <v>55</v>
      </c>
      <c r="F9" s="4"/>
      <c r="G9" s="16">
        <f t="shared" si="35"/>
        <v>5</v>
      </c>
      <c r="H9" s="17">
        <f t="shared" si="36"/>
        <v>-50</v>
      </c>
      <c r="I9" s="17">
        <f t="shared" si="37"/>
        <v>2500</v>
      </c>
      <c r="J9" s="4"/>
      <c r="K9" s="16">
        <f t="shared" si="38"/>
        <v>49.248750000000008</v>
      </c>
      <c r="L9" s="17">
        <f t="shared" si="39"/>
        <v>-5.7512499999999918</v>
      </c>
      <c r="M9" s="17">
        <f t="shared" si="40"/>
        <v>33.076876562499905</v>
      </c>
      <c r="N9" s="4"/>
      <c r="O9" s="16">
        <f t="shared" si="41"/>
        <v>46.332000390625005</v>
      </c>
      <c r="P9" s="17">
        <f t="shared" si="42"/>
        <v>-8.6679996093749949</v>
      </c>
      <c r="Q9" s="17">
        <f t="shared" si="43"/>
        <v>75.134217228125067</v>
      </c>
      <c r="R9" s="4"/>
      <c r="S9" s="16">
        <f t="shared" si="44"/>
        <v>46.83792451647949</v>
      </c>
      <c r="T9" s="17">
        <f t="shared" si="45"/>
        <v>-8.1620754835205105</v>
      </c>
      <c r="U9" s="17">
        <f t="shared" si="46"/>
        <v>66.61947619868657</v>
      </c>
      <c r="V9" s="4"/>
      <c r="W9" s="16">
        <f t="shared" si="47"/>
        <v>47.089124281369052</v>
      </c>
      <c r="X9" s="17">
        <f t="shared" si="48"/>
        <v>-7.9108757186309475</v>
      </c>
      <c r="Y9" s="17">
        <f t="shared" si="49"/>
        <v>62.581954635624712</v>
      </c>
      <c r="Z9" s="4"/>
      <c r="AA9" s="16">
        <f t="shared" si="0"/>
        <v>47.353047966476026</v>
      </c>
      <c r="AB9" s="17">
        <f t="shared" si="1"/>
        <v>-7.6469520335239736</v>
      </c>
      <c r="AC9" s="17">
        <f t="shared" si="2"/>
        <v>58.475875403016431</v>
      </c>
      <c r="AD9" s="4"/>
      <c r="AE9" s="16">
        <f t="shared" si="0"/>
        <v>47.610369900311433</v>
      </c>
      <c r="AF9" s="17">
        <f t="shared" si="1"/>
        <v>-7.3896300996885671</v>
      </c>
      <c r="AG9" s="17">
        <f t="shared" si="2"/>
        <v>54.606633010223263</v>
      </c>
      <c r="AH9" s="4"/>
      <c r="AI9" s="16">
        <f t="shared" si="3"/>
        <v>47.86260916853827</v>
      </c>
      <c r="AJ9" s="17">
        <f t="shared" ref="AJ9:AW9" si="218">AI9-$B9</f>
        <v>-7.1373908314617296</v>
      </c>
      <c r="AK9" s="17">
        <f t="shared" ref="AK9:AW9" si="219">AJ9*AJ9</f>
        <v>50.94234788103396</v>
      </c>
      <c r="AL9" s="4"/>
      <c r="AM9" s="16">
        <f t="shared" si="3"/>
        <v>48.109767244747836</v>
      </c>
      <c r="AN9" s="17">
        <f t="shared" ref="AN9:AW9" si="220">AM9-$B9</f>
        <v>-6.8902327552521641</v>
      </c>
      <c r="AO9" s="17">
        <f t="shared" ref="AO9:AW9" si="221">AN9*AN9</f>
        <v>47.475307421549829</v>
      </c>
      <c r="AP9" s="4"/>
      <c r="AQ9" s="16">
        <f t="shared" si="3"/>
        <v>48.351953674507946</v>
      </c>
      <c r="AR9" s="17">
        <f t="shared" ref="AR9:AW9" si="222">AQ9-$B9</f>
        <v>-6.6480463254920537</v>
      </c>
      <c r="AS9" s="17">
        <f t="shared" ref="AS9:AW9" si="223">AR9*AR9</f>
        <v>44.196519945888397</v>
      </c>
      <c r="AT9" s="4"/>
      <c r="AU9" s="16">
        <f t="shared" si="3"/>
        <v>48.589267941156443</v>
      </c>
      <c r="AV9" s="17">
        <f t="shared" ref="AV9:AX9" si="224">AU9-$B9</f>
        <v>-6.410732058843557</v>
      </c>
      <c r="AW9" s="17">
        <f t="shared" ref="AW9:AX9" si="225">AV9*AV9</f>
        <v>41.097485530284551</v>
      </c>
      <c r="AX9" s="4"/>
      <c r="AY9" s="16">
        <f t="shared" si="14"/>
        <v>48.82180809797277</v>
      </c>
      <c r="AZ9" s="17">
        <f t="shared" ref="AZ9:DH9" si="226">AY9-$B9</f>
        <v>-6.1781919020272298</v>
      </c>
      <c r="BA9" s="17">
        <f t="shared" ref="BA9:DH9" si="227">AZ9*AZ9</f>
        <v>38.170055178274836</v>
      </c>
      <c r="BB9" s="4"/>
      <c r="BC9" s="16">
        <f t="shared" si="14"/>
        <v>49.049670184144333</v>
      </c>
      <c r="BD9" s="17">
        <f t="shared" ref="BD9:DH9" si="228">BC9-$B9</f>
        <v>-5.9503298158556674</v>
      </c>
      <c r="BE9" s="17">
        <f t="shared" ref="BE9:DH9" si="229">BD9*BD9</f>
        <v>35.406424917460939</v>
      </c>
      <c r="BF9" s="4"/>
      <c r="BG9" s="16">
        <f t="shared" si="14"/>
        <v>49.272948309832309</v>
      </c>
      <c r="BH9" s="17">
        <f t="shared" ref="BH9:DH9" si="230">BG9-$B9</f>
        <v>-5.7270516901676913</v>
      </c>
      <c r="BI9" s="17">
        <f t="shared" ref="BI9:DH9" si="231">BH9*BH9</f>
        <v>32.79912106185261</v>
      </c>
      <c r="BJ9" s="4"/>
      <c r="BK9" s="16">
        <f t="shared" si="14"/>
        <v>49.491734691739993</v>
      </c>
      <c r="BL9" s="17">
        <f t="shared" ref="BL9:DH9" si="232">BK9-$B9</f>
        <v>-5.5082653082600075</v>
      </c>
      <c r="BM9" s="17">
        <f t="shared" ref="BM9:DH9" si="233">BL9*BL9</f>
        <v>30.340986706180715</v>
      </c>
      <c r="BN9" s="4"/>
      <c r="BO9" s="16">
        <f t="shared" si="14"/>
        <v>49.706119691439355</v>
      </c>
      <c r="BP9" s="17">
        <f t="shared" ref="BP9:DH9" si="234">BO9-$B9</f>
        <v>-5.2938803085606452</v>
      </c>
      <c r="BQ9" s="17">
        <f t="shared" ref="BQ9:DH9" si="235">BP9*BP9</f>
        <v>28.025168721366153</v>
      </c>
      <c r="BR9" s="4"/>
      <c r="BS9" s="16">
        <f t="shared" si="14"/>
        <v>49.916191852674103</v>
      </c>
      <c r="BT9" s="17">
        <f t="shared" ref="BT9:DH9" si="236">BS9-$B9</f>
        <v>-5.0838081473258967</v>
      </c>
      <c r="BU9" s="17">
        <f t="shared" ref="BU9:DH9" si="237">BT9*BT9</f>
        <v>25.845105278817165</v>
      </c>
      <c r="BV9" s="4"/>
      <c r="BW9" s="16">
        <f t="shared" si="14"/>
        <v>50.122037937930642</v>
      </c>
      <c r="BX9" s="17">
        <f t="shared" ref="BX9:DH9" si="238">BW9-$B9</f>
        <v>-4.8779620620693578</v>
      </c>
      <c r="BY9" s="17">
        <f t="shared" ref="BY9:DH9" si="239">BX9*BX9</f>
        <v>23.794513878987942</v>
      </c>
      <c r="BZ9" s="4"/>
      <c r="CA9" s="16">
        <f t="shared" si="14"/>
        <v>50.323742964272014</v>
      </c>
      <c r="CB9" s="17">
        <f t="shared" ref="CB9:DH9" si="240">CA9-$B9</f>
        <v>-4.6762570357279856</v>
      </c>
      <c r="CC9" s="17">
        <f t="shared" ref="CC9:DH9" si="241">CB9*CB9</f>
        <v>21.867379864195488</v>
      </c>
      <c r="CD9" s="4"/>
      <c r="CE9" s="16">
        <f t="shared" si="14"/>
        <v>50.521390238451019</v>
      </c>
      <c r="CF9" s="17">
        <f t="shared" ref="CF9:DH9" si="242">CE9-$B9</f>
        <v>-4.4786097615489808</v>
      </c>
      <c r="CG9" s="17">
        <f t="shared" ref="CG9:DH9" si="243">CF9*CF9</f>
        <v>20.05794539624182</v>
      </c>
      <c r="CH9" s="4"/>
      <c r="CI9" s="16">
        <f t="shared" si="14"/>
        <v>50.715061391316965</v>
      </c>
      <c r="CJ9" s="17">
        <f t="shared" ref="CJ9:DH9" si="244">CI9-$B9</f>
        <v>-4.284938608683035</v>
      </c>
      <c r="CK9" s="17">
        <f t="shared" ref="CK9:DH9" si="245">CJ9*CJ9</f>
        <v>18.360698880182504</v>
      </c>
      <c r="CL9" s="4"/>
      <c r="CM9" s="16"/>
      <c r="CN9" s="17"/>
      <c r="CO9" s="17"/>
      <c r="CP9" s="4"/>
      <c r="CQ9" s="16"/>
      <c r="CR9" s="17"/>
      <c r="CS9" s="17"/>
      <c r="CT9" s="4"/>
      <c r="CU9" s="16"/>
      <c r="CV9" s="17"/>
      <c r="CW9" s="17"/>
      <c r="CX9" s="4"/>
      <c r="CY9" s="16"/>
      <c r="CZ9" s="17"/>
      <c r="DA9" s="17"/>
      <c r="DB9" s="4"/>
      <c r="DC9" s="16"/>
      <c r="DD9" s="17"/>
      <c r="DE9" s="17"/>
      <c r="DF9" s="4"/>
      <c r="DG9" s="16"/>
      <c r="DH9" s="17"/>
    </row>
    <row r="10" spans="1:112" x14ac:dyDescent="0.25">
      <c r="A10" s="2">
        <v>2.25</v>
      </c>
      <c r="B10" s="2">
        <v>78</v>
      </c>
      <c r="F10" s="4"/>
      <c r="G10" s="16">
        <f t="shared" si="35"/>
        <v>5.5</v>
      </c>
      <c r="H10" s="17">
        <f t="shared" si="36"/>
        <v>-72.5</v>
      </c>
      <c r="I10" s="17">
        <f t="shared" si="37"/>
        <v>5256.25</v>
      </c>
      <c r="J10" s="4"/>
      <c r="K10" s="16">
        <f t="shared" si="38"/>
        <v>54.507656250000011</v>
      </c>
      <c r="L10" s="17">
        <f t="shared" si="39"/>
        <v>-23.492343749999989</v>
      </c>
      <c r="M10" s="17">
        <f t="shared" si="40"/>
        <v>551.89021486816353</v>
      </c>
      <c r="N10" s="4"/>
      <c r="O10" s="16">
        <f t="shared" si="41"/>
        <v>51.194616748046883</v>
      </c>
      <c r="P10" s="17">
        <f t="shared" si="42"/>
        <v>-26.805383251953117</v>
      </c>
      <c r="Q10" s="17">
        <f t="shared" si="43"/>
        <v>718.52857128408868</v>
      </c>
      <c r="R10" s="4"/>
      <c r="S10" s="16">
        <f t="shared" si="44"/>
        <v>51.680021913589471</v>
      </c>
      <c r="T10" s="17">
        <f t="shared" si="45"/>
        <v>-26.319978086410529</v>
      </c>
      <c r="U10" s="17">
        <f t="shared" si="46"/>
        <v>692.74124646913049</v>
      </c>
      <c r="V10" s="4"/>
      <c r="W10" s="16">
        <f t="shared" si="47"/>
        <v>51.884378290557436</v>
      </c>
      <c r="X10" s="17">
        <f t="shared" si="48"/>
        <v>-26.115621709442564</v>
      </c>
      <c r="Y10" s="17">
        <f t="shared" si="49"/>
        <v>682.02569727070772</v>
      </c>
      <c r="Z10" s="4"/>
      <c r="AA10" s="16">
        <f t="shared" si="0"/>
        <v>52.104344616431682</v>
      </c>
      <c r="AB10" s="17">
        <f t="shared" si="1"/>
        <v>-25.895655383568318</v>
      </c>
      <c r="AC10" s="17">
        <f t="shared" si="2"/>
        <v>670.58496774453079</v>
      </c>
      <c r="AD10" s="4"/>
      <c r="AE10" s="16">
        <f t="shared" si="0"/>
        <v>52.318452197169471</v>
      </c>
      <c r="AF10" s="17">
        <f t="shared" si="1"/>
        <v>-25.681547802830529</v>
      </c>
      <c r="AG10" s="17">
        <f t="shared" si="2"/>
        <v>659.54189754906963</v>
      </c>
      <c r="AH10" s="4"/>
      <c r="AI10" s="16">
        <f t="shared" si="3"/>
        <v>52.528356738117338</v>
      </c>
      <c r="AJ10" s="17">
        <f t="shared" ref="AJ10:AW10" si="246">AI10-$B10</f>
        <v>-25.471643261882662</v>
      </c>
      <c r="AK10" s="17">
        <f t="shared" ref="AK10:AW10" si="247">AJ10*AJ10</f>
        <v>648.80461046061237</v>
      </c>
      <c r="AL10" s="4"/>
      <c r="AM10" s="16">
        <f t="shared" si="3"/>
        <v>52.734030999012006</v>
      </c>
      <c r="AN10" s="17">
        <f t="shared" ref="AN10:AW10" si="248">AM10-$B10</f>
        <v>-25.265969000987994</v>
      </c>
      <c r="AO10" s="17">
        <f t="shared" ref="AO10:AW10" si="249">AN10*AN10</f>
        <v>638.36918955888621</v>
      </c>
      <c r="AP10" s="4"/>
      <c r="AQ10" s="16">
        <f t="shared" si="3"/>
        <v>52.935568208375628</v>
      </c>
      <c r="AR10" s="17">
        <f t="shared" ref="AR10:AW10" si="250">AQ10-$B10</f>
        <v>-25.064431791624372</v>
      </c>
      <c r="AS10" s="17">
        <f t="shared" ref="AS10:AW10" si="251">AR10*AR10</f>
        <v>628.22574103699048</v>
      </c>
      <c r="AT10" s="4"/>
      <c r="AU10" s="16">
        <f t="shared" si="3"/>
        <v>53.133051001557575</v>
      </c>
      <c r="AV10" s="17">
        <f t="shared" ref="AV10:AX10" si="252">AU10-$B10</f>
        <v>-24.866948998442425</v>
      </c>
      <c r="AW10" s="17">
        <f t="shared" ref="AW10:AX10" si="253">AV10*AV10</f>
        <v>618.36515249113666</v>
      </c>
      <c r="AX10" s="4"/>
      <c r="AY10" s="16">
        <f t="shared" si="14"/>
        <v>53.326560985243695</v>
      </c>
      <c r="AZ10" s="17">
        <f t="shared" ref="AZ10:DH10" si="254">AY10-$B10</f>
        <v>-24.673439014756305</v>
      </c>
      <c r="BA10" s="17">
        <f t="shared" ref="BA10:DH10" si="255">AZ10*AZ10</f>
        <v>608.77859281489862</v>
      </c>
      <c r="BB10" s="4"/>
      <c r="BC10" s="16">
        <f t="shared" si="14"/>
        <v>53.516178078347657</v>
      </c>
      <c r="BD10" s="17">
        <f t="shared" ref="BD10:DH10" si="256">BC10-$B10</f>
        <v>-24.483821921652343</v>
      </c>
      <c r="BE10" s="17">
        <f t="shared" ref="BE10:DH10" si="257">BD10*BD10</f>
        <v>599.45753589118385</v>
      </c>
      <c r="BF10" s="4"/>
      <c r="BG10" s="16">
        <f t="shared" si="14"/>
        <v>53.701980595382686</v>
      </c>
      <c r="BH10" s="17">
        <f t="shared" ref="BH10:DH10" si="258">BG10-$B10</f>
        <v>-24.298019404617314</v>
      </c>
      <c r="BI10" s="17">
        <f t="shared" ref="BI10:DH10" si="259">BH10*BH10</f>
        <v>590.39374698715949</v>
      </c>
      <c r="BJ10" s="4"/>
      <c r="BK10" s="16">
        <f t="shared" si="14"/>
        <v>53.884045275145283</v>
      </c>
      <c r="BL10" s="17">
        <f t="shared" ref="BL10:DH10" si="260">BK10-$B10</f>
        <v>-24.115954724854717</v>
      </c>
      <c r="BM10" s="17">
        <f t="shared" ref="BM10:DH10" si="261">BL10*BL10</f>
        <v>581.57927229124255</v>
      </c>
      <c r="BN10" s="4"/>
      <c r="BO10" s="16">
        <f t="shared" si="14"/>
        <v>54.062447312675403</v>
      </c>
      <c r="BP10" s="17">
        <f t="shared" ref="BP10:DH10" si="262">BO10-$B10</f>
        <v>-23.937552687324597</v>
      </c>
      <c r="BQ10" s="17">
        <f t="shared" ref="BQ10:DH10" si="263">BP10*BP10</f>
        <v>573.00642865844111</v>
      </c>
      <c r="BR10" s="4"/>
      <c r="BS10" s="16">
        <f t="shared" si="14"/>
        <v>54.237260390293656</v>
      </c>
      <c r="BT10" s="17">
        <f t="shared" ref="BT10:DH10" si="264">BS10-$B10</f>
        <v>-23.762739609706344</v>
      </c>
      <c r="BU10" s="17">
        <f t="shared" ref="BU10:DH10" si="265">BT10*BT10</f>
        <v>564.66779375870681</v>
      </c>
      <c r="BV10" s="4"/>
      <c r="BW10" s="16">
        <f t="shared" si="14"/>
        <v>54.408556708034453</v>
      </c>
      <c r="BX10" s="17">
        <f t="shared" ref="BX10:DH10" si="266">BW10-$B10</f>
        <v>-23.591443291965547</v>
      </c>
      <c r="BY10" s="17">
        <f t="shared" ref="BY10:DH10" si="267">BX10*BX10</f>
        <v>556.55619659802619</v>
      </c>
      <c r="BZ10" s="4"/>
      <c r="CA10" s="16">
        <f t="shared" si="14"/>
        <v>54.57640701346547</v>
      </c>
      <c r="CB10" s="17">
        <f t="shared" ref="CB10:DH10" si="268">CA10-$B10</f>
        <v>-23.42359298653453</v>
      </c>
      <c r="CC10" s="17">
        <f t="shared" ref="CC10:DH10" si="269">CB10*CB10</f>
        <v>548.66470839882959</v>
      </c>
      <c r="CD10" s="4"/>
      <c r="CE10" s="16">
        <f t="shared" si="14"/>
        <v>54.740880630907242</v>
      </c>
      <c r="CF10" s="17">
        <f t="shared" ref="CF10:DH10" si="270">CE10-$B10</f>
        <v>-23.259119369092758</v>
      </c>
      <c r="CG10" s="17">
        <f t="shared" ref="CG10:DH10" si="271">CF10*CF10</f>
        <v>540.98663382570589</v>
      </c>
      <c r="CH10" s="4"/>
      <c r="CI10" s="16">
        <f t="shared" si="14"/>
        <v>54.902045490065035</v>
      </c>
      <c r="CJ10" s="17">
        <f t="shared" ref="CJ10:DH10" si="272">CI10-$B10</f>
        <v>-23.097954509934965</v>
      </c>
      <c r="CK10" s="17">
        <f t="shared" ref="CK10:DH10" si="273">CJ10*CJ10</f>
        <v>533.51550254302504</v>
      </c>
      <c r="CL10" s="4"/>
      <c r="CM10" s="16"/>
      <c r="CN10" s="17"/>
      <c r="CO10" s="17"/>
      <c r="CP10" s="4"/>
      <c r="CQ10" s="16"/>
      <c r="CR10" s="17"/>
      <c r="CS10" s="17"/>
      <c r="CT10" s="4"/>
      <c r="CU10" s="16"/>
      <c r="CV10" s="17"/>
      <c r="CW10" s="17"/>
      <c r="CX10" s="4"/>
      <c r="CY10" s="16"/>
      <c r="CZ10" s="17"/>
      <c r="DA10" s="17"/>
      <c r="DB10" s="4"/>
      <c r="DC10" s="16"/>
      <c r="DD10" s="17"/>
      <c r="DE10" s="17"/>
      <c r="DF10" s="4"/>
      <c r="DG10" s="16"/>
      <c r="DH10" s="17"/>
    </row>
    <row r="11" spans="1:112" x14ac:dyDescent="0.25">
      <c r="A11" s="2">
        <v>2.5</v>
      </c>
      <c r="B11" s="2">
        <v>61</v>
      </c>
      <c r="F11" s="4"/>
      <c r="G11" s="16">
        <f t="shared" si="35"/>
        <v>6</v>
      </c>
      <c r="H11" s="17">
        <f t="shared" si="36"/>
        <v>-55</v>
      </c>
      <c r="I11" s="17">
        <f t="shared" si="37"/>
        <v>3025</v>
      </c>
      <c r="J11" s="4"/>
      <c r="K11" s="16">
        <f t="shared" si="38"/>
        <v>59.766562500000013</v>
      </c>
      <c r="L11" s="17">
        <f t="shared" si="39"/>
        <v>-1.2334374999999866</v>
      </c>
      <c r="M11" s="17">
        <f t="shared" si="40"/>
        <v>1.521368066406217</v>
      </c>
      <c r="N11" s="4"/>
      <c r="O11" s="16">
        <f t="shared" si="41"/>
        <v>56.057233105468754</v>
      </c>
      <c r="P11" s="17">
        <f t="shared" si="42"/>
        <v>-4.9427668945312462</v>
      </c>
      <c r="Q11" s="17">
        <f t="shared" si="43"/>
        <v>24.430944573674058</v>
      </c>
      <c r="R11" s="4"/>
      <c r="S11" s="16">
        <f t="shared" si="44"/>
        <v>56.522119310699459</v>
      </c>
      <c r="T11" s="17">
        <f t="shared" si="45"/>
        <v>-4.477880689300541</v>
      </c>
      <c r="U11" s="17">
        <f t="shared" si="46"/>
        <v>20.051415467610688</v>
      </c>
      <c r="V11" s="4"/>
      <c r="W11" s="16">
        <f t="shared" si="47"/>
        <v>56.679632299745812</v>
      </c>
      <c r="X11" s="17">
        <f t="shared" si="48"/>
        <v>-4.320367700254188</v>
      </c>
      <c r="Y11" s="17">
        <f t="shared" si="49"/>
        <v>18.665577065399663</v>
      </c>
      <c r="Z11" s="4"/>
      <c r="AA11" s="16">
        <f t="shared" si="0"/>
        <v>56.855641266387337</v>
      </c>
      <c r="AB11" s="17">
        <f t="shared" si="1"/>
        <v>-4.1443587336126626</v>
      </c>
      <c r="AC11" s="17">
        <f t="shared" si="2"/>
        <v>17.175709312871554</v>
      </c>
      <c r="AD11" s="4"/>
      <c r="AE11" s="16">
        <f t="shared" si="0"/>
        <v>57.026534494027509</v>
      </c>
      <c r="AF11" s="17">
        <f t="shared" si="1"/>
        <v>-3.9734655059724915</v>
      </c>
      <c r="AG11" s="17">
        <f t="shared" si="2"/>
        <v>15.788428127153228</v>
      </c>
      <c r="AH11" s="4"/>
      <c r="AI11" s="16">
        <f t="shared" si="3"/>
        <v>57.194104307696406</v>
      </c>
      <c r="AJ11" s="17">
        <f t="shared" ref="AJ11:AW11" si="274">AI11-$B11</f>
        <v>-3.8058956923035936</v>
      </c>
      <c r="AK11" s="17">
        <f t="shared" ref="AK11:AW11" si="275">AJ11*AJ11</f>
        <v>14.48484202069505</v>
      </c>
      <c r="AL11" s="4"/>
      <c r="AM11" s="16">
        <f t="shared" si="3"/>
        <v>57.358294753276176</v>
      </c>
      <c r="AN11" s="17">
        <f t="shared" ref="AN11:AW11" si="276">AM11-$B11</f>
        <v>-3.6417052467238236</v>
      </c>
      <c r="AO11" s="17">
        <f t="shared" ref="AO11:AW11" si="277">AN11*AN11</f>
        <v>13.262017104015825</v>
      </c>
      <c r="AP11" s="4"/>
      <c r="AQ11" s="16">
        <f t="shared" si="3"/>
        <v>57.519182742243309</v>
      </c>
      <c r="AR11" s="17">
        <f t="shared" ref="AR11:AW11" si="278">AQ11-$B11</f>
        <v>-3.4808172577566907</v>
      </c>
      <c r="AS11" s="17">
        <f t="shared" ref="AS11:AW11" si="279">AR11*AR11</f>
        <v>12.116088781896808</v>
      </c>
      <c r="AT11" s="4"/>
      <c r="AU11" s="16">
        <f t="shared" si="3"/>
        <v>57.676834061958715</v>
      </c>
      <c r="AV11" s="17">
        <f t="shared" ref="AV11:AX11" si="280">AU11-$B11</f>
        <v>-3.323165938041285</v>
      </c>
      <c r="AW11" s="17">
        <f t="shared" ref="AW11:AX11" si="281">AV11*AV11</f>
        <v>11.043431851757814</v>
      </c>
      <c r="AX11" s="4"/>
      <c r="AY11" s="16">
        <f t="shared" si="14"/>
        <v>57.83131387251462</v>
      </c>
      <c r="AZ11" s="17">
        <f t="shared" ref="AZ11:DH11" si="282">AY11-$B11</f>
        <v>-3.1686861274853797</v>
      </c>
      <c r="BA11" s="17">
        <f t="shared" ref="BA11:DH11" si="283">AZ11*AZ11</f>
        <v>10.040571774518291</v>
      </c>
      <c r="BB11" s="4"/>
      <c r="BC11" s="16">
        <f t="shared" si="14"/>
        <v>57.982685972550982</v>
      </c>
      <c r="BD11" s="17">
        <f t="shared" ref="BD11:DH11" si="284">BC11-$B11</f>
        <v>-3.017314027449018</v>
      </c>
      <c r="BE11" s="17">
        <f t="shared" ref="BE11:DH11" si="285">BD11*BD11</f>
        <v>9.1041839402406133</v>
      </c>
      <c r="BF11" s="4"/>
      <c r="BG11" s="16">
        <f t="shared" si="14"/>
        <v>58.131012880933071</v>
      </c>
      <c r="BH11" s="17">
        <f t="shared" ref="BH11:DH11" si="286">BG11-$B11</f>
        <v>-2.8689871190669294</v>
      </c>
      <c r="BI11" s="17">
        <f t="shared" ref="BI11:DH11" si="287">BH11*BH11</f>
        <v>8.2310870893719592</v>
      </c>
      <c r="BJ11" s="4"/>
      <c r="BK11" s="16">
        <f t="shared" si="14"/>
        <v>58.276355858550573</v>
      </c>
      <c r="BL11" s="17">
        <f t="shared" ref="BL11:DH11" si="288">BK11-$B11</f>
        <v>-2.7236441414494266</v>
      </c>
      <c r="BM11" s="17">
        <f t="shared" ref="BM11:DH11" si="289">BL11*BL11</f>
        <v>7.418237409251784</v>
      </c>
      <c r="BN11" s="4"/>
      <c r="BO11" s="16">
        <f t="shared" si="14"/>
        <v>58.418774933911443</v>
      </c>
      <c r="BP11" s="17">
        <f t="shared" ref="BP11:DH11" si="290">BO11-$B11</f>
        <v>-2.5812250660885567</v>
      </c>
      <c r="BQ11" s="17">
        <f t="shared" ref="BQ11:DH11" si="291">BP11*BP11</f>
        <v>6.6627228418038742</v>
      </c>
      <c r="BR11" s="4"/>
      <c r="BS11" s="16">
        <f t="shared" si="14"/>
        <v>58.558328927913195</v>
      </c>
      <c r="BT11" s="17">
        <f t="shared" ref="BT11:DH11" si="292">BS11-$B11</f>
        <v>-2.4416710720868053</v>
      </c>
      <c r="BU11" s="17">
        <f t="shared" ref="BU11:DH11" si="293">BT11*BT11</f>
        <v>5.9617576242655295</v>
      </c>
      <c r="BV11" s="4"/>
      <c r="BW11" s="16">
        <f t="shared" si="14"/>
        <v>58.695075478138264</v>
      </c>
      <c r="BX11" s="17">
        <f t="shared" ref="BX11:DH11" si="294">BW11-$B11</f>
        <v>-2.3049245218617358</v>
      </c>
      <c r="BY11" s="17">
        <f t="shared" ref="BY11:DH11" si="295">BX11*BX11</f>
        <v>5.3126770514795512</v>
      </c>
      <c r="BZ11" s="4"/>
      <c r="CA11" s="16">
        <f t="shared" si="14"/>
        <v>58.829071062658926</v>
      </c>
      <c r="CB11" s="17">
        <f t="shared" ref="CB11:DH11" si="296">CA11-$B11</f>
        <v>-2.1709289373410741</v>
      </c>
      <c r="CC11" s="17">
        <f t="shared" ref="CC11:DH11" si="297">CB11*CB11</f>
        <v>4.7129324509848454</v>
      </c>
      <c r="CD11" s="4"/>
      <c r="CE11" s="16">
        <f t="shared" si="14"/>
        <v>58.960371023363464</v>
      </c>
      <c r="CF11" s="17">
        <f t="shared" ref="CF11:DH11" si="298">CE11-$B11</f>
        <v>-2.0396289766365356</v>
      </c>
      <c r="CG11" s="17">
        <f t="shared" ref="CG11:DH11" si="299">CF11*CF11</f>
        <v>4.1600863623354014</v>
      </c>
      <c r="CH11" s="4"/>
      <c r="CI11" s="16">
        <f t="shared" si="14"/>
        <v>59.089029588813105</v>
      </c>
      <c r="CJ11" s="17">
        <f t="shared" ref="CJ11:DH11" si="300">CI11-$B11</f>
        <v>-1.910970411186895</v>
      </c>
      <c r="CK11" s="17">
        <f t="shared" ref="CK11:DH11" si="301">CJ11*CJ11</f>
        <v>3.6518079124318108</v>
      </c>
      <c r="CL11" s="4"/>
      <c r="CM11" s="16"/>
      <c r="CN11" s="17"/>
      <c r="CO11" s="17"/>
      <c r="CP11" s="4"/>
      <c r="CQ11" s="16"/>
      <c r="CR11" s="17"/>
      <c r="CS11" s="17"/>
      <c r="CT11" s="4"/>
      <c r="CU11" s="16"/>
      <c r="CV11" s="17"/>
      <c r="CW11" s="17"/>
      <c r="CX11" s="4"/>
      <c r="CY11" s="16"/>
      <c r="CZ11" s="17"/>
      <c r="DA11" s="17"/>
      <c r="DB11" s="4"/>
      <c r="DC11" s="16"/>
      <c r="DD11" s="17"/>
      <c r="DE11" s="17"/>
      <c r="DF11" s="4"/>
      <c r="DG11" s="16"/>
      <c r="DH11" s="17"/>
    </row>
    <row r="12" spans="1:112" x14ac:dyDescent="0.25">
      <c r="A12" s="2">
        <v>2.75</v>
      </c>
      <c r="B12" s="2">
        <v>75</v>
      </c>
      <c r="F12" s="4"/>
      <c r="G12" s="16">
        <f t="shared" si="35"/>
        <v>6.5</v>
      </c>
      <c r="H12" s="17">
        <f t="shared" si="36"/>
        <v>-68.5</v>
      </c>
      <c r="I12" s="17">
        <f t="shared" si="37"/>
        <v>4692.25</v>
      </c>
      <c r="J12" s="4"/>
      <c r="K12" s="16">
        <f t="shared" si="38"/>
        <v>65.025468750000002</v>
      </c>
      <c r="L12" s="17">
        <f t="shared" si="39"/>
        <v>-9.9745312499999983</v>
      </c>
      <c r="M12" s="17">
        <f t="shared" si="40"/>
        <v>99.491273657226529</v>
      </c>
      <c r="N12" s="4"/>
      <c r="O12" s="16">
        <f t="shared" si="41"/>
        <v>60.919849462890632</v>
      </c>
      <c r="P12" s="17">
        <f t="shared" si="42"/>
        <v>-14.080150537109368</v>
      </c>
      <c r="Q12" s="17">
        <f t="shared" si="43"/>
        <v>198.25063914766122</v>
      </c>
      <c r="R12" s="4"/>
      <c r="S12" s="16">
        <f t="shared" si="44"/>
        <v>61.364216707809447</v>
      </c>
      <c r="T12" s="17">
        <f t="shared" si="45"/>
        <v>-13.635783292190553</v>
      </c>
      <c r="U12" s="17">
        <f t="shared" si="46"/>
        <v>185.93458599158302</v>
      </c>
      <c r="V12" s="4"/>
      <c r="W12" s="16">
        <f t="shared" si="47"/>
        <v>61.474886308934188</v>
      </c>
      <c r="X12" s="17">
        <f t="shared" si="48"/>
        <v>-13.525113691065812</v>
      </c>
      <c r="Y12" s="17">
        <f t="shared" si="49"/>
        <v>182.92870035625586</v>
      </c>
      <c r="Z12" s="4"/>
      <c r="AA12" s="16">
        <f t="shared" si="0"/>
        <v>61.606937916343</v>
      </c>
      <c r="AB12" s="17">
        <f t="shared" si="1"/>
        <v>-13.393062083657</v>
      </c>
      <c r="AC12" s="17">
        <f t="shared" si="2"/>
        <v>179.37411197669078</v>
      </c>
      <c r="AD12" s="4"/>
      <c r="AE12" s="16">
        <f t="shared" si="0"/>
        <v>61.734616790885546</v>
      </c>
      <c r="AF12" s="17">
        <f t="shared" si="1"/>
        <v>-13.265383209114454</v>
      </c>
      <c r="AG12" s="17">
        <f t="shared" si="2"/>
        <v>175.97039168465568</v>
      </c>
      <c r="AH12" s="4"/>
      <c r="AI12" s="16">
        <f t="shared" si="3"/>
        <v>61.859851877275482</v>
      </c>
      <c r="AJ12" s="17">
        <f t="shared" ref="AJ12:AW12" si="302">AI12-$B12</f>
        <v>-13.140148122724518</v>
      </c>
      <c r="AK12" s="17">
        <f t="shared" ref="AK12:AW12" si="303">AJ12*AJ12</f>
        <v>172.66349268714069</v>
      </c>
      <c r="AL12" s="4"/>
      <c r="AM12" s="16">
        <f t="shared" si="3"/>
        <v>61.982558507540347</v>
      </c>
      <c r="AN12" s="17">
        <f t="shared" ref="AN12:AW12" si="304">AM12-$B12</f>
        <v>-13.017441492459653</v>
      </c>
      <c r="AO12" s="17">
        <f t="shared" ref="AO12:AW12" si="305">AN12*AN12</f>
        <v>169.45378300961022</v>
      </c>
      <c r="AP12" s="4"/>
      <c r="AQ12" s="16">
        <f t="shared" si="3"/>
        <v>62.102797276110998</v>
      </c>
      <c r="AR12" s="17">
        <f t="shared" ref="AR12:AW12" si="306">AQ12-$B12</f>
        <v>-12.897202723889002</v>
      </c>
      <c r="AS12" s="17">
        <f t="shared" ref="AS12:AW12" si="307">AR12*AR12</f>
        <v>166.33783810108989</v>
      </c>
      <c r="AT12" s="4"/>
      <c r="AU12" s="16">
        <f t="shared" si="3"/>
        <v>62.220617122359847</v>
      </c>
      <c r="AV12" s="17">
        <f t="shared" ref="AV12:AX12" si="308">AU12-$B12</f>
        <v>-12.779382877640153</v>
      </c>
      <c r="AW12" s="17">
        <f t="shared" ref="AW12:AX12" si="309">AV12*AV12</f>
        <v>163.3126267333223</v>
      </c>
      <c r="AX12" s="4"/>
      <c r="AY12" s="16">
        <f t="shared" si="14"/>
        <v>62.336066759785545</v>
      </c>
      <c r="AZ12" s="17">
        <f t="shared" ref="AZ12:DH12" si="310">AY12-$B12</f>
        <v>-12.663933240214455</v>
      </c>
      <c r="BA12" s="17">
        <f t="shared" ref="BA12:DH12" si="311">AZ12*AZ12</f>
        <v>160.37520511260857</v>
      </c>
      <c r="BB12" s="4"/>
      <c r="BC12" s="16">
        <f t="shared" si="14"/>
        <v>62.449193866754307</v>
      </c>
      <c r="BD12" s="17">
        <f t="shared" ref="BD12:DH12" si="312">BC12-$B12</f>
        <v>-12.550806133245693</v>
      </c>
      <c r="BE12" s="17">
        <f t="shared" ref="BE12:DH12" si="313">BD12*BD12</f>
        <v>157.52273459431771</v>
      </c>
      <c r="BF12" s="4"/>
      <c r="BG12" s="16">
        <f t="shared" si="14"/>
        <v>62.560045166483455</v>
      </c>
      <c r="BH12" s="17">
        <f t="shared" ref="BH12:DH12" si="314">BG12-$B12</f>
        <v>-12.439954833516545</v>
      </c>
      <c r="BI12" s="17">
        <f t="shared" ref="BI12:DH12" si="315">BH12*BH12</f>
        <v>154.75247625993165</v>
      </c>
      <c r="BJ12" s="4"/>
      <c r="BK12" s="16">
        <f t="shared" si="14"/>
        <v>62.668666441955864</v>
      </c>
      <c r="BL12" s="17">
        <f t="shared" ref="BL12:DH12" si="316">BK12-$B12</f>
        <v>-12.331333558044136</v>
      </c>
      <c r="BM12" s="17">
        <f t="shared" ref="BM12:DH12" si="317">BL12*BL12</f>
        <v>152.06178731974546</v>
      </c>
      <c r="BN12" s="4"/>
      <c r="BO12" s="16">
        <f t="shared" si="14"/>
        <v>62.775102555147491</v>
      </c>
      <c r="BP12" s="17">
        <f t="shared" ref="BP12:DH12" si="318">BO12-$B12</f>
        <v>-12.224897444852509</v>
      </c>
      <c r="BQ12" s="17">
        <f t="shared" ref="BQ12:DH12" si="319">BP12*BP12</f>
        <v>149.44811753716141</v>
      </c>
      <c r="BR12" s="4"/>
      <c r="BS12" s="16">
        <f t="shared" si="14"/>
        <v>62.879397465532747</v>
      </c>
      <c r="BT12" s="17">
        <f t="shared" ref="BT12:DH12" si="320">BS12-$B12</f>
        <v>-12.120602534467253</v>
      </c>
      <c r="BU12" s="17">
        <f t="shared" ref="BU12:DH12" si="321">BT12*BT12</f>
        <v>146.909005798534</v>
      </c>
      <c r="BV12" s="4"/>
      <c r="BW12" s="16">
        <f t="shared" si="14"/>
        <v>62.981594248242082</v>
      </c>
      <c r="BX12" s="17">
        <f t="shared" ref="BX12:DH12" si="322">BW12-$B12</f>
        <v>-12.018405751757918</v>
      </c>
      <c r="BY12" s="17">
        <f t="shared" ref="BY12:DH12" si="323">BX12*BX12</f>
        <v>144.44207681388781</v>
      </c>
      <c r="BZ12" s="4"/>
      <c r="CA12" s="16">
        <f t="shared" si="14"/>
        <v>63.081735111852382</v>
      </c>
      <c r="CB12" s="17">
        <f t="shared" ref="CB12:DH12" si="324">CA12-$B12</f>
        <v>-11.918264888147618</v>
      </c>
      <c r="CC12" s="17">
        <f t="shared" ref="CC12:DH12" si="325">CB12*CB12</f>
        <v>142.04503794405235</v>
      </c>
      <c r="CD12" s="4"/>
      <c r="CE12" s="16">
        <f t="shared" si="14"/>
        <v>63.179861415819687</v>
      </c>
      <c r="CF12" s="17">
        <f t="shared" ref="CF12:DH12" si="326">CE12-$B12</f>
        <v>-11.820138584180313</v>
      </c>
      <c r="CG12" s="17">
        <f t="shared" ref="CG12:DH12" si="327">CF12*CF12</f>
        <v>139.71567614922819</v>
      </c>
      <c r="CH12" s="4"/>
      <c r="CI12" s="16">
        <f t="shared" si="14"/>
        <v>63.276013687561168</v>
      </c>
      <c r="CJ12" s="17">
        <f t="shared" ref="CJ12:DH12" si="328">CI12-$B12</f>
        <v>-11.723986312438832</v>
      </c>
      <c r="CK12" s="17">
        <f t="shared" ref="CK12:DH12" si="329">CJ12*CJ12</f>
        <v>137.45185505425309</v>
      </c>
      <c r="CL12" s="4"/>
      <c r="CM12" s="16"/>
      <c r="CN12" s="17"/>
      <c r="CO12" s="17"/>
      <c r="CP12" s="4"/>
      <c r="CQ12" s="16"/>
      <c r="CR12" s="17"/>
      <c r="CS12" s="17"/>
      <c r="CT12" s="4"/>
      <c r="CU12" s="16"/>
      <c r="CV12" s="17"/>
      <c r="CW12" s="17"/>
      <c r="CX12" s="4"/>
      <c r="CY12" s="16"/>
      <c r="CZ12" s="17"/>
      <c r="DA12" s="17"/>
      <c r="DB12" s="4"/>
      <c r="DC12" s="16"/>
      <c r="DD12" s="17"/>
      <c r="DE12" s="17"/>
      <c r="DF12" s="4"/>
      <c r="DG12" s="16"/>
      <c r="DH12" s="17"/>
    </row>
    <row r="13" spans="1:112" x14ac:dyDescent="0.25">
      <c r="A13" s="2">
        <v>3</v>
      </c>
      <c r="B13" s="2">
        <v>53</v>
      </c>
      <c r="F13" s="4"/>
      <c r="G13" s="16">
        <f t="shared" si="35"/>
        <v>7</v>
      </c>
      <c r="H13" s="17">
        <f t="shared" si="36"/>
        <v>-46</v>
      </c>
      <c r="I13" s="17">
        <f t="shared" si="37"/>
        <v>2116</v>
      </c>
      <c r="J13" s="4"/>
      <c r="K13" s="16">
        <f t="shared" si="38"/>
        <v>70.284375000000011</v>
      </c>
      <c r="L13" s="17">
        <f t="shared" si="39"/>
        <v>17.284375000000011</v>
      </c>
      <c r="M13" s="17">
        <f t="shared" si="40"/>
        <v>298.74961914062538</v>
      </c>
      <c r="N13" s="4"/>
      <c r="O13" s="16">
        <f t="shared" si="41"/>
        <v>65.78246582031251</v>
      </c>
      <c r="P13" s="17">
        <f t="shared" si="42"/>
        <v>12.78246582031251</v>
      </c>
      <c r="Q13" s="17">
        <f t="shared" si="43"/>
        <v>163.39143244745756</v>
      </c>
      <c r="R13" s="4"/>
      <c r="S13" s="16">
        <f t="shared" si="44"/>
        <v>66.206314104919429</v>
      </c>
      <c r="T13" s="17">
        <f t="shared" si="45"/>
        <v>13.206314104919429</v>
      </c>
      <c r="U13" s="17">
        <f t="shared" si="46"/>
        <v>174.40673223779385</v>
      </c>
      <c r="V13" s="4"/>
      <c r="W13" s="16">
        <f t="shared" si="47"/>
        <v>66.270140318122571</v>
      </c>
      <c r="X13" s="17">
        <f t="shared" si="48"/>
        <v>13.270140318122571</v>
      </c>
      <c r="Y13" s="17">
        <f t="shared" si="49"/>
        <v>176.09662406266222</v>
      </c>
      <c r="Z13" s="4"/>
      <c r="AA13" s="16">
        <f t="shared" si="0"/>
        <v>66.358234566298663</v>
      </c>
      <c r="AB13" s="17">
        <f t="shared" si="1"/>
        <v>13.358234566298663</v>
      </c>
      <c r="AC13" s="17">
        <f t="shared" si="2"/>
        <v>178.44243072825643</v>
      </c>
      <c r="AD13" s="4"/>
      <c r="AE13" s="16">
        <f t="shared" si="0"/>
        <v>66.442699087743577</v>
      </c>
      <c r="AF13" s="17">
        <f t="shared" si="1"/>
        <v>13.442699087743577</v>
      </c>
      <c r="AG13" s="17">
        <f t="shared" si="2"/>
        <v>180.706158763622</v>
      </c>
      <c r="AH13" s="4"/>
      <c r="AI13" s="16">
        <f t="shared" si="3"/>
        <v>66.525599446854542</v>
      </c>
      <c r="AJ13" s="17">
        <f t="shared" ref="AJ13:AW13" si="330">AI13-$B13</f>
        <v>13.525599446854542</v>
      </c>
      <c r="AK13" s="17">
        <f t="shared" ref="AK13:AW13" si="331">AJ13*AJ13</f>
        <v>182.9418403967519</v>
      </c>
      <c r="AL13" s="4"/>
      <c r="AM13" s="16">
        <f t="shared" si="3"/>
        <v>66.606822261804524</v>
      </c>
      <c r="AN13" s="17">
        <f t="shared" ref="AN13:AW13" si="332">AM13-$B13</f>
        <v>13.606822261804524</v>
      </c>
      <c r="AO13" s="17">
        <f t="shared" ref="AO13:AW13" si="333">AN13*AN13</f>
        <v>185.14561206433919</v>
      </c>
      <c r="AP13" s="4"/>
      <c r="AQ13" s="16">
        <f t="shared" si="3"/>
        <v>66.686411809978679</v>
      </c>
      <c r="AR13" s="17">
        <f t="shared" ref="AR13:AW13" si="334">AQ13-$B13</f>
        <v>13.686411809978679</v>
      </c>
      <c r="AS13" s="17">
        <f t="shared" ref="AS13:AW13" si="335">AR13*AR13</f>
        <v>187.31786823232386</v>
      </c>
      <c r="AT13" s="4"/>
      <c r="AU13" s="16">
        <f t="shared" si="3"/>
        <v>66.76440018276098</v>
      </c>
      <c r="AV13" s="17">
        <f t="shared" ref="AV13:AX13" si="336">AU13-$B13</f>
        <v>13.76440018276098</v>
      </c>
      <c r="AW13" s="17">
        <f t="shared" ref="AW13:AX13" si="337">AV13*AV13</f>
        <v>189.45871239119049</v>
      </c>
      <c r="AX13" s="4"/>
      <c r="AY13" s="16">
        <f t="shared" si="14"/>
        <v>66.840819647056477</v>
      </c>
      <c r="AZ13" s="17">
        <f t="shared" ref="AZ13:DH13" si="338">AY13-$B13</f>
        <v>13.840819647056477</v>
      </c>
      <c r="BA13" s="17">
        <f t="shared" ref="BA13:DH13" si="339">AZ13*AZ13</f>
        <v>191.56828850234459</v>
      </c>
      <c r="BB13" s="4"/>
      <c r="BC13" s="16">
        <f t="shared" si="14"/>
        <v>66.915701760957631</v>
      </c>
      <c r="BD13" s="17">
        <f t="shared" ref="BD13:DH13" si="340">BC13-$B13</f>
        <v>13.915701760957631</v>
      </c>
      <c r="BE13" s="17">
        <f t="shared" ref="BE13:DH13" si="341">BD13*BD13</f>
        <v>193.64675549991932</v>
      </c>
      <c r="BF13" s="4"/>
      <c r="BG13" s="16">
        <f t="shared" si="14"/>
        <v>66.98907745203384</v>
      </c>
      <c r="BH13" s="17">
        <f t="shared" ref="BH13:DH13" si="342">BG13-$B13</f>
        <v>13.98907745203384</v>
      </c>
      <c r="BI13" s="17">
        <f t="shared" ref="BI13:DH13" si="343">BH13*BH13</f>
        <v>195.69428795900157</v>
      </c>
      <c r="BJ13" s="4"/>
      <c r="BK13" s="16">
        <f t="shared" si="14"/>
        <v>67.060977025361154</v>
      </c>
      <c r="BL13" s="17">
        <f t="shared" ref="BL13:DH13" si="344">BK13-$B13</f>
        <v>14.060977025361154</v>
      </c>
      <c r="BM13" s="17">
        <f t="shared" ref="BM13:DH13" si="345">BL13*BL13</f>
        <v>197.71107490773423</v>
      </c>
      <c r="BN13" s="4"/>
      <c r="BO13" s="16">
        <f t="shared" si="14"/>
        <v>67.131430176383546</v>
      </c>
      <c r="BP13" s="17">
        <f t="shared" ref="BP13:DH13" si="346">BO13-$B13</f>
        <v>14.131430176383546</v>
      </c>
      <c r="BQ13" s="17">
        <f t="shared" ref="BQ13:DH13" si="347">BP13*BP13</f>
        <v>199.6973188300035</v>
      </c>
      <c r="BR13" s="4"/>
      <c r="BS13" s="16">
        <f t="shared" si="14"/>
        <v>67.2004660031523</v>
      </c>
      <c r="BT13" s="17">
        <f t="shared" ref="BT13:DH13" si="348">BS13-$B13</f>
        <v>14.2004660031523</v>
      </c>
      <c r="BU13" s="17">
        <f t="shared" ref="BU13:DH13" si="349">BT13*BT13</f>
        <v>201.65323470668426</v>
      </c>
      <c r="BV13" s="4"/>
      <c r="BW13" s="16">
        <f t="shared" si="14"/>
        <v>67.268113018345886</v>
      </c>
      <c r="BX13" s="17">
        <f t="shared" ref="BX13:DH13" si="350">BW13-$B13</f>
        <v>14.268113018345886</v>
      </c>
      <c r="BY13" s="17">
        <f t="shared" ref="BY13:DH13" si="351">BX13*BX13</f>
        <v>203.57904910429136</v>
      </c>
      <c r="BZ13" s="4"/>
      <c r="CA13" s="16">
        <f t="shared" si="14"/>
        <v>67.334399161045823</v>
      </c>
      <c r="CB13" s="17">
        <f t="shared" ref="CB13:DH13" si="352">CA13-$B13</f>
        <v>14.334399161045823</v>
      </c>
      <c r="CC13" s="17">
        <f t="shared" ref="CC13:DH13" si="353">CB13*CB13</f>
        <v>205.4749993081912</v>
      </c>
      <c r="CD13" s="4"/>
      <c r="CE13" s="16">
        <f t="shared" si="14"/>
        <v>67.399351808275924</v>
      </c>
      <c r="CF13" s="17">
        <f t="shared" ref="CF13:DH13" si="354">CE13-$B13</f>
        <v>14.399351808275924</v>
      </c>
      <c r="CG13" s="17">
        <f t="shared" ref="CG13:DH13" si="355">CF13*CF13</f>
        <v>207.34133249849913</v>
      </c>
      <c r="CH13" s="4"/>
      <c r="CI13" s="16">
        <f t="shared" si="14"/>
        <v>67.462997786309245</v>
      </c>
      <c r="CJ13" s="17">
        <f t="shared" ref="CJ13:DH13" si="356">CI13-$B13</f>
        <v>14.462997786309245</v>
      </c>
      <c r="CK13" s="17">
        <f t="shared" ref="CK13:DH13" si="357">CJ13*CJ13</f>
        <v>209.17830496678613</v>
      </c>
      <c r="CL13" s="4"/>
      <c r="CM13" s="16"/>
      <c r="CN13" s="17"/>
      <c r="CO13" s="17"/>
      <c r="CP13" s="4"/>
      <c r="CQ13" s="16"/>
      <c r="CR13" s="17"/>
      <c r="CS13" s="17"/>
      <c r="CT13" s="4"/>
      <c r="CU13" s="16"/>
      <c r="CV13" s="17"/>
      <c r="CW13" s="17"/>
      <c r="CX13" s="4"/>
      <c r="CY13" s="16"/>
      <c r="CZ13" s="17"/>
      <c r="DA13" s="17"/>
      <c r="DB13" s="4"/>
      <c r="DC13" s="16"/>
      <c r="DD13" s="17"/>
      <c r="DE13" s="17"/>
      <c r="DF13" s="4"/>
      <c r="DG13" s="16"/>
      <c r="DH13" s="17"/>
    </row>
    <row r="14" spans="1:112" x14ac:dyDescent="0.25">
      <c r="A14" s="2">
        <v>3.25</v>
      </c>
      <c r="B14" s="2">
        <v>81</v>
      </c>
      <c r="F14" s="4"/>
      <c r="G14" s="16">
        <f t="shared" si="35"/>
        <v>7.5</v>
      </c>
      <c r="H14" s="17">
        <f t="shared" si="36"/>
        <v>-73.5</v>
      </c>
      <c r="I14" s="17">
        <f t="shared" si="37"/>
        <v>5402.25</v>
      </c>
      <c r="J14" s="4"/>
      <c r="K14" s="16">
        <f t="shared" si="38"/>
        <v>75.543281250000007</v>
      </c>
      <c r="L14" s="17">
        <f t="shared" si="39"/>
        <v>-5.4567187499999932</v>
      </c>
      <c r="M14" s="17">
        <f t="shared" si="40"/>
        <v>29.775779516601489</v>
      </c>
      <c r="N14" s="4"/>
      <c r="O14" s="16">
        <f t="shared" si="41"/>
        <v>70.64508217773438</v>
      </c>
      <c r="P14" s="17">
        <f t="shared" si="42"/>
        <v>-10.35491782226562</v>
      </c>
      <c r="Q14" s="17">
        <f t="shared" si="43"/>
        <v>107.22432310587416</v>
      </c>
      <c r="R14" s="4"/>
      <c r="S14" s="16">
        <f t="shared" si="44"/>
        <v>71.04841150202941</v>
      </c>
      <c r="T14" s="17">
        <f t="shared" si="45"/>
        <v>-9.9515884979705902</v>
      </c>
      <c r="U14" s="17">
        <f t="shared" si="46"/>
        <v>99.034113632940546</v>
      </c>
      <c r="V14" s="4"/>
      <c r="W14" s="16">
        <f t="shared" si="47"/>
        <v>71.065394327310955</v>
      </c>
      <c r="X14" s="17">
        <f t="shared" si="48"/>
        <v>-9.9346056726890453</v>
      </c>
      <c r="Y14" s="17">
        <f t="shared" si="49"/>
        <v>98.69638987182536</v>
      </c>
      <c r="Z14" s="4"/>
      <c r="AA14" s="16">
        <f t="shared" si="0"/>
        <v>71.109531216254311</v>
      </c>
      <c r="AB14" s="17">
        <f t="shared" si="1"/>
        <v>-9.8904687837456891</v>
      </c>
      <c r="AC14" s="17">
        <f t="shared" si="2"/>
        <v>97.821372762247933</v>
      </c>
      <c r="AD14" s="4"/>
      <c r="AE14" s="16">
        <f t="shared" si="0"/>
        <v>71.150781384601615</v>
      </c>
      <c r="AF14" s="17">
        <f t="shared" si="1"/>
        <v>-9.8492186153983852</v>
      </c>
      <c r="AG14" s="17">
        <f t="shared" si="2"/>
        <v>97.007107333910085</v>
      </c>
      <c r="AH14" s="4"/>
      <c r="AI14" s="16">
        <f t="shared" si="3"/>
        <v>71.19134701643361</v>
      </c>
      <c r="AJ14" s="17">
        <f t="shared" ref="AJ14:AW14" si="358">AI14-$B14</f>
        <v>-9.8086529835663896</v>
      </c>
      <c r="AK14" s="17">
        <f t="shared" ref="AK14:AW14" si="359">AJ14*AJ14</f>
        <v>96.209673352025831</v>
      </c>
      <c r="AL14" s="4"/>
      <c r="AM14" s="16">
        <f t="shared" si="3"/>
        <v>71.231086016068687</v>
      </c>
      <c r="AN14" s="17">
        <f t="shared" ref="AN14:AW14" si="360">AM14-$B14</f>
        <v>-9.7689139839313128</v>
      </c>
      <c r="AO14" s="17">
        <f t="shared" ref="AO14:AW14" si="361">AN14*AN14</f>
        <v>95.431680425448761</v>
      </c>
      <c r="AP14" s="4"/>
      <c r="AQ14" s="16">
        <f t="shared" si="3"/>
        <v>71.270026343846354</v>
      </c>
      <c r="AR14" s="17">
        <f t="shared" ref="AR14:AW14" si="362">AQ14-$B14</f>
        <v>-9.7299736561536463</v>
      </c>
      <c r="AS14" s="17">
        <f t="shared" ref="AS14:AW14" si="363">AR14*AR14</f>
        <v>94.672387349443952</v>
      </c>
      <c r="AT14" s="4"/>
      <c r="AU14" s="16">
        <f t="shared" si="3"/>
        <v>71.308183243162119</v>
      </c>
      <c r="AV14" s="17">
        <f t="shared" ref="AV14:AX14" si="364">AU14-$B14</f>
        <v>-9.6918167568378806</v>
      </c>
      <c r="AW14" s="17">
        <f t="shared" ref="AW14:AX14" si="365">AV14*AV14</f>
        <v>93.93131204812353</v>
      </c>
      <c r="AX14" s="4"/>
      <c r="AY14" s="16">
        <f t="shared" si="14"/>
        <v>71.345572534327403</v>
      </c>
      <c r="AZ14" s="17">
        <f t="shared" ref="AZ14:DH14" si="366">AY14-$B14</f>
        <v>-9.6544274656725975</v>
      </c>
      <c r="BA14" s="17">
        <f t="shared" ref="BA14:DH14" si="367">AZ14*AZ14</f>
        <v>93.207969689933407</v>
      </c>
      <c r="BB14" s="4"/>
      <c r="BC14" s="16">
        <f t="shared" si="14"/>
        <v>71.382209655160949</v>
      </c>
      <c r="BD14" s="17">
        <f t="shared" ref="BD14:DH14" si="368">BC14-$B14</f>
        <v>-9.6177903448390509</v>
      </c>
      <c r="BE14" s="17">
        <f t="shared" ref="BE14:DH14" si="369">BD14*BD14</f>
        <v>92.501891117279271</v>
      </c>
      <c r="BF14" s="4"/>
      <c r="BG14" s="16">
        <f t="shared" si="14"/>
        <v>71.418109737584217</v>
      </c>
      <c r="BH14" s="17">
        <f t="shared" ref="BH14:DH14" si="370">BG14-$B14</f>
        <v>-9.5818902624157829</v>
      </c>
      <c r="BI14" s="17">
        <f t="shared" ref="BI14:DH14" si="371">BH14*BH14</f>
        <v>91.812621000978396</v>
      </c>
      <c r="BJ14" s="4"/>
      <c r="BK14" s="16">
        <f t="shared" si="14"/>
        <v>71.453287608766459</v>
      </c>
      <c r="BL14" s="17">
        <f t="shared" ref="BL14:DH14" si="372">BK14-$B14</f>
        <v>-9.546712391233541</v>
      </c>
      <c r="BM14" s="17">
        <f t="shared" ref="BM14:DH14" si="373">BL14*BL14</f>
        <v>91.139717480932035</v>
      </c>
      <c r="BN14" s="4"/>
      <c r="BO14" s="16">
        <f t="shared" si="14"/>
        <v>71.487757797619579</v>
      </c>
      <c r="BP14" s="17">
        <f t="shared" ref="BP14:DH14" si="374">BO14-$B14</f>
        <v>-9.5122422023804205</v>
      </c>
      <c r="BQ14" s="17">
        <f t="shared" ref="BQ14:DH14" si="375">BP14*BP14</f>
        <v>90.482751716747117</v>
      </c>
      <c r="BR14" s="4"/>
      <c r="BS14" s="16">
        <f t="shared" si="14"/>
        <v>71.521534540771853</v>
      </c>
      <c r="BT14" s="17">
        <f t="shared" ref="BT14:DH14" si="376">BS14-$B14</f>
        <v>-9.478465459228147</v>
      </c>
      <c r="BU14" s="17">
        <f t="shared" ref="BU14:DH14" si="377">BT14*BT14</f>
        <v>89.841307461781042</v>
      </c>
      <c r="BV14" s="4"/>
      <c r="BW14" s="16">
        <f t="shared" si="14"/>
        <v>71.554631788449697</v>
      </c>
      <c r="BX14" s="17">
        <f t="shared" ref="BX14:DH14" si="378">BW14-$B14</f>
        <v>-9.4453682115503028</v>
      </c>
      <c r="BY14" s="17">
        <f t="shared" ref="BY14:DH14" si="379">BX14*BX14</f>
        <v>89.214980651764961</v>
      </c>
      <c r="BZ14" s="4"/>
      <c r="CA14" s="16">
        <f t="shared" si="14"/>
        <v>71.587063210239279</v>
      </c>
      <c r="CB14" s="17">
        <f t="shared" ref="CB14:DH14" si="380">CA14-$B14</f>
        <v>-9.412936789760721</v>
      </c>
      <c r="CC14" s="17">
        <f t="shared" ref="CC14:DH14" si="381">CB14*CB14</f>
        <v>88.603379008030871</v>
      </c>
      <c r="CD14" s="4"/>
      <c r="CE14" s="16">
        <f t="shared" si="14"/>
        <v>71.618842200732132</v>
      </c>
      <c r="CF14" s="17">
        <f t="shared" ref="CF14:DH14" si="382">CE14-$B14</f>
        <v>-9.3811577992678679</v>
      </c>
      <c r="CG14" s="17">
        <f t="shared" ref="CG14:DH14" si="383">CF14*CF14</f>
        <v>88.006121654764343</v>
      </c>
      <c r="CH14" s="4"/>
      <c r="CI14" s="16">
        <f t="shared" si="14"/>
        <v>71.649981885057315</v>
      </c>
      <c r="CJ14" s="17">
        <f t="shared" ref="CJ14:DH14" si="384">CI14-$B14</f>
        <v>-9.3500181149426851</v>
      </c>
      <c r="CK14" s="17">
        <f t="shared" ref="CK14:DH14" si="385">CJ14*CJ14</f>
        <v>87.422838749756366</v>
      </c>
      <c r="CL14" s="4"/>
      <c r="CM14" s="16"/>
      <c r="CN14" s="17"/>
      <c r="CO14" s="17"/>
      <c r="CP14" s="4"/>
      <c r="CQ14" s="16"/>
      <c r="CR14" s="17"/>
      <c r="CS14" s="17"/>
      <c r="CT14" s="4"/>
      <c r="CU14" s="16"/>
      <c r="CV14" s="17"/>
      <c r="CW14" s="17"/>
      <c r="CX14" s="4"/>
      <c r="CY14" s="16"/>
      <c r="CZ14" s="17"/>
      <c r="DA14" s="17"/>
      <c r="DB14" s="4"/>
      <c r="DC14" s="16"/>
      <c r="DD14" s="17"/>
      <c r="DE14" s="17"/>
      <c r="DF14" s="4"/>
      <c r="DG14" s="16"/>
      <c r="DH14" s="17"/>
    </row>
    <row r="15" spans="1:112" x14ac:dyDescent="0.25">
      <c r="A15" s="2">
        <v>3.5</v>
      </c>
      <c r="B15" s="2">
        <v>65</v>
      </c>
      <c r="F15" s="4"/>
      <c r="G15" s="16">
        <f t="shared" si="35"/>
        <v>8</v>
      </c>
      <c r="H15" s="17">
        <f t="shared" si="36"/>
        <v>-57</v>
      </c>
      <c r="I15" s="17">
        <f t="shared" si="37"/>
        <v>3249</v>
      </c>
      <c r="J15" s="4"/>
      <c r="K15" s="16">
        <f t="shared" si="38"/>
        <v>80.802187500000002</v>
      </c>
      <c r="L15" s="17">
        <f t="shared" si="39"/>
        <v>15.802187500000002</v>
      </c>
      <c r="M15" s="17">
        <f t="shared" si="40"/>
        <v>249.70912978515634</v>
      </c>
      <c r="N15" s="4"/>
      <c r="O15" s="16">
        <f t="shared" si="41"/>
        <v>75.507698535156251</v>
      </c>
      <c r="P15" s="17">
        <f t="shared" si="42"/>
        <v>10.507698535156251</v>
      </c>
      <c r="Q15" s="17">
        <f t="shared" si="43"/>
        <v>110.41172850572482</v>
      </c>
      <c r="R15" s="4"/>
      <c r="S15" s="16">
        <f t="shared" si="44"/>
        <v>75.890508899139405</v>
      </c>
      <c r="T15" s="17">
        <f t="shared" si="45"/>
        <v>10.890508899139405</v>
      </c>
      <c r="U15" s="17">
        <f t="shared" si="46"/>
        <v>118.60318408223458</v>
      </c>
      <c r="V15" s="4"/>
      <c r="W15" s="16">
        <f t="shared" si="47"/>
        <v>75.860648336499324</v>
      </c>
      <c r="X15" s="17">
        <f t="shared" si="48"/>
        <v>10.860648336499324</v>
      </c>
      <c r="Y15" s="17">
        <f t="shared" si="49"/>
        <v>117.95368228910553</v>
      </c>
      <c r="Z15" s="4"/>
      <c r="AA15" s="16">
        <f t="shared" si="0"/>
        <v>75.860827866209974</v>
      </c>
      <c r="AB15" s="17">
        <f t="shared" si="1"/>
        <v>10.860827866209974</v>
      </c>
      <c r="AC15" s="17">
        <f t="shared" si="2"/>
        <v>117.95758193944309</v>
      </c>
      <c r="AD15" s="4"/>
      <c r="AE15" s="16">
        <f t="shared" si="0"/>
        <v>75.858863681459653</v>
      </c>
      <c r="AF15" s="17">
        <f t="shared" si="1"/>
        <v>10.858863681459653</v>
      </c>
      <c r="AG15" s="17">
        <f t="shared" si="2"/>
        <v>117.91492045252348</v>
      </c>
      <c r="AH15" s="4"/>
      <c r="AI15" s="16">
        <f t="shared" si="3"/>
        <v>75.857094586012693</v>
      </c>
      <c r="AJ15" s="17">
        <f t="shared" ref="AJ15:AW15" si="386">AI15-$B15</f>
        <v>10.857094586012693</v>
      </c>
      <c r="AK15" s="17">
        <f t="shared" ref="AK15:AW15" si="387">AJ15*AJ15</f>
        <v>117.87650284962612</v>
      </c>
      <c r="AL15" s="4"/>
      <c r="AM15" s="16">
        <f t="shared" si="3"/>
        <v>75.855349770332865</v>
      </c>
      <c r="AN15" s="17">
        <f t="shared" ref="AN15:AW15" si="388">AM15-$B15</f>
        <v>10.855349770332865</v>
      </c>
      <c r="AO15" s="17">
        <f t="shared" ref="AO15:AW15" si="389">AN15*AN15</f>
        <v>117.83861863626578</v>
      </c>
      <c r="AP15" s="4"/>
      <c r="AQ15" s="16">
        <f t="shared" si="3"/>
        <v>75.853640877714042</v>
      </c>
      <c r="AR15" s="17">
        <f t="shared" ref="AR15:AW15" si="390">AQ15-$B15</f>
        <v>10.853640877714042</v>
      </c>
      <c r="AS15" s="17">
        <f t="shared" ref="AS15:AW15" si="391">AR15*AR15</f>
        <v>117.80152030238524</v>
      </c>
      <c r="AT15" s="4"/>
      <c r="AU15" s="16">
        <f t="shared" si="3"/>
        <v>75.851966303563259</v>
      </c>
      <c r="AV15" s="17">
        <f t="shared" ref="AV15:AX15" si="392">AU15-$B15</f>
        <v>10.851966303563259</v>
      </c>
      <c r="AW15" s="17">
        <f t="shared" ref="AW15:AX15" si="393">AV15*AV15</f>
        <v>117.76517265367242</v>
      </c>
      <c r="AX15" s="4"/>
      <c r="AY15" s="16">
        <f t="shared" si="14"/>
        <v>75.850325421598328</v>
      </c>
      <c r="AZ15" s="17">
        <f t="shared" ref="AZ15:DH15" si="394">AY15-$B15</f>
        <v>10.850325421598328</v>
      </c>
      <c r="BA15" s="17">
        <f t="shared" ref="BA15:DH15" si="395">AZ15*AZ15</f>
        <v>117.72956175458293</v>
      </c>
      <c r="BB15" s="4"/>
      <c r="BC15" s="16">
        <f t="shared" si="14"/>
        <v>75.848717549364281</v>
      </c>
      <c r="BD15" s="17">
        <f t="shared" ref="BD15:DH15" si="396">BC15-$B15</f>
        <v>10.848717549364281</v>
      </c>
      <c r="BE15" s="17">
        <f t="shared" ref="BE15:DH15" si="397">BD15*BD15</f>
        <v>117.69467246588452</v>
      </c>
      <c r="BF15" s="4"/>
      <c r="BG15" s="16">
        <f t="shared" si="14"/>
        <v>75.847142023134595</v>
      </c>
      <c r="BH15" s="17">
        <f t="shared" ref="BH15:DH15" si="398">BG15-$B15</f>
        <v>10.847142023134595</v>
      </c>
      <c r="BI15" s="17">
        <f t="shared" ref="BI15:DH15" si="399">BH15*BH15</f>
        <v>117.66049007005246</v>
      </c>
      <c r="BJ15" s="4"/>
      <c r="BK15" s="16">
        <f t="shared" si="14"/>
        <v>75.845598192171735</v>
      </c>
      <c r="BL15" s="17">
        <f t="shared" ref="BL15:DH15" si="400">BK15-$B15</f>
        <v>10.845598192171735</v>
      </c>
      <c r="BM15" s="17">
        <f t="shared" ref="BM15:DH15" si="401">BL15*BL15</f>
        <v>117.62700014603881</v>
      </c>
      <c r="BN15" s="4"/>
      <c r="BO15" s="16">
        <f t="shared" si="14"/>
        <v>75.844085418855627</v>
      </c>
      <c r="BP15" s="17">
        <f t="shared" ref="BP15:DH15" si="402">BO15-$B15</f>
        <v>10.844085418855627</v>
      </c>
      <c r="BQ15" s="17">
        <f t="shared" ref="BQ15:DH15" si="403">BP15*BP15</f>
        <v>117.59418857143723</v>
      </c>
      <c r="BR15" s="4"/>
      <c r="BS15" s="16">
        <f t="shared" si="14"/>
        <v>75.842603078391392</v>
      </c>
      <c r="BT15" s="17">
        <f t="shared" ref="BT15:DH15" si="404">BS15-$B15</f>
        <v>10.842603078391392</v>
      </c>
      <c r="BU15" s="17">
        <f t="shared" ref="BU15:DH15" si="405">BT15*BT15</f>
        <v>117.56204151554248</v>
      </c>
      <c r="BV15" s="4"/>
      <c r="BW15" s="16">
        <f t="shared" si="14"/>
        <v>75.841150558553522</v>
      </c>
      <c r="BX15" s="17">
        <f t="shared" ref="BX15:DH15" si="406">BW15-$B15</f>
        <v>10.841150558553522</v>
      </c>
      <c r="BY15" s="17">
        <f t="shared" ref="BY15:DH15" si="407">BX15*BX15</f>
        <v>117.53054543322536</v>
      </c>
      <c r="BZ15" s="4"/>
      <c r="CA15" s="16">
        <f t="shared" si="14"/>
        <v>75.839727259432735</v>
      </c>
      <c r="CB15" s="17">
        <f t="shared" ref="CB15:DH15" si="408">CA15-$B15</f>
        <v>10.839727259432735</v>
      </c>
      <c r="CC15" s="17">
        <f t="shared" ref="CC15:DH15" si="409">CB15*CB15</f>
        <v>117.49968705888911</v>
      </c>
      <c r="CD15" s="4"/>
      <c r="CE15" s="16">
        <f t="shared" si="14"/>
        <v>75.838332593188369</v>
      </c>
      <c r="CF15" s="17">
        <f t="shared" ref="CF15:DH15" si="410">CE15-$B15</f>
        <v>10.838332593188369</v>
      </c>
      <c r="CG15" s="17">
        <f t="shared" ref="CG15:DH15" si="411">CF15*CF15</f>
        <v>117.46945340056931</v>
      </c>
      <c r="CH15" s="4"/>
      <c r="CI15" s="16">
        <f t="shared" si="14"/>
        <v>75.836965983805371</v>
      </c>
      <c r="CJ15" s="17">
        <f t="shared" ref="CJ15:DH15" si="412">CI15-$B15</f>
        <v>10.836965983805371</v>
      </c>
      <c r="CK15" s="17">
        <f t="shared" ref="CK15:DH15" si="413">CJ15*CJ15</f>
        <v>117.43983173415471</v>
      </c>
      <c r="CL15" s="4"/>
      <c r="CM15" s="16"/>
      <c r="CN15" s="17"/>
      <c r="CO15" s="17"/>
      <c r="CP15" s="4"/>
      <c r="CQ15" s="16"/>
      <c r="CR15" s="17"/>
      <c r="CS15" s="17"/>
      <c r="CT15" s="4"/>
      <c r="CU15" s="16"/>
      <c r="CV15" s="17"/>
      <c r="CW15" s="17"/>
      <c r="CX15" s="4"/>
      <c r="CY15" s="16"/>
      <c r="CZ15" s="17"/>
      <c r="DA15" s="17"/>
      <c r="DB15" s="4"/>
      <c r="DC15" s="16"/>
      <c r="DD15" s="17"/>
      <c r="DE15" s="17"/>
      <c r="DF15" s="4"/>
      <c r="DG15" s="16"/>
      <c r="DH15" s="17"/>
    </row>
    <row r="16" spans="1:112" x14ac:dyDescent="0.25">
      <c r="A16" s="2">
        <v>4</v>
      </c>
      <c r="B16" s="2">
        <v>85</v>
      </c>
      <c r="F16" s="4"/>
      <c r="G16" s="16">
        <f t="shared" si="35"/>
        <v>9</v>
      </c>
      <c r="H16" s="17">
        <f t="shared" si="36"/>
        <v>-76</v>
      </c>
      <c r="I16" s="17">
        <f t="shared" si="37"/>
        <v>5776</v>
      </c>
      <c r="J16" s="4"/>
      <c r="K16" s="16">
        <f t="shared" si="38"/>
        <v>91.320000000000007</v>
      </c>
      <c r="L16" s="17">
        <f t="shared" si="39"/>
        <v>6.3200000000000074</v>
      </c>
      <c r="M16" s="17">
        <f t="shared" si="40"/>
        <v>39.942400000000092</v>
      </c>
      <c r="N16" s="4"/>
      <c r="O16" s="16">
        <f t="shared" si="41"/>
        <v>85.232931250000007</v>
      </c>
      <c r="P16" s="17">
        <f t="shared" si="42"/>
        <v>0.23293125000000714</v>
      </c>
      <c r="Q16" s="17">
        <f t="shared" si="43"/>
        <v>5.4256967226565825E-2</v>
      </c>
      <c r="R16" s="4"/>
      <c r="S16" s="16">
        <f t="shared" si="44"/>
        <v>85.574703693359368</v>
      </c>
      <c r="T16" s="17">
        <f t="shared" si="45"/>
        <v>0.57470369335936766</v>
      </c>
      <c r="U16" s="17">
        <f t="shared" si="46"/>
        <v>0.33028433516089811</v>
      </c>
      <c r="V16" s="4"/>
      <c r="W16" s="16">
        <f t="shared" si="47"/>
        <v>85.45115635487609</v>
      </c>
      <c r="X16" s="17">
        <f t="shared" si="48"/>
        <v>0.4511563548760904</v>
      </c>
      <c r="Y16" s="17">
        <f t="shared" si="49"/>
        <v>0.20354205654508081</v>
      </c>
      <c r="Z16" s="4"/>
      <c r="AA16" s="16">
        <f t="shared" si="0"/>
        <v>85.363421166121285</v>
      </c>
      <c r="AB16" s="17">
        <f t="shared" si="1"/>
        <v>0.3634211661212845</v>
      </c>
      <c r="AC16" s="17">
        <f t="shared" si="2"/>
        <v>0.13207494398495426</v>
      </c>
      <c r="AD16" s="4"/>
      <c r="AE16" s="16">
        <f t="shared" si="0"/>
        <v>85.275028275175728</v>
      </c>
      <c r="AF16" s="17">
        <f t="shared" si="1"/>
        <v>0.27502827517572825</v>
      </c>
      <c r="AG16" s="17">
        <f t="shared" si="2"/>
        <v>7.5640552146136103E-2</v>
      </c>
      <c r="AH16" s="4"/>
      <c r="AI16" s="16">
        <f t="shared" si="3"/>
        <v>85.188589725170829</v>
      </c>
      <c r="AJ16" s="17">
        <f t="shared" ref="AJ16:AW16" si="414">AI16-$B16</f>
        <v>0.18858972517082861</v>
      </c>
      <c r="AK16" s="17">
        <f t="shared" ref="AK16:AW16" si="415">AJ16*AJ16</f>
        <v>3.5566084440008666E-2</v>
      </c>
      <c r="AL16" s="4"/>
      <c r="AM16" s="16">
        <f t="shared" si="3"/>
        <v>85.103877278861205</v>
      </c>
      <c r="AN16" s="17">
        <f t="shared" ref="AN16:AW16" si="416">AM16-$B16</f>
        <v>0.10387727886120501</v>
      </c>
      <c r="AO16" s="17">
        <f t="shared" ref="AO16:AW16" si="417">AN16*AN16</f>
        <v>1.0790489063608549E-2</v>
      </c>
      <c r="AP16" s="4"/>
      <c r="AQ16" s="16">
        <f t="shared" si="3"/>
        <v>85.020869945449405</v>
      </c>
      <c r="AR16" s="17">
        <f t="shared" ref="AR16:AW16" si="418">AQ16-$B16</f>
        <v>2.0869945449405236E-2</v>
      </c>
      <c r="AS16" s="17">
        <f t="shared" ref="AS16:AW16" si="419">AR16*AR16</f>
        <v>4.3555462306115031E-4</v>
      </c>
      <c r="AT16" s="4"/>
      <c r="AU16" s="16">
        <f t="shared" si="3"/>
        <v>84.939532424365524</v>
      </c>
      <c r="AV16" s="17">
        <f t="shared" ref="AV16:AX16" si="420">AU16-$B16</f>
        <v>-6.0467575634476134E-2</v>
      </c>
      <c r="AW16" s="17">
        <f t="shared" ref="AW16:AX16" si="421">AV16*AV16</f>
        <v>3.6563277031110919E-3</v>
      </c>
      <c r="AX16" s="4"/>
      <c r="AY16" s="16">
        <f t="shared" si="14"/>
        <v>84.859831196140178</v>
      </c>
      <c r="AZ16" s="17">
        <f t="shared" ref="AZ16:DH16" si="422">AY16-$B16</f>
        <v>-0.14016880385982233</v>
      </c>
      <c r="BA16" s="17">
        <f t="shared" ref="BA16:DH16" si="423">AZ16*AZ16</f>
        <v>1.9647293575493344E-2</v>
      </c>
      <c r="BB16" s="4"/>
      <c r="BC16" s="16">
        <f t="shared" si="14"/>
        <v>84.78173333777093</v>
      </c>
      <c r="BD16" s="17">
        <f t="shared" ref="BD16:DH16" si="424">BC16-$B16</f>
        <v>-0.21826666222906965</v>
      </c>
      <c r="BE16" s="17">
        <f t="shared" ref="BE16:DH16" si="425">BD16*BD16</f>
        <v>4.7640335840618782E-2</v>
      </c>
      <c r="BF16" s="4"/>
      <c r="BG16" s="16">
        <f t="shared" si="14"/>
        <v>84.705206594235364</v>
      </c>
      <c r="BH16" s="17">
        <f t="shared" ref="BH16:DH16" si="426">BG16-$B16</f>
        <v>-0.29479340576463642</v>
      </c>
      <c r="BI16" s="17">
        <f t="shared" ref="BI16:DH16" si="427">BH16*BH16</f>
        <v>8.690315208231357E-2</v>
      </c>
      <c r="BJ16" s="4"/>
      <c r="BK16" s="16">
        <f t="shared" si="14"/>
        <v>84.630219358982316</v>
      </c>
      <c r="BL16" s="17">
        <f t="shared" ref="BL16:DH16" si="428">BK16-$B16</f>
        <v>-0.36978064101768382</v>
      </c>
      <c r="BM16" s="17">
        <f t="shared" ref="BM16:DH16" si="429">BL16*BL16</f>
        <v>0.13673772247144914</v>
      </c>
      <c r="BN16" s="4"/>
      <c r="BO16" s="16">
        <f t="shared" si="14"/>
        <v>84.556740661327723</v>
      </c>
      <c r="BP16" s="17">
        <f t="shared" ref="BP16:DH16" si="430">BO16-$B16</f>
        <v>-0.44325933867227718</v>
      </c>
      <c r="BQ16" s="17">
        <f t="shared" ref="BQ16:DH16" si="431">BP16*BP16</f>
        <v>0.19647884132018453</v>
      </c>
      <c r="BR16" s="4"/>
      <c r="BS16" s="16">
        <f t="shared" si="14"/>
        <v>84.484740153630497</v>
      </c>
      <c r="BT16" s="17">
        <f t="shared" ref="BT16:DH16" si="432">BS16-$B16</f>
        <v>-0.51525984636950284</v>
      </c>
      <c r="BU16" s="17">
        <f t="shared" ref="BU16:DH16" si="433">BT16*BT16</f>
        <v>0.26549270928072366</v>
      </c>
      <c r="BV16" s="4"/>
      <c r="BW16" s="16">
        <f t="shared" si="14"/>
        <v>84.414188098761144</v>
      </c>
      <c r="BX16" s="17">
        <f t="shared" ref="BX16:DH16" si="434">BW16-$B16</f>
        <v>-0.58581190123885563</v>
      </c>
      <c r="BY16" s="17">
        <f t="shared" ref="BY16:DH16" si="435">BX16*BX16</f>
        <v>0.34317558363308276</v>
      </c>
      <c r="BZ16" s="4"/>
      <c r="CA16" s="16">
        <f t="shared" si="14"/>
        <v>84.345055357819646</v>
      </c>
      <c r="CB16" s="17">
        <f t="shared" ref="CB16:DH16" si="436">CA16-$B16</f>
        <v>-0.65494464218035375</v>
      </c>
      <c r="CC16" s="17">
        <f t="shared" ref="CC16:DH16" si="437">CB16*CB16</f>
        <v>0.42895248432075161</v>
      </c>
      <c r="CD16" s="4"/>
      <c r="CE16" s="16">
        <f t="shared" si="14"/>
        <v>84.277313378100814</v>
      </c>
      <c r="CF16" s="17">
        <f t="shared" ref="CF16:DH16" si="438">CE16-$B16</f>
        <v>-0.72268662189918587</v>
      </c>
      <c r="CG16" s="17">
        <f t="shared" ref="CG16:DH16" si="439">CF16*CF16</f>
        <v>0.5222759534720568</v>
      </c>
      <c r="CH16" s="4"/>
      <c r="CI16" s="16">
        <f t="shared" si="14"/>
        <v>84.210934181301511</v>
      </c>
      <c r="CJ16" s="17">
        <f t="shared" ref="CJ16:DH16" si="440">CI16-$B16</f>
        <v>-0.78906581869848935</v>
      </c>
      <c r="CK16" s="17">
        <f t="shared" ref="CK16:DH16" si="441">CJ16*CJ16</f>
        <v>0.62262486623831725</v>
      </c>
      <c r="CL16" s="4"/>
      <c r="CM16" s="16"/>
      <c r="CN16" s="17"/>
      <c r="CO16" s="17"/>
      <c r="CP16" s="4"/>
      <c r="CQ16" s="16"/>
      <c r="CR16" s="17"/>
      <c r="CS16" s="17"/>
      <c r="CT16" s="4"/>
      <c r="CU16" s="16"/>
      <c r="CV16" s="17"/>
      <c r="CW16" s="17"/>
      <c r="CX16" s="4"/>
      <c r="CY16" s="16"/>
      <c r="CZ16" s="17"/>
      <c r="DA16" s="17"/>
      <c r="DB16" s="4"/>
      <c r="DC16" s="16"/>
      <c r="DD16" s="17"/>
      <c r="DE16" s="17"/>
      <c r="DF16" s="4"/>
      <c r="DG16" s="16"/>
      <c r="DH16" s="17"/>
    </row>
    <row r="17" spans="1:112" x14ac:dyDescent="0.25">
      <c r="A17" s="2">
        <v>4.25</v>
      </c>
      <c r="B17" s="2">
        <v>90</v>
      </c>
      <c r="F17" s="4"/>
      <c r="G17" s="16">
        <f t="shared" si="35"/>
        <v>9.5</v>
      </c>
      <c r="H17" s="17">
        <f t="shared" si="36"/>
        <v>-80.5</v>
      </c>
      <c r="I17" s="17">
        <f t="shared" si="37"/>
        <v>6480.25</v>
      </c>
      <c r="J17" s="4"/>
      <c r="K17" s="16">
        <f t="shared" si="38"/>
        <v>96.578906250000003</v>
      </c>
      <c r="L17" s="17">
        <f t="shared" si="39"/>
        <v>6.5789062500000028</v>
      </c>
      <c r="M17" s="17">
        <f t="shared" si="40"/>
        <v>43.2820074462891</v>
      </c>
      <c r="N17" s="4"/>
      <c r="O17" s="16">
        <f t="shared" si="41"/>
        <v>90.095547607421878</v>
      </c>
      <c r="P17" s="17">
        <f t="shared" si="42"/>
        <v>9.5547607421877956E-2</v>
      </c>
      <c r="Q17" s="17">
        <f t="shared" si="43"/>
        <v>9.1293452840453069E-3</v>
      </c>
      <c r="R17" s="4"/>
      <c r="S17" s="16">
        <f t="shared" si="44"/>
        <v>90.416801090469349</v>
      </c>
      <c r="T17" s="17">
        <f t="shared" si="45"/>
        <v>0.41680109046934888</v>
      </c>
      <c r="U17" s="17">
        <f t="shared" si="46"/>
        <v>0.17372314901643834</v>
      </c>
      <c r="V17" s="4"/>
      <c r="W17" s="16">
        <f t="shared" si="47"/>
        <v>90.246410364064474</v>
      </c>
      <c r="X17" s="17">
        <f t="shared" si="48"/>
        <v>0.2464103640644737</v>
      </c>
      <c r="Y17" s="17">
        <f t="shared" si="49"/>
        <v>6.0718067518386473E-2</v>
      </c>
      <c r="Z17" s="4"/>
      <c r="AA17" s="16">
        <f t="shared" si="0"/>
        <v>90.114717816076947</v>
      </c>
      <c r="AB17" s="17">
        <f t="shared" si="1"/>
        <v>0.11471781607694709</v>
      </c>
      <c r="AC17" s="17">
        <f t="shared" si="2"/>
        <v>1.316017732546426E-2</v>
      </c>
      <c r="AD17" s="4"/>
      <c r="AE17" s="16">
        <f t="shared" si="0"/>
        <v>89.983110572033766</v>
      </c>
      <c r="AF17" s="17">
        <f t="shared" si="1"/>
        <v>-1.6889427966233939E-2</v>
      </c>
      <c r="AG17" s="17">
        <f t="shared" si="2"/>
        <v>2.8525277702660506E-4</v>
      </c>
      <c r="AH17" s="4"/>
      <c r="AI17" s="16">
        <f t="shared" si="3"/>
        <v>89.854337294749897</v>
      </c>
      <c r="AJ17" s="17">
        <f t="shared" ref="AJ17:AW17" si="442">AI17-$B17</f>
        <v>-0.14566270525010339</v>
      </c>
      <c r="AK17" s="17">
        <f t="shared" ref="AK17:AW17" si="443">AJ17*AJ17</f>
        <v>2.1217623700778496E-2</v>
      </c>
      <c r="AL17" s="4"/>
      <c r="AM17" s="16">
        <f t="shared" si="3"/>
        <v>89.728141033125382</v>
      </c>
      <c r="AN17" s="17">
        <f t="shared" ref="AN17:AW17" si="444">AM17-$B17</f>
        <v>-0.27185896687461764</v>
      </c>
      <c r="AO17" s="17">
        <f t="shared" ref="AO17:AW17" si="445">AN17*AN17</f>
        <v>7.3907297870134447E-2</v>
      </c>
      <c r="AP17" s="4"/>
      <c r="AQ17" s="16">
        <f t="shared" si="3"/>
        <v>89.604484479317094</v>
      </c>
      <c r="AR17" s="17">
        <f t="shared" ref="AR17:AW17" si="446">AQ17-$B17</f>
        <v>-0.39551552068290619</v>
      </c>
      <c r="AS17" s="17">
        <f t="shared" ref="AS17:AW17" si="447">AR17*AR17</f>
        <v>0.15643252710107039</v>
      </c>
      <c r="AT17" s="4"/>
      <c r="AU17" s="16">
        <f t="shared" si="3"/>
        <v>89.483315484766663</v>
      </c>
      <c r="AV17" s="17">
        <f t="shared" ref="AV17:AX17" si="448">AU17-$B17</f>
        <v>-0.51668451523333658</v>
      </c>
      <c r="AW17" s="17">
        <f t="shared" ref="AW17:AX17" si="449">AV17*AV17</f>
        <v>0.26696288828190801</v>
      </c>
      <c r="AX17" s="4"/>
      <c r="AY17" s="16">
        <f t="shared" si="14"/>
        <v>89.364584083411103</v>
      </c>
      <c r="AZ17" s="17">
        <f t="shared" ref="AZ17:DH17" si="450">AY17-$B17</f>
        <v>-0.63541591658889729</v>
      </c>
      <c r="BA17" s="17">
        <f t="shared" ref="BA17:DH17" si="451">AZ17*AZ17</f>
        <v>0.40375338705450847</v>
      </c>
      <c r="BB17" s="4"/>
      <c r="BC17" s="16">
        <f t="shared" si="14"/>
        <v>89.248241231974248</v>
      </c>
      <c r="BD17" s="17">
        <f t="shared" ref="BD17:DH17" si="452">BC17-$B17</f>
        <v>-0.75175876802575203</v>
      </c>
      <c r="BE17" s="17">
        <f t="shared" ref="BE17:DH17" si="453">BD17*BD17</f>
        <v>0.56514124530359644</v>
      </c>
      <c r="BF17" s="4"/>
      <c r="BG17" s="16">
        <f t="shared" si="14"/>
        <v>89.134238879785741</v>
      </c>
      <c r="BH17" s="17">
        <f t="shared" ref="BH17:DH17" si="454">BG17-$B17</f>
        <v>-0.86576112021425899</v>
      </c>
      <c r="BI17" s="17">
        <f t="shared" ref="BI17:DH17" si="455">BH17*BH17</f>
        <v>0.7495423172746486</v>
      </c>
      <c r="BJ17" s="4"/>
      <c r="BK17" s="16">
        <f t="shared" si="14"/>
        <v>89.022529942387621</v>
      </c>
      <c r="BL17" s="17">
        <f t="shared" ref="BL17:DH17" si="456">BK17-$B17</f>
        <v>-0.97747005761237915</v>
      </c>
      <c r="BM17" s="17">
        <f t="shared" ref="BM17:DH17" si="457">BL17*BL17</f>
        <v>0.9554477135287478</v>
      </c>
      <c r="BN17" s="4"/>
      <c r="BO17" s="16">
        <f t="shared" si="14"/>
        <v>88.913068282563771</v>
      </c>
      <c r="BP17" s="17">
        <f t="shared" ref="BP17:DH17" si="458">BO17-$B17</f>
        <v>-1.0869317174362294</v>
      </c>
      <c r="BQ17" s="17">
        <f t="shared" ref="BQ17:DH17" si="459">BP17*BP17</f>
        <v>1.1814205583688713</v>
      </c>
      <c r="BR17" s="4"/>
      <c r="BS17" s="16">
        <f t="shared" si="14"/>
        <v>88.80580869125005</v>
      </c>
      <c r="BT17" s="17">
        <f t="shared" ref="BT17:DH17" si="460">BS17-$B17</f>
        <v>-1.1941913087499501</v>
      </c>
      <c r="BU17" s="17">
        <f t="shared" ref="BU17:DH17" si="461">BT17*BT17</f>
        <v>1.4260928818939185</v>
      </c>
      <c r="BV17" s="4"/>
      <c r="BW17" s="16">
        <f t="shared" si="14"/>
        <v>88.700706868864955</v>
      </c>
      <c r="BX17" s="17">
        <f t="shared" ref="BX17:DH17" si="462">BW17-$B17</f>
        <v>-1.2992931311350446</v>
      </c>
      <c r="BY17" s="17">
        <f t="shared" ref="BY17:DH17" si="463">BX17*BX17</f>
        <v>1.6881626406147083</v>
      </c>
      <c r="BZ17" s="4"/>
      <c r="CA17" s="16">
        <f t="shared" si="14"/>
        <v>88.597719407013102</v>
      </c>
      <c r="CB17" s="17">
        <f t="shared" ref="CB17:DH17" si="464">CA17-$B17</f>
        <v>-1.402280592986898</v>
      </c>
      <c r="CC17" s="17">
        <f t="shared" ref="CC17:DH17" si="465">CB17*CB17</f>
        <v>1.9663908614676864</v>
      </c>
      <c r="CD17" s="4"/>
      <c r="CE17" s="16">
        <f t="shared" si="14"/>
        <v>88.496803770557023</v>
      </c>
      <c r="CF17" s="17">
        <f t="shared" ref="CF17:DH17" si="466">CE17-$B17</f>
        <v>-1.5031962294429775</v>
      </c>
      <c r="CG17" s="17">
        <f t="shared" ref="CG17:DH17" si="467">CF17*CF17</f>
        <v>2.2595989042115847</v>
      </c>
      <c r="CH17" s="4"/>
      <c r="CI17" s="16">
        <f t="shared" si="14"/>
        <v>88.397918280049581</v>
      </c>
      <c r="CJ17" s="17">
        <f t="shared" ref="CJ17:DH17" si="468">CI17-$B17</f>
        <v>-1.6020817199504194</v>
      </c>
      <c r="CK17" s="17">
        <f t="shared" ref="CK17:DH17" si="469">CJ17*CJ17</f>
        <v>2.5666658373992939</v>
      </c>
      <c r="CL17" s="4"/>
      <c r="CM17" s="16"/>
      <c r="CN17" s="17"/>
      <c r="CO17" s="17"/>
      <c r="CP17" s="4"/>
      <c r="CQ17" s="16"/>
      <c r="CR17" s="17"/>
      <c r="CS17" s="17"/>
      <c r="CT17" s="4"/>
      <c r="CU17" s="16"/>
      <c r="CV17" s="17"/>
      <c r="CW17" s="17"/>
      <c r="CX17" s="4"/>
      <c r="CY17" s="16"/>
      <c r="CZ17" s="17"/>
      <c r="DA17" s="17"/>
      <c r="DB17" s="4"/>
      <c r="DC17" s="16"/>
      <c r="DD17" s="17"/>
      <c r="DE17" s="17"/>
      <c r="DF17" s="4"/>
      <c r="DG17" s="16"/>
      <c r="DH17" s="17"/>
    </row>
    <row r="18" spans="1:112" x14ac:dyDescent="0.25">
      <c r="A18" s="2">
        <v>4.5</v>
      </c>
      <c r="B18" s="2">
        <v>92</v>
      </c>
      <c r="F18" s="4"/>
      <c r="G18" s="16">
        <f t="shared" si="35"/>
        <v>10</v>
      </c>
      <c r="H18" s="17">
        <f t="shared" si="36"/>
        <v>-82</v>
      </c>
      <c r="I18" s="17">
        <f t="shared" si="37"/>
        <v>6724</v>
      </c>
      <c r="J18" s="4"/>
      <c r="K18" s="16">
        <f t="shared" si="38"/>
        <v>101.83781250000001</v>
      </c>
      <c r="L18" s="17">
        <f t="shared" si="39"/>
        <v>9.8378125000000125</v>
      </c>
      <c r="M18" s="17">
        <f t="shared" si="40"/>
        <v>96.782554785156492</v>
      </c>
      <c r="N18" s="4"/>
      <c r="O18" s="16">
        <f t="shared" si="41"/>
        <v>94.958163964843763</v>
      </c>
      <c r="P18" s="17">
        <f t="shared" si="42"/>
        <v>2.958163964843763</v>
      </c>
      <c r="Q18" s="17">
        <f t="shared" si="43"/>
        <v>8.7507340429001719</v>
      </c>
      <c r="R18" s="4"/>
      <c r="S18" s="16">
        <f t="shared" si="44"/>
        <v>95.25889848757933</v>
      </c>
      <c r="T18" s="17">
        <f t="shared" si="45"/>
        <v>3.2588984875793301</v>
      </c>
      <c r="U18" s="17">
        <f t="shared" si="46"/>
        <v>10.620419352346845</v>
      </c>
      <c r="V18" s="4"/>
      <c r="W18" s="16">
        <f t="shared" si="47"/>
        <v>95.041664373252857</v>
      </c>
      <c r="X18" s="17">
        <f t="shared" si="48"/>
        <v>3.041664373252857</v>
      </c>
      <c r="Y18" s="17">
        <f t="shared" si="49"/>
        <v>9.2517221595156958</v>
      </c>
      <c r="Z18" s="4"/>
      <c r="AA18" s="16">
        <f t="shared" ref="AA18:AM21" si="470">AA$23*$A18+AA$25</f>
        <v>94.866014466032595</v>
      </c>
      <c r="AB18" s="17">
        <f t="shared" ref="AB18:AH21" si="471">AA18-$B18</f>
        <v>2.8660144660325955</v>
      </c>
      <c r="AC18" s="17">
        <f t="shared" ref="AC18:AH21" si="472">AB18*AB18</f>
        <v>8.2140389195081038</v>
      </c>
      <c r="AD18" s="4"/>
      <c r="AE18" s="16">
        <f t="shared" si="470"/>
        <v>94.691192868891804</v>
      </c>
      <c r="AF18" s="17">
        <f t="shared" si="471"/>
        <v>2.6911928688918039</v>
      </c>
      <c r="AG18" s="17">
        <f t="shared" si="472"/>
        <v>7.2425190575740981</v>
      </c>
      <c r="AH18" s="4"/>
      <c r="AI18" s="16">
        <f t="shared" si="470"/>
        <v>94.520084864328965</v>
      </c>
      <c r="AJ18" s="17">
        <f t="shared" ref="AJ18:AW18" si="473">AI18-$B18</f>
        <v>2.5200848643289646</v>
      </c>
      <c r="AK18" s="17">
        <f t="shared" ref="AK18:AW18" si="474">AJ18*AJ18</f>
        <v>6.3508277234199362</v>
      </c>
      <c r="AL18" s="4"/>
      <c r="AM18" s="16">
        <f t="shared" si="470"/>
        <v>94.352404787389546</v>
      </c>
      <c r="AN18" s="17">
        <f t="shared" ref="AN18:AW18" si="475">AM18-$B18</f>
        <v>2.3524047873895455</v>
      </c>
      <c r="AO18" s="17">
        <f t="shared" ref="AO18:AW18" si="476">AN18*AN18</f>
        <v>5.5338082837332525</v>
      </c>
      <c r="AP18" s="4"/>
      <c r="AQ18" s="16">
        <f t="shared" ref="AI18:AY21" si="477">AQ$23*$A18+AQ$25</f>
        <v>94.188099013184768</v>
      </c>
      <c r="AR18" s="17">
        <f t="shared" ref="AR18:AW18" si="478">AQ18-$B18</f>
        <v>2.1880990131847682</v>
      </c>
      <c r="AS18" s="17">
        <f t="shared" ref="AS18:AW18" si="479">AR18*AR18</f>
        <v>4.7877772915001566</v>
      </c>
      <c r="AT18" s="4"/>
      <c r="AU18" s="16">
        <f t="shared" si="477"/>
        <v>94.027098545167789</v>
      </c>
      <c r="AV18" s="17">
        <f t="shared" ref="AV18:AX18" si="480">AU18-$B18</f>
        <v>2.0270985451677888</v>
      </c>
      <c r="AW18" s="17">
        <f t="shared" ref="AW18:AX18" si="481">AV18*AV18</f>
        <v>4.1091285118213658</v>
      </c>
      <c r="AX18" s="4"/>
      <c r="AY18" s="16">
        <f t="shared" si="477"/>
        <v>93.869336970682028</v>
      </c>
      <c r="AZ18" s="17">
        <f t="shared" ref="AZ18:DH18" si="482">AY18-$B18</f>
        <v>1.8693369706820278</v>
      </c>
      <c r="BA18" s="17">
        <f t="shared" ref="BA18:DH18" si="483">AZ18*AZ18</f>
        <v>3.4944207099586602</v>
      </c>
      <c r="BB18" s="4"/>
      <c r="BC18" s="16">
        <f t="shared" ref="AY18:DH21" si="484">BC$23*$A18+BC$25</f>
        <v>93.71474912617758</v>
      </c>
      <c r="BD18" s="17">
        <f t="shared" ref="BD18:DH18" si="485">BC18-$B18</f>
        <v>1.7147491261775798</v>
      </c>
      <c r="BE18" s="17">
        <f t="shared" ref="BE18:DH18" si="486">BD18*BD18</f>
        <v>2.9403645657267736</v>
      </c>
      <c r="BF18" s="4"/>
      <c r="BG18" s="16">
        <f t="shared" si="484"/>
        <v>93.563271165336118</v>
      </c>
      <c r="BH18" s="17">
        <f t="shared" ref="BH18:DH18" si="487">BG18-$B18</f>
        <v>1.5632711653361184</v>
      </c>
      <c r="BI18" s="17">
        <f t="shared" ref="BI18:DH18" si="488">BH18*BH18</f>
        <v>2.4438167363713457</v>
      </c>
      <c r="BJ18" s="4"/>
      <c r="BK18" s="16">
        <f t="shared" si="484"/>
        <v>93.414840525792897</v>
      </c>
      <c r="BL18" s="17">
        <f t="shared" ref="BL18:DH18" si="489">BK18-$B18</f>
        <v>1.4148405257928971</v>
      </c>
      <c r="BM18" s="17">
        <f t="shared" ref="BM18:DH18" si="490">BL18*BL18</f>
        <v>2.0017737134259215</v>
      </c>
      <c r="BN18" s="4"/>
      <c r="BO18" s="16">
        <f t="shared" si="484"/>
        <v>93.269395903799818</v>
      </c>
      <c r="BP18" s="17">
        <f t="shared" ref="BP18:DH18" si="491">BO18-$B18</f>
        <v>1.2693959037998184</v>
      </c>
      <c r="BQ18" s="17">
        <f t="shared" ref="BQ18:DH18" si="492">BP18*BP18</f>
        <v>1.6113659605837578</v>
      </c>
      <c r="BR18" s="4"/>
      <c r="BS18" s="16">
        <f t="shared" si="484"/>
        <v>93.126877228869603</v>
      </c>
      <c r="BT18" s="17">
        <f t="shared" ref="BT18:DH18" si="493">BS18-$B18</f>
        <v>1.1268772288696027</v>
      </c>
      <c r="BU18" s="17">
        <f t="shared" ref="BU18:DH18" si="494">BT18*BT18</f>
        <v>1.2698522889448349</v>
      </c>
      <c r="BV18" s="4"/>
      <c r="BW18" s="16">
        <f t="shared" si="484"/>
        <v>92.987225638968766</v>
      </c>
      <c r="BX18" s="17">
        <f t="shared" ref="BX18:DH18" si="495">BW18-$B18</f>
        <v>0.98722563896876636</v>
      </c>
      <c r="BY18" s="17">
        <f t="shared" ref="BY18:DH18" si="496">BX18*BX18</f>
        <v>0.97461446223728898</v>
      </c>
      <c r="BZ18" s="4"/>
      <c r="CA18" s="16">
        <f t="shared" si="484"/>
        <v>92.850383456206558</v>
      </c>
      <c r="CB18" s="17">
        <f t="shared" ref="CB18:DH18" si="497">CA18-$B18</f>
        <v>0.85038345620655775</v>
      </c>
      <c r="CC18" s="17">
        <f t="shared" ref="CC18:DH18" si="498">CB18*CB18</f>
        <v>0.72315202258981048</v>
      </c>
      <c r="CD18" s="4"/>
      <c r="CE18" s="16">
        <f t="shared" si="484"/>
        <v>92.716294163013259</v>
      </c>
      <c r="CF18" s="17">
        <f t="shared" ref="CF18:DH18" si="499">CE18-$B18</f>
        <v>0.71629416301325932</v>
      </c>
      <c r="CG18" s="17">
        <f t="shared" ref="CG18:DH18" si="500">CF18*CF18</f>
        <v>0.51307732796686567</v>
      </c>
      <c r="CH18" s="4"/>
      <c r="CI18" s="16">
        <f t="shared" si="484"/>
        <v>92.584902378797651</v>
      </c>
      <c r="CJ18" s="17">
        <f t="shared" ref="CJ18:DH18" si="501">CI18-$B18</f>
        <v>0.58490237879765061</v>
      </c>
      <c r="CK18" s="17">
        <f t="shared" ref="CK18:DH18" si="502">CJ18*CJ18</f>
        <v>0.34211079272315037</v>
      </c>
      <c r="CL18" s="4"/>
      <c r="CM18" s="16"/>
      <c r="CN18" s="17"/>
      <c r="CO18" s="17"/>
      <c r="CP18" s="4"/>
      <c r="CQ18" s="16"/>
      <c r="CR18" s="17"/>
      <c r="CS18" s="17"/>
      <c r="CT18" s="4"/>
      <c r="CU18" s="16"/>
      <c r="CV18" s="17"/>
      <c r="CW18" s="17"/>
      <c r="CX18" s="4"/>
      <c r="CY18" s="16"/>
      <c r="CZ18" s="17"/>
      <c r="DA18" s="17"/>
      <c r="DB18" s="4"/>
      <c r="DC18" s="16"/>
      <c r="DD18" s="17"/>
      <c r="DE18" s="17"/>
      <c r="DF18" s="4"/>
      <c r="DG18" s="16"/>
      <c r="DH18" s="17"/>
    </row>
    <row r="19" spans="1:112" x14ac:dyDescent="0.25">
      <c r="A19" s="2">
        <v>4.75</v>
      </c>
      <c r="B19" s="2">
        <v>79</v>
      </c>
      <c r="F19" s="4"/>
      <c r="G19" s="16">
        <f t="shared" si="35"/>
        <v>10.5</v>
      </c>
      <c r="H19" s="17">
        <f t="shared" si="36"/>
        <v>-68.5</v>
      </c>
      <c r="I19" s="17">
        <f t="shared" si="37"/>
        <v>4692.25</v>
      </c>
      <c r="J19" s="4"/>
      <c r="K19" s="16">
        <f t="shared" si="38"/>
        <v>107.09671875000001</v>
      </c>
      <c r="L19" s="17">
        <f t="shared" si="39"/>
        <v>28.096718750000008</v>
      </c>
      <c r="M19" s="17">
        <f t="shared" si="40"/>
        <v>789.42560451660199</v>
      </c>
      <c r="N19" s="4"/>
      <c r="O19" s="16">
        <f t="shared" si="41"/>
        <v>99.820780322265634</v>
      </c>
      <c r="P19" s="17">
        <f t="shared" si="42"/>
        <v>20.820780322265634</v>
      </c>
      <c r="Q19" s="17">
        <f t="shared" si="43"/>
        <v>433.50489322804384</v>
      </c>
      <c r="R19" s="4"/>
      <c r="S19" s="16">
        <f t="shared" si="44"/>
        <v>100.10099588468933</v>
      </c>
      <c r="T19" s="17">
        <f t="shared" si="45"/>
        <v>21.100995884689326</v>
      </c>
      <c r="U19" s="17">
        <f t="shared" si="46"/>
        <v>445.25202732567584</v>
      </c>
      <c r="V19" s="4"/>
      <c r="W19" s="16">
        <f t="shared" si="47"/>
        <v>99.836918382441226</v>
      </c>
      <c r="X19" s="17">
        <f t="shared" si="48"/>
        <v>20.836918382441226</v>
      </c>
      <c r="Y19" s="17">
        <f t="shared" si="49"/>
        <v>434.17716767651706</v>
      </c>
      <c r="Z19" s="4"/>
      <c r="AA19" s="16">
        <f t="shared" si="470"/>
        <v>99.617311115988258</v>
      </c>
      <c r="AB19" s="17">
        <f t="shared" si="471"/>
        <v>20.617311115988258</v>
      </c>
      <c r="AC19" s="17">
        <f t="shared" si="472"/>
        <v>425.073517653453</v>
      </c>
      <c r="AD19" s="4"/>
      <c r="AE19" s="16">
        <f t="shared" si="470"/>
        <v>99.399275165749842</v>
      </c>
      <c r="AF19" s="17">
        <f t="shared" si="471"/>
        <v>20.399275165749842</v>
      </c>
      <c r="AG19" s="17">
        <f t="shared" si="472"/>
        <v>416.13042728797825</v>
      </c>
      <c r="AH19" s="4"/>
      <c r="AI19" s="16">
        <f t="shared" si="477"/>
        <v>99.185832433908033</v>
      </c>
      <c r="AJ19" s="17">
        <f t="shared" ref="AJ19:AW19" si="503">AI19-$B19</f>
        <v>20.185832433908033</v>
      </c>
      <c r="AK19" s="17">
        <f t="shared" ref="AK19:AW19" si="504">AJ19*AJ19</f>
        <v>407.46783104981347</v>
      </c>
      <c r="AL19" s="4"/>
      <c r="AM19" s="16">
        <f t="shared" si="477"/>
        <v>98.976668541653709</v>
      </c>
      <c r="AN19" s="17">
        <f t="shared" ref="AN19:AW19" si="505">AM19-$B19</f>
        <v>19.976668541653709</v>
      </c>
      <c r="AO19" s="17">
        <f t="shared" ref="AO19:AW19" si="506">AN19*AN19</f>
        <v>399.06728602309693</v>
      </c>
      <c r="AP19" s="4"/>
      <c r="AQ19" s="16">
        <f t="shared" si="477"/>
        <v>98.771713547052457</v>
      </c>
      <c r="AR19" s="17">
        <f t="shared" ref="AR19:AW19" si="507">AQ19-$B19</f>
        <v>19.771713547052457</v>
      </c>
      <c r="AS19" s="17">
        <f t="shared" ref="AS19:AW19" si="508">AR19*AR19</f>
        <v>390.92065658669765</v>
      </c>
      <c r="AT19" s="4"/>
      <c r="AU19" s="16">
        <f t="shared" si="477"/>
        <v>98.570881605568928</v>
      </c>
      <c r="AV19" s="17">
        <f t="shared" ref="AV19:AX19" si="509">AU19-$B19</f>
        <v>19.570881605568928</v>
      </c>
      <c r="AW19" s="17">
        <f t="shared" ref="AW19:AX19" si="510">AV19*AV19</f>
        <v>383.01940681919621</v>
      </c>
      <c r="AX19" s="4"/>
      <c r="AY19" s="16">
        <f t="shared" si="484"/>
        <v>98.374089857952953</v>
      </c>
      <c r="AZ19" s="17">
        <f t="shared" ref="AZ19:DH19" si="511">AY19-$B19</f>
        <v>19.374089857952953</v>
      </c>
      <c r="BA19" s="17">
        <f t="shared" ref="BA19:DH19" si="512">AZ19*AZ19</f>
        <v>375.35535782403548</v>
      </c>
      <c r="BB19" s="4"/>
      <c r="BC19" s="16">
        <f t="shared" si="484"/>
        <v>98.181257020380897</v>
      </c>
      <c r="BD19" s="17">
        <f t="shared" ref="BD19:DH19" si="513">BC19-$B19</f>
        <v>19.181257020380897</v>
      </c>
      <c r="BE19" s="17">
        <f t="shared" ref="BE19:DH19" si="514">BD19*BD19</f>
        <v>367.92062088191147</v>
      </c>
      <c r="BF19" s="4"/>
      <c r="BG19" s="16">
        <f t="shared" si="484"/>
        <v>97.99230345088651</v>
      </c>
      <c r="BH19" s="17">
        <f t="shared" ref="BH19:DH19" si="515">BG19-$B19</f>
        <v>18.99230345088651</v>
      </c>
      <c r="BI19" s="17">
        <f t="shared" ref="BI19:DH19" si="516">BH19*BH19</f>
        <v>360.70759037055564</v>
      </c>
      <c r="BJ19" s="4"/>
      <c r="BK19" s="16">
        <f t="shared" si="484"/>
        <v>97.807151109198202</v>
      </c>
      <c r="BL19" s="17">
        <f t="shared" ref="BL19:DH19" si="517">BK19-$B19</f>
        <v>18.807151109198202</v>
      </c>
      <c r="BM19" s="17">
        <f t="shared" ref="BM19:DH19" si="518">BL19*BL19</f>
        <v>353.70893284421516</v>
      </c>
      <c r="BN19" s="4"/>
      <c r="BO19" s="16">
        <f t="shared" si="484"/>
        <v>97.625723525035852</v>
      </c>
      <c r="BP19" s="17">
        <f t="shared" ref="BP19:DH19" si="519">BO19-$B19</f>
        <v>18.625723525035852</v>
      </c>
      <c r="BQ19" s="17">
        <f t="shared" ref="BQ19:DH19" si="520">BP19*BP19</f>
        <v>346.91757683107397</v>
      </c>
      <c r="BR19" s="4"/>
      <c r="BS19" s="16">
        <f t="shared" si="484"/>
        <v>97.447945766489141</v>
      </c>
      <c r="BT19" s="17">
        <f t="shared" ref="BT19:DH19" si="521">BS19-$B19</f>
        <v>18.447945766489141</v>
      </c>
      <c r="BU19" s="17">
        <f t="shared" ref="BU19:DH19" si="522">BT19*BT19</f>
        <v>340.32670300332461</v>
      </c>
      <c r="BV19" s="4"/>
      <c r="BW19" s="16">
        <f t="shared" si="484"/>
        <v>97.273744409072577</v>
      </c>
      <c r="BX19" s="17">
        <f t="shared" ref="BX19:DH19" si="523">BW19-$B19</f>
        <v>18.273744409072577</v>
      </c>
      <c r="BY19" s="17">
        <f t="shared" ref="BY19:DH19" si="524">BX19*BX19</f>
        <v>333.92973472811127</v>
      </c>
      <c r="BZ19" s="4"/>
      <c r="CA19" s="16">
        <f t="shared" si="484"/>
        <v>97.103047505400014</v>
      </c>
      <c r="CB19" s="17">
        <f t="shared" ref="CB19:DH19" si="525">CA19-$B19</f>
        <v>18.103047505400014</v>
      </c>
      <c r="CC19" s="17">
        <f t="shared" ref="CC19:DH19" si="526">CB19*CB19</f>
        <v>327.72032898276967</v>
      </c>
      <c r="CD19" s="4"/>
      <c r="CE19" s="16">
        <f t="shared" si="484"/>
        <v>96.935784555469468</v>
      </c>
      <c r="CF19" s="17">
        <f t="shared" ref="CF19:DH19" si="527">CE19-$B19</f>
        <v>17.935784555469468</v>
      </c>
      <c r="CG19" s="17">
        <f t="shared" ref="CG19:DH19" si="528">CF19*CF19</f>
        <v>321.69236762021711</v>
      </c>
      <c r="CH19" s="4"/>
      <c r="CI19" s="16">
        <f t="shared" si="484"/>
        <v>96.771886477545721</v>
      </c>
      <c r="CJ19" s="17">
        <f t="shared" ref="CJ19:DH19" si="529">CI19-$B19</f>
        <v>17.771886477545721</v>
      </c>
      <c r="CK19" s="17">
        <f t="shared" ref="CK19:DH19" si="530">CJ19*CJ19</f>
        <v>315.83994897077247</v>
      </c>
      <c r="CL19" s="4"/>
      <c r="CM19" s="16"/>
      <c r="CN19" s="17"/>
      <c r="CO19" s="17"/>
      <c r="CP19" s="4"/>
      <c r="CQ19" s="16"/>
      <c r="CR19" s="17"/>
      <c r="CS19" s="17"/>
      <c r="CT19" s="4"/>
      <c r="CU19" s="16"/>
      <c r="CV19" s="17"/>
      <c r="CW19" s="17"/>
      <c r="CX19" s="4"/>
      <c r="CY19" s="16"/>
      <c r="CZ19" s="17"/>
      <c r="DA19" s="17"/>
      <c r="DB19" s="4"/>
      <c r="DC19" s="16"/>
      <c r="DD19" s="17"/>
      <c r="DE19" s="17"/>
      <c r="DF19" s="4"/>
      <c r="DG19" s="16"/>
      <c r="DH19" s="17"/>
    </row>
    <row r="20" spans="1:112" x14ac:dyDescent="0.25">
      <c r="A20" s="2">
        <v>5</v>
      </c>
      <c r="B20" s="2">
        <v>95</v>
      </c>
      <c r="F20" s="4"/>
      <c r="G20" s="16">
        <f t="shared" si="35"/>
        <v>11</v>
      </c>
      <c r="H20" s="17">
        <f t="shared" si="36"/>
        <v>-84</v>
      </c>
      <c r="I20" s="17">
        <f t="shared" si="37"/>
        <v>7056</v>
      </c>
      <c r="J20" s="4"/>
      <c r="K20" s="16">
        <f t="shared" si="38"/>
        <v>112.35562500000002</v>
      </c>
      <c r="L20" s="17">
        <f t="shared" si="39"/>
        <v>17.355625000000018</v>
      </c>
      <c r="M20" s="17">
        <f t="shared" si="40"/>
        <v>301.2177191406256</v>
      </c>
      <c r="N20" s="4"/>
      <c r="O20" s="16">
        <f t="shared" si="41"/>
        <v>104.6833966796875</v>
      </c>
      <c r="P20" s="17">
        <f t="shared" si="42"/>
        <v>9.6833966796875046</v>
      </c>
      <c r="Q20" s="17">
        <f t="shared" si="43"/>
        <v>93.768171256182995</v>
      </c>
      <c r="R20" s="4"/>
      <c r="S20" s="16">
        <f t="shared" si="44"/>
        <v>104.94309328179931</v>
      </c>
      <c r="T20" s="17">
        <f t="shared" si="45"/>
        <v>9.9430932817993067</v>
      </c>
      <c r="U20" s="17">
        <f t="shared" si="46"/>
        <v>98.865104010562504</v>
      </c>
      <c r="V20" s="4"/>
      <c r="W20" s="16">
        <f t="shared" si="47"/>
        <v>104.63217239162961</v>
      </c>
      <c r="X20" s="17">
        <f t="shared" si="48"/>
        <v>9.6321723916296094</v>
      </c>
      <c r="Y20" s="17">
        <f t="shared" si="49"/>
        <v>92.778744982071672</v>
      </c>
      <c r="Z20" s="4"/>
      <c r="AA20" s="16">
        <f t="shared" si="470"/>
        <v>104.36860776594391</v>
      </c>
      <c r="AB20" s="17">
        <f t="shared" si="471"/>
        <v>9.3686077659439064</v>
      </c>
      <c r="AC20" s="17">
        <f t="shared" si="472"/>
        <v>87.770811472104469</v>
      </c>
      <c r="AD20" s="4"/>
      <c r="AE20" s="16">
        <f t="shared" si="470"/>
        <v>104.10735746260788</v>
      </c>
      <c r="AF20" s="17">
        <f t="shared" si="471"/>
        <v>9.1073574626078795</v>
      </c>
      <c r="AG20" s="17">
        <f t="shared" si="472"/>
        <v>82.943959951719435</v>
      </c>
      <c r="AH20" s="4"/>
      <c r="AI20" s="16">
        <f t="shared" si="477"/>
        <v>103.8515800034871</v>
      </c>
      <c r="AJ20" s="17">
        <f t="shared" ref="AJ20:AW20" si="531">AI20-$B20</f>
        <v>8.8515800034871006</v>
      </c>
      <c r="AK20" s="17">
        <f t="shared" ref="AK20:AW20" si="532">AJ20*AJ20</f>
        <v>78.350468558132704</v>
      </c>
      <c r="AL20" s="4"/>
      <c r="AM20" s="16">
        <f t="shared" si="477"/>
        <v>103.60093229591789</v>
      </c>
      <c r="AN20" s="17">
        <f t="shared" ref="AN20:AW20" si="533">AM20-$B20</f>
        <v>8.600932295917886</v>
      </c>
      <c r="AO20" s="17">
        <f t="shared" ref="AO20:AW20" si="534">AN20*AN20</f>
        <v>73.976036358963313</v>
      </c>
      <c r="AP20" s="4"/>
      <c r="AQ20" s="16">
        <f t="shared" si="477"/>
        <v>103.35532808092013</v>
      </c>
      <c r="AR20" s="17">
        <f t="shared" ref="AR20:AW20" si="535">AQ20-$B20</f>
        <v>8.3553280809201311</v>
      </c>
      <c r="AS20" s="17">
        <f t="shared" ref="AS20:AW20" si="536">AR20*AR20</f>
        <v>69.811507339812479</v>
      </c>
      <c r="AT20" s="4"/>
      <c r="AU20" s="16">
        <f t="shared" si="477"/>
        <v>103.11466466597007</v>
      </c>
      <c r="AV20" s="17">
        <f t="shared" ref="AV20:AX20" si="537">AU20-$B20</f>
        <v>8.1146646659700679</v>
      </c>
      <c r="AW20" s="17">
        <f t="shared" ref="AW20:AX20" si="538">AV20*AV20</f>
        <v>65.847782641143112</v>
      </c>
      <c r="AX20" s="4"/>
      <c r="AY20" s="16">
        <f t="shared" si="484"/>
        <v>102.87884274522388</v>
      </c>
      <c r="AZ20" s="17">
        <f t="shared" ref="AZ20:DH20" si="539">AY20-$B20</f>
        <v>7.8788427452238778</v>
      </c>
      <c r="BA20" s="17">
        <f t="shared" ref="BA20:DH20" si="540">AZ20*AZ20</f>
        <v>62.076163003966933</v>
      </c>
      <c r="BB20" s="4"/>
      <c r="BC20" s="16">
        <f t="shared" si="484"/>
        <v>102.64776491458423</v>
      </c>
      <c r="BD20" s="17">
        <f t="shared" ref="BD20:DH20" si="541">BC20-$B20</f>
        <v>7.6477649145842292</v>
      </c>
      <c r="BE20" s="17">
        <f t="shared" ref="BE20:DH20" si="542">BD20*BD20</f>
        <v>58.488308188745521</v>
      </c>
      <c r="BF20" s="4"/>
      <c r="BG20" s="16">
        <f t="shared" si="484"/>
        <v>102.42133573643689</v>
      </c>
      <c r="BH20" s="17">
        <f t="shared" ref="BH20:DH20" si="543">BG20-$B20</f>
        <v>7.4213357364368875</v>
      </c>
      <c r="BI20" s="17">
        <f t="shared" ref="BI20:DH20" si="544">BH20*BH20</f>
        <v>55.076224112915241</v>
      </c>
      <c r="BJ20" s="4"/>
      <c r="BK20" s="16">
        <f t="shared" si="484"/>
        <v>102.19946169260348</v>
      </c>
      <c r="BL20" s="17">
        <f t="shared" ref="BL20:DH20" si="545">BK20-$B20</f>
        <v>7.199461692603478</v>
      </c>
      <c r="BM20" s="17">
        <f t="shared" ref="BM20:DH20" si="546">BL20*BL20</f>
        <v>51.832248663264934</v>
      </c>
      <c r="BN20" s="4"/>
      <c r="BO20" s="16">
        <f t="shared" si="484"/>
        <v>101.9820511462719</v>
      </c>
      <c r="BP20" s="17">
        <f t="shared" ref="BP20:DH20" si="547">BO20-$B20</f>
        <v>6.9820511462718997</v>
      </c>
      <c r="BQ20" s="17">
        <f t="shared" ref="BQ20:DH20" si="548">BP20*BP20</f>
        <v>48.749038209156751</v>
      </c>
      <c r="BR20" s="4"/>
      <c r="BS20" s="16">
        <f t="shared" si="484"/>
        <v>101.76901430410869</v>
      </c>
      <c r="BT20" s="17">
        <f t="shared" ref="BT20:DH20" si="549">BS20-$B20</f>
        <v>6.7690143041086941</v>
      </c>
      <c r="BU20" s="17">
        <f t="shared" ref="BU20:DH20" si="550">BT20*BT20</f>
        <v>45.81955464922811</v>
      </c>
      <c r="BV20" s="4"/>
      <c r="BW20" s="16">
        <f t="shared" si="484"/>
        <v>101.56026317917639</v>
      </c>
      <c r="BX20" s="17">
        <f t="shared" ref="BX20:DH20" si="551">BW20-$B20</f>
        <v>6.5602631791763883</v>
      </c>
      <c r="BY20" s="17">
        <f t="shared" ref="BY20:DH20" si="552">BX20*BX20</f>
        <v>43.037052980057496</v>
      </c>
      <c r="BZ20" s="4"/>
      <c r="CA20" s="16">
        <f t="shared" si="484"/>
        <v>101.35571155459347</v>
      </c>
      <c r="CB20" s="17">
        <f t="shared" ref="CB20:DH20" si="553">CA20-$B20</f>
        <v>6.3557115545934693</v>
      </c>
      <c r="CC20" s="17">
        <f t="shared" ref="CC20:DH20" si="554">CB20*CB20</f>
        <v>40.395069365192931</v>
      </c>
      <c r="CD20" s="4"/>
      <c r="CE20" s="16">
        <f t="shared" si="484"/>
        <v>101.1552749479257</v>
      </c>
      <c r="CF20" s="17">
        <f t="shared" ref="CF20:DH20" si="555">CE20-$B20</f>
        <v>6.1552749479257045</v>
      </c>
      <c r="CG20" s="17">
        <f t="shared" ref="CG20:DH20" si="556">CF20*CF20</f>
        <v>37.887409684561781</v>
      </c>
      <c r="CH20" s="4"/>
      <c r="CI20" s="16">
        <f t="shared" si="484"/>
        <v>100.95887057629379</v>
      </c>
      <c r="CJ20" s="17">
        <f t="shared" ref="CJ20:DH20" si="557">CI20-$B20</f>
        <v>5.9588705762937906</v>
      </c>
      <c r="CK20" s="17">
        <f t="shared" ref="CK20:DH20" si="558">CJ20*CJ20</f>
        <v>35.508138545019889</v>
      </c>
      <c r="CL20" s="4"/>
      <c r="CM20" s="16"/>
      <c r="CN20" s="17"/>
      <c r="CO20" s="17"/>
      <c r="CP20" s="4"/>
      <c r="CQ20" s="16"/>
      <c r="CR20" s="17"/>
      <c r="CS20" s="17"/>
      <c r="CT20" s="4"/>
      <c r="CU20" s="16"/>
      <c r="CV20" s="17"/>
      <c r="CW20" s="17"/>
      <c r="CX20" s="4"/>
      <c r="CY20" s="16"/>
      <c r="CZ20" s="17"/>
      <c r="DA20" s="17"/>
      <c r="DB20" s="4"/>
      <c r="DC20" s="16"/>
      <c r="DD20" s="17"/>
      <c r="DE20" s="17"/>
      <c r="DF20" s="4"/>
      <c r="DG20" s="16"/>
      <c r="DH20" s="17"/>
    </row>
    <row r="21" spans="1:112" x14ac:dyDescent="0.25">
      <c r="A21" s="2">
        <v>5.5</v>
      </c>
      <c r="B21" s="2">
        <v>89</v>
      </c>
      <c r="F21" s="4"/>
      <c r="G21" s="16">
        <f t="shared" si="35"/>
        <v>12</v>
      </c>
      <c r="H21" s="17">
        <f t="shared" si="36"/>
        <v>-77</v>
      </c>
      <c r="I21" s="17">
        <f t="shared" si="37"/>
        <v>5929</v>
      </c>
      <c r="J21" s="4"/>
      <c r="K21" s="16">
        <f t="shared" si="38"/>
        <v>122.87343750000001</v>
      </c>
      <c r="L21" s="17">
        <f t="shared" si="39"/>
        <v>33.873437500000009</v>
      </c>
      <c r="M21" s="17">
        <f t="shared" si="40"/>
        <v>1147.4097680664067</v>
      </c>
      <c r="N21" s="4"/>
      <c r="O21" s="16">
        <f t="shared" si="41"/>
        <v>114.40862939453126</v>
      </c>
      <c r="P21" s="17">
        <f t="shared" si="42"/>
        <v>25.40862939453126</v>
      </c>
      <c r="Q21" s="17">
        <f t="shared" si="43"/>
        <v>645.59844770863799</v>
      </c>
      <c r="R21" s="4"/>
      <c r="S21" s="16">
        <f t="shared" si="44"/>
        <v>114.62728807601928</v>
      </c>
      <c r="T21" s="17">
        <f t="shared" si="45"/>
        <v>25.627288076019283</v>
      </c>
      <c r="U21" s="17">
        <f t="shared" si="46"/>
        <v>656.75789413128018</v>
      </c>
      <c r="V21" s="4"/>
      <c r="W21" s="16">
        <f t="shared" si="47"/>
        <v>114.22268041000636</v>
      </c>
      <c r="X21" s="17">
        <f t="shared" si="48"/>
        <v>25.222680410006362</v>
      </c>
      <c r="Y21" s="17">
        <f t="shared" si="49"/>
        <v>636.18360706531871</v>
      </c>
      <c r="Z21" s="4"/>
      <c r="AA21" s="16">
        <f t="shared" si="470"/>
        <v>113.87120106585523</v>
      </c>
      <c r="AB21" s="17">
        <f t="shared" si="471"/>
        <v>24.871201065855232</v>
      </c>
      <c r="AC21" s="17">
        <f t="shared" si="472"/>
        <v>618.57664245819842</v>
      </c>
      <c r="AD21" s="4"/>
      <c r="AE21" s="16">
        <f t="shared" si="470"/>
        <v>113.52352205632396</v>
      </c>
      <c r="AF21" s="17">
        <f t="shared" si="471"/>
        <v>24.523522056323955</v>
      </c>
      <c r="AG21" s="17">
        <f t="shared" si="472"/>
        <v>601.40313404700748</v>
      </c>
      <c r="AH21" s="4"/>
      <c r="AI21" s="16">
        <f t="shared" si="477"/>
        <v>113.18307514264525</v>
      </c>
      <c r="AJ21" s="17">
        <f t="shared" ref="AJ21:AW21" si="559">AI21-$B21</f>
        <v>24.183075142645251</v>
      </c>
      <c r="AK21" s="17">
        <f t="shared" ref="AK21:AW21" si="560">AJ21*AJ21</f>
        <v>584.82112335482657</v>
      </c>
      <c r="AL21" s="4"/>
      <c r="AM21" s="16">
        <f t="shared" si="477"/>
        <v>112.84945980444623</v>
      </c>
      <c r="AN21" s="17">
        <f t="shared" ref="AN21:AW21" si="561">AM21-$B21</f>
        <v>23.849459804446226</v>
      </c>
      <c r="AO21" s="17">
        <f t="shared" ref="AO21:AW21" si="562">AN21*AN21</f>
        <v>568.79673296389626</v>
      </c>
      <c r="AP21" s="4"/>
      <c r="AQ21" s="16">
        <f t="shared" si="477"/>
        <v>112.52255714865551</v>
      </c>
      <c r="AR21" s="17">
        <f t="shared" ref="AR21:AW21" si="563">AQ21-$B21</f>
        <v>23.522557148655508</v>
      </c>
      <c r="AS21" s="17">
        <f t="shared" ref="AS21:AW21" si="564">AR21*AR21</f>
        <v>553.31069481176439</v>
      </c>
      <c r="AT21" s="4"/>
      <c r="AU21" s="16">
        <f t="shared" si="477"/>
        <v>112.20223078677233</v>
      </c>
      <c r="AV21" s="17">
        <f t="shared" ref="AV21:AX21" si="565">AU21-$B21</f>
        <v>23.202230786772333</v>
      </c>
      <c r="AW21" s="17">
        <f t="shared" ref="AW21:AX21" si="566">AV21*AV21</f>
        <v>538.3435134826459</v>
      </c>
      <c r="AX21" s="4"/>
      <c r="AY21" s="16">
        <f t="shared" si="484"/>
        <v>111.88834851976573</v>
      </c>
      <c r="AZ21" s="17">
        <f t="shared" ref="AZ21:DH21" si="567">AY21-$B21</f>
        <v>22.888348519765728</v>
      </c>
      <c r="BA21" s="17">
        <f t="shared" ref="BA21:DH21" si="568">AZ21*AZ21</f>
        <v>523.87649796226196</v>
      </c>
      <c r="BB21" s="4"/>
      <c r="BC21" s="16">
        <f t="shared" si="484"/>
        <v>111.58078070299088</v>
      </c>
      <c r="BD21" s="17">
        <f t="shared" ref="BD21:DH21" si="569">BC21-$B21</f>
        <v>22.580780702990879</v>
      </c>
      <c r="BE21" s="17">
        <f t="shared" ref="BE21:DH21" si="570">BD21*BD21</f>
        <v>509.89165715656526</v>
      </c>
      <c r="BF21" s="4"/>
      <c r="BG21" s="16">
        <f t="shared" si="484"/>
        <v>111.27940030753766</v>
      </c>
      <c r="BH21" s="17">
        <f t="shared" ref="BH21:DH21" si="571">BG21-$B21</f>
        <v>22.279400307537657</v>
      </c>
      <c r="BI21" s="17">
        <f t="shared" ref="BI21:DH21" si="572">BH21*BH21</f>
        <v>496.37167806350902</v>
      </c>
      <c r="BJ21" s="4"/>
      <c r="BK21" s="16">
        <f t="shared" si="484"/>
        <v>110.98408285941406</v>
      </c>
      <c r="BL21" s="17">
        <f t="shared" ref="BL21:DH21" si="573">BK21-$B21</f>
        <v>21.984082859414059</v>
      </c>
      <c r="BM21" s="17">
        <f t="shared" ref="BM21:DH21" si="574">BL21*BL21</f>
        <v>483.299899169583</v>
      </c>
      <c r="BN21" s="4"/>
      <c r="BO21" s="16">
        <f t="shared" si="484"/>
        <v>110.694706388744</v>
      </c>
      <c r="BP21" s="17">
        <f t="shared" ref="BP21:DH21" si="575">BO21-$B21</f>
        <v>21.694706388743995</v>
      </c>
      <c r="BQ21" s="17">
        <f t="shared" ref="BQ21:DH21" si="576">BP21*BP21</f>
        <v>470.66028529380952</v>
      </c>
      <c r="BR21" s="4"/>
      <c r="BS21" s="16">
        <f t="shared" si="484"/>
        <v>110.41115137934779</v>
      </c>
      <c r="BT21" s="17">
        <f t="shared" ref="BT21:DH21" si="577">BS21-$B21</f>
        <v>21.411151379347785</v>
      </c>
      <c r="BU21" s="17">
        <f t="shared" ref="BU21:DH21" si="578">BT21*BT21</f>
        <v>458.43740338934657</v>
      </c>
      <c r="BV21" s="4"/>
      <c r="BW21" s="16">
        <f t="shared" si="484"/>
        <v>110.13330071938402</v>
      </c>
      <c r="BX21" s="17">
        <f t="shared" ref="BX21:DH21" si="579">BW21-$B21</f>
        <v>21.133300719384025</v>
      </c>
      <c r="BY21" s="17">
        <f t="shared" ref="BY21:DH21" si="580">BX21*BX21</f>
        <v>446.61639929591735</v>
      </c>
      <c r="BZ21" s="4"/>
      <c r="CA21" s="16">
        <f t="shared" si="484"/>
        <v>109.86103965298038</v>
      </c>
      <c r="CB21" s="17">
        <f t="shared" ref="CB21:DH21" si="581">CA21-$B21</f>
        <v>20.861039652980381</v>
      </c>
      <c r="CC21" s="17">
        <f t="shared" ref="CC21:DH21" si="582">CB21*CB21</f>
        <v>435.18297540321981</v>
      </c>
      <c r="CD21" s="4"/>
      <c r="CE21" s="16">
        <f t="shared" si="484"/>
        <v>109.59425573283815</v>
      </c>
      <c r="CF21" s="17">
        <f t="shared" ref="CF21:DH21" si="583">CE21-$B21</f>
        <v>20.59425573283815</v>
      </c>
      <c r="CG21" s="17">
        <f t="shared" ref="CG21:DH21" si="584">CF21*CF21</f>
        <v>424.12336918953702</v>
      </c>
      <c r="CH21" s="4"/>
      <c r="CI21" s="16">
        <f t="shared" si="484"/>
        <v>109.33283877378992</v>
      </c>
      <c r="CJ21" s="17">
        <f t="shared" ref="CJ21:DH21" si="585">CI21-$B21</f>
        <v>20.332838773789916</v>
      </c>
      <c r="CK21" s="17">
        <f t="shared" ref="CK21:DH21" si="586">CJ21*CJ21</f>
        <v>413.42433260093463</v>
      </c>
      <c r="CL21" s="4"/>
      <c r="CM21" s="16"/>
      <c r="CN21" s="17"/>
      <c r="CO21" s="17"/>
      <c r="CP21" s="4"/>
      <c r="CQ21" s="16"/>
      <c r="CR21" s="17"/>
      <c r="CS21" s="17"/>
      <c r="CT21" s="4"/>
      <c r="CU21" s="16"/>
      <c r="CV21" s="17"/>
      <c r="CW21" s="17"/>
      <c r="CX21" s="4"/>
      <c r="CY21" s="16"/>
      <c r="CZ21" s="17"/>
      <c r="DA21" s="17"/>
      <c r="DB21" s="4"/>
      <c r="DC21" s="16"/>
      <c r="DD21" s="17"/>
      <c r="DE21" s="17"/>
      <c r="DF21" s="4"/>
      <c r="DG21" s="16"/>
      <c r="DH21" s="17"/>
    </row>
    <row r="22" spans="1:112" ht="18.75" x14ac:dyDescent="0.3">
      <c r="F22" s="4"/>
      <c r="G22" s="7" t="s">
        <v>7</v>
      </c>
      <c r="H22" s="8" t="s">
        <v>16</v>
      </c>
      <c r="I22" s="8" t="s">
        <v>5</v>
      </c>
      <c r="J22" s="4"/>
      <c r="K22" s="7" t="s">
        <v>13</v>
      </c>
      <c r="L22" s="8" t="s">
        <v>16</v>
      </c>
      <c r="M22" s="8" t="s">
        <v>5</v>
      </c>
      <c r="N22" s="4"/>
      <c r="O22" s="7" t="s">
        <v>19</v>
      </c>
      <c r="P22" s="8" t="s">
        <v>16</v>
      </c>
      <c r="Q22" s="8" t="s">
        <v>5</v>
      </c>
      <c r="R22" s="4"/>
      <c r="S22" s="7" t="s">
        <v>20</v>
      </c>
      <c r="T22" s="8" t="s">
        <v>16</v>
      </c>
      <c r="U22" s="8" t="s">
        <v>5</v>
      </c>
      <c r="V22" s="4"/>
      <c r="W22" s="7" t="s">
        <v>27</v>
      </c>
      <c r="X22" s="8" t="s">
        <v>16</v>
      </c>
      <c r="Y22" s="8" t="s">
        <v>5</v>
      </c>
      <c r="Z22" s="4"/>
      <c r="AA22" s="7" t="s">
        <v>28</v>
      </c>
      <c r="AB22" s="8" t="s">
        <v>16</v>
      </c>
      <c r="AC22" s="8" t="s">
        <v>5</v>
      </c>
      <c r="AD22" s="4"/>
      <c r="AE22" s="7" t="s">
        <v>29</v>
      </c>
      <c r="AF22" s="8" t="s">
        <v>16</v>
      </c>
      <c r="AG22" s="8" t="s">
        <v>5</v>
      </c>
      <c r="AH22" s="4"/>
      <c r="AI22" s="7" t="s">
        <v>30</v>
      </c>
      <c r="AJ22" s="8" t="s">
        <v>16</v>
      </c>
      <c r="AK22" s="8" t="s">
        <v>5</v>
      </c>
      <c r="AL22" s="4"/>
      <c r="AM22" s="7" t="s">
        <v>38</v>
      </c>
      <c r="AN22" s="8" t="s">
        <v>16</v>
      </c>
      <c r="AO22" s="8" t="s">
        <v>5</v>
      </c>
      <c r="AP22" s="4"/>
      <c r="AQ22" s="7" t="s">
        <v>39</v>
      </c>
      <c r="AR22" s="8" t="s">
        <v>16</v>
      </c>
      <c r="AS22" s="8" t="s">
        <v>5</v>
      </c>
      <c r="AT22" s="4"/>
      <c r="AU22" s="7" t="s">
        <v>40</v>
      </c>
      <c r="AV22" s="8" t="s">
        <v>16</v>
      </c>
      <c r="AW22" s="8" t="s">
        <v>5</v>
      </c>
      <c r="AX22" s="4"/>
      <c r="AY22" s="7" t="s">
        <v>54</v>
      </c>
      <c r="AZ22" s="8" t="s">
        <v>16</v>
      </c>
      <c r="BA22" s="8" t="s">
        <v>5</v>
      </c>
      <c r="BB22" s="4"/>
      <c r="BC22" s="7" t="s">
        <v>55</v>
      </c>
      <c r="BD22" s="8" t="s">
        <v>16</v>
      </c>
      <c r="BE22" s="8" t="s">
        <v>5</v>
      </c>
      <c r="BF22" s="4"/>
      <c r="BG22" s="7" t="s">
        <v>56</v>
      </c>
      <c r="BH22" s="8" t="s">
        <v>16</v>
      </c>
      <c r="BI22" s="8" t="s">
        <v>5</v>
      </c>
      <c r="BJ22" s="4"/>
      <c r="BK22" s="7" t="s">
        <v>57</v>
      </c>
      <c r="BL22" s="8" t="s">
        <v>16</v>
      </c>
      <c r="BM22" s="8" t="s">
        <v>5</v>
      </c>
      <c r="BN22" s="4"/>
      <c r="BO22" s="7" t="s">
        <v>58</v>
      </c>
      <c r="BP22" s="8" t="s">
        <v>16</v>
      </c>
      <c r="BQ22" s="8" t="s">
        <v>5</v>
      </c>
      <c r="BR22" s="4"/>
      <c r="BS22" s="7" t="s">
        <v>59</v>
      </c>
      <c r="BT22" s="8" t="s">
        <v>16</v>
      </c>
      <c r="BU22" s="8" t="s">
        <v>5</v>
      </c>
      <c r="BV22" s="4"/>
      <c r="BW22" s="7" t="s">
        <v>60</v>
      </c>
      <c r="BX22" s="8" t="s">
        <v>16</v>
      </c>
      <c r="BY22" s="8" t="s">
        <v>5</v>
      </c>
      <c r="BZ22" s="4"/>
      <c r="CA22" s="7" t="s">
        <v>61</v>
      </c>
      <c r="CB22" s="8" t="s">
        <v>16</v>
      </c>
      <c r="CC22" s="8" t="s">
        <v>5</v>
      </c>
      <c r="CD22" s="4"/>
      <c r="CE22" s="7" t="s">
        <v>62</v>
      </c>
      <c r="CF22" s="8" t="s">
        <v>16</v>
      </c>
      <c r="CG22" s="8" t="s">
        <v>5</v>
      </c>
      <c r="CH22" s="4"/>
      <c r="CI22" s="7" t="s">
        <v>63</v>
      </c>
      <c r="CJ22" s="8" t="s">
        <v>16</v>
      </c>
      <c r="CK22" s="8" t="s">
        <v>5</v>
      </c>
      <c r="CL22" s="4"/>
      <c r="CM22" s="7"/>
      <c r="CN22" s="8"/>
      <c r="CO22" s="8"/>
      <c r="CP22" s="4"/>
      <c r="CQ22" s="7"/>
      <c r="CR22" s="8"/>
      <c r="CS22" s="8"/>
      <c r="CT22" s="4"/>
      <c r="CU22" s="7"/>
      <c r="CV22" s="8"/>
      <c r="CW22" s="8"/>
      <c r="CX22" s="4"/>
      <c r="CY22" s="7"/>
      <c r="CZ22" s="8"/>
      <c r="DA22" s="8"/>
      <c r="DB22" s="4"/>
      <c r="DC22" s="7"/>
      <c r="DD22" s="8"/>
      <c r="DE22" s="8"/>
      <c r="DF22" s="4"/>
      <c r="DG22" s="7"/>
      <c r="DH22" s="8"/>
    </row>
    <row r="23" spans="1:112" ht="18.75" x14ac:dyDescent="0.3">
      <c r="A23" s="7" t="s">
        <v>10</v>
      </c>
      <c r="D23" s="7" t="s">
        <v>9</v>
      </c>
      <c r="F23" s="4"/>
      <c r="G23" s="7">
        <v>2</v>
      </c>
      <c r="H23" s="9">
        <f>1/(2*$A$24)*SUM(I2:I21)</f>
        <v>2029.2062500000002</v>
      </c>
      <c r="I23" s="9">
        <f>(1/$A$24)*SUMPRODUCT(H2:H21,$A2:$A21)</f>
        <v>-190.35625000000002</v>
      </c>
      <c r="J23" s="4"/>
      <c r="K23" s="7">
        <f>G$23-$D$24*I$23</f>
        <v>21.035625000000003</v>
      </c>
      <c r="L23" s="9">
        <f>1/(2*$A$24)*SUM(M2:M21)</f>
        <v>169.66400987854004</v>
      </c>
      <c r="M23" s="9">
        <f>(1/$A$24)*SUMPRODUCT(L2:L21,$A2:$A21)</f>
        <v>15.851595703125026</v>
      </c>
      <c r="N23" s="4"/>
      <c r="O23" s="7">
        <f>K$23-$D$24*M$23</f>
        <v>19.450465429687501</v>
      </c>
      <c r="P23" s="9">
        <f>1/(2*$A$24)*SUM(Q2:Q21)</f>
        <v>155.27879745653081</v>
      </c>
      <c r="Q23" s="9">
        <f>(1/$A$24)*SUMPRODUCT(P2:P21,$A2:$A21)</f>
        <v>0.82075841247560322</v>
      </c>
      <c r="R23" s="4"/>
      <c r="S23" s="7">
        <f>O$23-$D$24*Q$23</f>
        <v>19.368389588439939</v>
      </c>
      <c r="T23" s="9">
        <f>1/(2*$A$24)*SUM(U2:U21)</f>
        <v>150.82605381518621</v>
      </c>
      <c r="U23" s="9">
        <f>(1/$A$24)*SUMPRODUCT(T2:T21,$A2:$A21)</f>
        <v>1.8737355168641892</v>
      </c>
      <c r="V23" s="4"/>
      <c r="W23" s="7">
        <f>S$23-$D$24*U$23</f>
        <v>19.181016036753519</v>
      </c>
      <c r="X23" s="9">
        <f>1/(2*$A$24)*SUM(Y2:Y21)</f>
        <v>146.60012336122966</v>
      </c>
      <c r="Y23" s="9">
        <f>(1/$A$24)*SUMPRODUCT(X2:X21,$A2:$A21)</f>
        <v>1.758294369308895</v>
      </c>
      <c r="Z23" s="4"/>
      <c r="AA23" s="7">
        <f t="shared" ref="AA23" si="587">W$23-$D$24*Y$23</f>
        <v>19.005186599822629</v>
      </c>
      <c r="AB23" s="9">
        <f t="shared" ref="AB23:AH23" si="588">1/(2*$A$24)*SUM(AC2:AC21)</f>
        <v>142.5427723096837</v>
      </c>
      <c r="AC23" s="9">
        <f t="shared" ref="AC23:AH23" si="589">(1/$A$24)*SUMPRODUCT(AB2:AB21,$A2:$A21)</f>
        <v>1.7285741239048058</v>
      </c>
      <c r="AD23" s="4"/>
      <c r="AE23" s="7">
        <f t="shared" ref="AE23" si="590">AA$23-$D$24*AC$23</f>
        <v>18.832329187432148</v>
      </c>
      <c r="AF23" s="9">
        <f t="shared" ref="AF23:AH23" si="591">1/(2*$A$24)*SUM(AG2:AG21)</f>
        <v>138.64702617300037</v>
      </c>
      <c r="AG23" s="9">
        <f t="shared" ref="AG23:AH23" si="592">(1/$A$24)*SUMPRODUCT(AF2:AF21,$A2:$A21)</f>
        <v>1.6933890911586866</v>
      </c>
      <c r="AH23" s="4"/>
      <c r="AI23" s="7">
        <f t="shared" ref="AI23" si="593">AE$23-$D$24*AG$23</f>
        <v>18.662990278316279</v>
      </c>
      <c r="AJ23" s="9">
        <f t="shared" ref="AJ23:AW23" si="594">1/(2*$A$24)*SUM(AK2:AK21)</f>
        <v>134.90644688364139</v>
      </c>
      <c r="AK23" s="9">
        <f t="shared" ref="AK23:AW23" si="595">(1/$A$24)*SUMPRODUCT(AJ2:AJ21,$A2:$A21)</f>
        <v>1.6593526125959741</v>
      </c>
      <c r="AL23" s="4"/>
      <c r="AM23" s="7">
        <f t="shared" ref="AM23" si="596">AI$23-$D$24*AK$23</f>
        <v>18.497055017056681</v>
      </c>
      <c r="AN23" s="9">
        <f t="shared" ref="AN23:AW23" si="597">1/(2*$A$24)*SUM(AO2:AO21)</f>
        <v>131.31485416783681</v>
      </c>
      <c r="AO23" s="9">
        <f t="shared" ref="AO23:AW23" si="598">(1/$A$24)*SUMPRODUCT(AN2:AN21,$A2:$A21)</f>
        <v>1.6259688158594714</v>
      </c>
      <c r="AP23" s="4"/>
      <c r="AQ23" s="7">
        <f t="shared" ref="AQ23" si="599">AM$23-$D$24*AO$23</f>
        <v>18.334458135470733</v>
      </c>
      <c r="AR23" s="9">
        <f t="shared" ref="AR23:AW23" si="600">1/(2*$A$24)*SUM(AS2:AS21)</f>
        <v>127.86631391818756</v>
      </c>
      <c r="AS23" s="9">
        <f t="shared" ref="AS23:AW23" si="601">(1/$A$24)*SUMPRODUCT(AR2:AR21,$A2:$A21)</f>
        <v>1.5932589386619249</v>
      </c>
      <c r="AT23" s="4"/>
      <c r="AU23" s="7">
        <f t="shared" ref="AU23" si="602">AQ$23-$D$24*AS$23</f>
        <v>18.17513224160454</v>
      </c>
      <c r="AV23" s="9">
        <f t="shared" ref="AV23:AX23" si="603">1/(2*$A$24)*SUM(AW2:AW21)</f>
        <v>124.55512838172092</v>
      </c>
      <c r="AW23" s="9">
        <f t="shared" ref="AW23:AX23" si="604">(1/$A$24)*SUMPRODUCT(AV2:AV21,$A2:$A21)</f>
        <v>1.5612069252083502</v>
      </c>
      <c r="AX23" s="4"/>
      <c r="AY23" s="7">
        <f t="shared" ref="AY23" si="605">AU$23-$D$24*AW$23</f>
        <v>18.019011549083704</v>
      </c>
      <c r="AZ23" s="9">
        <f t="shared" ref="AZ23:DH23" si="606">1/(2*$A$24)*SUM(BA2:BA21)</f>
        <v>121.37582674589947</v>
      </c>
      <c r="BA23" s="9">
        <f t="shared" ref="BA23:DH23" si="607">(1/$A$24)*SUMPRODUCT(AZ2:AZ21,$A2:$A21)</f>
        <v>1.5297997227040918</v>
      </c>
      <c r="BB23" s="4"/>
      <c r="BC23" s="7">
        <f t="shared" ref="BC23" si="608">AY$23-$D$24*BA$23</f>
        <v>17.866031576813295</v>
      </c>
      <c r="BD23" s="9">
        <f t="shared" ref="BD23:DH23" si="609">1/(2*$A$24)*SUM(BE2:BE21)</f>
        <v>118.32315609962598</v>
      </c>
      <c r="BE23" s="9">
        <f t="shared" ref="BE23:DH23" si="610">(1/$A$24)*SUMPRODUCT(BD2:BD21,$A2:$A21)</f>
        <v>1.4990243461177144</v>
      </c>
      <c r="BF23" s="4"/>
      <c r="BG23" s="7">
        <f t="shared" ref="BG23" si="611">BC$23-$D$24*BE$23</f>
        <v>17.716129142201524</v>
      </c>
      <c r="BH23" s="9">
        <f t="shared" ref="BH23:DH23" si="612">1/(2*$A$24)*SUM(BI2:BI21)</f>
        <v>115.3920727542698</v>
      </c>
      <c r="BI23" s="9">
        <f t="shared" ref="BI23:DH23" si="613">(1/$A$24)*SUMPRODUCT(BH2:BH21,$A2:$A21)</f>
        <v>1.468868085803581</v>
      </c>
      <c r="BJ23" s="4"/>
      <c r="BK23" s="7">
        <f t="shared" ref="BK23" si="614">BG$23-$D$24*BI$23</f>
        <v>17.569242333621165</v>
      </c>
      <c r="BL23" s="9">
        <f t="shared" ref="BL23:DH23" si="615">1/(2*$A$24)*SUM(BM2:BM21)</f>
        <v>112.57773391037517</v>
      </c>
      <c r="BM23" s="9">
        <f t="shared" ref="BM23:DH23" si="616">(1/$A$24)*SUMPRODUCT(BL2:BL21,$A2:$A21)</f>
        <v>1.4393184867698623</v>
      </c>
      <c r="BN23" s="4"/>
      <c r="BO23" s="7">
        <f t="shared" ref="BO23" si="617">BK$23-$D$24*BM$23</f>
        <v>17.42531048494418</v>
      </c>
      <c r="BP23" s="9">
        <f t="shared" ref="BP23:DH23" si="618">1/(2*$A$24)*SUM(BQ2:BQ21)</f>
        <v>109.87548965628309</v>
      </c>
      <c r="BQ23" s="9">
        <f t="shared" ref="BQ23:DH23" si="619">(1/$A$24)*SUMPRODUCT(BP2:BP21,$A2:$A21)</f>
        <v>1.4103633446598502</v>
      </c>
      <c r="BR23" s="4"/>
      <c r="BS23" s="7">
        <f t="shared" ref="BS23" si="620">BO$23-$D$24*BQ$23</f>
        <v>17.284274150478197</v>
      </c>
      <c r="BT23" s="9">
        <f t="shared" ref="BT23:DH23" si="621">1/(2*$A$24)*SUM(BU2:BU21)</f>
        <v>107.28087528544597</v>
      </c>
      <c r="BU23" s="9">
        <f t="shared" ref="BU23:DH23" si="622">(1/$A$24)*SUMPRODUCT(BT2:BT21,$A2:$A21)</f>
        <v>1.3819907006294572</v>
      </c>
      <c r="BV23" s="4"/>
      <c r="BW23" s="7">
        <f t="shared" ref="BW23" si="623">BS$23-$D$24*BU$23</f>
        <v>17.146075080415251</v>
      </c>
      <c r="BX23" s="9">
        <f t="shared" ref="BX23:DH23" si="624">1/(2*$A$24)*SUM(BY2:BY21)</f>
        <v>104.78960391974327</v>
      </c>
      <c r="BY23" s="9">
        <f t="shared" ref="BY23:DH23" si="625">(1/$A$24)*SUMPRODUCT(BX2:BX21,$A2:$A21)</f>
        <v>1.3541888364142993</v>
      </c>
      <c r="BZ23" s="4"/>
      <c r="CA23" s="7">
        <f t="shared" ref="CA23" si="626">BW$23-$D$24*BY$23</f>
        <v>17.010656196773819</v>
      </c>
      <c r="CB23" s="9">
        <f t="shared" ref="CB23:DH23" si="627">1/(2*$A$24)*SUM(CC2:CC21)</f>
        <v>102.39755942660807</v>
      </c>
      <c r="CC23" s="9">
        <f t="shared" ref="CC23:DH23" si="628">(1/$A$24)*SUMPRODUCT(CB2:CB21,$A2:$A21)</f>
        <v>1.3269462694892646</v>
      </c>
      <c r="CD23" s="4"/>
      <c r="CE23" s="7">
        <f t="shared" ref="CE23" si="629">CA$23-$D$24*CC$23</f>
        <v>16.877961569824894</v>
      </c>
      <c r="CF23" s="9">
        <f t="shared" ref="CF23:DH23" si="630">1/(2*$A$24)*SUM(CG2:CG21)</f>
        <v>100.10078961826399</v>
      </c>
      <c r="CG23" s="9">
        <f t="shared" ref="CG23:DH23" si="631">(1/$A$24)*SUMPRODUCT(CF2:CF21,$A2:$A21)</f>
        <v>1.300251748326209</v>
      </c>
      <c r="CH23" s="4"/>
      <c r="CI23" s="7">
        <f t="shared" ref="CI23" si="632">CE$23-$D$24*CG$23</f>
        <v>16.747936394992273</v>
      </c>
      <c r="CJ23" s="9">
        <f t="shared" ref="CJ23:DH23" si="633">1/(2*$A$24)*SUM(CK2:CK21)</f>
        <v>97.895499721834312</v>
      </c>
      <c r="CK23" s="9">
        <f t="shared" ref="CK23:DH23" si="634">(1/$A$24)*SUMPRODUCT(CJ2:CJ21,$A2:$A21)</f>
        <v>1.2740942477467827</v>
      </c>
      <c r="CL23" s="4"/>
      <c r="CM23" s="7"/>
      <c r="CN23" s="9"/>
      <c r="CO23" s="9"/>
      <c r="CP23" s="4"/>
      <c r="CQ23" s="7"/>
      <c r="CR23" s="9"/>
      <c r="CS23" s="9"/>
      <c r="CT23" s="4"/>
      <c r="CU23" s="7"/>
      <c r="CV23" s="9"/>
      <c r="CW23" s="9"/>
      <c r="CX23" s="4"/>
      <c r="CY23" s="7"/>
      <c r="CZ23" s="9"/>
      <c r="DA23" s="9"/>
      <c r="DB23" s="4"/>
      <c r="DC23" s="7"/>
      <c r="DD23" s="9"/>
      <c r="DE23" s="9"/>
      <c r="DF23" s="4"/>
      <c r="DG23" s="7"/>
      <c r="DH23" s="9"/>
    </row>
    <row r="24" spans="1:112" ht="18.75" x14ac:dyDescent="0.3">
      <c r="A24" s="7">
        <f>COUNT(A2:A21)</f>
        <v>20</v>
      </c>
      <c r="D24" s="7">
        <v>0.1</v>
      </c>
      <c r="F24" s="4"/>
      <c r="G24" s="7" t="s">
        <v>8</v>
      </c>
      <c r="I24" s="8" t="s">
        <v>5</v>
      </c>
      <c r="J24" s="4"/>
      <c r="K24" s="7" t="s">
        <v>14</v>
      </c>
      <c r="M24" s="8" t="s">
        <v>5</v>
      </c>
      <c r="N24" s="4"/>
      <c r="O24" s="7" t="s">
        <v>21</v>
      </c>
      <c r="Q24" s="8" t="s">
        <v>5</v>
      </c>
      <c r="R24" s="4"/>
      <c r="S24" s="7" t="s">
        <v>22</v>
      </c>
      <c r="U24" s="8" t="s">
        <v>5</v>
      </c>
      <c r="V24" s="4"/>
      <c r="W24" s="7" t="s">
        <v>31</v>
      </c>
      <c r="Y24" s="8" t="s">
        <v>5</v>
      </c>
      <c r="Z24" s="4"/>
      <c r="AA24" s="7" t="s">
        <v>32</v>
      </c>
      <c r="AC24" s="8" t="s">
        <v>5</v>
      </c>
      <c r="AD24" s="4"/>
      <c r="AE24" s="7" t="s">
        <v>33</v>
      </c>
      <c r="AG24" s="8" t="s">
        <v>5</v>
      </c>
      <c r="AH24" s="4"/>
      <c r="AI24" s="7" t="s">
        <v>34</v>
      </c>
      <c r="AK24" s="8" t="s">
        <v>5</v>
      </c>
      <c r="AL24" s="4"/>
      <c r="AM24" s="7" t="s">
        <v>41</v>
      </c>
      <c r="AO24" s="8" t="s">
        <v>5</v>
      </c>
      <c r="AP24" s="4"/>
      <c r="AQ24" s="7" t="s">
        <v>42</v>
      </c>
      <c r="AS24" s="8" t="s">
        <v>5</v>
      </c>
      <c r="AT24" s="4"/>
      <c r="AU24" s="7" t="s">
        <v>43</v>
      </c>
      <c r="AW24" s="8" t="s">
        <v>5</v>
      </c>
      <c r="AX24" s="4"/>
      <c r="AY24" s="7" t="s">
        <v>64</v>
      </c>
      <c r="BA24" s="8" t="s">
        <v>5</v>
      </c>
      <c r="BB24" s="4"/>
      <c r="BC24" s="7" t="s">
        <v>65</v>
      </c>
      <c r="BE24" s="8" t="s">
        <v>5</v>
      </c>
      <c r="BF24" s="4"/>
      <c r="BG24" s="7" t="s">
        <v>66</v>
      </c>
      <c r="BI24" s="8" t="s">
        <v>5</v>
      </c>
      <c r="BJ24" s="4"/>
      <c r="BK24" s="7" t="s">
        <v>67</v>
      </c>
      <c r="BM24" s="8" t="s">
        <v>5</v>
      </c>
      <c r="BN24" s="4"/>
      <c r="BO24" s="7" t="s">
        <v>68</v>
      </c>
      <c r="BQ24" s="8" t="s">
        <v>5</v>
      </c>
      <c r="BR24" s="4"/>
      <c r="BS24" s="7" t="s">
        <v>69</v>
      </c>
      <c r="BU24" s="8" t="s">
        <v>5</v>
      </c>
      <c r="BV24" s="4"/>
      <c r="BW24" s="7" t="s">
        <v>70</v>
      </c>
      <c r="BY24" s="8" t="s">
        <v>5</v>
      </c>
      <c r="BZ24" s="4"/>
      <c r="CA24" s="7" t="s">
        <v>71</v>
      </c>
      <c r="CC24" s="8" t="s">
        <v>5</v>
      </c>
      <c r="CD24" s="4"/>
      <c r="CE24" s="7" t="s">
        <v>72</v>
      </c>
      <c r="CG24" s="8" t="s">
        <v>5</v>
      </c>
      <c r="CH24" s="4"/>
      <c r="CI24" s="7" t="s">
        <v>73</v>
      </c>
      <c r="CK24" s="8" t="s">
        <v>5</v>
      </c>
      <c r="CL24" s="4"/>
      <c r="CM24" s="7"/>
      <c r="CO24" s="8"/>
      <c r="CP24" s="4"/>
      <c r="CQ24" s="7"/>
      <c r="CS24" s="8"/>
      <c r="CT24" s="4"/>
      <c r="CU24" s="7"/>
      <c r="CW24" s="8"/>
      <c r="CX24" s="4"/>
      <c r="CY24" s="7"/>
      <c r="DA24" s="8"/>
      <c r="DB24" s="4"/>
      <c r="DC24" s="7"/>
      <c r="DE24" s="8"/>
      <c r="DF24" s="4"/>
      <c r="DG24" s="7"/>
    </row>
    <row r="25" spans="1:112" ht="18.75" x14ac:dyDescent="0.3">
      <c r="F25" s="4"/>
      <c r="G25" s="7">
        <v>1</v>
      </c>
      <c r="I25" s="9">
        <f>(1/$A$24)*SUM(H2:H21)</f>
        <v>-61.775000000000006</v>
      </c>
      <c r="J25" s="4"/>
      <c r="K25" s="7">
        <f>G$25-$D$24*I25</f>
        <v>7.1775000000000011</v>
      </c>
      <c r="M25" s="9">
        <f>(1/$A$24)*SUM(L2:L21)</f>
        <v>-2.5356953124999948</v>
      </c>
      <c r="N25" s="4"/>
      <c r="O25" s="7">
        <f>K$25-$D$24*M25</f>
        <v>7.4310695312500004</v>
      </c>
      <c r="Q25" s="9">
        <f>(1/$A$24)*SUM(P2:P21)</f>
        <v>-6.7007580834960896</v>
      </c>
      <c r="R25" s="4"/>
      <c r="S25" s="7">
        <f>O$25-$D$24*Q25</f>
        <v>8.1011453395996096</v>
      </c>
      <c r="U25" s="9">
        <f>(1/$A$24)*SUM(T2:T21)</f>
        <v>-6.2594686826240578</v>
      </c>
      <c r="V25" s="4"/>
      <c r="W25" s="7">
        <f>S$25-$D$24*U25</f>
        <v>8.7270922078620146</v>
      </c>
      <c r="Y25" s="9">
        <f>(1/$A$24)*SUM(X2:X21)</f>
        <v>-6.1558255896875487</v>
      </c>
      <c r="Z25" s="4"/>
      <c r="AA25" s="7">
        <f t="shared" ref="AA25" si="635">W$25-$D$24*Y25</f>
        <v>9.3426747668307701</v>
      </c>
      <c r="AC25" s="9">
        <f t="shared" ref="AC25:AH25" si="636">(1/$A$24)*SUM(AB2:AB21)</f>
        <v>-6.0303675861636528</v>
      </c>
      <c r="AD25" s="4"/>
      <c r="AE25" s="7">
        <f t="shared" ref="AE25" si="637">AA$25-$D$24*AC25</f>
        <v>9.9457115254471358</v>
      </c>
      <c r="AG25" s="9">
        <f t="shared" ref="AG25:AH25" si="638">(1/$A$24)*SUM(AF2:AF21)</f>
        <v>-5.9091708645857546</v>
      </c>
      <c r="AH25" s="4"/>
      <c r="AI25" s="7">
        <f t="shared" ref="AI25" si="639">AE$25-$D$24*AG25</f>
        <v>10.53662861190571</v>
      </c>
      <c r="AK25" s="9">
        <f t="shared" ref="AK25:AW25" si="640">(1/$A$24)*SUM(AJ2:AJ21)</f>
        <v>-5.7902859872876586</v>
      </c>
      <c r="AL25" s="4"/>
      <c r="AM25" s="7">
        <f t="shared" ref="AM25" si="641">AI$25-$D$24*AK25</f>
        <v>11.115657210634476</v>
      </c>
      <c r="AO25" s="9">
        <f t="shared" ref="AO25:AW25" si="642">(1/$A$24)*SUM(AN2:AN21)</f>
        <v>-5.6738019293200237</v>
      </c>
      <c r="AP25" s="4"/>
      <c r="AQ25" s="7">
        <f t="shared" ref="AQ25" si="643">AM$25-$D$24*AO25</f>
        <v>11.683037403566479</v>
      </c>
      <c r="AS25" s="9">
        <f t="shared" ref="AS25:AW25" si="644">(1/$A$24)*SUM(AR2:AR21)</f>
        <v>-5.559660543808854</v>
      </c>
      <c r="AT25" s="4"/>
      <c r="AU25" s="7">
        <f t="shared" ref="AU25" si="645">AQ$25-$D$24*AS25</f>
        <v>12.239003457947364</v>
      </c>
      <c r="AW25" s="9">
        <f t="shared" ref="AW25:AX25" si="646">(1/$A$24)*SUM(AV2:AV21)</f>
        <v>-5.4478154185799799</v>
      </c>
      <c r="AX25" s="4"/>
      <c r="AY25" s="7">
        <f t="shared" ref="AY25" si="647">AU$25-$D$24*AW25</f>
        <v>12.783784999805363</v>
      </c>
      <c r="BA25" s="9">
        <f t="shared" ref="BA25:DH25" si="648">(1/$A$24)*SUM(AZ2:AZ21)</f>
        <v>-5.3382203071238159</v>
      </c>
      <c r="BB25" s="4"/>
      <c r="BC25" s="7">
        <f t="shared" ref="BC25" si="649">AY$25-$D$24*BA25</f>
        <v>13.317607030517744</v>
      </c>
      <c r="BE25" s="9">
        <f t="shared" ref="BE25:DH25" si="650">(1/$A$24)*SUM(BD2:BD21)</f>
        <v>-5.2308299491151953</v>
      </c>
      <c r="BF25" s="4"/>
      <c r="BG25" s="7">
        <f t="shared" ref="BG25" si="651">BC$25-$D$24*BE25</f>
        <v>13.840690025429263</v>
      </c>
      <c r="BI25" s="9">
        <f t="shared" ref="BI25:DH25" si="652">(1/$A$24)*SUM(BH2:BH21)</f>
        <v>-5.1255999906839902</v>
      </c>
      <c r="BJ25" s="4"/>
      <c r="BK25" s="7">
        <f t="shared" ref="BK25" si="653">BG$25-$D$24*BI25</f>
        <v>14.353250024497662</v>
      </c>
      <c r="BM25" s="9">
        <f t="shared" ref="BM25:DH25" si="654">(1/$A$24)*SUM(BL2:BL21)</f>
        <v>-5.0224869705333424</v>
      </c>
      <c r="BN25" s="4"/>
      <c r="BO25" s="7">
        <f t="shared" ref="BO25" si="655">BK$25-$D$24*BM25</f>
        <v>14.855498721550996</v>
      </c>
      <c r="BQ25" s="9">
        <f t="shared" ref="BQ25:DH25" si="656">(1/$A$24)*SUM(BP2:BP21)</f>
        <v>-4.9214483016671</v>
      </c>
      <c r="BR25" s="4"/>
      <c r="BS25" s="7">
        <f t="shared" ref="BS25" si="657">BO$25-$D$24*BQ25</f>
        <v>15.347643551717706</v>
      </c>
      <c r="BU25" s="9">
        <f t="shared" ref="BU25:DH25" si="658">(1/$A$24)*SUM(BT2:BT21)</f>
        <v>-4.8224422538243203</v>
      </c>
      <c r="BV25" s="4"/>
      <c r="BW25" s="7">
        <f t="shared" ref="BW25" si="659">BS$25-$D$24*BU25</f>
        <v>15.829887777100138</v>
      </c>
      <c r="BY25" s="9">
        <f t="shared" ref="BY25:DH25" si="660">(1/$A$24)*SUM(BX2:BX21)</f>
        <v>-4.725427936242351</v>
      </c>
      <c r="BZ25" s="4"/>
      <c r="CA25" s="7">
        <f t="shared" ref="CA25" si="661">BW$25-$D$24*BY25</f>
        <v>16.302430570724372</v>
      </c>
      <c r="CC25" s="9">
        <f t="shared" ref="CC25:DH25" si="662">(1/$A$24)*SUM(CB2:CB21)</f>
        <v>-4.6303652807686033</v>
      </c>
      <c r="CD25" s="4"/>
      <c r="CE25" s="7">
        <f t="shared" ref="CE25" si="663">CA$25-$D$24*CC25</f>
        <v>16.765467098801231</v>
      </c>
      <c r="CG25" s="9">
        <f t="shared" ref="CG25:DH25" si="664">(1/$A$24)*SUM(CF2:CF21)</f>
        <v>-4.5372150253118759</v>
      </c>
      <c r="CH25" s="4"/>
      <c r="CI25" s="7">
        <f t="shared" ref="CI25" si="665">CE$25-$D$24*CG25</f>
        <v>17.219188601332419</v>
      </c>
      <c r="CK25" s="9">
        <f t="shared" ref="CK25:DH25" si="666">(1/$A$24)*SUM(CJ2:CJ21)</f>
        <v>-4.4459386976266178</v>
      </c>
      <c r="CL25" s="4"/>
      <c r="CM25" s="7"/>
      <c r="CO25" s="9"/>
      <c r="CP25" s="4"/>
      <c r="CQ25" s="7"/>
      <c r="CS25" s="9"/>
      <c r="CT25" s="4"/>
      <c r="CU25" s="7"/>
      <c r="CW25" s="9"/>
      <c r="CX25" s="4"/>
      <c r="CY25" s="7"/>
      <c r="DA25" s="9"/>
      <c r="DB25" s="4"/>
      <c r="DC25" s="7"/>
      <c r="DE25" s="9"/>
      <c r="DF25" s="4"/>
      <c r="DG25" s="7"/>
    </row>
    <row r="26" spans="1:112" x14ac:dyDescent="0.25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H23" sqref="H23"/>
    </sheetView>
  </sheetViews>
  <sheetFormatPr defaultColWidth="10.7109375" defaultRowHeight="15" x14ac:dyDescent="0.25"/>
  <sheetData>
    <row r="1" spans="1:16" x14ac:dyDescent="0.25">
      <c r="A1" s="1" t="s">
        <v>0</v>
      </c>
      <c r="B1" s="1" t="s">
        <v>1</v>
      </c>
      <c r="C1" s="1" t="s">
        <v>74</v>
      </c>
      <c r="D1" s="3"/>
      <c r="E1" s="3"/>
      <c r="F1" s="4"/>
      <c r="G1" s="14" t="s">
        <v>2</v>
      </c>
      <c r="H1" s="5" t="s">
        <v>6</v>
      </c>
      <c r="I1" s="6" t="s">
        <v>3</v>
      </c>
      <c r="J1" s="6" t="s">
        <v>4</v>
      </c>
      <c r="K1" s="4"/>
      <c r="L1" s="14" t="s">
        <v>2</v>
      </c>
      <c r="M1" s="5" t="s">
        <v>12</v>
      </c>
      <c r="N1" s="6" t="s">
        <v>3</v>
      </c>
      <c r="O1" s="6" t="s">
        <v>4</v>
      </c>
      <c r="P1" s="4"/>
    </row>
    <row r="2" spans="1:16" x14ac:dyDescent="0.25">
      <c r="A2" s="2">
        <v>0.5</v>
      </c>
      <c r="B2" s="2">
        <v>35</v>
      </c>
      <c r="C2" s="2">
        <f>IF($B2&gt;69,1,0)</f>
        <v>0</v>
      </c>
      <c r="D2" s="3"/>
      <c r="E2" s="3"/>
      <c r="F2" s="4"/>
      <c r="G2" s="16">
        <f>G$23*$A2+G$25</f>
        <v>-3.5</v>
      </c>
      <c r="H2" s="16">
        <f>1/(1+EXP(G2))</f>
        <v>0.97068776924864364</v>
      </c>
      <c r="I2" s="17"/>
      <c r="J2" s="17"/>
      <c r="K2" s="4"/>
      <c r="L2" s="15"/>
      <c r="M2" s="16"/>
      <c r="N2" s="17"/>
      <c r="O2" s="17"/>
      <c r="P2" s="4"/>
    </row>
    <row r="3" spans="1:16" x14ac:dyDescent="0.25">
      <c r="A3" s="2">
        <v>0.75</v>
      </c>
      <c r="B3" s="2">
        <v>45</v>
      </c>
      <c r="C3" s="2">
        <f t="shared" ref="C3:C21" si="0">IF($B3&gt;69,1,0)</f>
        <v>0</v>
      </c>
      <c r="F3" s="4"/>
      <c r="G3" s="16">
        <f t="shared" ref="G3:G21" si="1">G$23*$A3+G$25</f>
        <v>-3.25</v>
      </c>
      <c r="H3" s="16">
        <f t="shared" ref="H3:H21" si="2">1/(1+EXP(G3))</f>
        <v>0.96267311265587063</v>
      </c>
      <c r="I3" s="17"/>
      <c r="J3" s="17"/>
      <c r="K3" s="4"/>
      <c r="L3" s="15"/>
      <c r="M3" s="16"/>
      <c r="N3" s="17"/>
      <c r="O3" s="17"/>
      <c r="P3" s="4"/>
    </row>
    <row r="4" spans="1:16" x14ac:dyDescent="0.25">
      <c r="A4" s="2">
        <v>1</v>
      </c>
      <c r="B4" s="2">
        <v>35</v>
      </c>
      <c r="C4" s="2">
        <f t="shared" si="0"/>
        <v>0</v>
      </c>
      <c r="F4" s="4"/>
      <c r="G4" s="16">
        <f t="shared" si="1"/>
        <v>-3</v>
      </c>
      <c r="H4" s="16">
        <f t="shared" si="2"/>
        <v>0.95257412682243336</v>
      </c>
      <c r="I4" s="17"/>
      <c r="J4" s="17"/>
      <c r="K4" s="4"/>
      <c r="L4" s="15"/>
      <c r="M4" s="16"/>
      <c r="N4" s="17"/>
      <c r="O4" s="17"/>
      <c r="P4" s="4"/>
    </row>
    <row r="5" spans="1:16" x14ac:dyDescent="0.25">
      <c r="A5" s="2">
        <v>1.25</v>
      </c>
      <c r="B5" s="2">
        <v>50</v>
      </c>
      <c r="C5" s="2">
        <f t="shared" si="0"/>
        <v>0</v>
      </c>
      <c r="F5" s="4"/>
      <c r="G5" s="16">
        <f t="shared" si="1"/>
        <v>-2.75</v>
      </c>
      <c r="H5" s="16">
        <f t="shared" si="2"/>
        <v>0.93991334982599239</v>
      </c>
      <c r="I5" s="17"/>
      <c r="J5" s="17"/>
      <c r="K5" s="4"/>
      <c r="L5" s="15"/>
      <c r="M5" s="16"/>
      <c r="N5" s="17"/>
      <c r="O5" s="17"/>
      <c r="P5" s="4"/>
    </row>
    <row r="6" spans="1:16" x14ac:dyDescent="0.25">
      <c r="A6" s="2">
        <v>1.5</v>
      </c>
      <c r="B6" s="2">
        <v>64</v>
      </c>
      <c r="C6" s="2">
        <f t="shared" si="0"/>
        <v>0</v>
      </c>
      <c r="F6" s="4"/>
      <c r="G6" s="16">
        <f t="shared" si="1"/>
        <v>-2.5</v>
      </c>
      <c r="H6" s="16">
        <f t="shared" si="2"/>
        <v>0.92414181997875655</v>
      </c>
      <c r="I6" s="17"/>
      <c r="J6" s="17"/>
      <c r="K6" s="4"/>
      <c r="L6" s="15"/>
      <c r="M6" s="16"/>
      <c r="N6" s="17"/>
      <c r="O6" s="17"/>
      <c r="P6" s="4"/>
    </row>
    <row r="7" spans="1:16" x14ac:dyDescent="0.25">
      <c r="A7" s="2">
        <v>1.75</v>
      </c>
      <c r="B7" s="2">
        <v>68</v>
      </c>
      <c r="C7" s="2">
        <f t="shared" si="0"/>
        <v>0</v>
      </c>
      <c r="F7" s="4"/>
      <c r="G7" s="16">
        <f t="shared" si="1"/>
        <v>-2.25</v>
      </c>
      <c r="H7" s="16">
        <f t="shared" si="2"/>
        <v>0.90465053510089055</v>
      </c>
      <c r="I7" s="17"/>
      <c r="J7" s="17"/>
      <c r="K7" s="4"/>
      <c r="L7" s="15"/>
      <c r="M7" s="16"/>
      <c r="N7" s="17"/>
      <c r="O7" s="17"/>
      <c r="P7" s="4"/>
    </row>
    <row r="8" spans="1:16" x14ac:dyDescent="0.25">
      <c r="A8" s="2">
        <v>1.75</v>
      </c>
      <c r="B8" s="2">
        <v>72</v>
      </c>
      <c r="C8" s="2">
        <f t="shared" si="0"/>
        <v>1</v>
      </c>
      <c r="F8" s="4"/>
      <c r="G8" s="16">
        <f t="shared" si="1"/>
        <v>-2.25</v>
      </c>
      <c r="H8" s="16">
        <f t="shared" si="2"/>
        <v>0.90465053510089055</v>
      </c>
      <c r="I8" s="17"/>
      <c r="J8" s="17"/>
      <c r="K8" s="4"/>
      <c r="L8" s="15"/>
      <c r="M8" s="16"/>
      <c r="N8" s="17"/>
      <c r="O8" s="17"/>
      <c r="P8" s="4"/>
    </row>
    <row r="9" spans="1:16" x14ac:dyDescent="0.25">
      <c r="A9" s="2">
        <v>2</v>
      </c>
      <c r="B9" s="2">
        <v>55</v>
      </c>
      <c r="C9" s="2">
        <f t="shared" si="0"/>
        <v>0</v>
      </c>
      <c r="F9" s="4"/>
      <c r="G9" s="16">
        <f t="shared" si="1"/>
        <v>-2</v>
      </c>
      <c r="H9" s="16">
        <f t="shared" si="2"/>
        <v>0.88079707797788231</v>
      </c>
      <c r="I9" s="17"/>
      <c r="J9" s="17"/>
      <c r="K9" s="4"/>
      <c r="L9" s="15"/>
      <c r="M9" s="16"/>
      <c r="N9" s="17"/>
      <c r="O9" s="17"/>
      <c r="P9" s="4"/>
    </row>
    <row r="10" spans="1:16" x14ac:dyDescent="0.25">
      <c r="A10" s="2">
        <v>2.25</v>
      </c>
      <c r="B10" s="2">
        <v>78</v>
      </c>
      <c r="C10" s="2">
        <f t="shared" si="0"/>
        <v>1</v>
      </c>
      <c r="F10" s="4"/>
      <c r="G10" s="16">
        <f t="shared" si="1"/>
        <v>-1.75</v>
      </c>
      <c r="H10" s="16">
        <f t="shared" si="2"/>
        <v>0.85195280196831058</v>
      </c>
      <c r="I10" s="17"/>
      <c r="J10" s="17"/>
      <c r="K10" s="4"/>
      <c r="L10" s="15"/>
      <c r="M10" s="16"/>
      <c r="N10" s="17"/>
      <c r="O10" s="17"/>
      <c r="P10" s="4"/>
    </row>
    <row r="11" spans="1:16" x14ac:dyDescent="0.25">
      <c r="A11" s="2">
        <v>2.5</v>
      </c>
      <c r="B11" s="2">
        <v>61</v>
      </c>
      <c r="C11" s="2">
        <f t="shared" si="0"/>
        <v>0</v>
      </c>
      <c r="F11" s="4"/>
      <c r="G11" s="16">
        <f t="shared" si="1"/>
        <v>-1.5</v>
      </c>
      <c r="H11" s="16">
        <f t="shared" si="2"/>
        <v>0.81757447619364365</v>
      </c>
      <c r="I11" s="17"/>
      <c r="J11" s="17"/>
      <c r="K11" s="4"/>
      <c r="L11" s="15"/>
      <c r="M11" s="16"/>
      <c r="N11" s="17"/>
      <c r="O11" s="17"/>
      <c r="P11" s="4"/>
    </row>
    <row r="12" spans="1:16" x14ac:dyDescent="0.25">
      <c r="A12" s="2">
        <v>2.75</v>
      </c>
      <c r="B12" s="2">
        <v>75</v>
      </c>
      <c r="C12" s="2">
        <f t="shared" si="0"/>
        <v>1</v>
      </c>
      <c r="F12" s="4"/>
      <c r="G12" s="16">
        <f t="shared" si="1"/>
        <v>-1.25</v>
      </c>
      <c r="H12" s="16">
        <f t="shared" si="2"/>
        <v>0.77729986117469108</v>
      </c>
      <c r="I12" s="17"/>
      <c r="J12" s="17"/>
      <c r="K12" s="4"/>
      <c r="L12" s="15"/>
      <c r="M12" s="16"/>
      <c r="N12" s="17"/>
      <c r="O12" s="17"/>
      <c r="P12" s="4"/>
    </row>
    <row r="13" spans="1:16" x14ac:dyDescent="0.25">
      <c r="A13" s="2">
        <v>3</v>
      </c>
      <c r="B13" s="2">
        <v>53</v>
      </c>
      <c r="C13" s="2">
        <f t="shared" si="0"/>
        <v>0</v>
      </c>
      <c r="F13" s="4"/>
      <c r="G13" s="16">
        <f t="shared" si="1"/>
        <v>-1</v>
      </c>
      <c r="H13" s="16">
        <f t="shared" si="2"/>
        <v>0.7310585786300049</v>
      </c>
      <c r="I13" s="17"/>
      <c r="J13" s="17"/>
      <c r="K13" s="4"/>
      <c r="L13" s="15"/>
      <c r="M13" s="16"/>
      <c r="N13" s="17"/>
      <c r="O13" s="17"/>
      <c r="P13" s="4"/>
    </row>
    <row r="14" spans="1:16" x14ac:dyDescent="0.25">
      <c r="A14" s="2">
        <v>3.25</v>
      </c>
      <c r="B14" s="2">
        <v>81</v>
      </c>
      <c r="C14" s="2">
        <f t="shared" si="0"/>
        <v>1</v>
      </c>
      <c r="F14" s="4"/>
      <c r="G14" s="16">
        <f t="shared" si="1"/>
        <v>-0.75</v>
      </c>
      <c r="H14" s="16">
        <f t="shared" si="2"/>
        <v>0.67917869917539297</v>
      </c>
      <c r="I14" s="17"/>
      <c r="J14" s="17"/>
      <c r="K14" s="4"/>
      <c r="L14" s="15"/>
      <c r="M14" s="16"/>
      <c r="N14" s="17"/>
      <c r="O14" s="17"/>
      <c r="P14" s="4"/>
    </row>
    <row r="15" spans="1:16" x14ac:dyDescent="0.25">
      <c r="A15" s="2">
        <v>3.5</v>
      </c>
      <c r="B15" s="2">
        <v>65</v>
      </c>
      <c r="C15" s="2">
        <f t="shared" si="0"/>
        <v>0</v>
      </c>
      <c r="F15" s="4"/>
      <c r="G15" s="16">
        <f t="shared" si="1"/>
        <v>-0.5</v>
      </c>
      <c r="H15" s="16">
        <f t="shared" si="2"/>
        <v>0.62245933120185459</v>
      </c>
      <c r="I15" s="17"/>
      <c r="J15" s="17"/>
      <c r="K15" s="4"/>
      <c r="L15" s="15"/>
      <c r="M15" s="16"/>
      <c r="N15" s="17"/>
      <c r="O15" s="17"/>
      <c r="P15" s="4"/>
    </row>
    <row r="16" spans="1:16" x14ac:dyDescent="0.25">
      <c r="A16" s="2">
        <v>4</v>
      </c>
      <c r="B16" s="2">
        <v>85</v>
      </c>
      <c r="C16" s="2">
        <f t="shared" si="0"/>
        <v>1</v>
      </c>
      <c r="F16" s="4"/>
      <c r="G16" s="16">
        <f t="shared" si="1"/>
        <v>0</v>
      </c>
      <c r="H16" s="16">
        <f t="shared" si="2"/>
        <v>0.5</v>
      </c>
      <c r="I16" s="17"/>
      <c r="J16" s="17"/>
      <c r="K16" s="4"/>
      <c r="L16" s="15"/>
      <c r="M16" s="16"/>
      <c r="N16" s="17"/>
      <c r="O16" s="17"/>
      <c r="P16" s="4"/>
    </row>
    <row r="17" spans="1:16" x14ac:dyDescent="0.25">
      <c r="A17" s="2">
        <v>4.25</v>
      </c>
      <c r="B17" s="2">
        <v>90</v>
      </c>
      <c r="C17" s="2">
        <f t="shared" si="0"/>
        <v>1</v>
      </c>
      <c r="F17" s="4"/>
      <c r="G17" s="16">
        <f t="shared" si="1"/>
        <v>0.25</v>
      </c>
      <c r="H17" s="16">
        <f t="shared" si="2"/>
        <v>0.43782349911420193</v>
      </c>
      <c r="I17" s="17"/>
      <c r="J17" s="17"/>
      <c r="K17" s="4"/>
      <c r="L17" s="15"/>
      <c r="M17" s="16"/>
      <c r="N17" s="17"/>
      <c r="O17" s="17"/>
      <c r="P17" s="4"/>
    </row>
    <row r="18" spans="1:16" x14ac:dyDescent="0.25">
      <c r="A18" s="2">
        <v>4.5</v>
      </c>
      <c r="B18" s="2">
        <v>92</v>
      </c>
      <c r="C18" s="2">
        <f t="shared" si="0"/>
        <v>1</v>
      </c>
      <c r="F18" s="4"/>
      <c r="G18" s="16">
        <f t="shared" si="1"/>
        <v>0.5</v>
      </c>
      <c r="H18" s="16">
        <f t="shared" si="2"/>
        <v>0.37754066879814541</v>
      </c>
      <c r="I18" s="17"/>
      <c r="J18" s="17"/>
      <c r="K18" s="4"/>
      <c r="L18" s="15"/>
      <c r="M18" s="16"/>
      <c r="N18" s="17"/>
      <c r="O18" s="17"/>
      <c r="P18" s="4"/>
    </row>
    <row r="19" spans="1:16" x14ac:dyDescent="0.25">
      <c r="A19" s="2">
        <v>4.75</v>
      </c>
      <c r="B19" s="2">
        <v>79</v>
      </c>
      <c r="C19" s="2">
        <f t="shared" si="0"/>
        <v>1</v>
      </c>
      <c r="F19" s="4"/>
      <c r="G19" s="16">
        <f t="shared" si="1"/>
        <v>0.75</v>
      </c>
      <c r="H19" s="16">
        <f t="shared" si="2"/>
        <v>0.32082130082460703</v>
      </c>
      <c r="I19" s="17"/>
      <c r="J19" s="17"/>
      <c r="K19" s="4"/>
      <c r="L19" s="15"/>
      <c r="M19" s="16"/>
      <c r="N19" s="17"/>
      <c r="O19" s="17"/>
      <c r="P19" s="4"/>
    </row>
    <row r="20" spans="1:16" x14ac:dyDescent="0.25">
      <c r="A20" s="2">
        <v>5</v>
      </c>
      <c r="B20" s="2">
        <v>95</v>
      </c>
      <c r="C20" s="2">
        <f t="shared" si="0"/>
        <v>1</v>
      </c>
      <c r="F20" s="4"/>
      <c r="G20" s="16">
        <f t="shared" si="1"/>
        <v>1</v>
      </c>
      <c r="H20" s="16">
        <f t="shared" si="2"/>
        <v>0.2689414213699951</v>
      </c>
      <c r="I20" s="17"/>
      <c r="J20" s="17"/>
      <c r="K20" s="4"/>
      <c r="L20" s="15"/>
      <c r="M20" s="16"/>
      <c r="N20" s="17"/>
      <c r="O20" s="17"/>
      <c r="P20" s="4"/>
    </row>
    <row r="21" spans="1:16" x14ac:dyDescent="0.25">
      <c r="A21" s="2">
        <v>5.5</v>
      </c>
      <c r="B21" s="2">
        <v>89</v>
      </c>
      <c r="C21" s="2">
        <f t="shared" si="0"/>
        <v>1</v>
      </c>
      <c r="F21" s="4"/>
      <c r="G21" s="16">
        <f t="shared" si="1"/>
        <v>1.5</v>
      </c>
      <c r="H21" s="16">
        <f t="shared" si="2"/>
        <v>0.18242552380635635</v>
      </c>
      <c r="I21" s="17"/>
      <c r="J21" s="17"/>
      <c r="K21" s="4"/>
      <c r="L21" s="15"/>
      <c r="M21" s="16"/>
      <c r="N21" s="17"/>
      <c r="O21" s="17"/>
      <c r="P21" s="4"/>
    </row>
    <row r="22" spans="1:16" ht="18.75" x14ac:dyDescent="0.3">
      <c r="F22" s="4"/>
      <c r="G22" s="12" t="s">
        <v>7</v>
      </c>
      <c r="H22" s="13" t="s">
        <v>15</v>
      </c>
      <c r="I22" s="13" t="s">
        <v>5</v>
      </c>
      <c r="J22" s="4"/>
      <c r="K22" s="4"/>
      <c r="L22" s="12" t="s">
        <v>13</v>
      </c>
      <c r="M22" s="13" t="s">
        <v>15</v>
      </c>
      <c r="N22" s="13" t="s">
        <v>5</v>
      </c>
      <c r="O22" s="4"/>
      <c r="P22" s="4"/>
    </row>
    <row r="23" spans="1:16" ht="18.75" x14ac:dyDescent="0.3">
      <c r="A23" s="7" t="s">
        <v>10</v>
      </c>
      <c r="D23" s="7" t="s">
        <v>9</v>
      </c>
      <c r="F23" s="4"/>
      <c r="G23" s="7">
        <v>1</v>
      </c>
      <c r="H23" s="9">
        <f>1/(2*$A$24)*SUM(I2:I21)</f>
        <v>0</v>
      </c>
      <c r="I23" s="10"/>
      <c r="J23" s="4"/>
      <c r="K23" s="4"/>
      <c r="L23" s="7"/>
      <c r="M23" s="9"/>
      <c r="N23" s="10"/>
      <c r="O23" s="4"/>
      <c r="P23" s="4"/>
    </row>
    <row r="24" spans="1:16" ht="18.75" x14ac:dyDescent="0.3">
      <c r="A24" s="7">
        <f>COUNT(A2:A21)</f>
        <v>20</v>
      </c>
      <c r="D24" s="7">
        <v>0.1</v>
      </c>
      <c r="F24" s="4"/>
      <c r="G24" s="7" t="s">
        <v>8</v>
      </c>
      <c r="H24" s="11"/>
      <c r="I24" s="8" t="s">
        <v>5</v>
      </c>
      <c r="J24" s="4"/>
      <c r="K24" s="4"/>
      <c r="L24" s="7" t="s">
        <v>14</v>
      </c>
      <c r="M24" s="11"/>
      <c r="N24" s="8" t="s">
        <v>5</v>
      </c>
      <c r="O24" s="4"/>
      <c r="P24" s="4"/>
    </row>
    <row r="25" spans="1:16" ht="18.75" x14ac:dyDescent="0.3">
      <c r="F25" s="4"/>
      <c r="G25" s="7">
        <v>-4</v>
      </c>
      <c r="H25" s="11"/>
      <c r="I25" s="10"/>
      <c r="J25" s="4"/>
      <c r="K25" s="4"/>
      <c r="L25" s="7"/>
      <c r="M25" s="11"/>
      <c r="N25" s="10"/>
      <c r="O25" s="4"/>
      <c r="P25" s="4"/>
    </row>
    <row r="26" spans="1:16" x14ac:dyDescent="0.25"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LinearRegression</vt:lpstr>
      <vt:lpstr>LogisticRegression</vt:lpstr>
    </vt:vector>
  </TitlesOfParts>
  <Company>DigiPen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Herrasti Sanchez</dc:creator>
  <cp:lastModifiedBy>Markel Berrojalbiz Pisano</cp:lastModifiedBy>
  <dcterms:created xsi:type="dcterms:W3CDTF">2020-01-17T10:21:02Z</dcterms:created>
  <dcterms:modified xsi:type="dcterms:W3CDTF">2021-01-26T13:20:40Z</dcterms:modified>
</cp:coreProperties>
</file>