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valenz/Dropbox/Proyectos/Emporio/docs/"/>
    </mc:Choice>
  </mc:AlternateContent>
  <xr:revisionPtr revIDLastSave="0" documentId="8_{D7A2DDAF-0E8B-6149-8731-66E1627B9C22}" xr6:coauthVersionLast="36" xr6:coauthVersionMax="36" xr10:uidLastSave="{00000000-0000-0000-0000-000000000000}"/>
  <bookViews>
    <workbookView xWindow="0" yWindow="460" windowWidth="28800" windowHeight="16320" xr2:uid="{00000000-000D-0000-FFFF-FFFF00000000}"/>
  </bookViews>
  <sheets>
    <sheet name="Tarifas y Comisiones" sheetId="1" r:id="rId1"/>
    <sheet name="Hoja2" sheetId="2" r:id="rId2"/>
    <sheet name="Hoja3" sheetId="3" r:id="rId3"/>
  </sheets>
  <definedNames>
    <definedName name="_xlnm.Print_Area" localSheetId="0">'Tarifas y Comisiones'!$A$1:$E$103</definedName>
  </definedName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4" i="1"/>
</calcChain>
</file>

<file path=xl/sharedStrings.xml><?xml version="1.0" encoding="utf-8"?>
<sst xmlns="http://schemas.openxmlformats.org/spreadsheetml/2006/main" count="316" uniqueCount="222">
  <si>
    <t>REGISTRO DE MARCA</t>
  </si>
  <si>
    <t>AVISO COMERCIAL</t>
  </si>
  <si>
    <t>REGISTRO DE MARCA EN EU</t>
  </si>
  <si>
    <t>PATENTES</t>
  </si>
  <si>
    <t>PATENTE</t>
  </si>
  <si>
    <t>X PROYECTO</t>
  </si>
  <si>
    <t xml:space="preserve">MODELO DE UTILIDAD </t>
  </si>
  <si>
    <t>FRANQUICIAS</t>
  </si>
  <si>
    <t>DERECHOS DE AUTOR</t>
  </si>
  <si>
    <t>ENTREGA CERTIFICADO DE REGISTRO OBRAS</t>
  </si>
  <si>
    <t>DICTAMEN PREVIO: PUBLICACIONES PERIODICAS Y NOMBRES ARTISTICOS</t>
  </si>
  <si>
    <t>DICTAMEN PREVIO: PERSONAJES FICTICIOS Y PROMOCIONES PUBLICITARIAS</t>
  </si>
  <si>
    <t>RESERVA DERECHOS: PUBLICACIONES Y DIFUSIONES PERIODICAS</t>
  </si>
  <si>
    <t>RESERVA DERECHOS: Nombres Artísticos, Personajes Ficticios y Promociones Publicitarias</t>
  </si>
  <si>
    <t>ENTREGA CERTIFICADO RESERVA DERECHOS: Nombres Artísticos, Personajes Ficticios y Promociones Publicitarias</t>
  </si>
  <si>
    <t>EF</t>
  </si>
  <si>
    <t>EF(s)</t>
  </si>
  <si>
    <t>RM</t>
  </si>
  <si>
    <t>REN</t>
  </si>
  <si>
    <t>NC</t>
  </si>
  <si>
    <t>RENNC</t>
  </si>
  <si>
    <t>AC</t>
  </si>
  <si>
    <t>RENAC</t>
  </si>
  <si>
    <t>RENOVACION DE MARCA</t>
  </si>
  <si>
    <t>NOMBRE COMERCIAL</t>
  </si>
  <si>
    <t>RENOVACION DE NOMBRE COMERCIAL</t>
  </si>
  <si>
    <t>RENOVACION DE AVISO COMERCIAL</t>
  </si>
  <si>
    <t>EFEU</t>
  </si>
  <si>
    <t>RMEU</t>
  </si>
  <si>
    <t>BT</t>
  </si>
  <si>
    <t>PAT</t>
  </si>
  <si>
    <t>MU</t>
  </si>
  <si>
    <t>RO</t>
  </si>
  <si>
    <t>ESTUDIO DE FACTIBILIDAD (subsecuente) hasta maximo 3</t>
  </si>
  <si>
    <t>TITULO DE MARCA</t>
  </si>
  <si>
    <t>TITRM</t>
  </si>
  <si>
    <t>EFEUD</t>
  </si>
  <si>
    <t>TITRMEU</t>
  </si>
  <si>
    <t>CODIGO DE BARRAS Y SERVICIOS DE DISEÑO</t>
  </si>
  <si>
    <t>CCERT</t>
  </si>
  <si>
    <t>CR</t>
  </si>
  <si>
    <t>CANT</t>
  </si>
  <si>
    <t>CIMP</t>
  </si>
  <si>
    <t>SERVICIO</t>
  </si>
  <si>
    <t>CLAVE</t>
  </si>
  <si>
    <t>COSTO+IVA</t>
  </si>
  <si>
    <t>CERTRO</t>
  </si>
  <si>
    <t>DPPN</t>
  </si>
  <si>
    <t>DPPP</t>
  </si>
  <si>
    <t>RDPD</t>
  </si>
  <si>
    <t>RDNPP</t>
  </si>
  <si>
    <t>CERTRD</t>
  </si>
  <si>
    <t>PLAD</t>
  </si>
  <si>
    <t>CDER</t>
  </si>
  <si>
    <t>CDOM</t>
  </si>
  <si>
    <t>CAPO</t>
  </si>
  <si>
    <t>INSCONT</t>
  </si>
  <si>
    <t>BUSQUEDA TECNICA (micros, inventores Independientes, escuelas)</t>
  </si>
  <si>
    <t>COPIA CERTIFICADA DE TITULOS A COLOR</t>
  </si>
  <si>
    <t>PAGO POR REQUERIMIENTOS EN PLAZO ADICIONAL DE 2 MESES POR C/U</t>
  </si>
  <si>
    <t>CAMBIO DE DOMICILIO SOCIAL O DEL TITULAR, CAMBIO DE APODERADO LEGAL</t>
  </si>
  <si>
    <t>AVP</t>
  </si>
  <si>
    <t>RENOVACION RESERVA DERECHOS: Nombres Artísticos, Personajes Ficticios y Promociones Publicitarias</t>
  </si>
  <si>
    <t>RENOVACION RESERVA DERECHOS: PUBLICACIONES Y DIFUSIONES PERIODICAS</t>
  </si>
  <si>
    <t>RENRDPD</t>
  </si>
  <si>
    <t>RENRDNPP</t>
  </si>
  <si>
    <t>TITULO NOMBRE COMERCIAL</t>
  </si>
  <si>
    <t>TITNC</t>
  </si>
  <si>
    <t>SERVICIOS JURÍDICOS</t>
  </si>
  <si>
    <t>SOLICITUD DE DECLARACIÓN ADMINISTRATIVA DE INFRACCIÓN, NULIDAD, CADUCIDAD, CANCELACIÓN Y EN MATERIA DE COMERCIO</t>
  </si>
  <si>
    <t>CONTRATOS DE CONFIDENCIALIDAD X SECRETOS INDUSTRIALES</t>
  </si>
  <si>
    <t>JUICIO DE AMPARO</t>
  </si>
  <si>
    <t>JUICIO CONTENCIOSO ADMINISTRATIVO ANTE EL TFJFA</t>
  </si>
  <si>
    <t>DISEÑO INDUSTRIAL (microempresa persona física)</t>
  </si>
  <si>
    <t>DIMICROF</t>
  </si>
  <si>
    <t>DIMICROM</t>
  </si>
  <si>
    <t>DIPYMEF</t>
  </si>
  <si>
    <t>DIPYMEM</t>
  </si>
  <si>
    <t>DIMACROF</t>
  </si>
  <si>
    <t>DIMACROM</t>
  </si>
  <si>
    <t>DISEÑO INDUSTRIAL (microempresa persona moral)</t>
  </si>
  <si>
    <t>DISEÑO INDUSTRIAL (pymes persona moral)</t>
  </si>
  <si>
    <t>DISEÑO INDUSTRIAL (pymes persona física)</t>
  </si>
  <si>
    <t>DISEÑO INDUSTRIAL (grandes y macro persona física)</t>
  </si>
  <si>
    <t>DISEÑO INDUSTRIAL (grandes y macro persona moral)</t>
  </si>
  <si>
    <t>TDIMICROF</t>
  </si>
  <si>
    <t>TDIMICROM</t>
  </si>
  <si>
    <t>TITULO DISEÑO INDUSTRIAL (microempresa, pymes y macros persona física)</t>
  </si>
  <si>
    <t>TITULO DISEÑO INDUSTRIAL (microempresa, pymes y macros persona moral)</t>
  </si>
  <si>
    <t>REP. LEGAL EN FIRMA DE CONTRATOS DE FRANQUICIA</t>
  </si>
  <si>
    <t>REPLCF</t>
  </si>
  <si>
    <t>CONTESTACION DE REQUERIMIENTOS EN EU</t>
  </si>
  <si>
    <t>CREU</t>
  </si>
  <si>
    <t>CANTEU</t>
  </si>
  <si>
    <t>RPROG</t>
  </si>
  <si>
    <t>REGISTRO DE OBRA DE PROGRAMAS COMPUTACIONALES</t>
  </si>
  <si>
    <t>TITAC</t>
  </si>
  <si>
    <t>TITULO AVISO COMERCIAL</t>
  </si>
  <si>
    <t>AVISO DE PRIVACIDAD</t>
  </si>
  <si>
    <t>CCONF</t>
  </si>
  <si>
    <t>CONTRATOS LEGALES DE TRANSFERENCIA DE TECNOLOGÍA, REPRESENTACIÓN, LICENCIA O FRANQUICIA</t>
  </si>
  <si>
    <t>CLEG</t>
  </si>
  <si>
    <t>SOLADM</t>
  </si>
  <si>
    <t>JCADM</t>
  </si>
  <si>
    <t>JAMP</t>
  </si>
  <si>
    <t>ESTUDIO DE FACTIBILIDAD (complementario figurativo o nominativo)</t>
  </si>
  <si>
    <t>ESTUDIO DE FACTIBILIDAD (inicial figurativo o nominativo)</t>
  </si>
  <si>
    <t>AUDITORÍA, MEDIOS Y PROCEDIMIENTOS X SECRETOS INDUSTRIALES</t>
  </si>
  <si>
    <t>AMPSI</t>
  </si>
  <si>
    <t>SIGNOS DISTINTIVOS</t>
  </si>
  <si>
    <t>CUSO</t>
  </si>
  <si>
    <t>NOTIF</t>
  </si>
  <si>
    <t>NOTIFICACIÓN EXTRAJUDICIAL POR INFRACCIÓN, NULIDAD, CANCELACION…</t>
  </si>
  <si>
    <t>10%/CI</t>
  </si>
  <si>
    <t>REGISTRO DE OBRAS AUDIOVISUALES</t>
  </si>
  <si>
    <t>ROA</t>
  </si>
  <si>
    <t>CONTESTACION DE IMPEDIMENTO LEGAL (para clientes de registro con nosotros)</t>
  </si>
  <si>
    <t>CONTESTACION DE ANTERIORIDADES  (para clientes de registro con nosotros)</t>
  </si>
  <si>
    <t>CONTESTACION DE REQUERIMIENTOS  (para clientes de registro con nosotros)</t>
  </si>
  <si>
    <t>REGISTRO DE OBRAS</t>
  </si>
  <si>
    <t>CONTRATO DE OBRA POR ENCARGO</t>
  </si>
  <si>
    <t>COPE</t>
  </si>
  <si>
    <t>X PROYECTO ($40-$60 mil)</t>
  </si>
  <si>
    <t>X PROYECTO (min. 6 hrs)</t>
  </si>
  <si>
    <t>JNUL</t>
  </si>
  <si>
    <t>COSTO POR HORA DE HONORARIOS EN ASESORÍA O SERVICIOS JURIDICOS ESPECIALIZADOS EN PROPIEDAD INTELECTUAL</t>
  </si>
  <si>
    <t>COSTO POR HORA DE HONORARIOS EN ASESORÍA O SERVICIOS JURIDICOS GENERALES</t>
  </si>
  <si>
    <t>HXHE</t>
  </si>
  <si>
    <t>HXHG</t>
  </si>
  <si>
    <t>MARCA FAMOSA</t>
  </si>
  <si>
    <t>MF</t>
  </si>
  <si>
    <t>TITULO DE MARCA FAMOSA</t>
  </si>
  <si>
    <t>TITMF</t>
  </si>
  <si>
    <t>MARCA NOTORIAMENTE CONOCIDA</t>
  </si>
  <si>
    <t>TITULO DE MARCA NOTORIAMENTE CONOCIDA</t>
  </si>
  <si>
    <t>MNC</t>
  </si>
  <si>
    <t>TITMNC</t>
  </si>
  <si>
    <t>TRANSMISION O CESION DE DERECHOS (incluye 1 signo distintivo)</t>
  </si>
  <si>
    <t>INSCRIPCION DE LICENCIAS, REGLAS DE USO, CONTRATO DE FRANQUICIAS  (incluye 1 signo distintivo)</t>
  </si>
  <si>
    <t>ACREDITAMIENTO O CAMBIO DE APODERADO LEGAL (para clientes que contraten algo mas y esto sea necesario)</t>
  </si>
  <si>
    <t>JUICIO DE NULIDAD ANTE EL TFJFA VS RESOLUCION NEGAVA DEL IMPI</t>
  </si>
  <si>
    <t>POR RESOLUCION FAVORABLE DE JUICIO DE NULIDAD ANTE EL TFJFA VS RESOLUCION NEGAVA DEL IMPI</t>
  </si>
  <si>
    <t>TITJNUL</t>
  </si>
  <si>
    <t>Oposición a una solicitud de registro de marca, aviso o nombre comercial</t>
  </si>
  <si>
    <t>OP</t>
  </si>
  <si>
    <t>CONTESTACION DE REQUERIMIENTOS (NO CLIENTES) (siempre proponer salvamento)</t>
  </si>
  <si>
    <t>CONTESTACION DE ANTERIORIDADES (NO CLIENTES) (siempre proponer salvamento)</t>
  </si>
  <si>
    <t>CONTESTACION DE IMPEDIMENTO LEGAL  (NO CLIENTES) (siempre proponer salvamento)</t>
  </si>
  <si>
    <t>COMPROBACION DE USO DE MARCA o AVISO COMERCIAL</t>
  </si>
  <si>
    <t>CR*</t>
  </si>
  <si>
    <t>CANT*</t>
  </si>
  <si>
    <t>CIMP*</t>
  </si>
  <si>
    <t>SOU</t>
  </si>
  <si>
    <t>EXTIME</t>
  </si>
  <si>
    <t>SIGNOS DISTINTIVOS EN ESTADOS UNIDOS (PRECIOS EN DOLARES $$ USD)</t>
  </si>
  <si>
    <t>ESTUDIO DE FACTIBILIDAD EN EU FONETICO O FIGURATIVO</t>
  </si>
  <si>
    <t>ESTUDIO DE FACTIBILIDAD EN EU FONETICO Y FIGURATIVO</t>
  </si>
  <si>
    <t>TITULO DE REGISTRO DE MARCA EN EU</t>
  </si>
  <si>
    <t>CONTESTACION DE IMPEDIMENTOS Y ANTERIORIDADES EN EU (*hay que sumar los honorarios del despacho en EU)</t>
  </si>
  <si>
    <t>DECLARACION DE USO A CLIENTES EN PROCESO DE REGISTRO (STATEMENT OF USE)</t>
  </si>
  <si>
    <t>DECLARACION DE USO A CLIENTES EN SU 5o AÑO (STATEMENT OF USE)</t>
  </si>
  <si>
    <t>SOU5</t>
  </si>
  <si>
    <t>EXTIME5</t>
  </si>
  <si>
    <t>EXTENSION DE PLAZO 6 MESES A CLIENTES EN PROCESO DE REGISTRO</t>
  </si>
  <si>
    <t>EXTENSION DE PLAZO 6 MESES A CLIENTES EN SU 5o AÑO</t>
  </si>
  <si>
    <t>PTD</t>
  </si>
  <si>
    <t>ESTUDIO DE FACTIBILIDAD SUBSECUENTE (FONETICO O FIGURATIVO)</t>
  </si>
  <si>
    <t>EFEUS</t>
  </si>
  <si>
    <t>REVIVIR PROCESO DE REGISTRO (Petitions to the Director)</t>
  </si>
  <si>
    <t>CODIGO DE BARRAS (ingresos anuales arriba de 500 mil)</t>
  </si>
  <si>
    <t>CODIGO DE BARRAS (ingresos anuales hasta 500 mil)</t>
  </si>
  <si>
    <t>RENOVACION CODIGO DE BARRAS (ingresos anuales hasta 500 mil)</t>
  </si>
  <si>
    <t>RENOVACION CODIGO DE BARRAS (ingresos anuales arriba de 500 mil)</t>
  </si>
  <si>
    <t>CBAR(-500)</t>
  </si>
  <si>
    <t>RENCB(-500)</t>
  </si>
  <si>
    <t>CBAR(+500)</t>
  </si>
  <si>
    <t>RENCB(+500)</t>
  </si>
  <si>
    <t>CONSULTORIA PARA PERFILAR UN NEGOCIO EN FRANQUICIA</t>
  </si>
  <si>
    <t>PNFRAN</t>
  </si>
  <si>
    <t>*(1) REP. COMERCIAL DE FRANQUICIA (EMPORIO LEGAL)</t>
  </si>
  <si>
    <t>*(2) OTORGAMIENTO DE FRANQUICIA COMERCIALIZACION (FRANCHISE STORE)</t>
  </si>
  <si>
    <t>*(3) OTORGAMIENTO DE FRANQUICIA DIFUSION (FRANCHISE STORE)</t>
  </si>
  <si>
    <t>REPFRAN</t>
  </si>
  <si>
    <t>OFC</t>
  </si>
  <si>
    <t>OFD</t>
  </si>
  <si>
    <t>CAFS</t>
  </si>
  <si>
    <t>CBLFS</t>
  </si>
  <si>
    <t>*(4) CONTRATACION ANUAL CON FRANCHISE STORE (DIFUSION Y COMERCIALIZACION)</t>
  </si>
  <si>
    <t>*(5) CONTRATACION DE BUSQUEDA DE LOCALES CON FRANCHISE STORE</t>
  </si>
  <si>
    <t xml:space="preserve">*(6) PROYECTO LEGAL DE FRANQUICIA O LICENCIA DE USO Y PROGRAMA DE COMERCIALIZACIÓN </t>
  </si>
  <si>
    <t>*(7) CONSULTORIA DE FRANQUICIA FEHER&amp;FEHER</t>
  </si>
  <si>
    <t>15%/CI</t>
  </si>
  <si>
    <t>PLFYC</t>
  </si>
  <si>
    <t>CF&amp;F</t>
  </si>
  <si>
    <t>12%/CI</t>
  </si>
  <si>
    <t>8%/CI</t>
  </si>
  <si>
    <t>DESCUENTO</t>
  </si>
  <si>
    <t>NOTA.- Todos los precios están sujetos a cambio, previa notificación que por escrito se haga llegar al cliente.</t>
  </si>
  <si>
    <t>TARIFA ESPECIAL INTERCERAMIC</t>
  </si>
  <si>
    <t>%</t>
  </si>
  <si>
    <t>ALEG</t>
  </si>
  <si>
    <t>AMP</t>
  </si>
  <si>
    <t>ANUDI</t>
  </si>
  <si>
    <t>ANUPAT</t>
  </si>
  <si>
    <t>CFEL</t>
  </si>
  <si>
    <t>DUSO</t>
  </si>
  <si>
    <t>EF(c)</t>
  </si>
  <si>
    <t>ETCIF</t>
  </si>
  <si>
    <t>ETCIM</t>
  </si>
  <si>
    <t>GN</t>
  </si>
  <si>
    <t>ISBN</t>
  </si>
  <si>
    <t>JCIL</t>
  </si>
  <si>
    <t>NEG</t>
  </si>
  <si>
    <t>PAQ</t>
  </si>
  <si>
    <t>TITAMP</t>
  </si>
  <si>
    <t>TITMU</t>
  </si>
  <si>
    <t>TITPAT</t>
  </si>
  <si>
    <t>TITRENAC</t>
  </si>
  <si>
    <t>TITRENM</t>
  </si>
  <si>
    <t>TITRENNC</t>
  </si>
  <si>
    <t>TRADUCC</t>
  </si>
  <si>
    <t>VTAFRAN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</si>
</sst>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/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/>
    <xf numFmtId="0" fontId="3" fillId="2" borderId="0" xfId="0" applyFont="1" applyFill="1"/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164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9" fontId="6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44" fontId="2" fillId="2" borderId="3" xfId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2"/>
  <sheetViews>
    <sheetView tabSelected="1" topLeftCell="D1" zoomScaleNormal="100" workbookViewId="0">
      <pane ySplit="2" topLeftCell="A71" activePane="bottomLeft" state="frozen"/>
      <selection pane="bottomLeft" activeCell="H4" sqref="H4:H99"/>
    </sheetView>
  </sheetViews>
  <sheetFormatPr baseColWidth="10" defaultColWidth="11.5" defaultRowHeight="14" x14ac:dyDescent="0.2"/>
  <cols>
    <col min="1" max="1" width="66" style="26" customWidth="1"/>
    <col min="2" max="2" width="11" style="4" bestFit="1" customWidth="1"/>
    <col min="3" max="3" width="11.6640625" style="4" bestFit="1" customWidth="1"/>
    <col min="4" max="4" width="18.6640625" style="27" customWidth="1"/>
    <col min="5" max="5" width="9.5" style="27" customWidth="1"/>
    <col min="6" max="16384" width="11.5" style="4"/>
  </cols>
  <sheetData>
    <row r="1" spans="1:8" ht="17" thickBot="1" x14ac:dyDescent="0.25">
      <c r="A1" s="30" t="s">
        <v>198</v>
      </c>
      <c r="B1" s="30"/>
      <c r="C1" s="30"/>
      <c r="D1" s="30"/>
    </row>
    <row r="2" spans="1:8" ht="15" thickBot="1" x14ac:dyDescent="0.25">
      <c r="A2" s="1" t="s">
        <v>43</v>
      </c>
      <c r="B2" s="2" t="s">
        <v>44</v>
      </c>
      <c r="C2" s="3" t="s">
        <v>45</v>
      </c>
      <c r="D2" s="1" t="s">
        <v>196</v>
      </c>
      <c r="E2" s="28" t="s">
        <v>199</v>
      </c>
    </row>
    <row r="3" spans="1:8" ht="16" thickBot="1" x14ac:dyDescent="0.25">
      <c r="A3" s="31" t="s">
        <v>109</v>
      </c>
      <c r="B3" s="32"/>
      <c r="C3" s="32"/>
      <c r="D3" s="32"/>
      <c r="E3" s="29"/>
    </row>
    <row r="4" spans="1:8" ht="15" thickBot="1" x14ac:dyDescent="0.25">
      <c r="A4" s="5" t="s">
        <v>106</v>
      </c>
      <c r="B4" s="6" t="s">
        <v>15</v>
      </c>
      <c r="C4" s="7">
        <v>400</v>
      </c>
      <c r="D4" s="8">
        <v>40</v>
      </c>
      <c r="E4" s="37">
        <f>IF(D4="","",IF(D4=0,"",IF(D4&gt;1,D4/C4*100,D4*100)))</f>
        <v>10</v>
      </c>
      <c r="G4" s="4">
        <f>IF(B4="","",VLOOKUP(B4,Hoja2!$A$1:$B$110,2,0))</f>
        <v>73</v>
      </c>
      <c r="H4" s="4" t="str">
        <f>IFERROR(IF(E4="","",CONCATENATE("INSERT INTO descuentos (id_cliente, id_catalogo_servicio, porcentaje_descuento, created_at, updated_at) values(536,",G4,",'",E4,"','2018-11-12 16:25:00', '2018-11-12 16:25:00');")),"")</f>
        <v>INSERT INTO descuentos (id_cliente, id_catalogo_servicio, porcentaje_descuento, created_at, updated_at) values(536,73,'10','2018-11-12 16:25:00', '2018-11-12 16:25:00');</v>
      </c>
    </row>
    <row r="5" spans="1:8" ht="15" thickBot="1" x14ac:dyDescent="0.25">
      <c r="A5" s="5" t="s">
        <v>105</v>
      </c>
      <c r="B5" s="6" t="s">
        <v>206</v>
      </c>
      <c r="C5" s="9">
        <v>100</v>
      </c>
      <c r="D5" s="10">
        <v>10</v>
      </c>
      <c r="E5" s="37">
        <f t="shared" ref="E5:E68" si="0">IF(D5="","",IF(D5=0,"",IF(D5&gt;1,D5/C5*100,D5*100)))</f>
        <v>10</v>
      </c>
      <c r="G5" s="4">
        <f>IF(B5="","",VLOOKUP(B5,Hoja2!$A$1:$B$110,2,0))</f>
        <v>72</v>
      </c>
      <c r="H5" s="4" t="str">
        <f t="shared" ref="H5:H68" si="1">IFERROR(IF(E5="","",CONCATENATE("INSERT INTO descuentos (id_cliente, id_catalogo_servicio, porcentaje_descuento, created_at, updated_at) values(536,",G5,",'",E5,"','2018-11-12 16:25:00', '2018-11-12 16:25:00');")),"")</f>
        <v>INSERT INTO descuentos (id_cliente, id_catalogo_servicio, porcentaje_descuento, created_at, updated_at) values(536,72,'10','2018-11-12 16:25:00', '2018-11-12 16:25:00');</v>
      </c>
    </row>
    <row r="6" spans="1:8" ht="15" thickBot="1" x14ac:dyDescent="0.25">
      <c r="A6" s="5" t="s">
        <v>33</v>
      </c>
      <c r="B6" s="6" t="s">
        <v>16</v>
      </c>
      <c r="C6" s="7">
        <v>200</v>
      </c>
      <c r="D6" s="8">
        <v>20</v>
      </c>
      <c r="E6" s="37">
        <f t="shared" si="0"/>
        <v>10</v>
      </c>
      <c r="G6" s="4">
        <f>IF(B6="","",VLOOKUP(B6,Hoja2!$A$1:$B$110,2,0))</f>
        <v>71</v>
      </c>
      <c r="H6" s="4" t="str">
        <f t="shared" si="1"/>
        <v>INSERT INTO descuentos (id_cliente, id_catalogo_servicio, porcentaje_descuento, created_at, updated_at) values(536,71,'10','2018-11-12 16:25:00', '2018-11-12 16:25:00');</v>
      </c>
    </row>
    <row r="7" spans="1:8" s="15" customFormat="1" ht="15" thickBot="1" x14ac:dyDescent="0.25">
      <c r="A7" s="11" t="s">
        <v>0</v>
      </c>
      <c r="B7" s="2" t="s">
        <v>17</v>
      </c>
      <c r="C7" s="12">
        <v>5690</v>
      </c>
      <c r="D7" s="13">
        <v>350</v>
      </c>
      <c r="E7" s="37">
        <f t="shared" si="0"/>
        <v>6.1511423550087869</v>
      </c>
      <c r="F7" s="14"/>
      <c r="G7" s="4">
        <f>IF(B7="","",VLOOKUP(B7,Hoja2!$A$1:$B$110,2,0))</f>
        <v>60</v>
      </c>
      <c r="H7" s="4" t="str">
        <f t="shared" si="1"/>
        <v>INSERT INTO descuentos (id_cliente, id_catalogo_servicio, porcentaje_descuento, created_at, updated_at) values(536,60,'6.15114235500879','2018-11-12 16:25:00', '2018-11-12 16:25:00');</v>
      </c>
    </row>
    <row r="8" spans="1:8" ht="15" thickBot="1" x14ac:dyDescent="0.25">
      <c r="A8" s="5" t="s">
        <v>34</v>
      </c>
      <c r="B8" s="6" t="s">
        <v>35</v>
      </c>
      <c r="C8" s="9">
        <v>1500</v>
      </c>
      <c r="D8" s="10">
        <v>150</v>
      </c>
      <c r="E8" s="37">
        <f t="shared" si="0"/>
        <v>10</v>
      </c>
      <c r="G8" s="4">
        <f>IF(B8="","",VLOOKUP(B8,Hoja2!$A$1:$B$110,2,0))</f>
        <v>52</v>
      </c>
      <c r="H8" s="4" t="str">
        <f t="shared" si="1"/>
        <v>INSERT INTO descuentos (id_cliente, id_catalogo_servicio, porcentaje_descuento, created_at, updated_at) values(536,52,'10','2018-11-12 16:25:00', '2018-11-12 16:25:00');</v>
      </c>
    </row>
    <row r="9" spans="1:8" ht="15" thickBot="1" x14ac:dyDescent="0.25">
      <c r="A9" s="5" t="s">
        <v>23</v>
      </c>
      <c r="B9" s="6" t="s">
        <v>18</v>
      </c>
      <c r="C9" s="9">
        <v>5990</v>
      </c>
      <c r="D9" s="10">
        <v>350</v>
      </c>
      <c r="E9" s="37">
        <f t="shared" si="0"/>
        <v>5.8430717863105182</v>
      </c>
      <c r="G9" s="4">
        <f>IF(B9="","",VLOOKUP(B9,Hoja2!$A$1:$B$110,2,0))</f>
        <v>63</v>
      </c>
      <c r="H9" s="4" t="str">
        <f t="shared" si="1"/>
        <v>INSERT INTO descuentos (id_cliente, id_catalogo_servicio, porcentaje_descuento, created_at, updated_at) values(536,63,'5.84307178631052','2018-11-12 16:25:00', '2018-11-12 16:25:00');</v>
      </c>
    </row>
    <row r="10" spans="1:8" ht="15" thickBot="1" x14ac:dyDescent="0.25">
      <c r="A10" s="5" t="s">
        <v>1</v>
      </c>
      <c r="B10" s="6" t="s">
        <v>21</v>
      </c>
      <c r="C10" s="9">
        <v>2990</v>
      </c>
      <c r="D10" s="10">
        <v>250</v>
      </c>
      <c r="E10" s="37">
        <f t="shared" si="0"/>
        <v>8.3612040133779271</v>
      </c>
      <c r="G10" s="4">
        <f>IF(B10="","",VLOOKUP(B10,Hoja2!$A$1:$B$110,2,0))</f>
        <v>85</v>
      </c>
      <c r="H10" s="4" t="str">
        <f t="shared" si="1"/>
        <v>INSERT INTO descuentos (id_cliente, id_catalogo_servicio, porcentaje_descuento, created_at, updated_at) values(536,85,'8.36120401337793','2018-11-12 16:25:00', '2018-11-12 16:25:00');</v>
      </c>
    </row>
    <row r="11" spans="1:8" ht="15" thickBot="1" x14ac:dyDescent="0.25">
      <c r="A11" s="5" t="s">
        <v>97</v>
      </c>
      <c r="B11" s="6" t="s">
        <v>96</v>
      </c>
      <c r="C11" s="9">
        <v>750</v>
      </c>
      <c r="D11" s="10">
        <v>75</v>
      </c>
      <c r="E11" s="37">
        <f t="shared" si="0"/>
        <v>10</v>
      </c>
      <c r="G11" s="4">
        <f>IF(B11="","",VLOOKUP(B11,Hoja2!$A$1:$B$110,2,0))</f>
        <v>59</v>
      </c>
      <c r="H11" s="4" t="str">
        <f t="shared" si="1"/>
        <v>INSERT INTO descuentos (id_cliente, id_catalogo_servicio, porcentaje_descuento, created_at, updated_at) values(536,59,'10','2018-11-12 16:25:00', '2018-11-12 16:25:00');</v>
      </c>
    </row>
    <row r="12" spans="1:8" ht="16" thickBot="1" x14ac:dyDescent="0.25">
      <c r="A12" s="16" t="s">
        <v>26</v>
      </c>
      <c r="B12" s="6" t="s">
        <v>22</v>
      </c>
      <c r="C12" s="9">
        <v>3250</v>
      </c>
      <c r="D12" s="10">
        <v>250</v>
      </c>
      <c r="E12" s="37">
        <f t="shared" si="0"/>
        <v>7.6923076923076925</v>
      </c>
      <c r="G12" s="4">
        <f>IF(B12="","",VLOOKUP(B12,Hoja2!$A$1:$B$110,2,0))</f>
        <v>62</v>
      </c>
      <c r="H12" s="4" t="str">
        <f t="shared" si="1"/>
        <v>INSERT INTO descuentos (id_cliente, id_catalogo_servicio, porcentaje_descuento, created_at, updated_at) values(536,62,'7.69230769230769','2018-11-12 16:25:00', '2018-11-12 16:25:00');</v>
      </c>
    </row>
    <row r="13" spans="1:8" ht="16" thickBot="1" x14ac:dyDescent="0.25">
      <c r="A13" s="16" t="s">
        <v>24</v>
      </c>
      <c r="B13" s="6" t="s">
        <v>19</v>
      </c>
      <c r="C13" s="9">
        <v>2990</v>
      </c>
      <c r="D13" s="10">
        <v>250</v>
      </c>
      <c r="E13" s="37">
        <f t="shared" si="0"/>
        <v>8.3612040133779271</v>
      </c>
      <c r="G13" s="4">
        <f>IF(B13="","",VLOOKUP(B13,Hoja2!$A$1:$B$110,2,0))</f>
        <v>67</v>
      </c>
      <c r="H13" s="4" t="str">
        <f t="shared" si="1"/>
        <v>INSERT INTO descuentos (id_cliente, id_catalogo_servicio, porcentaje_descuento, created_at, updated_at) values(536,67,'8.36120401337793','2018-11-12 16:25:00', '2018-11-12 16:25:00');</v>
      </c>
    </row>
    <row r="14" spans="1:8" ht="16" thickBot="1" x14ac:dyDescent="0.25">
      <c r="A14" s="16" t="s">
        <v>66</v>
      </c>
      <c r="B14" s="6" t="s">
        <v>67</v>
      </c>
      <c r="C14" s="9">
        <v>750</v>
      </c>
      <c r="D14" s="10">
        <v>50</v>
      </c>
      <c r="E14" s="37">
        <f t="shared" si="0"/>
        <v>6.666666666666667</v>
      </c>
      <c r="G14" s="4">
        <f>IF(B14="","",VLOOKUP(B14,Hoja2!$A$1:$B$110,2,0))</f>
        <v>56</v>
      </c>
      <c r="H14" s="4" t="str">
        <f t="shared" si="1"/>
        <v>INSERT INTO descuentos (id_cliente, id_catalogo_servicio, porcentaje_descuento, created_at, updated_at) values(536,56,'6.66666666666667','2018-11-12 16:25:00', '2018-11-12 16:25:00');</v>
      </c>
    </row>
    <row r="15" spans="1:8" ht="16" thickBot="1" x14ac:dyDescent="0.25">
      <c r="A15" s="16" t="s">
        <v>25</v>
      </c>
      <c r="B15" s="6" t="s">
        <v>20</v>
      </c>
      <c r="C15" s="9">
        <v>3250</v>
      </c>
      <c r="D15" s="10">
        <v>250</v>
      </c>
      <c r="E15" s="37">
        <f t="shared" si="0"/>
        <v>7.6923076923076925</v>
      </c>
      <c r="G15" s="4">
        <f>IF(B15="","",VLOOKUP(B15,Hoja2!$A$1:$B$110,2,0))</f>
        <v>61</v>
      </c>
      <c r="H15" s="4" t="str">
        <f t="shared" si="1"/>
        <v>INSERT INTO descuentos (id_cliente, id_catalogo_servicio, porcentaje_descuento, created_at, updated_at) values(536,61,'7.69230769230769','2018-11-12 16:25:00', '2018-11-12 16:25:00');</v>
      </c>
    </row>
    <row r="16" spans="1:8" ht="16" thickBot="1" x14ac:dyDescent="0.25">
      <c r="A16" s="16" t="s">
        <v>133</v>
      </c>
      <c r="B16" s="6" t="s">
        <v>135</v>
      </c>
      <c r="C16" s="9">
        <v>13500</v>
      </c>
      <c r="D16" s="10">
        <v>1100</v>
      </c>
      <c r="E16" s="37">
        <f t="shared" si="0"/>
        <v>8.1481481481481488</v>
      </c>
      <c r="G16" s="4">
        <f>IF(B16="","",VLOOKUP(B16,Hoja2!$A$1:$B$110,2,0))</f>
        <v>68</v>
      </c>
      <c r="H16" s="4" t="str">
        <f t="shared" si="1"/>
        <v>INSERT INTO descuentos (id_cliente, id_catalogo_servicio, porcentaje_descuento, created_at, updated_at) values(536,68,'8.14814814814815','2018-11-12 16:25:00', '2018-11-12 16:25:00');</v>
      </c>
    </row>
    <row r="17" spans="1:8" ht="16" thickBot="1" x14ac:dyDescent="0.25">
      <c r="A17" s="16" t="s">
        <v>134</v>
      </c>
      <c r="B17" s="6" t="s">
        <v>136</v>
      </c>
      <c r="C17" s="9">
        <v>2500</v>
      </c>
      <c r="D17" s="10">
        <v>150</v>
      </c>
      <c r="E17" s="37">
        <f t="shared" si="0"/>
        <v>6</v>
      </c>
      <c r="G17" s="4">
        <f>IF(B17="","",VLOOKUP(B17,Hoja2!$A$1:$B$110,2,0))</f>
        <v>57</v>
      </c>
      <c r="H17" s="4" t="str">
        <f t="shared" si="1"/>
        <v>INSERT INTO descuentos (id_cliente, id_catalogo_servicio, porcentaje_descuento, created_at, updated_at) values(536,57,'6','2018-11-12 16:25:00', '2018-11-12 16:25:00');</v>
      </c>
    </row>
    <row r="18" spans="1:8" ht="16" thickBot="1" x14ac:dyDescent="0.25">
      <c r="A18" s="16" t="s">
        <v>129</v>
      </c>
      <c r="B18" s="6" t="s">
        <v>130</v>
      </c>
      <c r="C18" s="9">
        <v>25000</v>
      </c>
      <c r="D18" s="10">
        <v>2200</v>
      </c>
      <c r="E18" s="37">
        <f t="shared" si="0"/>
        <v>8.7999999999999989</v>
      </c>
      <c r="G18" s="4">
        <f>IF(B18="","",VLOOKUP(B18,Hoja2!$A$1:$B$110,2,0))</f>
        <v>69</v>
      </c>
      <c r="H18" s="4" t="str">
        <f t="shared" si="1"/>
        <v>INSERT INTO descuentos (id_cliente, id_catalogo_servicio, porcentaje_descuento, created_at, updated_at) values(536,69,'8.8','2018-11-12 16:25:00', '2018-11-12 16:25:00');</v>
      </c>
    </row>
    <row r="19" spans="1:8" ht="16" thickBot="1" x14ac:dyDescent="0.25">
      <c r="A19" s="16" t="s">
        <v>131</v>
      </c>
      <c r="B19" s="6" t="s">
        <v>132</v>
      </c>
      <c r="C19" s="9">
        <v>55000</v>
      </c>
      <c r="D19" s="10">
        <v>900</v>
      </c>
      <c r="E19" s="37">
        <f t="shared" si="0"/>
        <v>1.6363636363636365</v>
      </c>
      <c r="G19" s="4">
        <f>IF(B19="","",VLOOKUP(B19,Hoja2!$A$1:$B$110,2,0))</f>
        <v>58</v>
      </c>
      <c r="H19" s="4" t="str">
        <f t="shared" si="1"/>
        <v>INSERT INTO descuentos (id_cliente, id_catalogo_servicio, porcentaje_descuento, created_at, updated_at) values(536,58,'1.63636363636364','2018-11-12 16:25:00', '2018-11-12 16:25:00');</v>
      </c>
    </row>
    <row r="20" spans="1:8" ht="16" thickBot="1" x14ac:dyDescent="0.25">
      <c r="A20" s="16" t="s">
        <v>143</v>
      </c>
      <c r="B20" s="6" t="s">
        <v>144</v>
      </c>
      <c r="C20" s="9">
        <v>12000</v>
      </c>
      <c r="D20" s="10">
        <v>500</v>
      </c>
      <c r="E20" s="37">
        <f t="shared" si="0"/>
        <v>4.1666666666666661</v>
      </c>
      <c r="G20" s="4">
        <f>IF(B20="","",VLOOKUP(B20,Hoja2!$A$1:$B$110,2,0))</f>
        <v>65</v>
      </c>
      <c r="H20" s="4" t="str">
        <f t="shared" si="1"/>
        <v>INSERT INTO descuentos (id_cliente, id_catalogo_servicio, porcentaje_descuento, created_at, updated_at) values(536,65,'4.16666666666667','2018-11-12 16:25:00', '2018-11-12 16:25:00');</v>
      </c>
    </row>
    <row r="21" spans="1:8" ht="16" thickBot="1" x14ac:dyDescent="0.25">
      <c r="A21" s="16" t="s">
        <v>58</v>
      </c>
      <c r="B21" s="6" t="s">
        <v>39</v>
      </c>
      <c r="C21" s="9">
        <v>750</v>
      </c>
      <c r="D21" s="10">
        <v>75</v>
      </c>
      <c r="E21" s="37">
        <f t="shared" si="0"/>
        <v>10</v>
      </c>
      <c r="G21" s="4">
        <f>IF(B21="","",VLOOKUP(B21,Hoja2!$A$1:$B$110,2,0))</f>
        <v>81</v>
      </c>
      <c r="H21" s="4" t="str">
        <f t="shared" si="1"/>
        <v>INSERT INTO descuentos (id_cliente, id_catalogo_servicio, porcentaje_descuento, created_at, updated_at) values(536,81,'10','2018-11-12 16:25:00', '2018-11-12 16:25:00');</v>
      </c>
    </row>
    <row r="22" spans="1:8" ht="16" thickBot="1" x14ac:dyDescent="0.25">
      <c r="A22" s="16" t="s">
        <v>118</v>
      </c>
      <c r="B22" s="6" t="s">
        <v>40</v>
      </c>
      <c r="C22" s="9">
        <v>750</v>
      </c>
      <c r="D22" s="10">
        <v>0</v>
      </c>
      <c r="E22" s="37" t="str">
        <f t="shared" si="0"/>
        <v/>
      </c>
      <c r="G22" s="4">
        <f>IF(B22="","",VLOOKUP(B22,Hoja2!$A$1:$B$110,2,0))</f>
        <v>76</v>
      </c>
      <c r="H22" s="4" t="str">
        <f t="shared" si="1"/>
        <v/>
      </c>
    </row>
    <row r="23" spans="1:8" ht="16" thickBot="1" x14ac:dyDescent="0.25">
      <c r="A23" s="16" t="s">
        <v>117</v>
      </c>
      <c r="B23" s="6" t="s">
        <v>41</v>
      </c>
      <c r="C23" s="9">
        <v>950</v>
      </c>
      <c r="D23" s="10">
        <v>0</v>
      </c>
      <c r="E23" s="37" t="str">
        <f t="shared" si="0"/>
        <v/>
      </c>
      <c r="G23" s="4">
        <f>IF(B23="","",VLOOKUP(B23,Hoja2!$A$1:$B$110,2,0))</f>
        <v>84</v>
      </c>
      <c r="H23" s="4" t="str">
        <f t="shared" si="1"/>
        <v/>
      </c>
    </row>
    <row r="24" spans="1:8" ht="16" thickBot="1" x14ac:dyDescent="0.25">
      <c r="A24" s="16" t="s">
        <v>116</v>
      </c>
      <c r="B24" s="17" t="s">
        <v>42</v>
      </c>
      <c r="C24" s="9">
        <v>950</v>
      </c>
      <c r="D24" s="10">
        <v>0</v>
      </c>
      <c r="E24" s="37" t="str">
        <f t="shared" si="0"/>
        <v/>
      </c>
      <c r="G24" s="4">
        <f>IF(B24="","",VLOOKUP(B24,Hoja2!$A$1:$B$110,2,0))</f>
        <v>78</v>
      </c>
      <c r="H24" s="4" t="str">
        <f t="shared" si="1"/>
        <v/>
      </c>
    </row>
    <row r="25" spans="1:8" ht="16" thickBot="1" x14ac:dyDescent="0.25">
      <c r="A25" s="16" t="s">
        <v>145</v>
      </c>
      <c r="B25" s="17" t="s">
        <v>149</v>
      </c>
      <c r="C25" s="9">
        <v>1500</v>
      </c>
      <c r="D25" s="10">
        <v>120</v>
      </c>
      <c r="E25" s="37">
        <f t="shared" si="0"/>
        <v>8</v>
      </c>
      <c r="G25" s="4">
        <f>IF(B25="","",VLOOKUP(B25,Hoja2!$A$1:$B$110,2,0))</f>
        <v>76</v>
      </c>
      <c r="H25" s="4" t="str">
        <f t="shared" si="1"/>
        <v>INSERT INTO descuentos (id_cliente, id_catalogo_servicio, porcentaje_descuento, created_at, updated_at) values(536,76,'8','2018-11-12 16:25:00', '2018-11-12 16:25:00');</v>
      </c>
    </row>
    <row r="26" spans="1:8" ht="16" thickBot="1" x14ac:dyDescent="0.25">
      <c r="A26" s="16" t="s">
        <v>146</v>
      </c>
      <c r="B26" s="17" t="s">
        <v>150</v>
      </c>
      <c r="C26" s="9">
        <v>3600</v>
      </c>
      <c r="D26" s="10">
        <v>320</v>
      </c>
      <c r="E26" s="37">
        <f t="shared" si="0"/>
        <v>8.8888888888888893</v>
      </c>
      <c r="G26" s="4">
        <f>IF(B26="","",VLOOKUP(B26,Hoja2!$A$1:$B$110,2,0))</f>
        <v>84</v>
      </c>
      <c r="H26" s="4" t="str">
        <f t="shared" si="1"/>
        <v>INSERT INTO descuentos (id_cliente, id_catalogo_servicio, porcentaje_descuento, created_at, updated_at) values(536,84,'8.88888888888889','2018-11-12 16:25:00', '2018-11-12 16:25:00');</v>
      </c>
    </row>
    <row r="27" spans="1:8" ht="16" thickBot="1" x14ac:dyDescent="0.25">
      <c r="A27" s="16" t="s">
        <v>147</v>
      </c>
      <c r="B27" s="17" t="s">
        <v>151</v>
      </c>
      <c r="C27" s="9">
        <v>3600</v>
      </c>
      <c r="D27" s="10">
        <v>320</v>
      </c>
      <c r="E27" s="37">
        <f t="shared" si="0"/>
        <v>8.8888888888888893</v>
      </c>
      <c r="G27" s="4">
        <f>IF(B27="","",VLOOKUP(B27,Hoja2!$A$1:$B$110,2,0))</f>
        <v>78</v>
      </c>
      <c r="H27" s="4" t="str">
        <f t="shared" si="1"/>
        <v>INSERT INTO descuentos (id_cliente, id_catalogo_servicio, porcentaje_descuento, created_at, updated_at) values(536,78,'8.88888888888889','2018-11-12 16:25:00', '2018-11-12 16:25:00');</v>
      </c>
    </row>
    <row r="28" spans="1:8" ht="16" thickBot="1" x14ac:dyDescent="0.25">
      <c r="A28" s="16" t="s">
        <v>148</v>
      </c>
      <c r="B28" s="6" t="s">
        <v>110</v>
      </c>
      <c r="C28" s="9">
        <v>1000</v>
      </c>
      <c r="D28" s="10">
        <v>100</v>
      </c>
      <c r="E28" s="37">
        <f t="shared" si="0"/>
        <v>10</v>
      </c>
      <c r="G28" s="4">
        <f>IF(B28="","",VLOOKUP(B28,Hoja2!$A$1:$B$110,2,0))</f>
        <v>74</v>
      </c>
      <c r="H28" s="4" t="str">
        <f t="shared" si="1"/>
        <v>INSERT INTO descuentos (id_cliente, id_catalogo_servicio, porcentaje_descuento, created_at, updated_at) values(536,74,'10','2018-11-12 16:25:00', '2018-11-12 16:25:00');</v>
      </c>
    </row>
    <row r="29" spans="1:8" ht="16" thickBot="1" x14ac:dyDescent="0.25">
      <c r="A29" s="16" t="s">
        <v>59</v>
      </c>
      <c r="B29" s="6" t="s">
        <v>52</v>
      </c>
      <c r="C29" s="9">
        <v>325</v>
      </c>
      <c r="D29" s="10"/>
      <c r="E29" s="37" t="str">
        <f t="shared" si="0"/>
        <v/>
      </c>
      <c r="G29" s="4">
        <f>IF(B29="","",VLOOKUP(B29,Hoja2!$A$1:$B$110,2,0))</f>
        <v>64</v>
      </c>
      <c r="H29" s="4" t="str">
        <f t="shared" si="1"/>
        <v/>
      </c>
    </row>
    <row r="30" spans="1:8" ht="16" thickBot="1" x14ac:dyDescent="0.25">
      <c r="A30" s="16" t="s">
        <v>137</v>
      </c>
      <c r="B30" s="6" t="s">
        <v>53</v>
      </c>
      <c r="C30" s="9">
        <v>2750</v>
      </c>
      <c r="D30" s="10">
        <v>250</v>
      </c>
      <c r="E30" s="37">
        <f t="shared" si="0"/>
        <v>9.0909090909090917</v>
      </c>
      <c r="G30" s="4">
        <f>IF(B30="","",VLOOKUP(B30,Hoja2!$A$1:$B$110,2,0))</f>
        <v>80</v>
      </c>
      <c r="H30" s="4" t="str">
        <f t="shared" si="1"/>
        <v>INSERT INTO descuentos (id_cliente, id_catalogo_servicio, porcentaje_descuento, created_at, updated_at) values(536,80,'9.09090909090909','2018-11-12 16:25:00', '2018-11-12 16:25:00');</v>
      </c>
    </row>
    <row r="31" spans="1:8" ht="31" thickBot="1" x14ac:dyDescent="0.25">
      <c r="A31" s="18" t="s">
        <v>138</v>
      </c>
      <c r="B31" s="17" t="s">
        <v>56</v>
      </c>
      <c r="C31" s="9">
        <v>2750</v>
      </c>
      <c r="D31" s="10">
        <v>250</v>
      </c>
      <c r="E31" s="37">
        <f t="shared" si="0"/>
        <v>9.0909090909090917</v>
      </c>
      <c r="G31" s="4">
        <f>IF(B31="","",VLOOKUP(B31,Hoja2!$A$1:$B$110,2,0))</f>
        <v>70</v>
      </c>
      <c r="H31" s="4" t="str">
        <f t="shared" si="1"/>
        <v>INSERT INTO descuentos (id_cliente, id_catalogo_servicio, porcentaje_descuento, created_at, updated_at) values(536,70,'9.09090909090909','2018-11-12 16:25:00', '2018-11-12 16:25:00');</v>
      </c>
    </row>
    <row r="32" spans="1:8" ht="31" thickBot="1" x14ac:dyDescent="0.25">
      <c r="A32" s="16" t="s">
        <v>139</v>
      </c>
      <c r="B32" s="17" t="s">
        <v>55</v>
      </c>
      <c r="C32" s="9">
        <v>150</v>
      </c>
      <c r="D32" s="10"/>
      <c r="E32" s="37" t="str">
        <f t="shared" si="0"/>
        <v/>
      </c>
      <c r="G32" s="4">
        <f>IF(B32="","",VLOOKUP(B32,Hoja2!$A$1:$B$110,2,0))</f>
        <v>82</v>
      </c>
      <c r="H32" s="4" t="str">
        <f t="shared" si="1"/>
        <v/>
      </c>
    </row>
    <row r="33" spans="1:8" ht="16" thickBot="1" x14ac:dyDescent="0.25">
      <c r="A33" s="16" t="s">
        <v>60</v>
      </c>
      <c r="B33" s="6" t="s">
        <v>54</v>
      </c>
      <c r="C33" s="9">
        <v>650</v>
      </c>
      <c r="D33" s="10">
        <v>50</v>
      </c>
      <c r="E33" s="37">
        <f t="shared" si="0"/>
        <v>7.6923076923076925</v>
      </c>
      <c r="G33" s="4">
        <f>IF(B33="","",VLOOKUP(B33,Hoja2!$A$1:$B$110,2,0))</f>
        <v>79</v>
      </c>
      <c r="H33" s="4" t="str">
        <f t="shared" si="1"/>
        <v>INSERT INTO descuentos (id_cliente, id_catalogo_servicio, porcentaje_descuento, created_at, updated_at) values(536,79,'7.69230769230769','2018-11-12 16:25:00', '2018-11-12 16:25:00');</v>
      </c>
    </row>
    <row r="34" spans="1:8" ht="16" thickBot="1" x14ac:dyDescent="0.25">
      <c r="A34" s="31" t="s">
        <v>154</v>
      </c>
      <c r="B34" s="32"/>
      <c r="C34" s="32"/>
      <c r="D34" s="32"/>
      <c r="E34" s="37" t="str">
        <f t="shared" si="0"/>
        <v/>
      </c>
      <c r="G34" s="4" t="str">
        <f>IF(B34="","",VLOOKUP(B34,Hoja2!$A$1:$B$110,2,0))</f>
        <v/>
      </c>
      <c r="H34" s="4" t="str">
        <f t="shared" si="1"/>
        <v/>
      </c>
    </row>
    <row r="35" spans="1:8" ht="15" thickBot="1" x14ac:dyDescent="0.25">
      <c r="A35" s="5" t="s">
        <v>155</v>
      </c>
      <c r="B35" s="6" t="s">
        <v>27</v>
      </c>
      <c r="C35" s="9">
        <v>50</v>
      </c>
      <c r="D35" s="10">
        <v>5</v>
      </c>
      <c r="E35" s="37">
        <f t="shared" si="0"/>
        <v>10</v>
      </c>
      <c r="G35" s="4">
        <f>IF(B35="","",VLOOKUP(B35,Hoja2!$A$1:$B$110,2,0))</f>
        <v>95</v>
      </c>
      <c r="H35" s="4" t="str">
        <f t="shared" si="1"/>
        <v>INSERT INTO descuentos (id_cliente, id_catalogo_servicio, porcentaje_descuento, created_at, updated_at) values(536,95,'10','2018-11-12 16:25:00', '2018-11-12 16:25:00');</v>
      </c>
    </row>
    <row r="36" spans="1:8" ht="15" thickBot="1" x14ac:dyDescent="0.25">
      <c r="A36" s="5" t="s">
        <v>156</v>
      </c>
      <c r="B36" s="6" t="s">
        <v>36</v>
      </c>
      <c r="C36" s="9">
        <v>90</v>
      </c>
      <c r="D36" s="10">
        <v>9</v>
      </c>
      <c r="E36" s="37">
        <f t="shared" si="0"/>
        <v>10</v>
      </c>
      <c r="G36" s="4">
        <f>IF(B36="","",VLOOKUP(B36,Hoja2!$A$1:$B$110,2,0))</f>
        <v>94</v>
      </c>
      <c r="H36" s="4" t="str">
        <f t="shared" si="1"/>
        <v>INSERT INTO descuentos (id_cliente, id_catalogo_servicio, porcentaje_descuento, created_at, updated_at) values(536,94,'10','2018-11-12 16:25:00', '2018-11-12 16:25:00');</v>
      </c>
    </row>
    <row r="37" spans="1:8" ht="15" thickBot="1" x14ac:dyDescent="0.25">
      <c r="A37" s="5" t="s">
        <v>166</v>
      </c>
      <c r="B37" s="6" t="s">
        <v>167</v>
      </c>
      <c r="C37" s="9">
        <v>25</v>
      </c>
      <c r="D37" s="10">
        <v>2.5</v>
      </c>
      <c r="E37" s="37">
        <f t="shared" si="0"/>
        <v>10</v>
      </c>
      <c r="G37" s="4">
        <f>IF(B37="","",VLOOKUP(B37,Hoja2!$A$1:$B$110,2,0))</f>
        <v>93</v>
      </c>
      <c r="H37" s="4" t="str">
        <f t="shared" si="1"/>
        <v>INSERT INTO descuentos (id_cliente, id_catalogo_servicio, porcentaje_descuento, created_at, updated_at) values(536,93,'10','2018-11-12 16:25:00', '2018-11-12 16:25:00');</v>
      </c>
    </row>
    <row r="38" spans="1:8" ht="15" thickBot="1" x14ac:dyDescent="0.25">
      <c r="A38" s="5" t="s">
        <v>2</v>
      </c>
      <c r="B38" s="6" t="s">
        <v>28</v>
      </c>
      <c r="C38" s="9">
        <v>775</v>
      </c>
      <c r="D38" s="10">
        <v>50</v>
      </c>
      <c r="E38" s="37">
        <f t="shared" si="0"/>
        <v>6.4516129032258061</v>
      </c>
      <c r="G38" s="4">
        <f>IF(B38="","",VLOOKUP(B38,Hoja2!$A$1:$B$110,2,0))</f>
        <v>89</v>
      </c>
      <c r="H38" s="4" t="str">
        <f t="shared" si="1"/>
        <v>INSERT INTO descuentos (id_cliente, id_catalogo_servicio, porcentaje_descuento, created_at, updated_at) values(536,89,'6.45161290322581','2018-11-12 16:25:00', '2018-11-12 16:25:00');</v>
      </c>
    </row>
    <row r="39" spans="1:8" ht="15" thickBot="1" x14ac:dyDescent="0.25">
      <c r="A39" s="5" t="s">
        <v>157</v>
      </c>
      <c r="B39" s="6" t="s">
        <v>37</v>
      </c>
      <c r="C39" s="9">
        <v>150</v>
      </c>
      <c r="D39" s="10">
        <v>15</v>
      </c>
      <c r="E39" s="37">
        <f t="shared" si="0"/>
        <v>10</v>
      </c>
      <c r="G39" s="4">
        <f>IF(B39="","",VLOOKUP(B39,Hoja2!$A$1:$B$110,2,0))</f>
        <v>86</v>
      </c>
      <c r="H39" s="4" t="str">
        <f t="shared" si="1"/>
        <v>INSERT INTO descuentos (id_cliente, id_catalogo_servicio, porcentaje_descuento, created_at, updated_at) values(536,86,'10','2018-11-12 16:25:00', '2018-11-12 16:25:00');</v>
      </c>
    </row>
    <row r="40" spans="1:8" ht="15" thickBot="1" x14ac:dyDescent="0.25">
      <c r="A40" s="5" t="s">
        <v>91</v>
      </c>
      <c r="B40" s="6" t="s">
        <v>92</v>
      </c>
      <c r="C40" s="9">
        <v>75</v>
      </c>
      <c r="D40" s="10">
        <v>0</v>
      </c>
      <c r="E40" s="37" t="str">
        <f t="shared" si="0"/>
        <v/>
      </c>
      <c r="G40" s="4">
        <f>IF(B40="","",VLOOKUP(B40,Hoja2!$A$1:$B$110,2,0))</f>
        <v>96</v>
      </c>
      <c r="H40" s="4" t="str">
        <f t="shared" si="1"/>
        <v/>
      </c>
    </row>
    <row r="41" spans="1:8" ht="31" thickBot="1" x14ac:dyDescent="0.25">
      <c r="A41" s="16" t="s">
        <v>158</v>
      </c>
      <c r="B41" s="17" t="s">
        <v>93</v>
      </c>
      <c r="C41" s="9">
        <v>100</v>
      </c>
      <c r="D41" s="10">
        <v>0</v>
      </c>
      <c r="E41" s="37" t="str">
        <f t="shared" si="0"/>
        <v/>
      </c>
      <c r="G41" s="4">
        <f>IF(B41="","",VLOOKUP(B41,Hoja2!$A$1:$B$110,2,0))</f>
        <v>97</v>
      </c>
      <c r="H41" s="4" t="str">
        <f t="shared" si="1"/>
        <v/>
      </c>
    </row>
    <row r="42" spans="1:8" ht="15" thickBot="1" x14ac:dyDescent="0.25">
      <c r="A42" s="5" t="s">
        <v>159</v>
      </c>
      <c r="B42" s="6" t="s">
        <v>152</v>
      </c>
      <c r="C42" s="9">
        <v>200</v>
      </c>
      <c r="D42" s="10">
        <v>0</v>
      </c>
      <c r="E42" s="37" t="str">
        <f t="shared" si="0"/>
        <v/>
      </c>
      <c r="G42" s="4">
        <f>IF(B42="","",VLOOKUP(B42,Hoja2!$A$1:$B$110,2,0))</f>
        <v>88</v>
      </c>
      <c r="H42" s="4" t="str">
        <f t="shared" si="1"/>
        <v/>
      </c>
    </row>
    <row r="43" spans="1:8" ht="15" thickBot="1" x14ac:dyDescent="0.25">
      <c r="A43" s="5" t="s">
        <v>163</v>
      </c>
      <c r="B43" s="6" t="s">
        <v>153</v>
      </c>
      <c r="C43" s="9">
        <v>225</v>
      </c>
      <c r="D43" s="10">
        <v>0</v>
      </c>
      <c r="E43" s="37" t="str">
        <f t="shared" si="0"/>
        <v/>
      </c>
      <c r="G43" s="4">
        <f>IF(B43="","",VLOOKUP(B43,Hoja2!$A$1:$B$110,2,0))</f>
        <v>92</v>
      </c>
      <c r="H43" s="4" t="str">
        <f t="shared" si="1"/>
        <v/>
      </c>
    </row>
    <row r="44" spans="1:8" ht="15" thickBot="1" x14ac:dyDescent="0.25">
      <c r="A44" s="5" t="s">
        <v>160</v>
      </c>
      <c r="B44" s="6" t="s">
        <v>161</v>
      </c>
      <c r="C44" s="9">
        <v>400</v>
      </c>
      <c r="D44" s="10">
        <v>30</v>
      </c>
      <c r="E44" s="37">
        <f t="shared" si="0"/>
        <v>7.5</v>
      </c>
      <c r="G44" s="4">
        <f>IF(B44="","",VLOOKUP(B44,Hoja2!$A$1:$B$110,2,0))</f>
        <v>87</v>
      </c>
      <c r="H44" s="4" t="str">
        <f t="shared" si="1"/>
        <v>INSERT INTO descuentos (id_cliente, id_catalogo_servicio, porcentaje_descuento, created_at, updated_at) values(536,87,'7.5','2018-11-12 16:25:00', '2018-11-12 16:25:00');</v>
      </c>
    </row>
    <row r="45" spans="1:8" ht="15" thickBot="1" x14ac:dyDescent="0.25">
      <c r="A45" s="5" t="s">
        <v>164</v>
      </c>
      <c r="B45" s="6" t="s">
        <v>162</v>
      </c>
      <c r="C45" s="9">
        <v>225</v>
      </c>
      <c r="D45" s="10">
        <v>10</v>
      </c>
      <c r="E45" s="37">
        <f t="shared" si="0"/>
        <v>4.4444444444444446</v>
      </c>
      <c r="G45" s="4">
        <f>IF(B45="","",VLOOKUP(B45,Hoja2!$A$1:$B$110,2,0))</f>
        <v>91</v>
      </c>
      <c r="H45" s="4" t="str">
        <f t="shared" si="1"/>
        <v>INSERT INTO descuentos (id_cliente, id_catalogo_servicio, porcentaje_descuento, created_at, updated_at) values(536,91,'4.44444444444444','2018-11-12 16:25:00', '2018-11-12 16:25:00');</v>
      </c>
    </row>
    <row r="46" spans="1:8" ht="15" thickBot="1" x14ac:dyDescent="0.25">
      <c r="A46" s="5" t="s">
        <v>168</v>
      </c>
      <c r="B46" s="6" t="s">
        <v>165</v>
      </c>
      <c r="C46" s="9">
        <v>200</v>
      </c>
      <c r="D46" s="10">
        <v>0</v>
      </c>
      <c r="E46" s="37" t="str">
        <f t="shared" si="0"/>
        <v/>
      </c>
      <c r="G46" s="4">
        <f>IF(B46="","",VLOOKUP(B46,Hoja2!$A$1:$B$110,2,0))</f>
        <v>90</v>
      </c>
      <c r="H46" s="4" t="str">
        <f t="shared" si="1"/>
        <v/>
      </c>
    </row>
    <row r="47" spans="1:8" ht="16" thickBot="1" x14ac:dyDescent="0.25">
      <c r="A47" s="35" t="s">
        <v>3</v>
      </c>
      <c r="B47" s="36"/>
      <c r="C47" s="36"/>
      <c r="D47" s="36"/>
      <c r="E47" s="37" t="str">
        <f t="shared" si="0"/>
        <v/>
      </c>
      <c r="G47" s="4" t="str">
        <f>IF(B47="","",VLOOKUP(B47,Hoja2!$A$1:$B$110,2,0))</f>
        <v/>
      </c>
      <c r="H47" s="4" t="str">
        <f t="shared" si="1"/>
        <v/>
      </c>
    </row>
    <row r="48" spans="1:8" ht="15" thickBot="1" x14ac:dyDescent="0.25">
      <c r="A48" s="5" t="s">
        <v>57</v>
      </c>
      <c r="B48" s="6" t="s">
        <v>29</v>
      </c>
      <c r="C48" s="9">
        <v>1850</v>
      </c>
      <c r="D48" s="19">
        <v>100</v>
      </c>
      <c r="E48" s="37">
        <f t="shared" si="0"/>
        <v>5.4054054054054053</v>
      </c>
      <c r="G48" s="4">
        <f>IF(B48="","",VLOOKUP(B48,Hoja2!$A$1:$B$110,2,0))</f>
        <v>38</v>
      </c>
      <c r="H48" s="4" t="str">
        <f t="shared" si="1"/>
        <v>INSERT INTO descuentos (id_cliente, id_catalogo_servicio, porcentaje_descuento, created_at, updated_at) values(536,38,'5.40540540540541','2018-11-12 16:25:00', '2018-11-12 16:25:00');</v>
      </c>
    </row>
    <row r="49" spans="1:8" ht="15" thickBot="1" x14ac:dyDescent="0.25">
      <c r="A49" s="5" t="s">
        <v>4</v>
      </c>
      <c r="B49" s="6" t="s">
        <v>30</v>
      </c>
      <c r="C49" s="17" t="s">
        <v>5</v>
      </c>
      <c r="D49" s="20">
        <v>0.06</v>
      </c>
      <c r="E49" s="37">
        <f t="shared" si="0"/>
        <v>6</v>
      </c>
      <c r="G49" s="4">
        <f>IF(B49="","",VLOOKUP(B49,Hoja2!$A$1:$B$110,2,0))</f>
        <v>28</v>
      </c>
      <c r="H49" s="4" t="str">
        <f t="shared" si="1"/>
        <v>INSERT INTO descuentos (id_cliente, id_catalogo_servicio, porcentaje_descuento, created_at, updated_at) values(536,28,'6','2018-11-12 16:25:00', '2018-11-12 16:25:00');</v>
      </c>
    </row>
    <row r="50" spans="1:8" ht="15" thickBot="1" x14ac:dyDescent="0.25">
      <c r="A50" s="5" t="s">
        <v>6</v>
      </c>
      <c r="B50" s="6" t="s">
        <v>31</v>
      </c>
      <c r="C50" s="17" t="s">
        <v>5</v>
      </c>
      <c r="D50" s="20">
        <v>0.06</v>
      </c>
      <c r="E50" s="37">
        <f t="shared" si="0"/>
        <v>6</v>
      </c>
      <c r="G50" s="4">
        <f>IF(B50="","",VLOOKUP(B50,Hoja2!$A$1:$B$110,2,0))</f>
        <v>29</v>
      </c>
      <c r="H50" s="4" t="str">
        <f t="shared" si="1"/>
        <v>INSERT INTO descuentos (id_cliente, id_catalogo_servicio, porcentaje_descuento, created_at, updated_at) values(536,29,'6','2018-11-12 16:25:00', '2018-11-12 16:25:00');</v>
      </c>
    </row>
    <row r="51" spans="1:8" ht="15" thickBot="1" x14ac:dyDescent="0.25">
      <c r="A51" s="5" t="s">
        <v>73</v>
      </c>
      <c r="B51" s="6" t="s">
        <v>74</v>
      </c>
      <c r="C51" s="9">
        <v>5500</v>
      </c>
      <c r="D51" s="19">
        <v>450</v>
      </c>
      <c r="E51" s="37">
        <f t="shared" si="0"/>
        <v>8.1818181818181817</v>
      </c>
      <c r="G51" s="4">
        <f>IF(B51="","",VLOOKUP(B51,Hoja2!$A$1:$B$110,2,0))</f>
        <v>35</v>
      </c>
      <c r="H51" s="4" t="str">
        <f t="shared" si="1"/>
        <v>INSERT INTO descuentos (id_cliente, id_catalogo_servicio, porcentaje_descuento, created_at, updated_at) values(536,35,'8.18181818181818','2018-11-12 16:25:00', '2018-11-12 16:25:00');</v>
      </c>
    </row>
    <row r="52" spans="1:8" ht="15" thickBot="1" x14ac:dyDescent="0.25">
      <c r="A52" s="5" t="s">
        <v>80</v>
      </c>
      <c r="B52" s="6" t="s">
        <v>75</v>
      </c>
      <c r="C52" s="9">
        <v>6750</v>
      </c>
      <c r="D52" s="19">
        <v>450</v>
      </c>
      <c r="E52" s="37">
        <f t="shared" si="0"/>
        <v>6.666666666666667</v>
      </c>
      <c r="G52" s="4">
        <f>IF(B52="","",VLOOKUP(B52,Hoja2!$A$1:$B$110,2,0))</f>
        <v>34</v>
      </c>
      <c r="H52" s="4" t="str">
        <f t="shared" si="1"/>
        <v>INSERT INTO descuentos (id_cliente, id_catalogo_servicio, porcentaje_descuento, created_at, updated_at) values(536,34,'6.66666666666667','2018-11-12 16:25:00', '2018-11-12 16:25:00');</v>
      </c>
    </row>
    <row r="53" spans="1:8" ht="15" thickBot="1" x14ac:dyDescent="0.25">
      <c r="A53" s="5" t="s">
        <v>82</v>
      </c>
      <c r="B53" s="6" t="s">
        <v>76</v>
      </c>
      <c r="C53" s="9">
        <v>6750</v>
      </c>
      <c r="D53" s="19">
        <v>550</v>
      </c>
      <c r="E53" s="37">
        <f t="shared" si="0"/>
        <v>8.1481481481481488</v>
      </c>
      <c r="G53" s="4">
        <f>IF(B53="","",VLOOKUP(B53,Hoja2!$A$1:$B$110,2,0))</f>
        <v>33</v>
      </c>
      <c r="H53" s="4" t="str">
        <f t="shared" si="1"/>
        <v>INSERT INTO descuentos (id_cliente, id_catalogo_servicio, porcentaje_descuento, created_at, updated_at) values(536,33,'8.14814814814815','2018-11-12 16:25:00', '2018-11-12 16:25:00');</v>
      </c>
    </row>
    <row r="54" spans="1:8" ht="15" thickBot="1" x14ac:dyDescent="0.25">
      <c r="A54" s="5" t="s">
        <v>81</v>
      </c>
      <c r="B54" s="6" t="s">
        <v>77</v>
      </c>
      <c r="C54" s="9">
        <v>7850</v>
      </c>
      <c r="D54" s="19">
        <v>550</v>
      </c>
      <c r="E54" s="37">
        <f t="shared" si="0"/>
        <v>7.0063694267515926</v>
      </c>
      <c r="G54" s="4">
        <f>IF(B54="","",VLOOKUP(B54,Hoja2!$A$1:$B$110,2,0))</f>
        <v>32</v>
      </c>
      <c r="H54" s="4" t="str">
        <f t="shared" si="1"/>
        <v>INSERT INTO descuentos (id_cliente, id_catalogo_servicio, porcentaje_descuento, created_at, updated_at) values(536,32,'7.00636942675159','2018-11-12 16:25:00', '2018-11-12 16:25:00');</v>
      </c>
    </row>
    <row r="55" spans="1:8" ht="15" thickBot="1" x14ac:dyDescent="0.25">
      <c r="A55" s="5" t="s">
        <v>83</v>
      </c>
      <c r="B55" s="6" t="s">
        <v>78</v>
      </c>
      <c r="C55" s="9">
        <v>8250</v>
      </c>
      <c r="D55" s="19">
        <v>700</v>
      </c>
      <c r="E55" s="37">
        <f t="shared" si="0"/>
        <v>8.4848484848484862</v>
      </c>
      <c r="G55" s="4">
        <f>IF(B55="","",VLOOKUP(B55,Hoja2!$A$1:$B$110,2,0))</f>
        <v>37</v>
      </c>
      <c r="H55" s="4" t="str">
        <f t="shared" si="1"/>
        <v>INSERT INTO descuentos (id_cliente, id_catalogo_servicio, porcentaje_descuento, created_at, updated_at) values(536,37,'8.48484848484849','2018-11-12 16:25:00', '2018-11-12 16:25:00');</v>
      </c>
    </row>
    <row r="56" spans="1:8" ht="15" thickBot="1" x14ac:dyDescent="0.25">
      <c r="A56" s="5" t="s">
        <v>84</v>
      </c>
      <c r="B56" s="6" t="s">
        <v>79</v>
      </c>
      <c r="C56" s="9">
        <v>9350</v>
      </c>
      <c r="D56" s="19">
        <v>700</v>
      </c>
      <c r="E56" s="37">
        <f t="shared" si="0"/>
        <v>7.4866310160427805</v>
      </c>
      <c r="G56" s="4">
        <f>IF(B56="","",VLOOKUP(B56,Hoja2!$A$1:$B$110,2,0))</f>
        <v>36</v>
      </c>
      <c r="H56" s="4" t="str">
        <f t="shared" si="1"/>
        <v>INSERT INTO descuentos (id_cliente, id_catalogo_servicio, porcentaje_descuento, created_at, updated_at) values(536,36,'7.48663101604278','2018-11-12 16:25:00', '2018-11-12 16:25:00');</v>
      </c>
    </row>
    <row r="57" spans="1:8" ht="15" thickBot="1" x14ac:dyDescent="0.25">
      <c r="A57" s="5" t="s">
        <v>87</v>
      </c>
      <c r="B57" s="6" t="s">
        <v>85</v>
      </c>
      <c r="C57" s="9">
        <v>2200</v>
      </c>
      <c r="D57" s="19">
        <v>190</v>
      </c>
      <c r="E57" s="37">
        <f t="shared" si="0"/>
        <v>8.6363636363636367</v>
      </c>
      <c r="G57" s="4">
        <f>IF(B57="","",VLOOKUP(B57,Hoja2!$A$1:$B$110,2,0))</f>
        <v>27</v>
      </c>
      <c r="H57" s="4" t="str">
        <f t="shared" si="1"/>
        <v>INSERT INTO descuentos (id_cliente, id_catalogo_servicio, porcentaje_descuento, created_at, updated_at) values(536,27,'8.63636363636364','2018-11-12 16:25:00', '2018-11-12 16:25:00');</v>
      </c>
    </row>
    <row r="58" spans="1:8" ht="15" thickBot="1" x14ac:dyDescent="0.25">
      <c r="A58" s="5" t="s">
        <v>88</v>
      </c>
      <c r="B58" s="6" t="s">
        <v>86</v>
      </c>
      <c r="C58" s="9">
        <v>2600</v>
      </c>
      <c r="D58" s="19">
        <v>190</v>
      </c>
      <c r="E58" s="37">
        <f t="shared" si="0"/>
        <v>7.3076923076923084</v>
      </c>
      <c r="G58" s="4">
        <f>IF(B58="","",VLOOKUP(B58,Hoja2!$A$1:$B$110,2,0))</f>
        <v>26</v>
      </c>
      <c r="H58" s="4" t="str">
        <f t="shared" si="1"/>
        <v>INSERT INTO descuentos (id_cliente, id_catalogo_servicio, porcentaje_descuento, created_at, updated_at) values(536,26,'7.30769230769231','2018-11-12 16:25:00', '2018-11-12 16:25:00');</v>
      </c>
    </row>
    <row r="59" spans="1:8" ht="16" thickBot="1" x14ac:dyDescent="0.25">
      <c r="A59" s="35" t="s">
        <v>7</v>
      </c>
      <c r="B59" s="36"/>
      <c r="C59" s="36"/>
      <c r="D59" s="36"/>
      <c r="E59" s="37" t="str">
        <f t="shared" si="0"/>
        <v/>
      </c>
      <c r="G59" s="4" t="str">
        <f>IF(B59="","",VLOOKUP(B59,Hoja2!$A$1:$B$110,2,0))</f>
        <v/>
      </c>
      <c r="H59" s="4" t="str">
        <f t="shared" si="1"/>
        <v/>
      </c>
    </row>
    <row r="60" spans="1:8" ht="15" thickBot="1" x14ac:dyDescent="0.25">
      <c r="A60" s="5" t="s">
        <v>177</v>
      </c>
      <c r="B60" s="6" t="s">
        <v>178</v>
      </c>
      <c r="C60" s="9">
        <v>7500</v>
      </c>
      <c r="D60" s="19">
        <v>750</v>
      </c>
      <c r="E60" s="37">
        <f t="shared" si="0"/>
        <v>10</v>
      </c>
      <c r="G60" s="4">
        <f>IF(B60="","",VLOOKUP(B60,Hoja2!$A$1:$B$110,2,0))</f>
        <v>18</v>
      </c>
      <c r="H60" s="4" t="str">
        <f t="shared" si="1"/>
        <v>INSERT INTO descuentos (id_cliente, id_catalogo_servicio, porcentaje_descuento, created_at, updated_at) values(536,18,'10','2018-11-12 16:25:00', '2018-11-12 16:25:00');</v>
      </c>
    </row>
    <row r="61" spans="1:8" ht="15" thickBot="1" x14ac:dyDescent="0.25">
      <c r="A61" s="21" t="s">
        <v>179</v>
      </c>
      <c r="B61" s="6" t="s">
        <v>182</v>
      </c>
      <c r="C61" s="17" t="s">
        <v>191</v>
      </c>
      <c r="D61" s="22">
        <v>0.1</v>
      </c>
      <c r="E61" s="37">
        <f t="shared" si="0"/>
        <v>10</v>
      </c>
      <c r="G61" s="4">
        <f>IF(B61="","",VLOOKUP(B61,Hoja2!$A$1:$B$110,2,0))</f>
        <v>17</v>
      </c>
      <c r="H61" s="4" t="str">
        <f t="shared" si="1"/>
        <v>INSERT INTO descuentos (id_cliente, id_catalogo_servicio, porcentaje_descuento, created_at, updated_at) values(536,17,'10','2018-11-12 16:25:00', '2018-11-12 16:25:00');</v>
      </c>
    </row>
    <row r="62" spans="1:8" ht="15" thickBot="1" x14ac:dyDescent="0.25">
      <c r="A62" s="21" t="s">
        <v>180</v>
      </c>
      <c r="B62" s="6" t="s">
        <v>183</v>
      </c>
      <c r="C62" s="17" t="s">
        <v>194</v>
      </c>
      <c r="D62" s="22">
        <v>0.1</v>
      </c>
      <c r="E62" s="37">
        <f t="shared" si="0"/>
        <v>10</v>
      </c>
      <c r="G62" s="4">
        <f>IF(B62="","",VLOOKUP(B62,Hoja2!$A$1:$B$110,2,0))</f>
        <v>21</v>
      </c>
      <c r="H62" s="4" t="str">
        <f t="shared" si="1"/>
        <v>INSERT INTO descuentos (id_cliente, id_catalogo_servicio, porcentaje_descuento, created_at, updated_at) values(536,21,'10','2018-11-12 16:25:00', '2018-11-12 16:25:00');</v>
      </c>
    </row>
    <row r="63" spans="1:8" ht="15" thickBot="1" x14ac:dyDescent="0.25">
      <c r="A63" s="21" t="s">
        <v>181</v>
      </c>
      <c r="B63" s="6" t="s">
        <v>184</v>
      </c>
      <c r="C63" s="17" t="s">
        <v>195</v>
      </c>
      <c r="D63" s="22">
        <v>0.1</v>
      </c>
      <c r="E63" s="37">
        <f t="shared" si="0"/>
        <v>10</v>
      </c>
      <c r="G63" s="4">
        <f>IF(B63="","",VLOOKUP(B63,Hoja2!$A$1:$B$110,2,0))</f>
        <v>20</v>
      </c>
      <c r="H63" s="4" t="str">
        <f t="shared" si="1"/>
        <v>INSERT INTO descuentos (id_cliente, id_catalogo_servicio, porcentaje_descuento, created_at, updated_at) values(536,20,'10','2018-11-12 16:25:00', '2018-11-12 16:25:00');</v>
      </c>
    </row>
    <row r="64" spans="1:8" ht="15" thickBot="1" x14ac:dyDescent="0.25">
      <c r="A64" s="21" t="s">
        <v>187</v>
      </c>
      <c r="B64" s="6" t="s">
        <v>185</v>
      </c>
      <c r="C64" s="9">
        <v>18000</v>
      </c>
      <c r="D64" s="19">
        <v>180</v>
      </c>
      <c r="E64" s="37">
        <f t="shared" si="0"/>
        <v>1</v>
      </c>
      <c r="G64" s="4" t="e">
        <f>IF(B64="","",VLOOKUP(B64,Hoja2!$A$1:$B$110,2,0))</f>
        <v>#N/A</v>
      </c>
      <c r="H64" s="4" t="str">
        <f t="shared" si="1"/>
        <v/>
      </c>
    </row>
    <row r="65" spans="1:8" ht="15" thickBot="1" x14ac:dyDescent="0.25">
      <c r="A65" s="21" t="s">
        <v>188</v>
      </c>
      <c r="B65" s="6" t="s">
        <v>186</v>
      </c>
      <c r="C65" s="17" t="s">
        <v>113</v>
      </c>
      <c r="D65" s="22">
        <v>0.1</v>
      </c>
      <c r="E65" s="37">
        <f t="shared" si="0"/>
        <v>10</v>
      </c>
      <c r="G65" s="4">
        <f>IF(B65="","",VLOOKUP(B65,Hoja2!$A$1:$B$110,2,0))</f>
        <v>23</v>
      </c>
      <c r="H65" s="4" t="str">
        <f t="shared" si="1"/>
        <v>INSERT INTO descuentos (id_cliente, id_catalogo_servicio, porcentaje_descuento, created_at, updated_at) values(536,23,'10','2018-11-12 16:25:00', '2018-11-12 16:25:00');</v>
      </c>
    </row>
    <row r="66" spans="1:8" ht="15" thickBot="1" x14ac:dyDescent="0.25">
      <c r="A66" s="21" t="s">
        <v>89</v>
      </c>
      <c r="B66" s="6" t="s">
        <v>90</v>
      </c>
      <c r="C66" s="9">
        <v>7500</v>
      </c>
      <c r="D66" s="19">
        <v>750</v>
      </c>
      <c r="E66" s="37">
        <f t="shared" si="0"/>
        <v>10</v>
      </c>
      <c r="G66" s="4">
        <f>IF(B66="","",VLOOKUP(B66,Hoja2!$A$1:$B$110,2,0))</f>
        <v>16</v>
      </c>
      <c r="H66" s="4" t="str">
        <f t="shared" si="1"/>
        <v>INSERT INTO descuentos (id_cliente, id_catalogo_servicio, porcentaje_descuento, created_at, updated_at) values(536,16,'10','2018-11-12 16:25:00', '2018-11-12 16:25:00');</v>
      </c>
    </row>
    <row r="67" spans="1:8" ht="31" thickBot="1" x14ac:dyDescent="0.25">
      <c r="A67" s="23" t="s">
        <v>189</v>
      </c>
      <c r="B67" s="6" t="s">
        <v>192</v>
      </c>
      <c r="C67" s="9">
        <v>55000</v>
      </c>
      <c r="D67" s="22">
        <v>0.06</v>
      </c>
      <c r="E67" s="37">
        <f t="shared" si="0"/>
        <v>6</v>
      </c>
      <c r="G67" s="4">
        <f>IF(B67="","",VLOOKUP(B67,Hoja2!$A$1:$B$110,2,0))</f>
        <v>19</v>
      </c>
      <c r="H67" s="4" t="str">
        <f t="shared" si="1"/>
        <v>INSERT INTO descuentos (id_cliente, id_catalogo_servicio, porcentaje_descuento, created_at, updated_at) values(536,19,'6','2018-11-12 16:25:00', '2018-11-12 16:25:00');</v>
      </c>
    </row>
    <row r="68" spans="1:8" ht="15" thickBot="1" x14ac:dyDescent="0.25">
      <c r="A68" s="21" t="s">
        <v>190</v>
      </c>
      <c r="B68" s="6" t="s">
        <v>193</v>
      </c>
      <c r="C68" s="17" t="s">
        <v>5</v>
      </c>
      <c r="D68" s="19"/>
      <c r="E68" s="37" t="str">
        <f t="shared" si="0"/>
        <v/>
      </c>
      <c r="G68" s="4">
        <f>IF(B68="","",VLOOKUP(B68,Hoja2!$A$1:$B$110,2,0))</f>
        <v>22</v>
      </c>
      <c r="H68" s="4" t="str">
        <f t="shared" si="1"/>
        <v/>
      </c>
    </row>
    <row r="69" spans="1:8" ht="15.75" customHeight="1" thickBot="1" x14ac:dyDescent="0.25">
      <c r="A69" s="35" t="s">
        <v>8</v>
      </c>
      <c r="B69" s="36"/>
      <c r="C69" s="36"/>
      <c r="D69" s="36"/>
      <c r="E69" s="37" t="str">
        <f t="shared" ref="E69:E99" si="2">IF(D69="","",IF(D69=0,"",IF(D69&gt;1,D69/C69*100,D69*100)))</f>
        <v/>
      </c>
      <c r="G69" s="4" t="str">
        <f>IF(B69="","",VLOOKUP(B69,Hoja2!$A$1:$B$110,2,0))</f>
        <v/>
      </c>
      <c r="H69" s="4" t="str">
        <f t="shared" ref="H69:H99" si="3">IFERROR(IF(E69="","",CONCATENATE("INSERT INTO descuentos (id_cliente, id_catalogo_servicio, porcentaje_descuento, created_at, updated_at) values(536,",G69,",'",E69,"','2018-11-12 16:25:00', '2018-11-12 16:25:00');")),"")</f>
        <v/>
      </c>
    </row>
    <row r="70" spans="1:8" ht="16" thickBot="1" x14ac:dyDescent="0.25">
      <c r="A70" s="16" t="s">
        <v>119</v>
      </c>
      <c r="B70" s="6" t="s">
        <v>32</v>
      </c>
      <c r="C70" s="9">
        <v>1850</v>
      </c>
      <c r="D70" s="19">
        <v>150</v>
      </c>
      <c r="E70" s="37">
        <f t="shared" si="2"/>
        <v>8.1081081081081088</v>
      </c>
      <c r="G70" s="4">
        <f>IF(B70="","",VLOOKUP(B70,Hoja2!$A$1:$B$110,2,0))</f>
        <v>7</v>
      </c>
      <c r="H70" s="4" t="str">
        <f t="shared" si="3"/>
        <v>INSERT INTO descuentos (id_cliente, id_catalogo_servicio, porcentaje_descuento, created_at, updated_at) values(536,7,'8.10810810810811','2018-11-12 16:25:00', '2018-11-12 16:25:00');</v>
      </c>
    </row>
    <row r="71" spans="1:8" ht="16" thickBot="1" x14ac:dyDescent="0.25">
      <c r="A71" s="16" t="s">
        <v>95</v>
      </c>
      <c r="B71" s="6" t="s">
        <v>94</v>
      </c>
      <c r="C71" s="9">
        <v>3750</v>
      </c>
      <c r="D71" s="19">
        <v>350</v>
      </c>
      <c r="E71" s="37">
        <f t="shared" si="2"/>
        <v>9.3333333333333339</v>
      </c>
      <c r="G71" s="4">
        <f>IF(B71="","",VLOOKUP(B71,Hoja2!$A$1:$B$110,2,0))</f>
        <v>5</v>
      </c>
      <c r="H71" s="4" t="str">
        <f t="shared" si="3"/>
        <v>INSERT INTO descuentos (id_cliente, id_catalogo_servicio, porcentaje_descuento, created_at, updated_at) values(536,5,'9.33333333333333','2018-11-12 16:25:00', '2018-11-12 16:25:00');</v>
      </c>
    </row>
    <row r="72" spans="1:8" ht="16" thickBot="1" x14ac:dyDescent="0.25">
      <c r="A72" s="16" t="s">
        <v>114</v>
      </c>
      <c r="B72" s="6" t="s">
        <v>115</v>
      </c>
      <c r="C72" s="9">
        <v>4550</v>
      </c>
      <c r="D72" s="19">
        <v>400</v>
      </c>
      <c r="E72" s="37">
        <f t="shared" si="2"/>
        <v>8.791208791208792</v>
      </c>
      <c r="G72" s="4">
        <f>IF(B72="","",VLOOKUP(B72,Hoja2!$A$1:$B$110,2,0))</f>
        <v>6</v>
      </c>
      <c r="H72" s="4" t="str">
        <f t="shared" si="3"/>
        <v>INSERT INTO descuentos (id_cliente, id_catalogo_servicio, porcentaje_descuento, created_at, updated_at) values(536,6,'8.79120879120879','2018-11-12 16:25:00', '2018-11-12 16:25:00');</v>
      </c>
    </row>
    <row r="73" spans="1:8" ht="16" thickBot="1" x14ac:dyDescent="0.25">
      <c r="A73" s="16" t="s">
        <v>9</v>
      </c>
      <c r="B73" s="6" t="s">
        <v>46</v>
      </c>
      <c r="C73" s="9">
        <v>750</v>
      </c>
      <c r="D73" s="19">
        <v>75</v>
      </c>
      <c r="E73" s="37">
        <f t="shared" si="2"/>
        <v>10</v>
      </c>
      <c r="G73" s="4">
        <f>IF(B73="","",VLOOKUP(B73,Hoja2!$A$1:$B$110,2,0))</f>
        <v>14</v>
      </c>
      <c r="H73" s="4" t="str">
        <f t="shared" si="3"/>
        <v>INSERT INTO descuentos (id_cliente, id_catalogo_servicio, porcentaje_descuento, created_at, updated_at) values(536,14,'10','2018-11-12 16:25:00', '2018-11-12 16:25:00');</v>
      </c>
    </row>
    <row r="74" spans="1:8" ht="16" thickBot="1" x14ac:dyDescent="0.25">
      <c r="A74" s="16" t="s">
        <v>10</v>
      </c>
      <c r="B74" s="6" t="s">
        <v>47</v>
      </c>
      <c r="C74" s="9">
        <v>780</v>
      </c>
      <c r="D74" s="19">
        <v>55</v>
      </c>
      <c r="E74" s="37">
        <f t="shared" si="2"/>
        <v>7.0512820512820511</v>
      </c>
      <c r="G74" s="4">
        <f>IF(B74="","",VLOOKUP(B74,Hoja2!$A$1:$B$110,2,0))</f>
        <v>13</v>
      </c>
      <c r="H74" s="4" t="str">
        <f t="shared" si="3"/>
        <v>INSERT INTO descuentos (id_cliente, id_catalogo_servicio, porcentaje_descuento, created_at, updated_at) values(536,13,'7.05128205128205','2018-11-12 16:25:00', '2018-11-12 16:25:00');</v>
      </c>
    </row>
    <row r="75" spans="1:8" ht="16" thickBot="1" x14ac:dyDescent="0.25">
      <c r="A75" s="16" t="s">
        <v>11</v>
      </c>
      <c r="B75" s="6" t="s">
        <v>48</v>
      </c>
      <c r="C75" s="9">
        <v>900</v>
      </c>
      <c r="D75" s="19">
        <v>55</v>
      </c>
      <c r="E75" s="37">
        <f t="shared" si="2"/>
        <v>6.1111111111111107</v>
      </c>
      <c r="G75" s="4">
        <f>IF(B75="","",VLOOKUP(B75,Hoja2!$A$1:$B$110,2,0))</f>
        <v>12</v>
      </c>
      <c r="H75" s="4" t="str">
        <f t="shared" si="3"/>
        <v>INSERT INTO descuentos (id_cliente, id_catalogo_servicio, porcentaje_descuento, created_at, updated_at) values(536,12,'6.11111111111111','2018-11-12 16:25:00', '2018-11-12 16:25:00');</v>
      </c>
    </row>
    <row r="76" spans="1:8" ht="16" thickBot="1" x14ac:dyDescent="0.25">
      <c r="A76" s="16" t="s">
        <v>12</v>
      </c>
      <c r="B76" s="6" t="s">
        <v>49</v>
      </c>
      <c r="C76" s="9">
        <v>3750</v>
      </c>
      <c r="D76" s="19">
        <v>200</v>
      </c>
      <c r="E76" s="37">
        <f t="shared" si="2"/>
        <v>5.3333333333333339</v>
      </c>
      <c r="G76" s="4">
        <f>IF(B76="","",VLOOKUP(B76,Hoja2!$A$1:$B$110,2,0))</f>
        <v>10</v>
      </c>
      <c r="H76" s="4" t="str">
        <f t="shared" si="3"/>
        <v>INSERT INTO descuentos (id_cliente, id_catalogo_servicio, porcentaje_descuento, created_at, updated_at) values(536,10,'5.33333333333333','2018-11-12 16:25:00', '2018-11-12 16:25:00');</v>
      </c>
    </row>
    <row r="77" spans="1:8" ht="16" thickBot="1" x14ac:dyDescent="0.25">
      <c r="A77" s="16" t="s">
        <v>63</v>
      </c>
      <c r="B77" s="17" t="s">
        <v>64</v>
      </c>
      <c r="C77" s="9">
        <v>1990</v>
      </c>
      <c r="D77" s="19">
        <v>100</v>
      </c>
      <c r="E77" s="37">
        <f t="shared" si="2"/>
        <v>5.025125628140704</v>
      </c>
      <c r="G77" s="4">
        <f>IF(B77="","",VLOOKUP(B77,Hoja2!$A$1:$B$110,2,0))</f>
        <v>8</v>
      </c>
      <c r="H77" s="4" t="str">
        <f t="shared" si="3"/>
        <v>INSERT INTO descuentos (id_cliente, id_catalogo_servicio, porcentaje_descuento, created_at, updated_at) values(536,8,'5.0251256281407','2018-11-12 16:25:00', '2018-11-12 16:25:00');</v>
      </c>
    </row>
    <row r="78" spans="1:8" ht="16" thickBot="1" x14ac:dyDescent="0.25">
      <c r="A78" s="18" t="s">
        <v>13</v>
      </c>
      <c r="B78" s="17" t="s">
        <v>50</v>
      </c>
      <c r="C78" s="9">
        <v>6250</v>
      </c>
      <c r="D78" s="19">
        <v>250</v>
      </c>
      <c r="E78" s="37">
        <f t="shared" si="2"/>
        <v>4</v>
      </c>
      <c r="G78" s="4">
        <f>IF(B78="","",VLOOKUP(B78,Hoja2!$A$1:$B$110,2,0))</f>
        <v>11</v>
      </c>
      <c r="H78" s="4" t="str">
        <f t="shared" si="3"/>
        <v>INSERT INTO descuentos (id_cliente, id_catalogo_servicio, porcentaje_descuento, created_at, updated_at) values(536,11,'4','2018-11-12 16:25:00', '2018-11-12 16:25:00');</v>
      </c>
    </row>
    <row r="79" spans="1:8" ht="31" thickBot="1" x14ac:dyDescent="0.25">
      <c r="A79" s="16" t="s">
        <v>14</v>
      </c>
      <c r="B79" s="17" t="s">
        <v>51</v>
      </c>
      <c r="C79" s="9">
        <v>1500</v>
      </c>
      <c r="D79" s="19">
        <v>150</v>
      </c>
      <c r="E79" s="37">
        <f t="shared" si="2"/>
        <v>10</v>
      </c>
      <c r="G79" s="4">
        <f>IF(B79="","",VLOOKUP(B79,Hoja2!$A$1:$B$110,2,0))</f>
        <v>15</v>
      </c>
      <c r="H79" s="4" t="str">
        <f t="shared" si="3"/>
        <v>INSERT INTO descuentos (id_cliente, id_catalogo_servicio, porcentaje_descuento, created_at, updated_at) values(536,15,'10','2018-11-12 16:25:00', '2018-11-12 16:25:00');</v>
      </c>
    </row>
    <row r="80" spans="1:8" ht="31" thickBot="1" x14ac:dyDescent="0.25">
      <c r="A80" s="16" t="s">
        <v>62</v>
      </c>
      <c r="B80" s="17" t="s">
        <v>65</v>
      </c>
      <c r="C80" s="9">
        <v>4500</v>
      </c>
      <c r="D80" s="19">
        <v>250</v>
      </c>
      <c r="E80" s="37">
        <f t="shared" si="2"/>
        <v>5.5555555555555554</v>
      </c>
      <c r="G80" s="4">
        <f>IF(B80="","",VLOOKUP(B80,Hoja2!$A$1:$B$110,2,0))</f>
        <v>9</v>
      </c>
      <c r="H80" s="4" t="str">
        <f t="shared" si="3"/>
        <v>INSERT INTO descuentos (id_cliente, id_catalogo_servicio, porcentaje_descuento, created_at, updated_at) values(536,9,'5.55555555555556','2018-11-12 16:25:00', '2018-11-12 16:25:00');</v>
      </c>
    </row>
    <row r="81" spans="1:8" ht="15.75" customHeight="1" thickBot="1" x14ac:dyDescent="0.25">
      <c r="A81" s="35" t="s">
        <v>38</v>
      </c>
      <c r="B81" s="36"/>
      <c r="C81" s="36"/>
      <c r="D81" s="36"/>
      <c r="E81" s="37" t="str">
        <f t="shared" si="2"/>
        <v/>
      </c>
      <c r="G81" s="4" t="str">
        <f>IF(B81="","",VLOOKUP(B81,Hoja2!$A$1:$B$110,2,0))</f>
        <v/>
      </c>
      <c r="H81" s="4" t="str">
        <f t="shared" si="3"/>
        <v/>
      </c>
    </row>
    <row r="82" spans="1:8" ht="15" thickBot="1" x14ac:dyDescent="0.25">
      <c r="A82" s="5" t="s">
        <v>170</v>
      </c>
      <c r="B82" s="6" t="s">
        <v>173</v>
      </c>
      <c r="C82" s="24">
        <v>2200</v>
      </c>
      <c r="D82" s="19">
        <v>220</v>
      </c>
      <c r="E82" s="37">
        <f t="shared" si="2"/>
        <v>10</v>
      </c>
      <c r="G82" s="4">
        <f>IF(B82="","",VLOOKUP(B82,Hoja2!$A$1:$B$110,2,0))</f>
        <v>4</v>
      </c>
      <c r="H82" s="4" t="str">
        <f t="shared" si="3"/>
        <v>INSERT INTO descuentos (id_cliente, id_catalogo_servicio, porcentaje_descuento, created_at, updated_at) values(536,4,'10','2018-11-12 16:25:00', '2018-11-12 16:25:00');</v>
      </c>
    </row>
    <row r="83" spans="1:8" ht="15" thickBot="1" x14ac:dyDescent="0.25">
      <c r="A83" s="5" t="s">
        <v>171</v>
      </c>
      <c r="B83" s="6" t="s">
        <v>174</v>
      </c>
      <c r="C83" s="24">
        <v>700</v>
      </c>
      <c r="D83" s="19">
        <v>70</v>
      </c>
      <c r="E83" s="37">
        <f t="shared" si="2"/>
        <v>10</v>
      </c>
      <c r="G83" s="4">
        <f>IF(B83="","",VLOOKUP(B83,Hoja2!$A$1:$B$110,2,0))</f>
        <v>2</v>
      </c>
      <c r="H83" s="4" t="str">
        <f t="shared" si="3"/>
        <v>INSERT INTO descuentos (id_cliente, id_catalogo_servicio, porcentaje_descuento, created_at, updated_at) values(536,2,'10','2018-11-12 16:25:00', '2018-11-12 16:25:00');</v>
      </c>
    </row>
    <row r="84" spans="1:8" ht="15" thickBot="1" x14ac:dyDescent="0.25">
      <c r="A84" s="5" t="s">
        <v>169</v>
      </c>
      <c r="B84" s="6" t="s">
        <v>175</v>
      </c>
      <c r="C84" s="24">
        <v>2800</v>
      </c>
      <c r="D84" s="19">
        <v>280</v>
      </c>
      <c r="E84" s="37">
        <f t="shared" si="2"/>
        <v>10</v>
      </c>
      <c r="G84" s="4">
        <f>IF(B84="","",VLOOKUP(B84,Hoja2!$A$1:$B$110,2,0))</f>
        <v>3</v>
      </c>
      <c r="H84" s="4" t="str">
        <f t="shared" si="3"/>
        <v>INSERT INTO descuentos (id_cliente, id_catalogo_servicio, porcentaje_descuento, created_at, updated_at) values(536,3,'10','2018-11-12 16:25:00', '2018-11-12 16:25:00');</v>
      </c>
    </row>
    <row r="85" spans="1:8" ht="15" thickBot="1" x14ac:dyDescent="0.25">
      <c r="A85" s="5" t="s">
        <v>172</v>
      </c>
      <c r="B85" s="6" t="s">
        <v>176</v>
      </c>
      <c r="C85" s="24">
        <v>1700</v>
      </c>
      <c r="D85" s="19">
        <v>170</v>
      </c>
      <c r="E85" s="37">
        <f t="shared" si="2"/>
        <v>10</v>
      </c>
      <c r="G85" s="4">
        <f>IF(B85="","",VLOOKUP(B85,Hoja2!$A$1:$B$110,2,0))</f>
        <v>1</v>
      </c>
      <c r="H85" s="4" t="str">
        <f t="shared" si="3"/>
        <v>INSERT INTO descuentos (id_cliente, id_catalogo_servicio, porcentaje_descuento, created_at, updated_at) values(536,1,'10','2018-11-12 16:25:00', '2018-11-12 16:25:00');</v>
      </c>
    </row>
    <row r="86" spans="1:8" ht="16" thickBot="1" x14ac:dyDescent="0.25">
      <c r="A86" s="33" t="s">
        <v>68</v>
      </c>
      <c r="B86" s="34"/>
      <c r="C86" s="34"/>
      <c r="D86" s="34"/>
      <c r="E86" s="37" t="str">
        <f t="shared" si="2"/>
        <v/>
      </c>
      <c r="G86" s="4" t="str">
        <f>IF(B86="","",VLOOKUP(B86,Hoja2!$A$1:$B$110,2,0))</f>
        <v/>
      </c>
      <c r="H86" s="4" t="str">
        <f t="shared" si="3"/>
        <v/>
      </c>
    </row>
    <row r="87" spans="1:8" ht="16" thickBot="1" x14ac:dyDescent="0.25">
      <c r="A87" s="16" t="s">
        <v>98</v>
      </c>
      <c r="B87" s="6" t="s">
        <v>61</v>
      </c>
      <c r="C87" s="9">
        <v>1500</v>
      </c>
      <c r="D87" s="10">
        <v>150</v>
      </c>
      <c r="E87" s="37">
        <f t="shared" si="2"/>
        <v>10</v>
      </c>
      <c r="G87" s="4">
        <f>IF(B87="","",VLOOKUP(B87,Hoja2!$A$1:$B$110,2,0))</f>
        <v>50</v>
      </c>
      <c r="H87" s="4" t="str">
        <f t="shared" si="3"/>
        <v>INSERT INTO descuentos (id_cliente, id_catalogo_servicio, porcentaje_descuento, created_at, updated_at) values(536,50,'10','2018-11-12 16:25:00', '2018-11-12 16:25:00');</v>
      </c>
    </row>
    <row r="88" spans="1:8" ht="31" thickBot="1" x14ac:dyDescent="0.25">
      <c r="A88" s="16" t="s">
        <v>107</v>
      </c>
      <c r="B88" s="6" t="s">
        <v>108</v>
      </c>
      <c r="C88" s="16" t="s">
        <v>123</v>
      </c>
      <c r="D88" s="25">
        <v>0.1</v>
      </c>
      <c r="E88" s="37">
        <f t="shared" si="2"/>
        <v>10</v>
      </c>
      <c r="G88" s="4">
        <f>IF(B88="","",VLOOKUP(B88,Hoja2!$A$1:$B$110,2,0))</f>
        <v>51</v>
      </c>
      <c r="H88" s="4" t="str">
        <f t="shared" si="3"/>
        <v>INSERT INTO descuentos (id_cliente, id_catalogo_servicio, porcentaje_descuento, created_at, updated_at) values(536,51,'10','2018-11-12 16:25:00', '2018-11-12 16:25:00');</v>
      </c>
    </row>
    <row r="89" spans="1:8" ht="16" thickBot="1" x14ac:dyDescent="0.25">
      <c r="A89" s="16" t="s">
        <v>70</v>
      </c>
      <c r="B89" s="6" t="s">
        <v>99</v>
      </c>
      <c r="C89" s="9">
        <v>1850</v>
      </c>
      <c r="D89" s="10">
        <v>185</v>
      </c>
      <c r="E89" s="37">
        <f t="shared" si="2"/>
        <v>10</v>
      </c>
      <c r="G89" s="4">
        <f>IF(B89="","",VLOOKUP(B89,Hoja2!$A$1:$B$110,2,0))</f>
        <v>49</v>
      </c>
      <c r="H89" s="4" t="str">
        <f t="shared" si="3"/>
        <v>INSERT INTO descuentos (id_cliente, id_catalogo_servicio, porcentaje_descuento, created_at, updated_at) values(536,49,'10','2018-11-12 16:25:00', '2018-11-12 16:25:00');</v>
      </c>
    </row>
    <row r="90" spans="1:8" ht="31" thickBot="1" x14ac:dyDescent="0.25">
      <c r="A90" s="16" t="s">
        <v>100</v>
      </c>
      <c r="B90" s="6" t="s">
        <v>101</v>
      </c>
      <c r="C90" s="9" t="s">
        <v>5</v>
      </c>
      <c r="D90" s="25">
        <v>0.06</v>
      </c>
      <c r="E90" s="37">
        <f t="shared" si="2"/>
        <v>6</v>
      </c>
      <c r="G90" s="4">
        <f>IF(B90="","",VLOOKUP(B90,Hoja2!$A$1:$B$110,2,0))</f>
        <v>48</v>
      </c>
      <c r="H90" s="4" t="str">
        <f t="shared" si="3"/>
        <v>INSERT INTO descuentos (id_cliente, id_catalogo_servicio, porcentaje_descuento, created_at, updated_at) values(536,48,'6','2018-11-12 16:25:00', '2018-11-12 16:25:00');</v>
      </c>
    </row>
    <row r="91" spans="1:8" ht="16" thickBot="1" x14ac:dyDescent="0.25">
      <c r="A91" s="16" t="s">
        <v>120</v>
      </c>
      <c r="B91" s="6" t="s">
        <v>121</v>
      </c>
      <c r="C91" s="9">
        <v>3700</v>
      </c>
      <c r="D91" s="25">
        <v>0.06</v>
      </c>
      <c r="E91" s="37">
        <f t="shared" si="2"/>
        <v>6</v>
      </c>
      <c r="G91" s="4">
        <f>IF(B91="","",VLOOKUP(B91,Hoja2!$A$1:$B$110,2,0))</f>
        <v>47</v>
      </c>
      <c r="H91" s="4" t="str">
        <f t="shared" si="3"/>
        <v>INSERT INTO descuentos (id_cliente, id_catalogo_servicio, porcentaje_descuento, created_at, updated_at) values(536,47,'6','2018-11-12 16:25:00', '2018-11-12 16:25:00');</v>
      </c>
    </row>
    <row r="92" spans="1:8" ht="16" thickBot="1" x14ac:dyDescent="0.25">
      <c r="A92" s="16" t="s">
        <v>112</v>
      </c>
      <c r="B92" s="6" t="s">
        <v>111</v>
      </c>
      <c r="C92" s="9">
        <v>2500</v>
      </c>
      <c r="D92" s="10">
        <v>250</v>
      </c>
      <c r="E92" s="37">
        <f t="shared" si="2"/>
        <v>10</v>
      </c>
      <c r="G92" s="4">
        <f>IF(B92="","",VLOOKUP(B92,Hoja2!$A$1:$B$110,2,0))</f>
        <v>41</v>
      </c>
      <c r="H92" s="4" t="str">
        <f t="shared" si="3"/>
        <v>INSERT INTO descuentos (id_cliente, id_catalogo_servicio, porcentaje_descuento, created_at, updated_at) values(536,41,'10','2018-11-12 16:25:00', '2018-11-12 16:25:00');</v>
      </c>
    </row>
    <row r="93" spans="1:8" ht="31" thickBot="1" x14ac:dyDescent="0.25">
      <c r="A93" s="16" t="s">
        <v>69</v>
      </c>
      <c r="B93" s="6" t="s">
        <v>102</v>
      </c>
      <c r="C93" s="16" t="s">
        <v>122</v>
      </c>
      <c r="D93" s="25">
        <v>0.06</v>
      </c>
      <c r="E93" s="37">
        <f t="shared" si="2"/>
        <v>6</v>
      </c>
      <c r="G93" s="4">
        <f>IF(B93="","",VLOOKUP(B93,Hoja2!$A$1:$B$110,2,0))</f>
        <v>40</v>
      </c>
      <c r="H93" s="4" t="str">
        <f t="shared" si="3"/>
        <v>INSERT INTO descuentos (id_cliente, id_catalogo_servicio, porcentaje_descuento, created_at, updated_at) values(536,40,'6','2018-11-12 16:25:00', '2018-11-12 16:25:00');</v>
      </c>
    </row>
    <row r="94" spans="1:8" ht="16" thickBot="1" x14ac:dyDescent="0.25">
      <c r="A94" s="16" t="s">
        <v>140</v>
      </c>
      <c r="B94" s="6" t="s">
        <v>124</v>
      </c>
      <c r="C94" s="9">
        <v>8000</v>
      </c>
      <c r="D94" s="25">
        <v>0.06</v>
      </c>
      <c r="E94" s="37">
        <f t="shared" si="2"/>
        <v>6</v>
      </c>
      <c r="G94" s="4">
        <f>IF(B94="","",VLOOKUP(B94,Hoja2!$A$1:$B$110,2,0))</f>
        <v>42</v>
      </c>
      <c r="H94" s="4" t="str">
        <f t="shared" si="3"/>
        <v>INSERT INTO descuentos (id_cliente, id_catalogo_servicio, porcentaje_descuento, created_at, updated_at) values(536,42,'6','2018-11-12 16:25:00', '2018-11-12 16:25:00');</v>
      </c>
    </row>
    <row r="95" spans="1:8" ht="31" thickBot="1" x14ac:dyDescent="0.25">
      <c r="A95" s="16" t="s">
        <v>141</v>
      </c>
      <c r="B95" s="6" t="s">
        <v>142</v>
      </c>
      <c r="C95" s="9">
        <v>5000</v>
      </c>
      <c r="D95" s="25">
        <v>0.06</v>
      </c>
      <c r="E95" s="37">
        <f t="shared" si="2"/>
        <v>6</v>
      </c>
      <c r="G95" s="4">
        <f>IF(B95="","",VLOOKUP(B95,Hoja2!$A$1:$B$110,2,0))</f>
        <v>39</v>
      </c>
      <c r="H95" s="4" t="str">
        <f t="shared" si="3"/>
        <v>INSERT INTO descuentos (id_cliente, id_catalogo_servicio, porcentaje_descuento, created_at, updated_at) values(536,39,'6','2018-11-12 16:25:00', '2018-11-12 16:25:00');</v>
      </c>
    </row>
    <row r="96" spans="1:8" ht="16" thickBot="1" x14ac:dyDescent="0.25">
      <c r="A96" s="16" t="s">
        <v>72</v>
      </c>
      <c r="B96" s="6" t="s">
        <v>103</v>
      </c>
      <c r="C96" s="9" t="s">
        <v>5</v>
      </c>
      <c r="D96" s="25">
        <v>0.06</v>
      </c>
      <c r="E96" s="37">
        <f t="shared" si="2"/>
        <v>6</v>
      </c>
      <c r="G96" s="4">
        <f>IF(B96="","",VLOOKUP(B96,Hoja2!$A$1:$B$110,2,0))</f>
        <v>43</v>
      </c>
      <c r="H96" s="4" t="str">
        <f t="shared" si="3"/>
        <v>INSERT INTO descuentos (id_cliente, id_catalogo_servicio, porcentaje_descuento, created_at, updated_at) values(536,43,'6','2018-11-12 16:25:00', '2018-11-12 16:25:00');</v>
      </c>
    </row>
    <row r="97" spans="1:8" ht="16" thickBot="1" x14ac:dyDescent="0.25">
      <c r="A97" s="16" t="s">
        <v>71</v>
      </c>
      <c r="B97" s="6" t="s">
        <v>104</v>
      </c>
      <c r="C97" s="9" t="s">
        <v>5</v>
      </c>
      <c r="D97" s="25">
        <v>0.06</v>
      </c>
      <c r="E97" s="37">
        <f t="shared" si="2"/>
        <v>6</v>
      </c>
      <c r="G97" s="4">
        <f>IF(B97="","",VLOOKUP(B97,Hoja2!$A$1:$B$110,2,0))</f>
        <v>44</v>
      </c>
      <c r="H97" s="4" t="str">
        <f t="shared" si="3"/>
        <v>INSERT INTO descuentos (id_cliente, id_catalogo_servicio, porcentaje_descuento, created_at, updated_at) values(536,44,'6','2018-11-12 16:25:00', '2018-11-12 16:25:00');</v>
      </c>
    </row>
    <row r="98" spans="1:8" ht="31" thickBot="1" x14ac:dyDescent="0.25">
      <c r="A98" s="16" t="s">
        <v>125</v>
      </c>
      <c r="B98" s="6" t="s">
        <v>127</v>
      </c>
      <c r="C98" s="9">
        <v>2000</v>
      </c>
      <c r="D98" s="25">
        <v>0.1</v>
      </c>
      <c r="E98" s="37">
        <f t="shared" si="2"/>
        <v>10</v>
      </c>
      <c r="G98" s="4">
        <f>IF(B98="","",VLOOKUP(B98,Hoja2!$A$1:$B$110,2,0))</f>
        <v>46</v>
      </c>
      <c r="H98" s="4" t="str">
        <f t="shared" si="3"/>
        <v>INSERT INTO descuentos (id_cliente, id_catalogo_servicio, porcentaje_descuento, created_at, updated_at) values(536,46,'10','2018-11-12 16:25:00', '2018-11-12 16:25:00');</v>
      </c>
    </row>
    <row r="99" spans="1:8" ht="16" thickBot="1" x14ac:dyDescent="0.25">
      <c r="A99" s="16" t="s">
        <v>126</v>
      </c>
      <c r="B99" s="6" t="s">
        <v>128</v>
      </c>
      <c r="C99" s="9">
        <v>1000</v>
      </c>
      <c r="D99" s="25">
        <v>0.1</v>
      </c>
      <c r="E99" s="37">
        <f t="shared" si="2"/>
        <v>10</v>
      </c>
      <c r="G99" s="4">
        <f>IF(B99="","",VLOOKUP(B99,Hoja2!$A$1:$B$110,2,0))</f>
        <v>45</v>
      </c>
      <c r="H99" s="4" t="str">
        <f t="shared" si="3"/>
        <v>INSERT INTO descuentos (id_cliente, id_catalogo_servicio, porcentaje_descuento, created_at, updated_at) values(536,45,'10','2018-11-12 16:25:00', '2018-11-12 16:25:00');</v>
      </c>
    </row>
    <row r="102" spans="1:8" ht="30" x14ac:dyDescent="0.2">
      <c r="A102" s="26" t="s">
        <v>197</v>
      </c>
    </row>
  </sheetData>
  <mergeCells count="8">
    <mergeCell ref="A1:D1"/>
    <mergeCell ref="A3:D3"/>
    <mergeCell ref="A86:D86"/>
    <mergeCell ref="A81:D81"/>
    <mergeCell ref="A69:D69"/>
    <mergeCell ref="A59:D59"/>
    <mergeCell ref="A47:D47"/>
    <mergeCell ref="A34:D34"/>
  </mergeCells>
  <pageMargins left="0.43" right="0.70866141732283472" top="0.74803149606299213" bottom="0.74803149606299213" header="0.31496062992125984" footer="0.31496062992125984"/>
  <pageSetup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"/>
  <sheetViews>
    <sheetView topLeftCell="A73" workbookViewId="0">
      <selection sqref="A1:B110"/>
    </sheetView>
  </sheetViews>
  <sheetFormatPr baseColWidth="10" defaultRowHeight="15" x14ac:dyDescent="0.2"/>
  <sheetData>
    <row r="1" spans="1:2" x14ac:dyDescent="0.2">
      <c r="A1" t="s">
        <v>21</v>
      </c>
      <c r="B1">
        <v>85</v>
      </c>
    </row>
    <row r="2" spans="1:2" x14ac:dyDescent="0.2">
      <c r="A2" t="s">
        <v>200</v>
      </c>
      <c r="B2">
        <v>108</v>
      </c>
    </row>
    <row r="3" spans="1:2" x14ac:dyDescent="0.2">
      <c r="A3" t="s">
        <v>201</v>
      </c>
      <c r="B3">
        <v>103</v>
      </c>
    </row>
    <row r="4" spans="1:2" x14ac:dyDescent="0.2">
      <c r="A4" t="s">
        <v>108</v>
      </c>
      <c r="B4">
        <v>51</v>
      </c>
    </row>
    <row r="5" spans="1:2" x14ac:dyDescent="0.2">
      <c r="A5" t="s">
        <v>202</v>
      </c>
      <c r="B5">
        <v>106</v>
      </c>
    </row>
    <row r="6" spans="1:2" x14ac:dyDescent="0.2">
      <c r="A6" t="s">
        <v>203</v>
      </c>
      <c r="B6">
        <v>105</v>
      </c>
    </row>
    <row r="7" spans="1:2" x14ac:dyDescent="0.2">
      <c r="A7" t="s">
        <v>61</v>
      </c>
      <c r="B7">
        <v>50</v>
      </c>
    </row>
    <row r="8" spans="1:2" x14ac:dyDescent="0.2">
      <c r="A8" t="s">
        <v>29</v>
      </c>
      <c r="B8">
        <v>38</v>
      </c>
    </row>
    <row r="9" spans="1:2" x14ac:dyDescent="0.2">
      <c r="A9" t="s">
        <v>41</v>
      </c>
      <c r="B9">
        <v>84</v>
      </c>
    </row>
    <row r="10" spans="1:2" x14ac:dyDescent="0.2">
      <c r="A10" t="s">
        <v>150</v>
      </c>
      <c r="B10">
        <v>83</v>
      </c>
    </row>
    <row r="11" spans="1:2" x14ac:dyDescent="0.2">
      <c r="A11" t="s">
        <v>93</v>
      </c>
      <c r="B11">
        <v>97</v>
      </c>
    </row>
    <row r="12" spans="1:2" x14ac:dyDescent="0.2">
      <c r="A12" t="s">
        <v>55</v>
      </c>
      <c r="B12">
        <v>82</v>
      </c>
    </row>
    <row r="13" spans="1:2" x14ac:dyDescent="0.2">
      <c r="A13" t="s">
        <v>173</v>
      </c>
      <c r="B13">
        <v>4</v>
      </c>
    </row>
    <row r="14" spans="1:2" x14ac:dyDescent="0.2">
      <c r="A14" t="s">
        <v>175</v>
      </c>
      <c r="B14">
        <v>3</v>
      </c>
    </row>
    <row r="15" spans="1:2" x14ac:dyDescent="0.2">
      <c r="A15" t="s">
        <v>186</v>
      </c>
      <c r="B15">
        <v>23</v>
      </c>
    </row>
    <row r="16" spans="1:2" x14ac:dyDescent="0.2">
      <c r="A16" t="s">
        <v>39</v>
      </c>
      <c r="B16">
        <v>81</v>
      </c>
    </row>
    <row r="17" spans="1:2" x14ac:dyDescent="0.2">
      <c r="A17" t="s">
        <v>99</v>
      </c>
      <c r="B17">
        <v>49</v>
      </c>
    </row>
    <row r="18" spans="1:2" x14ac:dyDescent="0.2">
      <c r="A18" t="s">
        <v>53</v>
      </c>
      <c r="B18">
        <v>80</v>
      </c>
    </row>
    <row r="19" spans="1:2" x14ac:dyDescent="0.2">
      <c r="A19" t="s">
        <v>54</v>
      </c>
      <c r="B19">
        <v>79</v>
      </c>
    </row>
    <row r="20" spans="1:2" x14ac:dyDescent="0.2">
      <c r="A20" t="s">
        <v>51</v>
      </c>
      <c r="B20">
        <v>15</v>
      </c>
    </row>
    <row r="21" spans="1:2" x14ac:dyDescent="0.2">
      <c r="A21" t="s">
        <v>46</v>
      </c>
      <c r="B21">
        <v>14</v>
      </c>
    </row>
    <row r="22" spans="1:2" x14ac:dyDescent="0.2">
      <c r="A22" t="s">
        <v>193</v>
      </c>
      <c r="B22">
        <v>22</v>
      </c>
    </row>
    <row r="23" spans="1:2" x14ac:dyDescent="0.2">
      <c r="A23" t="s">
        <v>204</v>
      </c>
      <c r="B23">
        <v>98</v>
      </c>
    </row>
    <row r="24" spans="1:2" x14ac:dyDescent="0.2">
      <c r="A24" t="s">
        <v>42</v>
      </c>
      <c r="B24">
        <v>78</v>
      </c>
    </row>
    <row r="25" spans="1:2" x14ac:dyDescent="0.2">
      <c r="A25" t="s">
        <v>151</v>
      </c>
      <c r="B25">
        <v>77</v>
      </c>
    </row>
    <row r="26" spans="1:2" x14ac:dyDescent="0.2">
      <c r="A26" t="s">
        <v>101</v>
      </c>
      <c r="B26">
        <v>48</v>
      </c>
    </row>
    <row r="27" spans="1:2" x14ac:dyDescent="0.2">
      <c r="A27" t="s">
        <v>121</v>
      </c>
      <c r="B27">
        <v>47</v>
      </c>
    </row>
    <row r="28" spans="1:2" x14ac:dyDescent="0.2">
      <c r="A28" t="s">
        <v>40</v>
      </c>
      <c r="B28">
        <v>76</v>
      </c>
    </row>
    <row r="29" spans="1:2" x14ac:dyDescent="0.2">
      <c r="A29" t="s">
        <v>149</v>
      </c>
      <c r="B29">
        <v>75</v>
      </c>
    </row>
    <row r="30" spans="1:2" x14ac:dyDescent="0.2">
      <c r="A30" t="s">
        <v>92</v>
      </c>
      <c r="B30">
        <v>96</v>
      </c>
    </row>
    <row r="31" spans="1:2" x14ac:dyDescent="0.2">
      <c r="A31" t="s">
        <v>110</v>
      </c>
      <c r="B31">
        <v>74</v>
      </c>
    </row>
    <row r="32" spans="1:2" x14ac:dyDescent="0.2">
      <c r="A32" t="s">
        <v>78</v>
      </c>
      <c r="B32">
        <v>37</v>
      </c>
    </row>
    <row r="33" spans="1:2" x14ac:dyDescent="0.2">
      <c r="A33" t="s">
        <v>79</v>
      </c>
      <c r="B33">
        <v>36</v>
      </c>
    </row>
    <row r="34" spans="1:2" x14ac:dyDescent="0.2">
      <c r="A34" t="s">
        <v>74</v>
      </c>
      <c r="B34">
        <v>35</v>
      </c>
    </row>
    <row r="35" spans="1:2" x14ac:dyDescent="0.2">
      <c r="A35" t="s">
        <v>75</v>
      </c>
      <c r="B35">
        <v>34</v>
      </c>
    </row>
    <row r="36" spans="1:2" x14ac:dyDescent="0.2">
      <c r="A36" t="s">
        <v>76</v>
      </c>
      <c r="B36">
        <v>33</v>
      </c>
    </row>
    <row r="37" spans="1:2" x14ac:dyDescent="0.2">
      <c r="A37" t="s">
        <v>77</v>
      </c>
      <c r="B37">
        <v>32</v>
      </c>
    </row>
    <row r="38" spans="1:2" x14ac:dyDescent="0.2">
      <c r="A38" t="s">
        <v>47</v>
      </c>
      <c r="B38">
        <v>13</v>
      </c>
    </row>
    <row r="39" spans="1:2" x14ac:dyDescent="0.2">
      <c r="A39" t="s">
        <v>48</v>
      </c>
      <c r="B39">
        <v>12</v>
      </c>
    </row>
    <row r="40" spans="1:2" x14ac:dyDescent="0.2">
      <c r="A40" t="s">
        <v>205</v>
      </c>
      <c r="B40">
        <v>107</v>
      </c>
    </row>
    <row r="41" spans="1:2" x14ac:dyDescent="0.2">
      <c r="A41" t="s">
        <v>15</v>
      </c>
      <c r="B41">
        <v>73</v>
      </c>
    </row>
    <row r="42" spans="1:2" x14ac:dyDescent="0.2">
      <c r="A42" t="s">
        <v>206</v>
      </c>
      <c r="B42">
        <v>72</v>
      </c>
    </row>
    <row r="43" spans="1:2" x14ac:dyDescent="0.2">
      <c r="A43" t="s">
        <v>16</v>
      </c>
      <c r="B43">
        <v>71</v>
      </c>
    </row>
    <row r="44" spans="1:2" x14ac:dyDescent="0.2">
      <c r="A44" t="s">
        <v>27</v>
      </c>
      <c r="B44">
        <v>95</v>
      </c>
    </row>
    <row r="45" spans="1:2" x14ac:dyDescent="0.2">
      <c r="A45" t="s">
        <v>36</v>
      </c>
      <c r="B45">
        <v>94</v>
      </c>
    </row>
    <row r="46" spans="1:2" x14ac:dyDescent="0.2">
      <c r="A46" t="s">
        <v>167</v>
      </c>
      <c r="B46">
        <v>93</v>
      </c>
    </row>
    <row r="47" spans="1:2" x14ac:dyDescent="0.2">
      <c r="A47" t="s">
        <v>207</v>
      </c>
      <c r="B47">
        <v>31</v>
      </c>
    </row>
    <row r="48" spans="1:2" x14ac:dyDescent="0.2">
      <c r="A48" t="s">
        <v>208</v>
      </c>
      <c r="B48">
        <v>30</v>
      </c>
    </row>
    <row r="49" spans="1:2" x14ac:dyDescent="0.2">
      <c r="A49" t="s">
        <v>153</v>
      </c>
      <c r="B49">
        <v>92</v>
      </c>
    </row>
    <row r="50" spans="1:2" x14ac:dyDescent="0.2">
      <c r="A50" t="s">
        <v>162</v>
      </c>
      <c r="B50">
        <v>91</v>
      </c>
    </row>
    <row r="51" spans="1:2" x14ac:dyDescent="0.2">
      <c r="A51" t="s">
        <v>209</v>
      </c>
      <c r="B51">
        <v>101</v>
      </c>
    </row>
    <row r="52" spans="1:2" x14ac:dyDescent="0.2">
      <c r="A52" t="s">
        <v>127</v>
      </c>
      <c r="B52">
        <v>46</v>
      </c>
    </row>
    <row r="53" spans="1:2" x14ac:dyDescent="0.2">
      <c r="A53" t="s">
        <v>128</v>
      </c>
      <c r="B53">
        <v>45</v>
      </c>
    </row>
    <row r="54" spans="1:2" x14ac:dyDescent="0.2">
      <c r="A54" t="s">
        <v>56</v>
      </c>
      <c r="B54">
        <v>70</v>
      </c>
    </row>
    <row r="55" spans="1:2" x14ac:dyDescent="0.2">
      <c r="A55" t="s">
        <v>210</v>
      </c>
      <c r="B55">
        <v>110</v>
      </c>
    </row>
    <row r="56" spans="1:2" x14ac:dyDescent="0.2">
      <c r="A56" t="s">
        <v>104</v>
      </c>
      <c r="B56">
        <v>44</v>
      </c>
    </row>
    <row r="57" spans="1:2" x14ac:dyDescent="0.2">
      <c r="A57" t="s">
        <v>103</v>
      </c>
      <c r="B57">
        <v>43</v>
      </c>
    </row>
    <row r="58" spans="1:2" x14ac:dyDescent="0.2">
      <c r="A58" t="s">
        <v>211</v>
      </c>
      <c r="B58">
        <v>100</v>
      </c>
    </row>
    <row r="59" spans="1:2" x14ac:dyDescent="0.2">
      <c r="A59" t="s">
        <v>124</v>
      </c>
      <c r="B59">
        <v>42</v>
      </c>
    </row>
    <row r="60" spans="1:2" x14ac:dyDescent="0.2">
      <c r="A60" t="s">
        <v>130</v>
      </c>
      <c r="B60">
        <v>69</v>
      </c>
    </row>
    <row r="61" spans="1:2" x14ac:dyDescent="0.2">
      <c r="A61" t="s">
        <v>135</v>
      </c>
      <c r="B61">
        <v>68</v>
      </c>
    </row>
    <row r="62" spans="1:2" x14ac:dyDescent="0.2">
      <c r="A62" t="s">
        <v>31</v>
      </c>
      <c r="B62">
        <v>29</v>
      </c>
    </row>
    <row r="63" spans="1:2" x14ac:dyDescent="0.2">
      <c r="A63" t="s">
        <v>19</v>
      </c>
      <c r="B63">
        <v>67</v>
      </c>
    </row>
    <row r="64" spans="1:2" x14ac:dyDescent="0.2">
      <c r="A64" t="s">
        <v>212</v>
      </c>
      <c r="B64">
        <v>66</v>
      </c>
    </row>
    <row r="65" spans="1:2" x14ac:dyDescent="0.2">
      <c r="A65" t="s">
        <v>111</v>
      </c>
      <c r="B65">
        <v>41</v>
      </c>
    </row>
    <row r="66" spans="1:2" x14ac:dyDescent="0.2">
      <c r="A66" t="s">
        <v>183</v>
      </c>
      <c r="B66">
        <v>21</v>
      </c>
    </row>
    <row r="67" spans="1:2" x14ac:dyDescent="0.2">
      <c r="A67" t="s">
        <v>184</v>
      </c>
      <c r="B67">
        <v>20</v>
      </c>
    </row>
    <row r="68" spans="1:2" x14ac:dyDescent="0.2">
      <c r="A68" t="s">
        <v>144</v>
      </c>
      <c r="B68">
        <v>65</v>
      </c>
    </row>
    <row r="69" spans="1:2" x14ac:dyDescent="0.2">
      <c r="A69" t="s">
        <v>213</v>
      </c>
      <c r="B69">
        <v>102</v>
      </c>
    </row>
    <row r="70" spans="1:2" x14ac:dyDescent="0.2">
      <c r="A70" t="s">
        <v>30</v>
      </c>
      <c r="B70">
        <v>28</v>
      </c>
    </row>
    <row r="71" spans="1:2" x14ac:dyDescent="0.2">
      <c r="A71" t="s">
        <v>52</v>
      </c>
      <c r="B71">
        <v>64</v>
      </c>
    </row>
    <row r="72" spans="1:2" x14ac:dyDescent="0.2">
      <c r="A72" t="s">
        <v>192</v>
      </c>
      <c r="B72">
        <v>19</v>
      </c>
    </row>
    <row r="73" spans="1:2" x14ac:dyDescent="0.2">
      <c r="A73" t="s">
        <v>178</v>
      </c>
      <c r="B73">
        <v>18</v>
      </c>
    </row>
    <row r="74" spans="1:2" x14ac:dyDescent="0.2">
      <c r="A74" t="s">
        <v>165</v>
      </c>
      <c r="B74">
        <v>90</v>
      </c>
    </row>
    <row r="75" spans="1:2" x14ac:dyDescent="0.2">
      <c r="A75" t="s">
        <v>50</v>
      </c>
      <c r="B75">
        <v>11</v>
      </c>
    </row>
    <row r="76" spans="1:2" x14ac:dyDescent="0.2">
      <c r="A76" t="s">
        <v>49</v>
      </c>
      <c r="B76">
        <v>10</v>
      </c>
    </row>
    <row r="77" spans="1:2" x14ac:dyDescent="0.2">
      <c r="A77" t="s">
        <v>18</v>
      </c>
      <c r="B77">
        <v>63</v>
      </c>
    </row>
    <row r="78" spans="1:2" x14ac:dyDescent="0.2">
      <c r="A78" t="s">
        <v>22</v>
      </c>
      <c r="B78">
        <v>62</v>
      </c>
    </row>
    <row r="79" spans="1:2" x14ac:dyDescent="0.2">
      <c r="A79" t="s">
        <v>174</v>
      </c>
      <c r="B79">
        <v>2</v>
      </c>
    </row>
    <row r="80" spans="1:2" x14ac:dyDescent="0.2">
      <c r="A80" t="s">
        <v>176</v>
      </c>
      <c r="B80">
        <v>1</v>
      </c>
    </row>
    <row r="81" spans="1:2" x14ac:dyDescent="0.2">
      <c r="A81" t="s">
        <v>20</v>
      </c>
      <c r="B81">
        <v>61</v>
      </c>
    </row>
    <row r="82" spans="1:2" x14ac:dyDescent="0.2">
      <c r="A82" t="s">
        <v>65</v>
      </c>
      <c r="B82">
        <v>9</v>
      </c>
    </row>
    <row r="83" spans="1:2" x14ac:dyDescent="0.2">
      <c r="A83" t="s">
        <v>64</v>
      </c>
      <c r="B83">
        <v>8</v>
      </c>
    </row>
    <row r="84" spans="1:2" x14ac:dyDescent="0.2">
      <c r="A84" t="s">
        <v>182</v>
      </c>
      <c r="B84">
        <v>17</v>
      </c>
    </row>
    <row r="85" spans="1:2" x14ac:dyDescent="0.2">
      <c r="A85" t="s">
        <v>90</v>
      </c>
      <c r="B85">
        <v>16</v>
      </c>
    </row>
    <row r="86" spans="1:2" x14ac:dyDescent="0.2">
      <c r="A86" t="s">
        <v>17</v>
      </c>
      <c r="B86">
        <v>60</v>
      </c>
    </row>
    <row r="87" spans="1:2" x14ac:dyDescent="0.2">
      <c r="A87" t="s">
        <v>28</v>
      </c>
      <c r="B87">
        <v>89</v>
      </c>
    </row>
    <row r="88" spans="1:2" x14ac:dyDescent="0.2">
      <c r="A88" t="s">
        <v>32</v>
      </c>
      <c r="B88">
        <v>7</v>
      </c>
    </row>
    <row r="89" spans="1:2" x14ac:dyDescent="0.2">
      <c r="A89" t="s">
        <v>115</v>
      </c>
      <c r="B89">
        <v>6</v>
      </c>
    </row>
    <row r="90" spans="1:2" x14ac:dyDescent="0.2">
      <c r="A90" t="s">
        <v>94</v>
      </c>
      <c r="B90">
        <v>5</v>
      </c>
    </row>
    <row r="91" spans="1:2" x14ac:dyDescent="0.2">
      <c r="A91" t="s">
        <v>102</v>
      </c>
      <c r="B91">
        <v>40</v>
      </c>
    </row>
    <row r="92" spans="1:2" x14ac:dyDescent="0.2">
      <c r="A92" t="s">
        <v>152</v>
      </c>
      <c r="B92">
        <v>88</v>
      </c>
    </row>
    <row r="93" spans="1:2" x14ac:dyDescent="0.2">
      <c r="A93" t="s">
        <v>161</v>
      </c>
      <c r="B93">
        <v>87</v>
      </c>
    </row>
    <row r="94" spans="1:2" x14ac:dyDescent="0.2">
      <c r="A94" t="s">
        <v>85</v>
      </c>
      <c r="B94">
        <v>27</v>
      </c>
    </row>
    <row r="95" spans="1:2" x14ac:dyDescent="0.2">
      <c r="A95" t="s">
        <v>86</v>
      </c>
      <c r="B95">
        <v>26</v>
      </c>
    </row>
    <row r="96" spans="1:2" x14ac:dyDescent="0.2">
      <c r="A96" t="s">
        <v>96</v>
      </c>
      <c r="B96">
        <v>59</v>
      </c>
    </row>
    <row r="97" spans="1:2" x14ac:dyDescent="0.2">
      <c r="A97" t="s">
        <v>214</v>
      </c>
      <c r="B97">
        <v>104</v>
      </c>
    </row>
    <row r="98" spans="1:2" x14ac:dyDescent="0.2">
      <c r="A98" t="s">
        <v>142</v>
      </c>
      <c r="B98">
        <v>39</v>
      </c>
    </row>
    <row r="99" spans="1:2" x14ac:dyDescent="0.2">
      <c r="A99" t="s">
        <v>132</v>
      </c>
      <c r="B99">
        <v>58</v>
      </c>
    </row>
    <row r="100" spans="1:2" x14ac:dyDescent="0.2">
      <c r="A100" t="s">
        <v>136</v>
      </c>
      <c r="B100">
        <v>57</v>
      </c>
    </row>
    <row r="101" spans="1:2" x14ac:dyDescent="0.2">
      <c r="A101" t="s">
        <v>215</v>
      </c>
      <c r="B101">
        <v>25</v>
      </c>
    </row>
    <row r="102" spans="1:2" x14ac:dyDescent="0.2">
      <c r="A102" t="s">
        <v>67</v>
      </c>
      <c r="B102">
        <v>56</v>
      </c>
    </row>
    <row r="103" spans="1:2" x14ac:dyDescent="0.2">
      <c r="A103" t="s">
        <v>216</v>
      </c>
      <c r="B103">
        <v>24</v>
      </c>
    </row>
    <row r="104" spans="1:2" x14ac:dyDescent="0.2">
      <c r="A104" t="s">
        <v>217</v>
      </c>
      <c r="B104">
        <v>55</v>
      </c>
    </row>
    <row r="105" spans="1:2" x14ac:dyDescent="0.2">
      <c r="A105" t="s">
        <v>218</v>
      </c>
      <c r="B105">
        <v>54</v>
      </c>
    </row>
    <row r="106" spans="1:2" x14ac:dyDescent="0.2">
      <c r="A106" t="s">
        <v>219</v>
      </c>
      <c r="B106">
        <v>53</v>
      </c>
    </row>
    <row r="107" spans="1:2" x14ac:dyDescent="0.2">
      <c r="A107" t="s">
        <v>35</v>
      </c>
      <c r="B107">
        <v>52</v>
      </c>
    </row>
    <row r="108" spans="1:2" x14ac:dyDescent="0.2">
      <c r="A108" t="s">
        <v>37</v>
      </c>
      <c r="B108">
        <v>86</v>
      </c>
    </row>
    <row r="109" spans="1:2" x14ac:dyDescent="0.2">
      <c r="A109" t="s">
        <v>220</v>
      </c>
      <c r="B109">
        <v>109</v>
      </c>
    </row>
    <row r="110" spans="1:2" x14ac:dyDescent="0.2">
      <c r="A110" t="s">
        <v>221</v>
      </c>
      <c r="B110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Tarifas y Comisiones</vt:lpstr>
      <vt:lpstr>Hoja2</vt:lpstr>
      <vt:lpstr>Hoja3</vt:lpstr>
      <vt:lpstr>'Tarifas y Comisiones'!Área_de_impresión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Martin Valenz</cp:lastModifiedBy>
  <cp:lastPrinted>2018-01-05T23:46:41Z</cp:lastPrinted>
  <dcterms:created xsi:type="dcterms:W3CDTF">2010-10-12T17:44:29Z</dcterms:created>
  <dcterms:modified xsi:type="dcterms:W3CDTF">2018-11-15T23:00:30Z</dcterms:modified>
</cp:coreProperties>
</file>