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ystarpower-my.sharepoint.com/personal/victor_muo_daystar-power_com/Documents/Daystar Nigeria/People/Recruitment/Financial Analyst/"/>
    </mc:Choice>
  </mc:AlternateContent>
  <xr:revisionPtr revIDLastSave="0" documentId="8_{B90ACF93-3C7D-48BF-B60D-FE638B637D27}" xr6:coauthVersionLast="47" xr6:coauthVersionMax="47" xr10:uidLastSave="{00000000-0000-0000-0000-000000000000}"/>
  <bookViews>
    <workbookView xWindow="-120" yWindow="-120" windowWidth="20730" windowHeight="11160" xr2:uid="{FC366CCC-9CA9-4CA4-8CC7-FCF183AC64A5}"/>
  </bookViews>
  <sheets>
    <sheet name="Question 1" sheetId="1" r:id="rId1"/>
    <sheet name="Question 2" sheetId="3" r:id="rId2"/>
  </sheets>
  <definedNames>
    <definedName name="_xlnm._FilterDatabase" localSheetId="0" hidden="1">'Question 1'!$A$1:$AL$121</definedName>
    <definedName name="_xlnm._FilterDatabase" localSheetId="1" hidden="1">'Question 2'!$B$2:$G$7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F17" i="3" s="1"/>
  <c r="G17" i="3" s="1"/>
  <c r="D13" i="3"/>
  <c r="E13" i="3" s="1"/>
  <c r="F13" i="3" s="1"/>
  <c r="G13" i="3" s="1"/>
  <c r="F8" i="3"/>
  <c r="E8" i="3"/>
  <c r="D8" i="3"/>
  <c r="C8" i="3"/>
</calcChain>
</file>

<file path=xl/sharedStrings.xml><?xml version="1.0" encoding="utf-8"?>
<sst xmlns="http://schemas.openxmlformats.org/spreadsheetml/2006/main" count="398" uniqueCount="61">
  <si>
    <t>Client</t>
  </si>
  <si>
    <t>Region</t>
  </si>
  <si>
    <t>Site code</t>
  </si>
  <si>
    <t>Month</t>
  </si>
  <si>
    <t>Planned Revenue</t>
  </si>
  <si>
    <t>Actual Revenue</t>
  </si>
  <si>
    <t>Customer A</t>
  </si>
  <si>
    <t>A_101</t>
  </si>
  <si>
    <t>A_201</t>
  </si>
  <si>
    <t>Customer B</t>
  </si>
  <si>
    <t>B_101</t>
  </si>
  <si>
    <t>B_201</t>
  </si>
  <si>
    <t>Customer C</t>
  </si>
  <si>
    <t>C_101</t>
  </si>
  <si>
    <t>C_201</t>
  </si>
  <si>
    <t>Customer D</t>
  </si>
  <si>
    <t>D_101</t>
  </si>
  <si>
    <t>D_201</t>
  </si>
  <si>
    <t>Customer F</t>
  </si>
  <si>
    <t>F_201</t>
  </si>
  <si>
    <t>Lagos</t>
  </si>
  <si>
    <t>North Central</t>
  </si>
  <si>
    <t>South-South</t>
  </si>
  <si>
    <t>North West</t>
  </si>
  <si>
    <t>South-West</t>
  </si>
  <si>
    <t>South-East</t>
  </si>
  <si>
    <t>North-East</t>
  </si>
  <si>
    <t>Customer E</t>
  </si>
  <si>
    <t>E_101</t>
  </si>
  <si>
    <t>Planned Diesel Cost</t>
  </si>
  <si>
    <t>Planned Electricity Cost</t>
  </si>
  <si>
    <t>Planned R&amp;M Cost</t>
  </si>
  <si>
    <t>Planned Diesel Volume (L)</t>
  </si>
  <si>
    <t>Actual Diesel Cost</t>
  </si>
  <si>
    <t>Actual Electricity Cost</t>
  </si>
  <si>
    <t>Actual R&amp;M Cost</t>
  </si>
  <si>
    <t>Actual Diesel Volume (L)</t>
  </si>
  <si>
    <t>Solar Capacity (kWp)</t>
  </si>
  <si>
    <t>Yr 1 revenue (NGN M)</t>
  </si>
  <si>
    <t>Annual Revenue Increase</t>
  </si>
  <si>
    <t>Yr 1 COGS (NGN M)</t>
  </si>
  <si>
    <t>Alpha</t>
  </si>
  <si>
    <t>Bravo</t>
  </si>
  <si>
    <t>Charlie</t>
  </si>
  <si>
    <t>Delta</t>
  </si>
  <si>
    <t>Echo</t>
  </si>
  <si>
    <t>Total</t>
  </si>
  <si>
    <t>Assumptions</t>
  </si>
  <si>
    <t>Year 1</t>
  </si>
  <si>
    <t>Year 2</t>
  </si>
  <si>
    <t>Year 3</t>
  </si>
  <si>
    <t>Year 4</t>
  </si>
  <si>
    <t>Year 5</t>
  </si>
  <si>
    <t>SG&amp;A (% of revenue)</t>
  </si>
  <si>
    <t>D&amp;A (% of revenue)</t>
  </si>
  <si>
    <t>Days AR</t>
  </si>
  <si>
    <t>Days AP</t>
  </si>
  <si>
    <t>Annual COGS Increase</t>
  </si>
  <si>
    <t>Project Cost (NGN M)</t>
  </si>
  <si>
    <t>Project</t>
  </si>
  <si>
    <t>Days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</si>
</sst>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\ _€_-;\-* #,##0.00\ _€_-;_-* &quot;-&quot;??\ _€_-;_-@_-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498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2"/>
    <xf numFmtId="0" fontId="2" fillId="0" borderId="1" xfId="2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43" fontId="2" fillId="3" borderId="1" xfId="3" applyFont="1" applyFill="1" applyBorder="1" applyAlignment="1">
      <alignment horizontal="center" vertical="center" wrapText="1"/>
    </xf>
    <xf numFmtId="17" fontId="0" fillId="0" borderId="0" xfId="0" applyNumberFormat="1"/>
    <xf numFmtId="164" fontId="2" fillId="0" borderId="0" xfId="3" applyNumberFormat="1" applyFont="1"/>
    <xf numFmtId="164" fontId="1" fillId="0" borderId="0" xfId="3" applyNumberFormat="1" applyFont="1"/>
    <xf numFmtId="9" fontId="2" fillId="0" borderId="0" xfId="5" applyFont="1"/>
    <xf numFmtId="43" fontId="2" fillId="0" borderId="0" xfId="3" applyFont="1"/>
    <xf numFmtId="43" fontId="1" fillId="0" borderId="0" xfId="3" applyFont="1"/>
    <xf numFmtId="3" fontId="1" fillId="0" borderId="0" xfId="2" applyNumberFormat="1"/>
    <xf numFmtId="9" fontId="1" fillId="0" borderId="0" xfId="5" applyFont="1"/>
    <xf numFmtId="165" fontId="1" fillId="0" borderId="0" xfId="2" applyNumberFormat="1"/>
    <xf numFmtId="9" fontId="1" fillId="0" borderId="0" xfId="1" applyFont="1"/>
    <xf numFmtId="0" fontId="4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right" vertical="center" wrapText="1" readingOrder="1"/>
    </xf>
    <xf numFmtId="0" fontId="5" fillId="0" borderId="0" xfId="0" applyFont="1"/>
    <xf numFmtId="0" fontId="6" fillId="0" borderId="1" xfId="0" applyFont="1" applyBorder="1" applyAlignment="1">
      <alignment horizontal="left" vertical="center" wrapText="1" readingOrder="1"/>
    </xf>
    <xf numFmtId="3" fontId="6" fillId="0" borderId="1" xfId="6" applyNumberFormat="1" applyFont="1" applyBorder="1" applyAlignment="1">
      <alignment horizontal="right" vertical="center" readingOrder="1"/>
    </xf>
    <xf numFmtId="164" fontId="6" fillId="0" borderId="1" xfId="6" applyNumberFormat="1" applyFont="1" applyBorder="1" applyAlignment="1">
      <alignment horizontal="right" vertical="center" wrapText="1" readingOrder="1"/>
    </xf>
    <xf numFmtId="166" fontId="6" fillId="0" borderId="1" xfId="1" applyNumberFormat="1" applyFont="1" applyBorder="1" applyAlignment="1">
      <alignment horizontal="right" vertical="center" wrapText="1" readingOrder="1"/>
    </xf>
    <xf numFmtId="0" fontId="6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3" fontId="7" fillId="0" borderId="1" xfId="0" applyNumberFormat="1" applyFont="1" applyBorder="1" applyAlignment="1">
      <alignment horizontal="right" vertical="center" wrapText="1" readingOrder="1"/>
    </xf>
    <xf numFmtId="164" fontId="7" fillId="0" borderId="1" xfId="6" applyNumberFormat="1" applyFont="1" applyBorder="1" applyAlignment="1">
      <alignment horizontal="right" vertical="center" wrapText="1" readingOrder="1"/>
    </xf>
    <xf numFmtId="9" fontId="7" fillId="0" borderId="1" xfId="1" applyFont="1" applyBorder="1" applyAlignment="1">
      <alignment horizontal="right" vertical="center" wrapText="1" readingOrder="1"/>
    </xf>
    <xf numFmtId="0" fontId="8" fillId="0" borderId="0" xfId="0" applyFont="1"/>
    <xf numFmtId="0" fontId="5" fillId="0" borderId="1" xfId="0" applyFont="1" applyBorder="1"/>
    <xf numFmtId="166" fontId="9" fillId="0" borderId="1" xfId="1" applyNumberFormat="1" applyFont="1" applyBorder="1"/>
    <xf numFmtId="0" fontId="9" fillId="0" borderId="1" xfId="1" applyNumberFormat="1" applyFont="1" applyBorder="1"/>
    <xf numFmtId="0" fontId="9" fillId="0" borderId="1" xfId="0" applyFont="1" applyBorder="1"/>
  </cellXfs>
  <cellStyles count="7">
    <cellStyle name="Comma" xfId="6" builtinId="3"/>
    <cellStyle name="Comma 2" xfId="3" xr:uid="{C02B0A9D-8A25-4204-9F3F-5BB5A87BC1C0}"/>
    <cellStyle name="Comma 3" xfId="4" xr:uid="{9C57AFFD-2F58-48D0-8103-231284A6B929}"/>
    <cellStyle name="Normal" xfId="0" builtinId="0"/>
    <cellStyle name="Normal 3" xfId="2" xr:uid="{E13D9917-50C0-45A6-A913-BB979C0AA18D}"/>
    <cellStyle name="Percent" xfId="1" builtinId="5"/>
    <cellStyle name="Percent 2" xfId="5" xr:uid="{16C46C21-3E2F-4C16-B713-1E7A6C527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4F2-556C-4415-8C66-2DF8467E17B2}">
  <dimension ref="A1:AL121"/>
  <sheetViews>
    <sheetView tabSelected="1" zoomScale="90" zoomScaleNormal="90" workbookViewId="0">
      <pane xSplit="4" ySplit="1" topLeftCell="E2" activePane="bottomRight" state="frozen"/>
      <selection pane="topRight" activeCell="G1" sqref="G1"/>
      <selection pane="bottomLeft" activeCell="A3" sqref="A3"/>
      <selection pane="bottomRight" activeCell="H11" sqref="H11"/>
    </sheetView>
  </sheetViews>
  <sheetFormatPr defaultRowHeight="15" x14ac:dyDescent="0.25"/>
  <cols>
    <col min="1" max="1" width="13.5703125" customWidth="1"/>
    <col min="2" max="2" width="14.28515625" bestFit="1" customWidth="1"/>
    <col min="3" max="3" width="10.7109375" customWidth="1"/>
    <col min="4" max="4" width="9.42578125" customWidth="1"/>
    <col min="5" max="5" width="14.7109375" customWidth="1"/>
    <col min="6" max="6" width="12.140625" customWidth="1"/>
    <col min="7" max="7" width="15" customWidth="1"/>
    <col min="8" max="8" width="11" customWidth="1"/>
    <col min="9" max="9" width="14.7109375" customWidth="1"/>
    <col min="10" max="10" width="16" customWidth="1"/>
    <col min="11" max="11" width="14.85546875" customWidth="1"/>
    <col min="12" max="12" width="15.140625" customWidth="1"/>
    <col min="13" max="13" width="12.28515625" bestFit="1" customWidth="1"/>
    <col min="14" max="14" width="15.28515625" customWidth="1"/>
  </cols>
  <sheetData>
    <row r="1" spans="1:38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29</v>
      </c>
      <c r="G1" s="3" t="s">
        <v>30</v>
      </c>
      <c r="H1" s="3" t="s">
        <v>31</v>
      </c>
      <c r="I1" s="3" t="s">
        <v>32</v>
      </c>
      <c r="J1" s="4" t="s">
        <v>5</v>
      </c>
      <c r="K1" s="4" t="s">
        <v>33</v>
      </c>
      <c r="L1" s="5" t="s">
        <v>34</v>
      </c>
      <c r="M1" s="4" t="s">
        <v>35</v>
      </c>
      <c r="N1" s="4" t="s">
        <v>36</v>
      </c>
    </row>
    <row r="2" spans="1:38" x14ac:dyDescent="0.25">
      <c r="A2" t="s">
        <v>6</v>
      </c>
      <c r="B2" t="s">
        <v>20</v>
      </c>
      <c r="C2" t="s">
        <v>7</v>
      </c>
      <c r="D2" s="6">
        <v>43831</v>
      </c>
      <c r="E2" s="7">
        <v>700000</v>
      </c>
      <c r="F2" s="8">
        <v>250000</v>
      </c>
      <c r="G2" s="8">
        <v>50000</v>
      </c>
      <c r="H2" s="8">
        <v>70000</v>
      </c>
      <c r="I2" s="8">
        <v>1063.8297872340424</v>
      </c>
      <c r="J2" s="10">
        <v>949680</v>
      </c>
      <c r="K2" s="11">
        <v>632789</v>
      </c>
      <c r="L2" s="11">
        <v>45000</v>
      </c>
      <c r="M2" s="11">
        <v>165723</v>
      </c>
      <c r="N2" s="11">
        <v>2636.6208333333334</v>
      </c>
      <c r="O2" s="10"/>
      <c r="P2" s="11"/>
      <c r="Q2" s="11"/>
      <c r="R2" s="11"/>
      <c r="S2" s="11"/>
      <c r="T2" s="11"/>
      <c r="U2" s="7"/>
      <c r="V2" s="9"/>
      <c r="W2" s="8"/>
      <c r="X2" s="11"/>
      <c r="Y2" s="11"/>
      <c r="Z2" s="12"/>
      <c r="AA2" s="12"/>
      <c r="AB2" s="12"/>
      <c r="AC2" s="12"/>
      <c r="AD2" s="12"/>
      <c r="AE2" s="13"/>
      <c r="AF2" s="14"/>
      <c r="AG2" s="12"/>
      <c r="AH2" s="12"/>
      <c r="AI2" s="12"/>
      <c r="AJ2" s="12"/>
      <c r="AK2" s="12"/>
      <c r="AL2" s="15"/>
    </row>
    <row r="3" spans="1:38" x14ac:dyDescent="0.25">
      <c r="A3" t="s">
        <v>6</v>
      </c>
      <c r="B3" t="s">
        <v>21</v>
      </c>
      <c r="C3" t="s">
        <v>8</v>
      </c>
      <c r="D3" s="6">
        <v>43831</v>
      </c>
      <c r="E3" s="7">
        <v>846720</v>
      </c>
      <c r="F3" s="8">
        <v>45000</v>
      </c>
      <c r="G3" s="8">
        <v>54000</v>
      </c>
      <c r="H3" s="8">
        <v>20000</v>
      </c>
      <c r="I3" s="8">
        <v>191.48936170212767</v>
      </c>
      <c r="J3" s="10">
        <v>1099631</v>
      </c>
      <c r="K3" s="11">
        <v>200000</v>
      </c>
      <c r="L3" s="11">
        <v>145600</v>
      </c>
      <c r="M3" s="11">
        <v>418503.95</v>
      </c>
      <c r="N3" s="11">
        <v>833.33333333333337</v>
      </c>
    </row>
    <row r="4" spans="1:38" x14ac:dyDescent="0.25">
      <c r="A4" t="s">
        <v>9</v>
      </c>
      <c r="B4" t="s">
        <v>20</v>
      </c>
      <c r="C4" t="s">
        <v>10</v>
      </c>
      <c r="D4" s="6">
        <v>43831</v>
      </c>
      <c r="E4" s="7">
        <v>450000</v>
      </c>
      <c r="F4" s="8">
        <v>30000</v>
      </c>
      <c r="G4" s="8">
        <v>40000</v>
      </c>
      <c r="H4" s="8">
        <v>20000</v>
      </c>
      <c r="I4" s="8">
        <v>127.11864406779661</v>
      </c>
      <c r="J4" s="10">
        <v>475473</v>
      </c>
      <c r="K4" s="11">
        <v>55000</v>
      </c>
      <c r="L4" s="11">
        <v>33000</v>
      </c>
      <c r="M4" s="11">
        <v>55760</v>
      </c>
      <c r="N4" s="11">
        <v>229.16666666666666</v>
      </c>
    </row>
    <row r="5" spans="1:38" x14ac:dyDescent="0.25">
      <c r="A5" t="s">
        <v>9</v>
      </c>
      <c r="B5" t="s">
        <v>22</v>
      </c>
      <c r="C5" t="s">
        <v>11</v>
      </c>
      <c r="D5" s="6">
        <v>43831</v>
      </c>
      <c r="E5" s="7">
        <v>570000</v>
      </c>
      <c r="F5" s="8">
        <v>33545</v>
      </c>
      <c r="G5" s="8">
        <v>15000</v>
      </c>
      <c r="H5" s="8">
        <v>30000</v>
      </c>
      <c r="I5" s="8">
        <v>141.54008438818565</v>
      </c>
      <c r="J5" s="10">
        <v>608500</v>
      </c>
      <c r="K5" s="11">
        <v>150000</v>
      </c>
      <c r="L5" s="11">
        <v>0</v>
      </c>
      <c r="M5" s="11">
        <v>60350</v>
      </c>
      <c r="N5" s="11">
        <v>625</v>
      </c>
    </row>
    <row r="6" spans="1:38" x14ac:dyDescent="0.25">
      <c r="A6" t="s">
        <v>12</v>
      </c>
      <c r="B6" t="s">
        <v>20</v>
      </c>
      <c r="C6" t="s">
        <v>13</v>
      </c>
      <c r="D6" s="6">
        <v>43831</v>
      </c>
      <c r="E6" s="7">
        <v>928350</v>
      </c>
      <c r="F6" s="8">
        <v>400000</v>
      </c>
      <c r="G6" s="8">
        <v>50000</v>
      </c>
      <c r="H6" s="8">
        <v>70000</v>
      </c>
      <c r="I6" s="8">
        <v>1680.672268907563</v>
      </c>
      <c r="J6" s="10">
        <v>967029</v>
      </c>
      <c r="K6" s="11">
        <v>538680</v>
      </c>
      <c r="L6" s="11">
        <v>30000</v>
      </c>
      <c r="M6" s="11">
        <v>18000</v>
      </c>
      <c r="N6" s="11">
        <v>2244.5</v>
      </c>
    </row>
    <row r="7" spans="1:38" x14ac:dyDescent="0.25">
      <c r="A7" t="s">
        <v>12</v>
      </c>
      <c r="B7" t="s">
        <v>23</v>
      </c>
      <c r="C7" t="s">
        <v>14</v>
      </c>
      <c r="D7" s="6">
        <v>43831</v>
      </c>
      <c r="E7" s="7">
        <v>1200000</v>
      </c>
      <c r="F7" s="8">
        <v>0</v>
      </c>
      <c r="G7" s="8">
        <v>0</v>
      </c>
      <c r="H7" s="8">
        <v>0</v>
      </c>
      <c r="I7" s="8">
        <v>0</v>
      </c>
      <c r="J7" s="10">
        <v>1200000</v>
      </c>
      <c r="K7" s="11">
        <v>0</v>
      </c>
      <c r="L7" s="11">
        <v>0</v>
      </c>
      <c r="M7" s="11">
        <v>1000</v>
      </c>
      <c r="N7" s="11">
        <v>0</v>
      </c>
    </row>
    <row r="8" spans="1:38" x14ac:dyDescent="0.25">
      <c r="A8" t="s">
        <v>15</v>
      </c>
      <c r="B8" t="s">
        <v>24</v>
      </c>
      <c r="C8" t="s">
        <v>16</v>
      </c>
      <c r="D8" s="6">
        <v>43831</v>
      </c>
      <c r="E8" s="7">
        <v>800000</v>
      </c>
      <c r="F8" s="8">
        <v>350000</v>
      </c>
      <c r="G8" s="8">
        <v>66000</v>
      </c>
      <c r="H8" s="8">
        <v>27500</v>
      </c>
      <c r="I8" s="8">
        <v>1458.3333333333333</v>
      </c>
      <c r="J8" s="10">
        <v>940000</v>
      </c>
      <c r="K8" s="11">
        <v>223000</v>
      </c>
      <c r="L8" s="11">
        <v>123000</v>
      </c>
      <c r="M8" s="11">
        <v>53000</v>
      </c>
      <c r="N8" s="11">
        <v>929.16666666666663</v>
      </c>
    </row>
    <row r="9" spans="1:38" x14ac:dyDescent="0.25">
      <c r="A9" t="s">
        <v>15</v>
      </c>
      <c r="B9" t="s">
        <v>20</v>
      </c>
      <c r="C9" t="s">
        <v>17</v>
      </c>
      <c r="D9" s="6">
        <v>43831</v>
      </c>
      <c r="E9" s="7">
        <v>628000</v>
      </c>
      <c r="F9" s="8">
        <v>218000</v>
      </c>
      <c r="G9" s="8">
        <v>93000</v>
      </c>
      <c r="H9" s="8">
        <v>50000</v>
      </c>
      <c r="I9" s="8">
        <v>904.56431535269712</v>
      </c>
      <c r="J9" s="10">
        <v>633260</v>
      </c>
      <c r="K9" s="11">
        <v>198000</v>
      </c>
      <c r="L9" s="11">
        <v>10000</v>
      </c>
      <c r="M9" s="11">
        <v>34000</v>
      </c>
      <c r="N9" s="11">
        <v>825</v>
      </c>
    </row>
    <row r="10" spans="1:38" x14ac:dyDescent="0.25">
      <c r="A10" t="s">
        <v>27</v>
      </c>
      <c r="B10" t="s">
        <v>25</v>
      </c>
      <c r="C10" t="s">
        <v>28</v>
      </c>
      <c r="D10" s="6">
        <v>43831</v>
      </c>
      <c r="E10" s="7">
        <v>4500000</v>
      </c>
      <c r="F10" s="8">
        <v>0</v>
      </c>
      <c r="G10" s="8">
        <v>0</v>
      </c>
      <c r="H10" s="8">
        <v>0</v>
      </c>
      <c r="I10" s="8">
        <v>0</v>
      </c>
      <c r="J10" s="10">
        <v>4500000</v>
      </c>
      <c r="K10" s="11">
        <v>0</v>
      </c>
      <c r="L10" s="11">
        <v>0</v>
      </c>
      <c r="M10" s="11">
        <v>0</v>
      </c>
      <c r="N10" s="11">
        <v>0</v>
      </c>
    </row>
    <row r="11" spans="1:38" x14ac:dyDescent="0.25">
      <c r="A11" t="s">
        <v>18</v>
      </c>
      <c r="B11" t="s">
        <v>26</v>
      </c>
      <c r="C11" t="s">
        <v>19</v>
      </c>
      <c r="D11" s="6">
        <v>43831</v>
      </c>
      <c r="E11" s="7">
        <v>554000</v>
      </c>
      <c r="F11" s="8">
        <v>32000</v>
      </c>
      <c r="G11" s="8">
        <v>25000</v>
      </c>
      <c r="H11" s="8">
        <v>20000</v>
      </c>
      <c r="I11" s="8">
        <v>131.68724279835391</v>
      </c>
      <c r="J11" s="10">
        <v>577000</v>
      </c>
      <c r="K11" s="11">
        <v>28000</v>
      </c>
      <c r="L11" s="11">
        <v>0</v>
      </c>
      <c r="M11" s="11">
        <v>20567</v>
      </c>
      <c r="N11" s="11">
        <v>116.66666666666667</v>
      </c>
    </row>
    <row r="12" spans="1:38" x14ac:dyDescent="0.25">
      <c r="A12" t="s">
        <v>6</v>
      </c>
      <c r="B12" t="s">
        <v>20</v>
      </c>
      <c r="C12" t="s">
        <v>7</v>
      </c>
      <c r="D12" s="6">
        <v>43862</v>
      </c>
      <c r="E12" s="7">
        <v>700000</v>
      </c>
      <c r="F12" s="8">
        <v>250000</v>
      </c>
      <c r="G12" s="8">
        <v>50000</v>
      </c>
      <c r="H12" s="8">
        <v>70000</v>
      </c>
      <c r="I12" s="8">
        <v>1063.8297872340424</v>
      </c>
      <c r="J12" s="10">
        <v>871400</v>
      </c>
      <c r="K12" s="11">
        <v>530245</v>
      </c>
      <c r="L12" s="11">
        <v>60700</v>
      </c>
      <c r="M12" s="11">
        <v>100000</v>
      </c>
      <c r="N12" s="11">
        <v>2209.3541666666665</v>
      </c>
      <c r="O12" s="10"/>
      <c r="P12" s="11"/>
      <c r="Q12" s="11"/>
      <c r="R12" s="11"/>
      <c r="S12" s="11"/>
      <c r="T12" s="11"/>
      <c r="U12" s="7"/>
      <c r="V12" s="9"/>
      <c r="W12" s="8"/>
      <c r="X12" s="11"/>
      <c r="Y12" s="11"/>
      <c r="Z12" s="12"/>
      <c r="AA12" s="12"/>
      <c r="AB12" s="12"/>
      <c r="AC12" s="12"/>
      <c r="AD12" s="12"/>
      <c r="AE12" s="13"/>
      <c r="AF12" s="14"/>
      <c r="AG12" s="12"/>
      <c r="AH12" s="12"/>
      <c r="AI12" s="12"/>
      <c r="AJ12" s="12"/>
      <c r="AK12" s="12"/>
      <c r="AL12" s="15"/>
    </row>
    <row r="13" spans="1:38" x14ac:dyDescent="0.25">
      <c r="A13" t="s">
        <v>6</v>
      </c>
      <c r="B13" t="s">
        <v>21</v>
      </c>
      <c r="C13" t="s">
        <v>8</v>
      </c>
      <c r="D13" s="6">
        <v>43862</v>
      </c>
      <c r="E13" s="7">
        <v>846720</v>
      </c>
      <c r="F13" s="8">
        <v>45000</v>
      </c>
      <c r="G13" s="8">
        <v>54000</v>
      </c>
      <c r="H13" s="8">
        <v>20000</v>
      </c>
      <c r="I13" s="8">
        <v>191.48936170212767</v>
      </c>
      <c r="J13" s="10">
        <v>1015220</v>
      </c>
      <c r="K13" s="11">
        <v>40000</v>
      </c>
      <c r="L13" s="11">
        <v>135890</v>
      </c>
      <c r="M13" s="11">
        <v>1000</v>
      </c>
      <c r="N13" s="11">
        <v>166.66666666666666</v>
      </c>
    </row>
    <row r="14" spans="1:38" x14ac:dyDescent="0.25">
      <c r="A14" t="s">
        <v>9</v>
      </c>
      <c r="B14" t="s">
        <v>20</v>
      </c>
      <c r="C14" t="s">
        <v>10</v>
      </c>
      <c r="D14" s="6">
        <v>43862</v>
      </c>
      <c r="E14" s="7">
        <v>450000</v>
      </c>
      <c r="F14" s="8">
        <v>30000</v>
      </c>
      <c r="G14" s="8">
        <v>40000</v>
      </c>
      <c r="H14" s="8">
        <v>20000</v>
      </c>
      <c r="I14" s="8">
        <v>127.11864406779661</v>
      </c>
      <c r="J14" s="10">
        <v>450000</v>
      </c>
      <c r="K14" s="11">
        <v>65000</v>
      </c>
      <c r="L14" s="11">
        <v>28000</v>
      </c>
      <c r="M14" s="11">
        <v>3000</v>
      </c>
      <c r="N14" s="11">
        <v>270.83333333333331</v>
      </c>
    </row>
    <row r="15" spans="1:38" x14ac:dyDescent="0.25">
      <c r="A15" t="s">
        <v>9</v>
      </c>
      <c r="B15" t="s">
        <v>22</v>
      </c>
      <c r="C15" t="s">
        <v>11</v>
      </c>
      <c r="D15" s="6">
        <v>43862</v>
      </c>
      <c r="E15" s="7">
        <v>570000</v>
      </c>
      <c r="F15" s="8">
        <v>33545</v>
      </c>
      <c r="G15" s="8">
        <v>15000</v>
      </c>
      <c r="H15" s="8">
        <v>30000</v>
      </c>
      <c r="I15" s="8">
        <v>141.54008438818565</v>
      </c>
      <c r="J15" s="10">
        <v>615567</v>
      </c>
      <c r="K15" s="11">
        <v>234789</v>
      </c>
      <c r="L15" s="11">
        <v>0</v>
      </c>
      <c r="M15" s="11">
        <v>61450</v>
      </c>
      <c r="N15" s="11">
        <v>978.28750000000002</v>
      </c>
    </row>
    <row r="16" spans="1:38" x14ac:dyDescent="0.25">
      <c r="A16" t="s">
        <v>12</v>
      </c>
      <c r="B16" t="s">
        <v>20</v>
      </c>
      <c r="C16" t="s">
        <v>13</v>
      </c>
      <c r="D16" s="6">
        <v>43862</v>
      </c>
      <c r="E16" s="7">
        <v>928350</v>
      </c>
      <c r="F16" s="8">
        <v>400000</v>
      </c>
      <c r="G16" s="8">
        <v>50000</v>
      </c>
      <c r="H16" s="8">
        <v>70000</v>
      </c>
      <c r="I16" s="8">
        <v>1680.672268907563</v>
      </c>
      <c r="J16" s="10">
        <v>971240</v>
      </c>
      <c r="K16" s="11">
        <v>523490</v>
      </c>
      <c r="L16" s="11">
        <v>80000</v>
      </c>
      <c r="M16" s="11">
        <v>1200</v>
      </c>
      <c r="N16" s="11">
        <v>2181.2083333333335</v>
      </c>
    </row>
    <row r="17" spans="1:38" x14ac:dyDescent="0.25">
      <c r="A17" t="s">
        <v>12</v>
      </c>
      <c r="B17" t="s">
        <v>23</v>
      </c>
      <c r="C17" t="s">
        <v>14</v>
      </c>
      <c r="D17" s="6">
        <v>43862</v>
      </c>
      <c r="E17" s="7">
        <v>1200000</v>
      </c>
      <c r="F17" s="8">
        <v>0</v>
      </c>
      <c r="G17" s="8">
        <v>0</v>
      </c>
      <c r="H17" s="8">
        <v>0</v>
      </c>
      <c r="I17" s="8">
        <v>0</v>
      </c>
      <c r="J17" s="10">
        <v>1200000</v>
      </c>
      <c r="K17" s="11">
        <v>0</v>
      </c>
      <c r="L17" s="11">
        <v>0</v>
      </c>
      <c r="M17" s="11">
        <v>1000</v>
      </c>
      <c r="N17" s="11">
        <v>0</v>
      </c>
    </row>
    <row r="18" spans="1:38" x14ac:dyDescent="0.25">
      <c r="A18" t="s">
        <v>15</v>
      </c>
      <c r="B18" t="s">
        <v>24</v>
      </c>
      <c r="C18" t="s">
        <v>16</v>
      </c>
      <c r="D18" s="6">
        <v>43862</v>
      </c>
      <c r="E18" s="7">
        <v>800000</v>
      </c>
      <c r="F18" s="8">
        <v>350000</v>
      </c>
      <c r="G18" s="8">
        <v>66000</v>
      </c>
      <c r="H18" s="8">
        <v>27500</v>
      </c>
      <c r="I18" s="8">
        <v>1458.3333333333333</v>
      </c>
      <c r="J18" s="10">
        <v>880000</v>
      </c>
      <c r="K18" s="11">
        <v>180000</v>
      </c>
      <c r="L18" s="11">
        <v>80000</v>
      </c>
      <c r="M18" s="11">
        <v>34050</v>
      </c>
      <c r="N18" s="11">
        <v>750</v>
      </c>
    </row>
    <row r="19" spans="1:38" x14ac:dyDescent="0.25">
      <c r="A19" t="s">
        <v>15</v>
      </c>
      <c r="B19" t="s">
        <v>20</v>
      </c>
      <c r="C19" t="s">
        <v>17</v>
      </c>
      <c r="D19" s="6">
        <v>43862</v>
      </c>
      <c r="E19" s="7">
        <v>628000</v>
      </c>
      <c r="F19" s="8">
        <v>218000</v>
      </c>
      <c r="G19" s="8">
        <v>93000</v>
      </c>
      <c r="H19" s="8">
        <v>50000</v>
      </c>
      <c r="I19" s="8">
        <v>904.56431535269712</v>
      </c>
      <c r="J19" s="10">
        <v>695500</v>
      </c>
      <c r="K19" s="11">
        <v>200000</v>
      </c>
      <c r="L19" s="11">
        <v>15250</v>
      </c>
      <c r="M19" s="11">
        <v>43050</v>
      </c>
      <c r="N19" s="11">
        <v>833.33333333333337</v>
      </c>
    </row>
    <row r="20" spans="1:38" x14ac:dyDescent="0.25">
      <c r="A20" t="s">
        <v>27</v>
      </c>
      <c r="B20" t="s">
        <v>25</v>
      </c>
      <c r="C20" t="s">
        <v>28</v>
      </c>
      <c r="D20" s="6">
        <v>43862</v>
      </c>
      <c r="E20" s="7">
        <v>4500000</v>
      </c>
      <c r="F20" s="8">
        <v>0</v>
      </c>
      <c r="G20" s="8">
        <v>0</v>
      </c>
      <c r="H20" s="8">
        <v>0</v>
      </c>
      <c r="I20" s="8">
        <v>0</v>
      </c>
      <c r="J20" s="10">
        <v>4500000</v>
      </c>
      <c r="K20" s="11">
        <v>0</v>
      </c>
      <c r="L20" s="11">
        <v>0</v>
      </c>
      <c r="M20" s="11">
        <v>5000</v>
      </c>
      <c r="N20" s="11">
        <v>0</v>
      </c>
    </row>
    <row r="21" spans="1:38" x14ac:dyDescent="0.25">
      <c r="A21" t="s">
        <v>18</v>
      </c>
      <c r="B21" t="s">
        <v>26</v>
      </c>
      <c r="C21" t="s">
        <v>19</v>
      </c>
      <c r="D21" s="6">
        <v>43862</v>
      </c>
      <c r="E21" s="7">
        <v>554000</v>
      </c>
      <c r="F21" s="8">
        <v>32000</v>
      </c>
      <c r="G21" s="8">
        <v>25000</v>
      </c>
      <c r="H21" s="8">
        <v>20000</v>
      </c>
      <c r="I21" s="8">
        <v>131.68724279835391</v>
      </c>
      <c r="J21" s="10">
        <v>702140</v>
      </c>
      <c r="K21" s="11">
        <v>50500</v>
      </c>
      <c r="L21" s="11">
        <v>0</v>
      </c>
      <c r="M21" s="11">
        <v>3000</v>
      </c>
      <c r="N21" s="11">
        <v>210.41666666666666</v>
      </c>
    </row>
    <row r="22" spans="1:38" x14ac:dyDescent="0.25">
      <c r="A22" t="s">
        <v>6</v>
      </c>
      <c r="B22" t="s">
        <v>20</v>
      </c>
      <c r="C22" t="s">
        <v>7</v>
      </c>
      <c r="D22" s="6">
        <v>43891</v>
      </c>
      <c r="E22" s="7">
        <v>700000</v>
      </c>
      <c r="F22" s="8">
        <v>250000</v>
      </c>
      <c r="G22" s="8">
        <v>50000</v>
      </c>
      <c r="H22" s="8">
        <v>70000</v>
      </c>
      <c r="I22" s="8">
        <v>1063.8297872340424</v>
      </c>
      <c r="J22" s="10">
        <v>856500</v>
      </c>
      <c r="K22" s="11">
        <v>550500</v>
      </c>
      <c r="L22" s="11">
        <v>71350</v>
      </c>
      <c r="M22" s="11">
        <v>30000</v>
      </c>
      <c r="N22" s="11">
        <v>2293.75</v>
      </c>
      <c r="O22" s="10"/>
      <c r="P22" s="11"/>
      <c r="Q22" s="11"/>
      <c r="R22" s="11"/>
      <c r="S22" s="11"/>
      <c r="T22" s="11"/>
      <c r="U22" s="7"/>
      <c r="V22" s="9"/>
      <c r="W22" s="8"/>
      <c r="X22" s="11"/>
      <c r="Y22" s="11"/>
      <c r="Z22" s="12"/>
      <c r="AA22" s="12"/>
      <c r="AB22" s="12"/>
      <c r="AC22" s="12"/>
      <c r="AD22" s="12"/>
      <c r="AE22" s="13"/>
      <c r="AF22" s="14"/>
      <c r="AG22" s="12"/>
      <c r="AH22" s="12"/>
      <c r="AI22" s="12"/>
      <c r="AJ22" s="12"/>
      <c r="AK22" s="12"/>
      <c r="AL22" s="15"/>
    </row>
    <row r="23" spans="1:38" x14ac:dyDescent="0.25">
      <c r="A23" t="s">
        <v>6</v>
      </c>
      <c r="B23" t="s">
        <v>21</v>
      </c>
      <c r="C23" t="s">
        <v>8</v>
      </c>
      <c r="D23" s="6">
        <v>43891</v>
      </c>
      <c r="E23" s="7">
        <v>846720</v>
      </c>
      <c r="F23" s="8">
        <v>45000</v>
      </c>
      <c r="G23" s="8">
        <v>54000</v>
      </c>
      <c r="H23" s="8">
        <v>20000</v>
      </c>
      <c r="I23" s="8">
        <v>191.48936170212767</v>
      </c>
      <c r="J23" s="10">
        <v>889220</v>
      </c>
      <c r="K23" s="11">
        <v>33020</v>
      </c>
      <c r="L23" s="11">
        <v>124569</v>
      </c>
      <c r="M23" s="11">
        <v>1500</v>
      </c>
      <c r="N23" s="11">
        <v>137.58333333333334</v>
      </c>
    </row>
    <row r="24" spans="1:38" x14ac:dyDescent="0.25">
      <c r="A24" t="s">
        <v>9</v>
      </c>
      <c r="B24" t="s">
        <v>20</v>
      </c>
      <c r="C24" t="s">
        <v>10</v>
      </c>
      <c r="D24" s="6">
        <v>43891</v>
      </c>
      <c r="E24" s="7">
        <v>450000</v>
      </c>
      <c r="F24" s="8">
        <v>30000</v>
      </c>
      <c r="G24" s="8">
        <v>40000</v>
      </c>
      <c r="H24" s="8">
        <v>20000</v>
      </c>
      <c r="I24" s="8">
        <v>127.11864406779661</v>
      </c>
      <c r="J24" s="10">
        <v>460450</v>
      </c>
      <c r="K24" s="11">
        <v>42000</v>
      </c>
      <c r="L24" s="11">
        <v>13000</v>
      </c>
      <c r="M24" s="11">
        <v>11930</v>
      </c>
      <c r="N24" s="11">
        <v>175</v>
      </c>
    </row>
    <row r="25" spans="1:38" x14ac:dyDescent="0.25">
      <c r="A25" t="s">
        <v>9</v>
      </c>
      <c r="B25" t="s">
        <v>22</v>
      </c>
      <c r="C25" t="s">
        <v>11</v>
      </c>
      <c r="D25" s="6">
        <v>43891</v>
      </c>
      <c r="E25" s="7">
        <v>570000</v>
      </c>
      <c r="F25" s="8">
        <v>33545</v>
      </c>
      <c r="G25" s="8">
        <v>15000</v>
      </c>
      <c r="H25" s="8">
        <v>30000</v>
      </c>
      <c r="I25" s="8">
        <v>141.54008438818565</v>
      </c>
      <c r="J25" s="10">
        <v>584400</v>
      </c>
      <c r="K25" s="11">
        <v>166790</v>
      </c>
      <c r="L25" s="11">
        <v>0</v>
      </c>
      <c r="M25" s="11">
        <v>16500</v>
      </c>
      <c r="N25" s="11">
        <v>694.95833333333337</v>
      </c>
    </row>
    <row r="26" spans="1:38" x14ac:dyDescent="0.25">
      <c r="A26" t="s">
        <v>12</v>
      </c>
      <c r="B26" t="s">
        <v>20</v>
      </c>
      <c r="C26" t="s">
        <v>13</v>
      </c>
      <c r="D26" s="6">
        <v>43891</v>
      </c>
      <c r="E26" s="7">
        <v>928350</v>
      </c>
      <c r="F26" s="8">
        <v>400000</v>
      </c>
      <c r="G26" s="8">
        <v>50000</v>
      </c>
      <c r="H26" s="8">
        <v>70000</v>
      </c>
      <c r="I26" s="8">
        <v>1680.672268907563</v>
      </c>
      <c r="J26" s="10">
        <v>961244</v>
      </c>
      <c r="K26" s="11">
        <v>638220</v>
      </c>
      <c r="L26" s="11">
        <v>35600</v>
      </c>
      <c r="M26" s="11">
        <v>34500</v>
      </c>
      <c r="N26" s="11">
        <v>2659.25</v>
      </c>
    </row>
    <row r="27" spans="1:38" x14ac:dyDescent="0.25">
      <c r="A27" t="s">
        <v>12</v>
      </c>
      <c r="B27" t="s">
        <v>23</v>
      </c>
      <c r="C27" t="s">
        <v>14</v>
      </c>
      <c r="D27" s="6">
        <v>43891</v>
      </c>
      <c r="E27" s="7">
        <v>1200000</v>
      </c>
      <c r="F27" s="8">
        <v>0</v>
      </c>
      <c r="G27" s="8">
        <v>0</v>
      </c>
      <c r="H27" s="8">
        <v>0</v>
      </c>
      <c r="I27" s="8">
        <v>0</v>
      </c>
      <c r="J27" s="10">
        <v>1200000</v>
      </c>
      <c r="K27" s="11">
        <v>0</v>
      </c>
      <c r="L27" s="11">
        <v>0</v>
      </c>
      <c r="M27" s="11">
        <v>1000</v>
      </c>
      <c r="N27" s="11">
        <v>0</v>
      </c>
    </row>
    <row r="28" spans="1:38" x14ac:dyDescent="0.25">
      <c r="A28" t="s">
        <v>15</v>
      </c>
      <c r="B28" t="s">
        <v>24</v>
      </c>
      <c r="C28" t="s">
        <v>16</v>
      </c>
      <c r="D28" s="6">
        <v>43891</v>
      </c>
      <c r="E28" s="7">
        <v>800000</v>
      </c>
      <c r="F28" s="8">
        <v>350000</v>
      </c>
      <c r="G28" s="8">
        <v>66000</v>
      </c>
      <c r="H28" s="8">
        <v>27500</v>
      </c>
      <c r="I28" s="8">
        <v>1458.3333333333333</v>
      </c>
      <c r="J28" s="10">
        <v>878000</v>
      </c>
      <c r="K28" s="11">
        <v>560780</v>
      </c>
      <c r="L28" s="11">
        <v>65000</v>
      </c>
      <c r="M28" s="11">
        <v>22690</v>
      </c>
      <c r="N28" s="11">
        <v>2336.5833333333335</v>
      </c>
    </row>
    <row r="29" spans="1:38" x14ac:dyDescent="0.25">
      <c r="A29" t="s">
        <v>15</v>
      </c>
      <c r="B29" t="s">
        <v>20</v>
      </c>
      <c r="C29" t="s">
        <v>17</v>
      </c>
      <c r="D29" s="6">
        <v>43891</v>
      </c>
      <c r="E29" s="7">
        <v>628000</v>
      </c>
      <c r="F29" s="8">
        <v>218000</v>
      </c>
      <c r="G29" s="8">
        <v>93000</v>
      </c>
      <c r="H29" s="8">
        <v>50000</v>
      </c>
      <c r="I29" s="8">
        <v>904.56431535269712</v>
      </c>
      <c r="J29" s="10">
        <v>662823</v>
      </c>
      <c r="K29" s="11">
        <v>167000</v>
      </c>
      <c r="L29" s="11">
        <v>60780</v>
      </c>
      <c r="M29" s="11">
        <v>12590</v>
      </c>
      <c r="N29" s="11">
        <v>695.83333333333337</v>
      </c>
    </row>
    <row r="30" spans="1:38" x14ac:dyDescent="0.25">
      <c r="A30" t="s">
        <v>27</v>
      </c>
      <c r="B30" t="s">
        <v>25</v>
      </c>
      <c r="C30" t="s">
        <v>28</v>
      </c>
      <c r="D30" s="6">
        <v>43891</v>
      </c>
      <c r="E30" s="7">
        <v>4500000</v>
      </c>
      <c r="F30" s="8">
        <v>0</v>
      </c>
      <c r="G30" s="8">
        <v>0</v>
      </c>
      <c r="H30" s="8">
        <v>0</v>
      </c>
      <c r="I30" s="8">
        <v>0</v>
      </c>
      <c r="J30" s="10">
        <v>4500000</v>
      </c>
      <c r="K30" s="11">
        <v>0</v>
      </c>
      <c r="L30" s="11">
        <v>0</v>
      </c>
      <c r="M30" s="11">
        <v>1000</v>
      </c>
      <c r="N30" s="11">
        <v>0</v>
      </c>
    </row>
    <row r="31" spans="1:38" x14ac:dyDescent="0.25">
      <c r="A31" t="s">
        <v>18</v>
      </c>
      <c r="B31" t="s">
        <v>26</v>
      </c>
      <c r="C31" t="s">
        <v>19</v>
      </c>
      <c r="D31" s="6">
        <v>43891</v>
      </c>
      <c r="E31" s="7">
        <v>554000</v>
      </c>
      <c r="F31" s="8">
        <v>32000</v>
      </c>
      <c r="G31" s="8">
        <v>25000</v>
      </c>
      <c r="H31" s="8">
        <v>20000</v>
      </c>
      <c r="I31" s="8">
        <v>131.68724279835391</v>
      </c>
      <c r="J31" s="10">
        <v>690430</v>
      </c>
      <c r="K31" s="11">
        <v>63450</v>
      </c>
      <c r="L31" s="11">
        <v>0</v>
      </c>
      <c r="M31" s="11">
        <v>12000</v>
      </c>
      <c r="N31" s="11">
        <v>264.375</v>
      </c>
    </row>
    <row r="32" spans="1:38" x14ac:dyDescent="0.25">
      <c r="A32" t="s">
        <v>6</v>
      </c>
      <c r="B32" t="s">
        <v>20</v>
      </c>
      <c r="C32" t="s">
        <v>7</v>
      </c>
      <c r="D32" s="6">
        <v>43922</v>
      </c>
      <c r="E32" s="7">
        <v>700000</v>
      </c>
      <c r="F32" s="8">
        <v>250000</v>
      </c>
      <c r="G32" s="8">
        <v>50000</v>
      </c>
      <c r="H32" s="8">
        <v>70000</v>
      </c>
      <c r="I32" s="8">
        <v>1063.8297872340424</v>
      </c>
      <c r="J32" s="10">
        <v>886600</v>
      </c>
      <c r="K32" s="11">
        <v>600000</v>
      </c>
      <c r="L32" s="11">
        <v>64500</v>
      </c>
      <c r="M32" s="11">
        <v>300000</v>
      </c>
      <c r="N32" s="11">
        <v>2500</v>
      </c>
      <c r="O32" s="10"/>
      <c r="P32" s="11"/>
      <c r="Q32" s="11"/>
      <c r="R32" s="11"/>
      <c r="S32" s="11"/>
      <c r="T32" s="11"/>
      <c r="U32" s="7"/>
      <c r="V32" s="9"/>
      <c r="W32" s="8"/>
      <c r="X32" s="11"/>
      <c r="Y32" s="11"/>
      <c r="Z32" s="12"/>
      <c r="AA32" s="12"/>
      <c r="AB32" s="12"/>
      <c r="AC32" s="12"/>
      <c r="AD32" s="12"/>
      <c r="AE32" s="13"/>
      <c r="AF32" s="14"/>
      <c r="AG32" s="12"/>
      <c r="AH32" s="12"/>
      <c r="AI32" s="12"/>
      <c r="AJ32" s="12"/>
      <c r="AK32" s="12"/>
      <c r="AL32" s="15"/>
    </row>
    <row r="33" spans="1:38" x14ac:dyDescent="0.25">
      <c r="A33" t="s">
        <v>6</v>
      </c>
      <c r="B33" t="s">
        <v>21</v>
      </c>
      <c r="C33" t="s">
        <v>8</v>
      </c>
      <c r="D33" s="6">
        <v>43922</v>
      </c>
      <c r="E33" s="7">
        <v>846720</v>
      </c>
      <c r="F33" s="8">
        <v>45000</v>
      </c>
      <c r="G33" s="8">
        <v>54000</v>
      </c>
      <c r="H33" s="8">
        <v>20000</v>
      </c>
      <c r="I33" s="8">
        <v>191.48936170212767</v>
      </c>
      <c r="J33" s="10">
        <v>999570</v>
      </c>
      <c r="K33" s="11">
        <v>26000</v>
      </c>
      <c r="L33" s="11">
        <v>101256</v>
      </c>
      <c r="M33" s="11">
        <v>3000</v>
      </c>
      <c r="N33" s="11">
        <v>108.33333333333333</v>
      </c>
    </row>
    <row r="34" spans="1:38" x14ac:dyDescent="0.25">
      <c r="A34" t="s">
        <v>9</v>
      </c>
      <c r="B34" t="s">
        <v>20</v>
      </c>
      <c r="C34" t="s">
        <v>10</v>
      </c>
      <c r="D34" s="6">
        <v>43922</v>
      </c>
      <c r="E34" s="7">
        <v>450000</v>
      </c>
      <c r="F34" s="8">
        <v>30000</v>
      </c>
      <c r="G34" s="8">
        <v>40000</v>
      </c>
      <c r="H34" s="8">
        <v>20000</v>
      </c>
      <c r="I34" s="8">
        <v>127.11864406779661</v>
      </c>
      <c r="J34" s="10">
        <v>450000</v>
      </c>
      <c r="K34" s="11">
        <v>34000</v>
      </c>
      <c r="L34" s="11">
        <v>17000</v>
      </c>
      <c r="M34" s="11">
        <v>25000</v>
      </c>
      <c r="N34" s="11">
        <v>141.66666666666666</v>
      </c>
    </row>
    <row r="35" spans="1:38" x14ac:dyDescent="0.25">
      <c r="A35" t="s">
        <v>9</v>
      </c>
      <c r="B35" t="s">
        <v>22</v>
      </c>
      <c r="C35" t="s">
        <v>11</v>
      </c>
      <c r="D35" s="6">
        <v>43922</v>
      </c>
      <c r="E35" s="7">
        <v>570000</v>
      </c>
      <c r="F35" s="8">
        <v>33545</v>
      </c>
      <c r="G35" s="8">
        <v>15000</v>
      </c>
      <c r="H35" s="8">
        <v>30000</v>
      </c>
      <c r="I35" s="8">
        <v>141.54008438818565</v>
      </c>
      <c r="J35" s="10">
        <v>598000</v>
      </c>
      <c r="K35" s="11">
        <v>140000</v>
      </c>
      <c r="L35" s="11">
        <v>0</v>
      </c>
      <c r="M35" s="11">
        <v>54000</v>
      </c>
      <c r="N35" s="11">
        <v>583.33333333333337</v>
      </c>
    </row>
    <row r="36" spans="1:38" x14ac:dyDescent="0.25">
      <c r="A36" t="s">
        <v>12</v>
      </c>
      <c r="B36" t="s">
        <v>20</v>
      </c>
      <c r="C36" t="s">
        <v>13</v>
      </c>
      <c r="D36" s="6">
        <v>43922</v>
      </c>
      <c r="E36" s="7">
        <v>928350</v>
      </c>
      <c r="F36" s="8">
        <v>400000</v>
      </c>
      <c r="G36" s="8">
        <v>50000</v>
      </c>
      <c r="H36" s="8">
        <v>70000</v>
      </c>
      <c r="I36" s="8">
        <v>1680.672268907563</v>
      </c>
      <c r="J36" s="10">
        <v>950800</v>
      </c>
      <c r="K36" s="11">
        <v>338680</v>
      </c>
      <c r="L36" s="11">
        <v>56890</v>
      </c>
      <c r="M36" s="11">
        <v>43690</v>
      </c>
      <c r="N36" s="11">
        <v>1411.1666666666667</v>
      </c>
    </row>
    <row r="37" spans="1:38" x14ac:dyDescent="0.25">
      <c r="A37" t="s">
        <v>12</v>
      </c>
      <c r="B37" t="s">
        <v>23</v>
      </c>
      <c r="C37" t="s">
        <v>14</v>
      </c>
      <c r="D37" s="6">
        <v>43922</v>
      </c>
      <c r="E37" s="7">
        <v>1200000</v>
      </c>
      <c r="F37" s="8">
        <v>0</v>
      </c>
      <c r="G37" s="8">
        <v>0</v>
      </c>
      <c r="H37" s="8">
        <v>0</v>
      </c>
      <c r="I37" s="8">
        <v>0</v>
      </c>
      <c r="J37" s="10">
        <v>1200000</v>
      </c>
      <c r="K37" s="11">
        <v>50000</v>
      </c>
      <c r="L37" s="11">
        <v>0</v>
      </c>
      <c r="M37" s="11">
        <v>1000</v>
      </c>
      <c r="N37" s="11">
        <v>208.33333333333334</v>
      </c>
    </row>
    <row r="38" spans="1:38" x14ac:dyDescent="0.25">
      <c r="A38" t="s">
        <v>15</v>
      </c>
      <c r="B38" t="s">
        <v>24</v>
      </c>
      <c r="C38" t="s">
        <v>16</v>
      </c>
      <c r="D38" s="6">
        <v>43922</v>
      </c>
      <c r="E38" s="7">
        <v>800000</v>
      </c>
      <c r="F38" s="8">
        <v>350000</v>
      </c>
      <c r="G38" s="8">
        <v>66000</v>
      </c>
      <c r="H38" s="8">
        <v>27500</v>
      </c>
      <c r="I38" s="8">
        <v>1458.3333333333333</v>
      </c>
      <c r="J38" s="10">
        <v>868450</v>
      </c>
      <c r="K38" s="11">
        <v>250000</v>
      </c>
      <c r="L38" s="11">
        <v>54000</v>
      </c>
      <c r="M38" s="11">
        <v>1000</v>
      </c>
      <c r="N38" s="11">
        <v>1041.6666666666667</v>
      </c>
    </row>
    <row r="39" spans="1:38" x14ac:dyDescent="0.25">
      <c r="A39" t="s">
        <v>15</v>
      </c>
      <c r="B39" t="s">
        <v>20</v>
      </c>
      <c r="C39" t="s">
        <v>17</v>
      </c>
      <c r="D39" s="6">
        <v>43922</v>
      </c>
      <c r="E39" s="7">
        <v>628000</v>
      </c>
      <c r="F39" s="8">
        <v>218000</v>
      </c>
      <c r="G39" s="8">
        <v>93000</v>
      </c>
      <c r="H39" s="8">
        <v>50000</v>
      </c>
      <c r="I39" s="8">
        <v>904.56431535269712</v>
      </c>
      <c r="J39" s="10">
        <v>661300</v>
      </c>
      <c r="K39" s="11">
        <v>156980</v>
      </c>
      <c r="L39" s="11">
        <v>15890</v>
      </c>
      <c r="M39" s="11">
        <v>24545</v>
      </c>
      <c r="N39" s="11">
        <v>654.08333333333337</v>
      </c>
    </row>
    <row r="40" spans="1:38" x14ac:dyDescent="0.25">
      <c r="A40" t="s">
        <v>27</v>
      </c>
      <c r="B40" t="s">
        <v>25</v>
      </c>
      <c r="C40" t="s">
        <v>28</v>
      </c>
      <c r="D40" s="6">
        <v>43922</v>
      </c>
      <c r="E40" s="7">
        <v>4500000</v>
      </c>
      <c r="F40" s="8">
        <v>0</v>
      </c>
      <c r="G40" s="8">
        <v>0</v>
      </c>
      <c r="H40" s="8">
        <v>0</v>
      </c>
      <c r="I40" s="8">
        <v>0</v>
      </c>
      <c r="J40" s="10">
        <v>4500000</v>
      </c>
      <c r="K40" s="11">
        <v>0</v>
      </c>
      <c r="L40" s="11">
        <v>0</v>
      </c>
      <c r="M40" s="11">
        <v>3000</v>
      </c>
      <c r="N40" s="11">
        <v>0</v>
      </c>
    </row>
    <row r="41" spans="1:38" x14ac:dyDescent="0.25">
      <c r="A41" t="s">
        <v>18</v>
      </c>
      <c r="B41" t="s">
        <v>26</v>
      </c>
      <c r="C41" t="s">
        <v>19</v>
      </c>
      <c r="D41" s="6">
        <v>43922</v>
      </c>
      <c r="E41" s="7">
        <v>554000</v>
      </c>
      <c r="F41" s="8">
        <v>32000</v>
      </c>
      <c r="G41" s="8">
        <v>25000</v>
      </c>
      <c r="H41" s="8">
        <v>20000</v>
      </c>
      <c r="I41" s="8">
        <v>131.68724279835391</v>
      </c>
      <c r="J41" s="10">
        <v>679560</v>
      </c>
      <c r="K41" s="11">
        <v>46000</v>
      </c>
      <c r="L41" s="11">
        <v>0</v>
      </c>
      <c r="M41" s="11">
        <v>1000</v>
      </c>
      <c r="N41" s="11">
        <v>191.66666666666666</v>
      </c>
    </row>
    <row r="42" spans="1:38" x14ac:dyDescent="0.25">
      <c r="A42" t="s">
        <v>6</v>
      </c>
      <c r="B42" t="s">
        <v>20</v>
      </c>
      <c r="C42" t="s">
        <v>7</v>
      </c>
      <c r="D42" s="6">
        <v>43952</v>
      </c>
      <c r="E42" s="7">
        <v>700000</v>
      </c>
      <c r="F42" s="8">
        <v>250000</v>
      </c>
      <c r="G42" s="8">
        <v>50000</v>
      </c>
      <c r="H42" s="8">
        <v>70000</v>
      </c>
      <c r="I42" s="8">
        <v>1063.8297872340424</v>
      </c>
      <c r="J42" s="10">
        <v>748000</v>
      </c>
      <c r="K42" s="11">
        <v>300000</v>
      </c>
      <c r="L42" s="11">
        <v>65000</v>
      </c>
      <c r="M42" s="11">
        <v>132000</v>
      </c>
      <c r="N42" s="11">
        <v>1250</v>
      </c>
      <c r="O42" s="10"/>
      <c r="P42" s="11"/>
      <c r="Q42" s="11"/>
      <c r="R42" s="11"/>
      <c r="S42" s="11"/>
      <c r="T42" s="11"/>
      <c r="U42" s="7"/>
      <c r="V42" s="9"/>
      <c r="W42" s="8"/>
      <c r="X42" s="11"/>
      <c r="Y42" s="11"/>
      <c r="Z42" s="12"/>
      <c r="AA42" s="12"/>
      <c r="AB42" s="12"/>
      <c r="AC42" s="12"/>
      <c r="AD42" s="12"/>
      <c r="AE42" s="13"/>
      <c r="AF42" s="14"/>
      <c r="AG42" s="12"/>
      <c r="AH42" s="12"/>
      <c r="AI42" s="12"/>
      <c r="AJ42" s="12"/>
      <c r="AK42" s="12"/>
      <c r="AL42" s="15"/>
    </row>
    <row r="43" spans="1:38" x14ac:dyDescent="0.25">
      <c r="A43" t="s">
        <v>6</v>
      </c>
      <c r="B43" t="s">
        <v>21</v>
      </c>
      <c r="C43" t="s">
        <v>8</v>
      </c>
      <c r="D43" s="6">
        <v>43952</v>
      </c>
      <c r="E43" s="7">
        <v>846720</v>
      </c>
      <c r="F43" s="8">
        <v>45000</v>
      </c>
      <c r="G43" s="8">
        <v>54000</v>
      </c>
      <c r="H43" s="8">
        <v>20000</v>
      </c>
      <c r="I43" s="8">
        <v>191.48936170212767</v>
      </c>
      <c r="J43" s="10">
        <v>1026720</v>
      </c>
      <c r="K43" s="11">
        <v>45000</v>
      </c>
      <c r="L43" s="11">
        <v>143000</v>
      </c>
      <c r="M43" s="11">
        <v>2500</v>
      </c>
      <c r="N43" s="11">
        <v>187.5</v>
      </c>
    </row>
    <row r="44" spans="1:38" x14ac:dyDescent="0.25">
      <c r="A44" t="s">
        <v>9</v>
      </c>
      <c r="B44" t="s">
        <v>20</v>
      </c>
      <c r="C44" t="s">
        <v>10</v>
      </c>
      <c r="D44" s="6">
        <v>43952</v>
      </c>
      <c r="E44" s="7">
        <v>450000</v>
      </c>
      <c r="F44" s="8">
        <v>30000</v>
      </c>
      <c r="G44" s="8">
        <v>40000</v>
      </c>
      <c r="H44" s="8">
        <v>20000</v>
      </c>
      <c r="I44" s="8">
        <v>127.11864406779661</v>
      </c>
      <c r="J44" s="10">
        <v>478000</v>
      </c>
      <c r="K44" s="11">
        <v>135000</v>
      </c>
      <c r="L44" s="11">
        <v>23580</v>
      </c>
      <c r="M44" s="11">
        <v>5000</v>
      </c>
      <c r="N44" s="11">
        <v>562.5</v>
      </c>
    </row>
    <row r="45" spans="1:38" x14ac:dyDescent="0.25">
      <c r="A45" t="s">
        <v>9</v>
      </c>
      <c r="B45" t="s">
        <v>22</v>
      </c>
      <c r="C45" t="s">
        <v>11</v>
      </c>
      <c r="D45" s="6">
        <v>43952</v>
      </c>
      <c r="E45" s="7">
        <v>570000</v>
      </c>
      <c r="F45" s="8">
        <v>33545</v>
      </c>
      <c r="G45" s="8">
        <v>15000</v>
      </c>
      <c r="H45" s="8">
        <v>30000</v>
      </c>
      <c r="I45" s="8">
        <v>141.54008438818565</v>
      </c>
      <c r="J45" s="10">
        <v>911082</v>
      </c>
      <c r="K45" s="11">
        <v>120000</v>
      </c>
      <c r="L45" s="11">
        <v>0</v>
      </c>
      <c r="M45" s="11">
        <v>1000</v>
      </c>
      <c r="N45" s="11">
        <v>500</v>
      </c>
    </row>
    <row r="46" spans="1:38" x14ac:dyDescent="0.25">
      <c r="A46" t="s">
        <v>12</v>
      </c>
      <c r="B46" t="s">
        <v>20</v>
      </c>
      <c r="C46" t="s">
        <v>13</v>
      </c>
      <c r="D46" s="6">
        <v>43952</v>
      </c>
      <c r="E46" s="7">
        <v>928350</v>
      </c>
      <c r="F46" s="8">
        <v>400000</v>
      </c>
      <c r="G46" s="8">
        <v>50000</v>
      </c>
      <c r="H46" s="8">
        <v>70000</v>
      </c>
      <c r="I46" s="8">
        <v>1680.672268907563</v>
      </c>
      <c r="J46" s="10">
        <v>951800</v>
      </c>
      <c r="K46" s="11">
        <v>350430</v>
      </c>
      <c r="L46" s="11">
        <v>89120</v>
      </c>
      <c r="M46" s="11">
        <v>1500</v>
      </c>
      <c r="N46" s="11">
        <v>1460.125</v>
      </c>
    </row>
    <row r="47" spans="1:38" x14ac:dyDescent="0.25">
      <c r="A47" t="s">
        <v>12</v>
      </c>
      <c r="B47" t="s">
        <v>23</v>
      </c>
      <c r="C47" t="s">
        <v>14</v>
      </c>
      <c r="D47" s="6">
        <v>43952</v>
      </c>
      <c r="E47" s="7">
        <v>1200000</v>
      </c>
      <c r="F47" s="8">
        <v>0</v>
      </c>
      <c r="G47" s="8">
        <v>0</v>
      </c>
      <c r="H47" s="8">
        <v>0</v>
      </c>
      <c r="I47" s="8">
        <v>0</v>
      </c>
      <c r="J47" s="10">
        <v>1200000</v>
      </c>
      <c r="K47" s="11">
        <v>0</v>
      </c>
      <c r="L47" s="11">
        <v>200000</v>
      </c>
      <c r="M47" s="11">
        <v>1000</v>
      </c>
      <c r="N47" s="11">
        <v>0</v>
      </c>
    </row>
    <row r="48" spans="1:38" x14ac:dyDescent="0.25">
      <c r="A48" t="s">
        <v>15</v>
      </c>
      <c r="B48" t="s">
        <v>24</v>
      </c>
      <c r="C48" t="s">
        <v>16</v>
      </c>
      <c r="D48" s="6">
        <v>43952</v>
      </c>
      <c r="E48" s="7">
        <v>800000</v>
      </c>
      <c r="F48" s="8">
        <v>350000</v>
      </c>
      <c r="G48" s="8">
        <v>66000</v>
      </c>
      <c r="H48" s="8">
        <v>27500</v>
      </c>
      <c r="I48" s="8">
        <v>1458.3333333333333</v>
      </c>
      <c r="J48" s="10">
        <v>653750</v>
      </c>
      <c r="K48" s="11">
        <v>190000</v>
      </c>
      <c r="L48" s="11">
        <v>65340</v>
      </c>
      <c r="M48" s="11">
        <v>3000</v>
      </c>
      <c r="N48" s="11">
        <v>791.66666666666663</v>
      </c>
    </row>
    <row r="49" spans="1:38" x14ac:dyDescent="0.25">
      <c r="A49" t="s">
        <v>15</v>
      </c>
      <c r="B49" t="s">
        <v>20</v>
      </c>
      <c r="C49" t="s">
        <v>17</v>
      </c>
      <c r="D49" s="6">
        <v>43952</v>
      </c>
      <c r="E49" s="7">
        <v>628000</v>
      </c>
      <c r="F49" s="8">
        <v>218000</v>
      </c>
      <c r="G49" s="8">
        <v>93000</v>
      </c>
      <c r="H49" s="8">
        <v>50000</v>
      </c>
      <c r="I49" s="8">
        <v>904.56431535269712</v>
      </c>
      <c r="J49" s="10">
        <v>810789</v>
      </c>
      <c r="K49" s="11">
        <v>202000</v>
      </c>
      <c r="L49" s="11">
        <v>58950</v>
      </c>
      <c r="M49" s="11">
        <v>35670</v>
      </c>
      <c r="N49" s="11">
        <v>841.66666666666663</v>
      </c>
    </row>
    <row r="50" spans="1:38" x14ac:dyDescent="0.25">
      <c r="A50" t="s">
        <v>27</v>
      </c>
      <c r="B50" t="s">
        <v>25</v>
      </c>
      <c r="C50" t="s">
        <v>28</v>
      </c>
      <c r="D50" s="6">
        <v>43952</v>
      </c>
      <c r="E50" s="7">
        <v>4500000</v>
      </c>
      <c r="F50" s="8">
        <v>0</v>
      </c>
      <c r="G50" s="8">
        <v>0</v>
      </c>
      <c r="H50" s="8">
        <v>0</v>
      </c>
      <c r="I50" s="8">
        <v>0</v>
      </c>
      <c r="J50" s="10">
        <v>4500000</v>
      </c>
      <c r="K50" s="11">
        <v>0</v>
      </c>
      <c r="L50" s="11">
        <v>0</v>
      </c>
      <c r="M50" s="11">
        <v>4999</v>
      </c>
      <c r="N50" s="11">
        <v>0</v>
      </c>
    </row>
    <row r="51" spans="1:38" x14ac:dyDescent="0.25">
      <c r="A51" t="s">
        <v>18</v>
      </c>
      <c r="B51" t="s">
        <v>26</v>
      </c>
      <c r="C51" t="s">
        <v>19</v>
      </c>
      <c r="D51" s="6">
        <v>43952</v>
      </c>
      <c r="E51" s="7">
        <v>554000</v>
      </c>
      <c r="F51" s="8">
        <v>32000</v>
      </c>
      <c r="G51" s="8">
        <v>25000</v>
      </c>
      <c r="H51" s="8">
        <v>20000</v>
      </c>
      <c r="I51" s="8">
        <v>131.68724279835391</v>
      </c>
      <c r="J51" s="10">
        <v>760770</v>
      </c>
      <c r="K51" s="11">
        <v>65000</v>
      </c>
      <c r="L51" s="11">
        <v>0</v>
      </c>
      <c r="M51" s="11">
        <v>16000</v>
      </c>
      <c r="N51" s="11">
        <v>270.83333333333331</v>
      </c>
    </row>
    <row r="52" spans="1:38" x14ac:dyDescent="0.25">
      <c r="A52" t="s">
        <v>6</v>
      </c>
      <c r="B52" t="s">
        <v>20</v>
      </c>
      <c r="C52" t="s">
        <v>7</v>
      </c>
      <c r="D52" s="6">
        <v>43983</v>
      </c>
      <c r="E52" s="7">
        <v>700000</v>
      </c>
      <c r="F52" s="8">
        <v>250000</v>
      </c>
      <c r="G52" s="8">
        <v>50000</v>
      </c>
      <c r="H52" s="8">
        <v>70000</v>
      </c>
      <c r="I52" s="8">
        <v>1063.8297872340424</v>
      </c>
      <c r="J52" s="10">
        <v>879450</v>
      </c>
      <c r="K52" s="11">
        <v>320000</v>
      </c>
      <c r="L52" s="11">
        <v>72350</v>
      </c>
      <c r="M52" s="11">
        <v>100000</v>
      </c>
      <c r="N52" s="11">
        <v>1333.3333333333333</v>
      </c>
      <c r="O52" s="10"/>
      <c r="P52" s="11"/>
      <c r="Q52" s="11"/>
      <c r="R52" s="11"/>
      <c r="S52" s="11"/>
      <c r="T52" s="11"/>
      <c r="U52" s="7"/>
      <c r="V52" s="9"/>
      <c r="W52" s="8"/>
      <c r="X52" s="11"/>
      <c r="Y52" s="11"/>
      <c r="Z52" s="12"/>
      <c r="AA52" s="12"/>
      <c r="AB52" s="12"/>
      <c r="AC52" s="12"/>
      <c r="AD52" s="12"/>
      <c r="AE52" s="13"/>
      <c r="AF52" s="14"/>
      <c r="AG52" s="12"/>
      <c r="AH52" s="12"/>
      <c r="AI52" s="12"/>
      <c r="AJ52" s="12"/>
      <c r="AK52" s="12"/>
      <c r="AL52" s="15"/>
    </row>
    <row r="53" spans="1:38" x14ac:dyDescent="0.25">
      <c r="A53" t="s">
        <v>6</v>
      </c>
      <c r="B53" t="s">
        <v>21</v>
      </c>
      <c r="C53" t="s">
        <v>8</v>
      </c>
      <c r="D53" s="6">
        <v>43983</v>
      </c>
      <c r="E53" s="7">
        <v>846720</v>
      </c>
      <c r="F53" s="8">
        <v>45000</v>
      </c>
      <c r="G53" s="8">
        <v>54000</v>
      </c>
      <c r="H53" s="8">
        <v>20000</v>
      </c>
      <c r="I53" s="8">
        <v>191.48936170212767</v>
      </c>
      <c r="J53" s="10">
        <v>932720</v>
      </c>
      <c r="K53" s="11">
        <v>41250</v>
      </c>
      <c r="L53" s="11">
        <v>150000</v>
      </c>
      <c r="M53" s="11">
        <v>2000</v>
      </c>
      <c r="N53" s="11">
        <v>171.875</v>
      </c>
    </row>
    <row r="54" spans="1:38" x14ac:dyDescent="0.25">
      <c r="A54" t="s">
        <v>9</v>
      </c>
      <c r="B54" t="s">
        <v>20</v>
      </c>
      <c r="C54" t="s">
        <v>10</v>
      </c>
      <c r="D54" s="6">
        <v>43983</v>
      </c>
      <c r="E54" s="7">
        <v>450000</v>
      </c>
      <c r="F54" s="8">
        <v>30000</v>
      </c>
      <c r="G54" s="8">
        <v>40000</v>
      </c>
      <c r="H54" s="8">
        <v>20000</v>
      </c>
      <c r="I54" s="8">
        <v>127.11864406779661</v>
      </c>
      <c r="J54" s="10">
        <v>450000</v>
      </c>
      <c r="K54" s="11">
        <v>167000</v>
      </c>
      <c r="L54" s="11">
        <v>28000</v>
      </c>
      <c r="M54" s="11">
        <v>1000</v>
      </c>
      <c r="N54" s="11">
        <v>695.83333333333337</v>
      </c>
    </row>
    <row r="55" spans="1:38" x14ac:dyDescent="0.25">
      <c r="A55" t="s">
        <v>9</v>
      </c>
      <c r="B55" t="s">
        <v>22</v>
      </c>
      <c r="C55" t="s">
        <v>11</v>
      </c>
      <c r="D55" s="6">
        <v>43983</v>
      </c>
      <c r="E55" s="7">
        <v>570000</v>
      </c>
      <c r="F55" s="8">
        <v>33545</v>
      </c>
      <c r="G55" s="8">
        <v>15000</v>
      </c>
      <c r="H55" s="8">
        <v>30000</v>
      </c>
      <c r="I55" s="8">
        <v>141.54008438818565</v>
      </c>
      <c r="J55" s="10">
        <v>590567</v>
      </c>
      <c r="K55" s="11">
        <v>175000</v>
      </c>
      <c r="L55" s="11">
        <v>0</v>
      </c>
      <c r="M55" s="11">
        <v>3000</v>
      </c>
      <c r="N55" s="11">
        <v>729.16666666666663</v>
      </c>
    </row>
    <row r="56" spans="1:38" x14ac:dyDescent="0.25">
      <c r="A56" t="s">
        <v>12</v>
      </c>
      <c r="B56" t="s">
        <v>20</v>
      </c>
      <c r="C56" t="s">
        <v>13</v>
      </c>
      <c r="D56" s="6">
        <v>43983</v>
      </c>
      <c r="E56" s="7">
        <v>928350</v>
      </c>
      <c r="F56" s="8">
        <v>400000</v>
      </c>
      <c r="G56" s="8">
        <v>50000</v>
      </c>
      <c r="H56" s="8">
        <v>70000</v>
      </c>
      <c r="I56" s="8">
        <v>1680.672268907563</v>
      </c>
      <c r="J56" s="10">
        <v>941330</v>
      </c>
      <c r="K56" s="11">
        <v>323456</v>
      </c>
      <c r="L56" s="11">
        <v>73479</v>
      </c>
      <c r="M56" s="11">
        <v>23000</v>
      </c>
      <c r="N56" s="11">
        <v>1347.7333333333333</v>
      </c>
    </row>
    <row r="57" spans="1:38" x14ac:dyDescent="0.25">
      <c r="A57" t="s">
        <v>12</v>
      </c>
      <c r="B57" t="s">
        <v>23</v>
      </c>
      <c r="C57" t="s">
        <v>14</v>
      </c>
      <c r="D57" s="6">
        <v>43983</v>
      </c>
      <c r="E57" s="7">
        <v>1200000</v>
      </c>
      <c r="F57" s="8">
        <v>0</v>
      </c>
      <c r="G57" s="8">
        <v>0</v>
      </c>
      <c r="H57" s="8">
        <v>0</v>
      </c>
      <c r="I57" s="8">
        <v>0</v>
      </c>
      <c r="J57" s="10">
        <v>1200000</v>
      </c>
      <c r="K57" s="11">
        <v>30000</v>
      </c>
      <c r="L57" s="11">
        <v>0</v>
      </c>
      <c r="M57" s="11">
        <v>5000</v>
      </c>
      <c r="N57" s="11">
        <v>125</v>
      </c>
    </row>
    <row r="58" spans="1:38" x14ac:dyDescent="0.25">
      <c r="A58" t="s">
        <v>15</v>
      </c>
      <c r="B58" t="s">
        <v>24</v>
      </c>
      <c r="C58" t="s">
        <v>16</v>
      </c>
      <c r="D58" s="6">
        <v>43983</v>
      </c>
      <c r="E58" s="7">
        <v>800000</v>
      </c>
      <c r="F58" s="8">
        <v>350000</v>
      </c>
      <c r="G58" s="8">
        <v>66000</v>
      </c>
      <c r="H58" s="8">
        <v>27500</v>
      </c>
      <c r="I58" s="8">
        <v>1458.3333333333333</v>
      </c>
      <c r="J58" s="10">
        <v>800000</v>
      </c>
      <c r="K58" s="11">
        <v>270000</v>
      </c>
      <c r="L58" s="11">
        <v>24000</v>
      </c>
      <c r="M58" s="11">
        <v>111450</v>
      </c>
      <c r="N58" s="11">
        <v>1125</v>
      </c>
    </row>
    <row r="59" spans="1:38" x14ac:dyDescent="0.25">
      <c r="A59" t="s">
        <v>15</v>
      </c>
      <c r="B59" t="s">
        <v>20</v>
      </c>
      <c r="C59" t="s">
        <v>17</v>
      </c>
      <c r="D59" s="6">
        <v>43983</v>
      </c>
      <c r="E59" s="7">
        <v>628000</v>
      </c>
      <c r="F59" s="8">
        <v>218000</v>
      </c>
      <c r="G59" s="8">
        <v>93000</v>
      </c>
      <c r="H59" s="8">
        <v>50000</v>
      </c>
      <c r="I59" s="8">
        <v>904.56431535269712</v>
      </c>
      <c r="J59" s="10">
        <v>653690</v>
      </c>
      <c r="K59" s="11">
        <v>150000</v>
      </c>
      <c r="L59" s="11">
        <v>63840</v>
      </c>
      <c r="M59" s="11">
        <v>32340</v>
      </c>
      <c r="N59" s="11">
        <v>625</v>
      </c>
    </row>
    <row r="60" spans="1:38" x14ac:dyDescent="0.25">
      <c r="A60" t="s">
        <v>27</v>
      </c>
      <c r="B60" t="s">
        <v>25</v>
      </c>
      <c r="C60" t="s">
        <v>28</v>
      </c>
      <c r="D60" s="6">
        <v>43983</v>
      </c>
      <c r="E60" s="7">
        <v>4500000</v>
      </c>
      <c r="F60" s="8">
        <v>0</v>
      </c>
      <c r="G60" s="8">
        <v>0</v>
      </c>
      <c r="H60" s="8">
        <v>0</v>
      </c>
      <c r="I60" s="8">
        <v>0</v>
      </c>
      <c r="J60" s="10">
        <v>4500000</v>
      </c>
      <c r="K60" s="11">
        <v>0</v>
      </c>
      <c r="L60" s="11">
        <v>0</v>
      </c>
      <c r="M60" s="11">
        <v>1000</v>
      </c>
      <c r="N60" s="11">
        <v>0</v>
      </c>
    </row>
    <row r="61" spans="1:38" x14ac:dyDescent="0.25">
      <c r="A61" t="s">
        <v>18</v>
      </c>
      <c r="B61" t="s">
        <v>26</v>
      </c>
      <c r="C61" t="s">
        <v>19</v>
      </c>
      <c r="D61" s="6">
        <v>43983</v>
      </c>
      <c r="E61" s="7">
        <v>554000</v>
      </c>
      <c r="F61" s="8">
        <v>32000</v>
      </c>
      <c r="G61" s="8">
        <v>25000</v>
      </c>
      <c r="H61" s="8">
        <v>20000</v>
      </c>
      <c r="I61" s="8">
        <v>131.68724279835391</v>
      </c>
      <c r="J61" s="10">
        <v>618700</v>
      </c>
      <c r="K61" s="11">
        <v>52300</v>
      </c>
      <c r="L61" s="11">
        <v>0</v>
      </c>
      <c r="M61" s="11">
        <v>0</v>
      </c>
      <c r="N61" s="11">
        <v>217.91666666666666</v>
      </c>
    </row>
    <row r="62" spans="1:38" x14ac:dyDescent="0.25">
      <c r="A62" t="s">
        <v>6</v>
      </c>
      <c r="B62" t="s">
        <v>20</v>
      </c>
      <c r="C62" t="s">
        <v>7</v>
      </c>
      <c r="D62" s="6">
        <v>44013</v>
      </c>
      <c r="E62" s="7">
        <v>700000</v>
      </c>
      <c r="F62" s="8">
        <v>250000</v>
      </c>
      <c r="G62" s="8">
        <v>50000</v>
      </c>
      <c r="H62" s="8">
        <v>70000</v>
      </c>
      <c r="I62" s="8">
        <v>1063.8297872340424</v>
      </c>
      <c r="J62" s="10">
        <v>902000</v>
      </c>
      <c r="K62" s="11">
        <v>220000</v>
      </c>
      <c r="L62" s="11">
        <v>71000</v>
      </c>
      <c r="M62" s="11">
        <v>120000</v>
      </c>
      <c r="N62" s="11">
        <v>916.66666666666663</v>
      </c>
      <c r="O62" s="10"/>
      <c r="P62" s="11"/>
      <c r="Q62" s="11"/>
      <c r="R62" s="11"/>
      <c r="S62" s="11"/>
      <c r="T62" s="11"/>
      <c r="U62" s="7"/>
      <c r="V62" s="9"/>
      <c r="W62" s="8"/>
      <c r="X62" s="11"/>
      <c r="Y62" s="11"/>
      <c r="Z62" s="12"/>
      <c r="AA62" s="12"/>
      <c r="AB62" s="12"/>
      <c r="AC62" s="12"/>
      <c r="AD62" s="12"/>
      <c r="AE62" s="13"/>
      <c r="AF62" s="14"/>
      <c r="AG62" s="12"/>
      <c r="AH62" s="12"/>
      <c r="AI62" s="12"/>
      <c r="AJ62" s="12"/>
      <c r="AK62" s="12"/>
      <c r="AL62" s="15"/>
    </row>
    <row r="63" spans="1:38" x14ac:dyDescent="0.25">
      <c r="A63" t="s">
        <v>6</v>
      </c>
      <c r="B63" t="s">
        <v>21</v>
      </c>
      <c r="C63" t="s">
        <v>8</v>
      </c>
      <c r="D63" s="6">
        <v>44013</v>
      </c>
      <c r="E63" s="7">
        <v>846720</v>
      </c>
      <c r="F63" s="8">
        <v>45000</v>
      </c>
      <c r="G63" s="8">
        <v>54000</v>
      </c>
      <c r="H63" s="8">
        <v>20000</v>
      </c>
      <c r="I63" s="8">
        <v>191.48936170212767</v>
      </c>
      <c r="J63" s="10">
        <v>913720</v>
      </c>
      <c r="K63" s="11">
        <v>34235</v>
      </c>
      <c r="L63" s="11">
        <v>123000</v>
      </c>
      <c r="M63" s="11">
        <v>21000</v>
      </c>
      <c r="N63" s="11">
        <v>142.64583333333334</v>
      </c>
    </row>
    <row r="64" spans="1:38" x14ac:dyDescent="0.25">
      <c r="A64" t="s">
        <v>9</v>
      </c>
      <c r="B64" t="s">
        <v>20</v>
      </c>
      <c r="C64" t="s">
        <v>10</v>
      </c>
      <c r="D64" s="6">
        <v>44013</v>
      </c>
      <c r="E64" s="7">
        <v>450000</v>
      </c>
      <c r="F64" s="8">
        <v>30000</v>
      </c>
      <c r="G64" s="8">
        <v>40000</v>
      </c>
      <c r="H64" s="8">
        <v>20000</v>
      </c>
      <c r="I64" s="8">
        <v>127.11864406779661</v>
      </c>
      <c r="J64" s="10">
        <v>450000</v>
      </c>
      <c r="K64" s="11">
        <v>174367</v>
      </c>
      <c r="L64" s="11">
        <v>33400</v>
      </c>
      <c r="M64" s="11">
        <v>6000</v>
      </c>
      <c r="N64" s="11">
        <v>726.5291666666667</v>
      </c>
    </row>
    <row r="65" spans="1:38" x14ac:dyDescent="0.25">
      <c r="A65" t="s">
        <v>9</v>
      </c>
      <c r="B65" t="s">
        <v>22</v>
      </c>
      <c r="C65" t="s">
        <v>11</v>
      </c>
      <c r="D65" s="6">
        <v>44013</v>
      </c>
      <c r="E65" s="7">
        <v>570000</v>
      </c>
      <c r="F65" s="8">
        <v>33545</v>
      </c>
      <c r="G65" s="8">
        <v>15000</v>
      </c>
      <c r="H65" s="8">
        <v>30000</v>
      </c>
      <c r="I65" s="8">
        <v>141.54008438818565</v>
      </c>
      <c r="J65" s="10">
        <v>591879</v>
      </c>
      <c r="K65" s="11">
        <v>160580</v>
      </c>
      <c r="L65" s="11">
        <v>0</v>
      </c>
      <c r="M65" s="11">
        <v>64000</v>
      </c>
      <c r="N65" s="11">
        <v>669.08333333333337</v>
      </c>
    </row>
    <row r="66" spans="1:38" x14ac:dyDescent="0.25">
      <c r="A66" t="s">
        <v>12</v>
      </c>
      <c r="B66" t="s">
        <v>20</v>
      </c>
      <c r="C66" t="s">
        <v>13</v>
      </c>
      <c r="D66" s="6">
        <v>44013</v>
      </c>
      <c r="E66" s="7">
        <v>928350</v>
      </c>
      <c r="F66" s="8">
        <v>400000</v>
      </c>
      <c r="G66" s="8">
        <v>50000</v>
      </c>
      <c r="H66" s="8">
        <v>70000</v>
      </c>
      <c r="I66" s="8">
        <v>1680.672268907563</v>
      </c>
      <c r="J66" s="10">
        <v>982041</v>
      </c>
      <c r="K66" s="11">
        <v>224590</v>
      </c>
      <c r="L66" s="11">
        <v>69460</v>
      </c>
      <c r="M66" s="11">
        <v>44570</v>
      </c>
      <c r="N66" s="11">
        <v>935.79166666666663</v>
      </c>
    </row>
    <row r="67" spans="1:38" x14ac:dyDescent="0.25">
      <c r="A67" t="s">
        <v>12</v>
      </c>
      <c r="B67" t="s">
        <v>23</v>
      </c>
      <c r="C67" t="s">
        <v>14</v>
      </c>
      <c r="D67" s="6">
        <v>44013</v>
      </c>
      <c r="E67" s="7">
        <v>1200000</v>
      </c>
      <c r="F67" s="8">
        <v>0</v>
      </c>
      <c r="G67" s="8">
        <v>0</v>
      </c>
      <c r="H67" s="8">
        <v>0</v>
      </c>
      <c r="I67" s="8">
        <v>0</v>
      </c>
      <c r="J67" s="10">
        <v>1200000</v>
      </c>
      <c r="K67" s="11">
        <v>0</v>
      </c>
      <c r="L67" s="11">
        <v>0</v>
      </c>
      <c r="M67" s="11">
        <v>1000</v>
      </c>
      <c r="N67" s="11">
        <v>0</v>
      </c>
    </row>
    <row r="68" spans="1:38" x14ac:dyDescent="0.25">
      <c r="A68" t="s">
        <v>15</v>
      </c>
      <c r="B68" t="s">
        <v>24</v>
      </c>
      <c r="C68" t="s">
        <v>16</v>
      </c>
      <c r="D68" s="6">
        <v>44013</v>
      </c>
      <c r="E68" s="7">
        <v>800000</v>
      </c>
      <c r="F68" s="8">
        <v>350000</v>
      </c>
      <c r="G68" s="8">
        <v>66000</v>
      </c>
      <c r="H68" s="8">
        <v>27500</v>
      </c>
      <c r="I68" s="8">
        <v>1458.3333333333333</v>
      </c>
      <c r="J68" s="10">
        <v>800000</v>
      </c>
      <c r="K68" s="11">
        <v>190000</v>
      </c>
      <c r="L68" s="11">
        <v>68690</v>
      </c>
      <c r="M68" s="11">
        <v>50640</v>
      </c>
      <c r="N68" s="11">
        <v>791.66666666666663</v>
      </c>
    </row>
    <row r="69" spans="1:38" x14ac:dyDescent="0.25">
      <c r="A69" t="s">
        <v>15</v>
      </c>
      <c r="B69" t="s">
        <v>20</v>
      </c>
      <c r="C69" t="s">
        <v>17</v>
      </c>
      <c r="D69" s="6">
        <v>44013</v>
      </c>
      <c r="E69" s="7">
        <v>628000</v>
      </c>
      <c r="F69" s="8">
        <v>218000</v>
      </c>
      <c r="G69" s="8">
        <v>93000</v>
      </c>
      <c r="H69" s="8">
        <v>50000</v>
      </c>
      <c r="I69" s="8">
        <v>904.56431535269712</v>
      </c>
      <c r="J69" s="10">
        <v>739545</v>
      </c>
      <c r="K69" s="11">
        <v>134785</v>
      </c>
      <c r="L69" s="11">
        <v>89120</v>
      </c>
      <c r="M69" s="11">
        <v>1000</v>
      </c>
      <c r="N69" s="11">
        <v>561.60416666666663</v>
      </c>
    </row>
    <row r="70" spans="1:38" x14ac:dyDescent="0.25">
      <c r="A70" t="s">
        <v>27</v>
      </c>
      <c r="B70" t="s">
        <v>25</v>
      </c>
      <c r="C70" t="s">
        <v>28</v>
      </c>
      <c r="D70" s="6">
        <v>44013</v>
      </c>
      <c r="E70" s="7">
        <v>4500000</v>
      </c>
      <c r="F70" s="8">
        <v>0</v>
      </c>
      <c r="G70" s="8">
        <v>0</v>
      </c>
      <c r="H70" s="8">
        <v>0</v>
      </c>
      <c r="I70" s="8">
        <v>0</v>
      </c>
      <c r="J70" s="10">
        <v>4500000</v>
      </c>
      <c r="K70" s="11">
        <v>0</v>
      </c>
      <c r="L70" s="11">
        <v>0</v>
      </c>
      <c r="M70" s="11">
        <v>0</v>
      </c>
      <c r="N70" s="11">
        <v>0</v>
      </c>
    </row>
    <row r="71" spans="1:38" x14ac:dyDescent="0.25">
      <c r="A71" t="s">
        <v>18</v>
      </c>
      <c r="B71" t="s">
        <v>26</v>
      </c>
      <c r="C71" t="s">
        <v>19</v>
      </c>
      <c r="D71" s="6">
        <v>44013</v>
      </c>
      <c r="E71" s="7">
        <v>554000</v>
      </c>
      <c r="F71" s="8">
        <v>32000</v>
      </c>
      <c r="G71" s="8">
        <v>25000</v>
      </c>
      <c r="H71" s="8">
        <v>20000</v>
      </c>
      <c r="I71" s="8">
        <v>131.68724279835391</v>
      </c>
      <c r="J71" s="10">
        <v>606890</v>
      </c>
      <c r="K71" s="11">
        <v>61700</v>
      </c>
      <c r="L71" s="11">
        <v>0</v>
      </c>
      <c r="M71" s="11">
        <v>1000</v>
      </c>
      <c r="N71" s="11">
        <v>257.08333333333331</v>
      </c>
    </row>
    <row r="72" spans="1:38" x14ac:dyDescent="0.25">
      <c r="A72" t="s">
        <v>6</v>
      </c>
      <c r="B72" t="s">
        <v>20</v>
      </c>
      <c r="C72" t="s">
        <v>7</v>
      </c>
      <c r="D72" s="6">
        <v>44044</v>
      </c>
      <c r="E72" s="7">
        <v>700000</v>
      </c>
      <c r="F72" s="8">
        <v>250000</v>
      </c>
      <c r="G72" s="8">
        <v>50000</v>
      </c>
      <c r="H72" s="8">
        <v>70000</v>
      </c>
      <c r="I72" s="8">
        <v>1063.8297872340424</v>
      </c>
      <c r="J72" s="10">
        <v>866650</v>
      </c>
      <c r="K72" s="11">
        <v>200000</v>
      </c>
      <c r="L72" s="11">
        <v>100000</v>
      </c>
      <c r="M72" s="11">
        <v>89000</v>
      </c>
      <c r="N72" s="11">
        <v>833.33333333333337</v>
      </c>
      <c r="O72" s="10"/>
      <c r="P72" s="11"/>
      <c r="Q72" s="11"/>
      <c r="R72" s="11"/>
      <c r="S72" s="11"/>
      <c r="T72" s="11"/>
      <c r="U72" s="7"/>
      <c r="V72" s="9"/>
      <c r="W72" s="8"/>
      <c r="X72" s="11"/>
      <c r="Y72" s="11"/>
      <c r="Z72" s="12"/>
      <c r="AA72" s="12"/>
      <c r="AB72" s="12"/>
      <c r="AC72" s="12"/>
      <c r="AD72" s="12"/>
      <c r="AE72" s="13"/>
      <c r="AF72" s="14"/>
      <c r="AG72" s="12"/>
      <c r="AH72" s="12"/>
      <c r="AI72" s="12"/>
      <c r="AJ72" s="12"/>
      <c r="AK72" s="12"/>
      <c r="AL72" s="15"/>
    </row>
    <row r="73" spans="1:38" x14ac:dyDescent="0.25">
      <c r="A73" t="s">
        <v>6</v>
      </c>
      <c r="B73" t="s">
        <v>21</v>
      </c>
      <c r="C73" t="s">
        <v>8</v>
      </c>
      <c r="D73" s="6">
        <v>44044</v>
      </c>
      <c r="E73" s="7">
        <v>846720</v>
      </c>
      <c r="F73" s="8">
        <v>45000</v>
      </c>
      <c r="G73" s="8">
        <v>54000</v>
      </c>
      <c r="H73" s="8">
        <v>20000</v>
      </c>
      <c r="I73" s="8">
        <v>191.48936170212767</v>
      </c>
      <c r="J73" s="10">
        <v>963720</v>
      </c>
      <c r="K73" s="11">
        <v>120000</v>
      </c>
      <c r="L73" s="11">
        <v>234900</v>
      </c>
      <c r="M73" s="11">
        <v>71000</v>
      </c>
      <c r="N73" s="11">
        <v>500</v>
      </c>
    </row>
    <row r="74" spans="1:38" x14ac:dyDescent="0.25">
      <c r="A74" t="s">
        <v>9</v>
      </c>
      <c r="B74" t="s">
        <v>20</v>
      </c>
      <c r="C74" t="s">
        <v>10</v>
      </c>
      <c r="D74" s="6">
        <v>44044</v>
      </c>
      <c r="E74" s="7">
        <v>450000</v>
      </c>
      <c r="F74" s="8">
        <v>30000</v>
      </c>
      <c r="G74" s="8">
        <v>40000</v>
      </c>
      <c r="H74" s="8">
        <v>20000</v>
      </c>
      <c r="I74" s="8">
        <v>127.11864406779661</v>
      </c>
      <c r="J74" s="10">
        <v>484000</v>
      </c>
      <c r="K74" s="11">
        <v>156590</v>
      </c>
      <c r="L74" s="11">
        <v>60500</v>
      </c>
      <c r="M74" s="11">
        <v>13000</v>
      </c>
      <c r="N74" s="11">
        <v>652.45833333333337</v>
      </c>
    </row>
    <row r="75" spans="1:38" x14ac:dyDescent="0.25">
      <c r="A75" t="s">
        <v>9</v>
      </c>
      <c r="B75" t="s">
        <v>22</v>
      </c>
      <c r="C75" t="s">
        <v>11</v>
      </c>
      <c r="D75" s="6">
        <v>44044</v>
      </c>
      <c r="E75" s="7">
        <v>570000</v>
      </c>
      <c r="F75" s="8">
        <v>33545</v>
      </c>
      <c r="G75" s="8">
        <v>15000</v>
      </c>
      <c r="H75" s="8">
        <v>30000</v>
      </c>
      <c r="I75" s="8">
        <v>141.54008438818565</v>
      </c>
      <c r="J75" s="10">
        <v>590378</v>
      </c>
      <c r="K75" s="11">
        <v>123987</v>
      </c>
      <c r="L75" s="11">
        <v>0</v>
      </c>
      <c r="M75" s="11">
        <v>53160</v>
      </c>
      <c r="N75" s="11">
        <v>516.61249999999995</v>
      </c>
    </row>
    <row r="76" spans="1:38" x14ac:dyDescent="0.25">
      <c r="A76" t="s">
        <v>12</v>
      </c>
      <c r="B76" t="s">
        <v>20</v>
      </c>
      <c r="C76" t="s">
        <v>13</v>
      </c>
      <c r="D76" s="6">
        <v>44044</v>
      </c>
      <c r="E76" s="7">
        <v>928350</v>
      </c>
      <c r="F76" s="8">
        <v>400000</v>
      </c>
      <c r="G76" s="8">
        <v>50000</v>
      </c>
      <c r="H76" s="8">
        <v>70000</v>
      </c>
      <c r="I76" s="8">
        <v>1680.672268907563</v>
      </c>
      <c r="J76" s="10">
        <v>953159</v>
      </c>
      <c r="K76" s="11">
        <v>265795</v>
      </c>
      <c r="L76" s="11">
        <v>120350</v>
      </c>
      <c r="M76" s="11">
        <v>25908</v>
      </c>
      <c r="N76" s="11">
        <v>1107.4791666666667</v>
      </c>
    </row>
    <row r="77" spans="1:38" x14ac:dyDescent="0.25">
      <c r="A77" t="s">
        <v>12</v>
      </c>
      <c r="B77" t="s">
        <v>23</v>
      </c>
      <c r="C77" t="s">
        <v>14</v>
      </c>
      <c r="D77" s="6">
        <v>44044</v>
      </c>
      <c r="E77" s="7">
        <v>1200000</v>
      </c>
      <c r="F77" s="8">
        <v>0</v>
      </c>
      <c r="G77" s="8">
        <v>0</v>
      </c>
      <c r="H77" s="8">
        <v>0</v>
      </c>
      <c r="I77" s="8">
        <v>0</v>
      </c>
      <c r="J77" s="10">
        <v>1200000</v>
      </c>
      <c r="K77" s="11">
        <v>0</v>
      </c>
      <c r="L77" s="11">
        <v>0</v>
      </c>
      <c r="M77" s="11">
        <v>1000</v>
      </c>
      <c r="N77" s="11">
        <v>0</v>
      </c>
    </row>
    <row r="78" spans="1:38" x14ac:dyDescent="0.25">
      <c r="A78" t="s">
        <v>15</v>
      </c>
      <c r="B78" t="s">
        <v>24</v>
      </c>
      <c r="C78" t="s">
        <v>16</v>
      </c>
      <c r="D78" s="6">
        <v>44044</v>
      </c>
      <c r="E78" s="7">
        <v>800000</v>
      </c>
      <c r="F78" s="8">
        <v>350000</v>
      </c>
      <c r="G78" s="8">
        <v>66000</v>
      </c>
      <c r="H78" s="8">
        <v>27500</v>
      </c>
      <c r="I78" s="8">
        <v>1458.3333333333333</v>
      </c>
      <c r="J78" s="10">
        <v>800000</v>
      </c>
      <c r="K78" s="11">
        <v>267900</v>
      </c>
      <c r="L78" s="11">
        <v>128950</v>
      </c>
      <c r="M78" s="11">
        <v>5000</v>
      </c>
      <c r="N78" s="11">
        <v>1116.25</v>
      </c>
    </row>
    <row r="79" spans="1:38" x14ac:dyDescent="0.25">
      <c r="A79" t="s">
        <v>15</v>
      </c>
      <c r="B79" t="s">
        <v>20</v>
      </c>
      <c r="C79" t="s">
        <v>17</v>
      </c>
      <c r="D79" s="6">
        <v>44044</v>
      </c>
      <c r="E79" s="7">
        <v>628000</v>
      </c>
      <c r="F79" s="8">
        <v>218000</v>
      </c>
      <c r="G79" s="8">
        <v>93000</v>
      </c>
      <c r="H79" s="8">
        <v>50000</v>
      </c>
      <c r="I79" s="8">
        <v>904.56431535269712</v>
      </c>
      <c r="J79" s="10">
        <v>659450</v>
      </c>
      <c r="K79" s="11">
        <v>204500</v>
      </c>
      <c r="L79" s="11">
        <v>106980</v>
      </c>
      <c r="M79" s="11">
        <v>3000</v>
      </c>
      <c r="N79" s="11">
        <v>852.08333333333337</v>
      </c>
    </row>
    <row r="80" spans="1:38" x14ac:dyDescent="0.25">
      <c r="A80" t="s">
        <v>27</v>
      </c>
      <c r="B80" t="s">
        <v>25</v>
      </c>
      <c r="C80" t="s">
        <v>28</v>
      </c>
      <c r="D80" s="6">
        <v>44044</v>
      </c>
      <c r="E80" s="7">
        <v>4500000</v>
      </c>
      <c r="F80" s="8">
        <v>0</v>
      </c>
      <c r="G80" s="8">
        <v>0</v>
      </c>
      <c r="H80" s="8">
        <v>0</v>
      </c>
      <c r="I80" s="8">
        <v>0</v>
      </c>
      <c r="J80" s="10">
        <v>4500000</v>
      </c>
      <c r="K80" s="11">
        <v>0</v>
      </c>
      <c r="L80" s="11">
        <v>0</v>
      </c>
      <c r="M80" s="11">
        <v>0</v>
      </c>
      <c r="N80" s="11">
        <v>0</v>
      </c>
    </row>
    <row r="81" spans="1:38" x14ac:dyDescent="0.25">
      <c r="A81" t="s">
        <v>18</v>
      </c>
      <c r="B81" t="s">
        <v>26</v>
      </c>
      <c r="C81" t="s">
        <v>19</v>
      </c>
      <c r="D81" s="6">
        <v>44044</v>
      </c>
      <c r="E81" s="7">
        <v>554000</v>
      </c>
      <c r="F81" s="8">
        <v>32000</v>
      </c>
      <c r="G81" s="8">
        <v>25000</v>
      </c>
      <c r="H81" s="8">
        <v>20000</v>
      </c>
      <c r="I81" s="8">
        <v>131.68724279835391</v>
      </c>
      <c r="J81" s="10">
        <v>632140</v>
      </c>
      <c r="K81" s="11">
        <v>84500</v>
      </c>
      <c r="L81" s="11">
        <v>0</v>
      </c>
      <c r="M81" s="11">
        <v>2000</v>
      </c>
      <c r="N81" s="11">
        <v>352.08333333333331</v>
      </c>
    </row>
    <row r="82" spans="1:38" x14ac:dyDescent="0.25">
      <c r="A82" t="s">
        <v>6</v>
      </c>
      <c r="B82" t="s">
        <v>20</v>
      </c>
      <c r="C82" t="s">
        <v>7</v>
      </c>
      <c r="D82" s="6">
        <v>44075</v>
      </c>
      <c r="E82" s="7">
        <v>700000</v>
      </c>
      <c r="F82" s="8">
        <v>250000</v>
      </c>
      <c r="G82" s="8">
        <v>50000</v>
      </c>
      <c r="H82" s="8">
        <v>70000</v>
      </c>
      <c r="I82" s="8">
        <v>1063.8297872340424</v>
      </c>
      <c r="J82" s="10">
        <v>853400</v>
      </c>
      <c r="K82" s="11">
        <v>250000</v>
      </c>
      <c r="L82" s="11">
        <v>120000</v>
      </c>
      <c r="M82" s="11">
        <v>89000</v>
      </c>
      <c r="N82" s="11">
        <v>1041.6666666666667</v>
      </c>
      <c r="O82" s="10"/>
      <c r="P82" s="11"/>
      <c r="Q82" s="11"/>
      <c r="R82" s="11"/>
      <c r="S82" s="11"/>
      <c r="T82" s="11"/>
      <c r="U82" s="7"/>
      <c r="V82" s="9"/>
      <c r="W82" s="8"/>
      <c r="X82" s="11"/>
      <c r="Y82" s="11"/>
      <c r="Z82" s="12"/>
      <c r="AA82" s="12"/>
      <c r="AB82" s="12"/>
      <c r="AC82" s="12"/>
      <c r="AD82" s="12"/>
      <c r="AE82" s="13"/>
      <c r="AF82" s="14"/>
      <c r="AG82" s="12"/>
      <c r="AH82" s="12"/>
      <c r="AI82" s="12"/>
      <c r="AJ82" s="12"/>
      <c r="AK82" s="12"/>
      <c r="AL82" s="15"/>
    </row>
    <row r="83" spans="1:38" x14ac:dyDescent="0.25">
      <c r="A83" t="s">
        <v>6</v>
      </c>
      <c r="B83" t="s">
        <v>21</v>
      </c>
      <c r="C83" t="s">
        <v>8</v>
      </c>
      <c r="D83" s="6">
        <v>44075</v>
      </c>
      <c r="E83" s="7">
        <v>846720</v>
      </c>
      <c r="F83" s="8">
        <v>45000</v>
      </c>
      <c r="G83" s="8">
        <v>54000</v>
      </c>
      <c r="H83" s="8">
        <v>20000</v>
      </c>
      <c r="I83" s="8">
        <v>191.48936170212767</v>
      </c>
      <c r="J83" s="10">
        <v>924210</v>
      </c>
      <c r="K83" s="11">
        <v>34000</v>
      </c>
      <c r="L83" s="11">
        <v>240000</v>
      </c>
      <c r="M83" s="11">
        <v>3600</v>
      </c>
      <c r="N83" s="11">
        <v>141.66666666666666</v>
      </c>
    </row>
    <row r="84" spans="1:38" x14ac:dyDescent="0.25">
      <c r="A84" t="s">
        <v>9</v>
      </c>
      <c r="B84" t="s">
        <v>20</v>
      </c>
      <c r="C84" t="s">
        <v>10</v>
      </c>
      <c r="D84" s="6">
        <v>44075</v>
      </c>
      <c r="E84" s="7">
        <v>450000</v>
      </c>
      <c r="F84" s="8">
        <v>30000</v>
      </c>
      <c r="G84" s="8">
        <v>40000</v>
      </c>
      <c r="H84" s="8">
        <v>20000</v>
      </c>
      <c r="I84" s="8">
        <v>127.11864406779661</v>
      </c>
      <c r="J84" s="10">
        <v>462000</v>
      </c>
      <c r="K84" s="11">
        <v>149340</v>
      </c>
      <c r="L84" s="11">
        <v>65000</v>
      </c>
      <c r="M84" s="11">
        <v>6500</v>
      </c>
      <c r="N84" s="11">
        <v>622.25</v>
      </c>
    </row>
    <row r="85" spans="1:38" x14ac:dyDescent="0.25">
      <c r="A85" t="s">
        <v>9</v>
      </c>
      <c r="B85" t="s">
        <v>22</v>
      </c>
      <c r="C85" t="s">
        <v>11</v>
      </c>
      <c r="D85" s="6">
        <v>44075</v>
      </c>
      <c r="E85" s="7">
        <v>570000</v>
      </c>
      <c r="F85" s="8">
        <v>33545</v>
      </c>
      <c r="G85" s="8">
        <v>15000</v>
      </c>
      <c r="H85" s="8">
        <v>30000</v>
      </c>
      <c r="I85" s="8">
        <v>141.54008438818565</v>
      </c>
      <c r="J85" s="10">
        <v>636698</v>
      </c>
      <c r="K85" s="11">
        <v>132467</v>
      </c>
      <c r="L85" s="11">
        <v>0</v>
      </c>
      <c r="M85" s="11">
        <v>12000</v>
      </c>
      <c r="N85" s="11">
        <v>551.94583333333333</v>
      </c>
    </row>
    <row r="86" spans="1:38" x14ac:dyDescent="0.25">
      <c r="A86" t="s">
        <v>12</v>
      </c>
      <c r="B86" t="s">
        <v>20</v>
      </c>
      <c r="C86" t="s">
        <v>13</v>
      </c>
      <c r="D86" s="6">
        <v>44075</v>
      </c>
      <c r="E86" s="7">
        <v>928350</v>
      </c>
      <c r="F86" s="8">
        <v>400000</v>
      </c>
      <c r="G86" s="8">
        <v>50000</v>
      </c>
      <c r="H86" s="8">
        <v>70000</v>
      </c>
      <c r="I86" s="8">
        <v>1680.672268907563</v>
      </c>
      <c r="J86" s="10">
        <v>950028</v>
      </c>
      <c r="K86" s="11">
        <v>354609</v>
      </c>
      <c r="L86" s="11">
        <v>103820</v>
      </c>
      <c r="M86" s="11">
        <v>3000</v>
      </c>
      <c r="N86" s="11">
        <v>1477.5374999999999</v>
      </c>
    </row>
    <row r="87" spans="1:38" x14ac:dyDescent="0.25">
      <c r="A87" t="s">
        <v>12</v>
      </c>
      <c r="B87" t="s">
        <v>23</v>
      </c>
      <c r="C87" t="s">
        <v>14</v>
      </c>
      <c r="D87" s="6">
        <v>44075</v>
      </c>
      <c r="E87" s="7">
        <v>1200000</v>
      </c>
      <c r="F87" s="8">
        <v>0</v>
      </c>
      <c r="G87" s="8">
        <v>0</v>
      </c>
      <c r="H87" s="8">
        <v>0</v>
      </c>
      <c r="I87" s="8">
        <v>0</v>
      </c>
      <c r="J87" s="10">
        <v>1200000</v>
      </c>
      <c r="K87" s="11">
        <v>0</v>
      </c>
      <c r="L87" s="11">
        <v>0</v>
      </c>
      <c r="M87" s="11">
        <v>100000</v>
      </c>
      <c r="N87" s="11">
        <v>0</v>
      </c>
    </row>
    <row r="88" spans="1:38" x14ac:dyDescent="0.25">
      <c r="A88" t="s">
        <v>15</v>
      </c>
      <c r="B88" t="s">
        <v>24</v>
      </c>
      <c r="C88" t="s">
        <v>16</v>
      </c>
      <c r="D88" s="6">
        <v>44075</v>
      </c>
      <c r="E88" s="7">
        <v>800000</v>
      </c>
      <c r="F88" s="8">
        <v>350000</v>
      </c>
      <c r="G88" s="8">
        <v>66000</v>
      </c>
      <c r="H88" s="8">
        <v>27500</v>
      </c>
      <c r="I88" s="8">
        <v>1458.3333333333333</v>
      </c>
      <c r="J88" s="10">
        <v>812000</v>
      </c>
      <c r="K88" s="11">
        <v>310000</v>
      </c>
      <c r="L88" s="11">
        <v>129650</v>
      </c>
      <c r="M88" s="11">
        <v>12000</v>
      </c>
      <c r="N88" s="11">
        <v>1291.6666666666667</v>
      </c>
    </row>
    <row r="89" spans="1:38" x14ac:dyDescent="0.25">
      <c r="A89" t="s">
        <v>15</v>
      </c>
      <c r="B89" t="s">
        <v>20</v>
      </c>
      <c r="C89" t="s">
        <v>17</v>
      </c>
      <c r="D89" s="6">
        <v>44075</v>
      </c>
      <c r="E89" s="7">
        <v>628000</v>
      </c>
      <c r="F89" s="8">
        <v>218000</v>
      </c>
      <c r="G89" s="8">
        <v>93000</v>
      </c>
      <c r="H89" s="8">
        <v>50000</v>
      </c>
      <c r="I89" s="8">
        <v>904.56431535269712</v>
      </c>
      <c r="J89" s="10">
        <v>687900</v>
      </c>
      <c r="K89" s="11">
        <v>198780</v>
      </c>
      <c r="L89" s="11">
        <v>123000</v>
      </c>
      <c r="M89" s="11">
        <v>0</v>
      </c>
      <c r="N89" s="11">
        <v>828.25</v>
      </c>
    </row>
    <row r="90" spans="1:38" x14ac:dyDescent="0.25">
      <c r="A90" t="s">
        <v>27</v>
      </c>
      <c r="B90" t="s">
        <v>25</v>
      </c>
      <c r="C90" t="s">
        <v>28</v>
      </c>
      <c r="D90" s="6">
        <v>44075</v>
      </c>
      <c r="E90" s="7">
        <v>4500000</v>
      </c>
      <c r="F90" s="8">
        <v>0</v>
      </c>
      <c r="G90" s="8">
        <v>0</v>
      </c>
      <c r="H90" s="8">
        <v>0</v>
      </c>
      <c r="I90" s="8">
        <v>0</v>
      </c>
      <c r="J90" s="10">
        <v>4500000</v>
      </c>
      <c r="K90" s="11">
        <v>0</v>
      </c>
      <c r="L90" s="11">
        <v>0</v>
      </c>
      <c r="M90" s="11">
        <v>7000</v>
      </c>
      <c r="N90" s="11">
        <v>0</v>
      </c>
    </row>
    <row r="91" spans="1:38" x14ac:dyDescent="0.25">
      <c r="A91" t="s">
        <v>18</v>
      </c>
      <c r="B91" t="s">
        <v>26</v>
      </c>
      <c r="C91" t="s">
        <v>19</v>
      </c>
      <c r="D91" s="6">
        <v>44075</v>
      </c>
      <c r="E91" s="7">
        <v>554000</v>
      </c>
      <c r="F91" s="8">
        <v>32000</v>
      </c>
      <c r="G91" s="8">
        <v>25000</v>
      </c>
      <c r="H91" s="8">
        <v>20000</v>
      </c>
      <c r="I91" s="8">
        <v>131.68724279835391</v>
      </c>
      <c r="J91" s="10">
        <v>679450</v>
      </c>
      <c r="K91" s="11">
        <v>60300</v>
      </c>
      <c r="L91" s="11">
        <v>0</v>
      </c>
      <c r="M91" s="11">
        <v>4000</v>
      </c>
      <c r="N91" s="11">
        <v>251.25</v>
      </c>
    </row>
    <row r="92" spans="1:38" x14ac:dyDescent="0.25">
      <c r="A92" t="s">
        <v>6</v>
      </c>
      <c r="B92" t="s">
        <v>20</v>
      </c>
      <c r="C92" t="s">
        <v>7</v>
      </c>
      <c r="D92" s="6">
        <v>44105</v>
      </c>
      <c r="E92" s="7">
        <v>700000</v>
      </c>
      <c r="F92" s="8">
        <v>250000</v>
      </c>
      <c r="G92" s="8">
        <v>50000</v>
      </c>
      <c r="H92" s="8">
        <v>70000</v>
      </c>
      <c r="I92" s="8">
        <v>1063.8297872340424</v>
      </c>
      <c r="J92" s="10">
        <v>897000</v>
      </c>
      <c r="K92" s="11">
        <v>145000</v>
      </c>
      <c r="L92" s="11">
        <v>112680</v>
      </c>
      <c r="M92" s="11">
        <v>34000</v>
      </c>
      <c r="N92" s="11">
        <v>604.16666666666663</v>
      </c>
      <c r="O92" s="10"/>
      <c r="P92" s="11"/>
      <c r="Q92" s="11"/>
      <c r="R92" s="11"/>
      <c r="S92" s="11"/>
      <c r="T92" s="11"/>
      <c r="U92" s="7"/>
      <c r="V92" s="9"/>
      <c r="W92" s="8"/>
      <c r="X92" s="11"/>
      <c r="Y92" s="11"/>
      <c r="Z92" s="12"/>
      <c r="AA92" s="12"/>
      <c r="AB92" s="12"/>
      <c r="AC92" s="12"/>
      <c r="AD92" s="12"/>
      <c r="AE92" s="13"/>
      <c r="AF92" s="14"/>
      <c r="AG92" s="12"/>
      <c r="AH92" s="12"/>
      <c r="AI92" s="12"/>
      <c r="AJ92" s="12"/>
      <c r="AK92" s="12"/>
      <c r="AL92" s="15"/>
    </row>
    <row r="93" spans="1:38" x14ac:dyDescent="0.25">
      <c r="A93" t="s">
        <v>6</v>
      </c>
      <c r="B93" t="s">
        <v>21</v>
      </c>
      <c r="C93" t="s">
        <v>8</v>
      </c>
      <c r="D93" s="6">
        <v>44105</v>
      </c>
      <c r="E93" s="7">
        <v>846720</v>
      </c>
      <c r="F93" s="8">
        <v>45000</v>
      </c>
      <c r="G93" s="8">
        <v>54000</v>
      </c>
      <c r="H93" s="8">
        <v>20000</v>
      </c>
      <c r="I93" s="8">
        <v>191.48936170212767</v>
      </c>
      <c r="J93" s="10">
        <v>1025220</v>
      </c>
      <c r="K93" s="11">
        <v>45000</v>
      </c>
      <c r="L93" s="11">
        <v>174000</v>
      </c>
      <c r="M93" s="11">
        <v>1000</v>
      </c>
      <c r="N93" s="11">
        <v>187.5</v>
      </c>
    </row>
    <row r="94" spans="1:38" x14ac:dyDescent="0.25">
      <c r="A94" t="s">
        <v>9</v>
      </c>
      <c r="B94" t="s">
        <v>20</v>
      </c>
      <c r="C94" t="s">
        <v>10</v>
      </c>
      <c r="D94" s="6">
        <v>44105</v>
      </c>
      <c r="E94" s="7">
        <v>450000</v>
      </c>
      <c r="F94" s="8">
        <v>30000</v>
      </c>
      <c r="G94" s="8">
        <v>40000</v>
      </c>
      <c r="H94" s="8">
        <v>20000</v>
      </c>
      <c r="I94" s="8">
        <v>127.11864406779661</v>
      </c>
      <c r="J94" s="10">
        <v>450000</v>
      </c>
      <c r="K94" s="11">
        <v>132140</v>
      </c>
      <c r="L94" s="11">
        <v>68420</v>
      </c>
      <c r="M94" s="11">
        <v>1000</v>
      </c>
      <c r="N94" s="11">
        <v>550.58333333333337</v>
      </c>
    </row>
    <row r="95" spans="1:38" x14ac:dyDescent="0.25">
      <c r="A95" t="s">
        <v>9</v>
      </c>
      <c r="B95" t="s">
        <v>22</v>
      </c>
      <c r="C95" t="s">
        <v>11</v>
      </c>
      <c r="D95" s="6">
        <v>44105</v>
      </c>
      <c r="E95" s="7">
        <v>570000</v>
      </c>
      <c r="F95" s="8">
        <v>33545</v>
      </c>
      <c r="G95" s="8">
        <v>15000</v>
      </c>
      <c r="H95" s="8">
        <v>30000</v>
      </c>
      <c r="I95" s="8">
        <v>141.54008438818565</v>
      </c>
      <c r="J95" s="10">
        <v>625890</v>
      </c>
      <c r="K95" s="11">
        <v>185368</v>
      </c>
      <c r="L95" s="11">
        <v>0</v>
      </c>
      <c r="M95" s="11">
        <v>22000</v>
      </c>
      <c r="N95" s="11">
        <v>772.36666666666667</v>
      </c>
    </row>
    <row r="96" spans="1:38" x14ac:dyDescent="0.25">
      <c r="A96" t="s">
        <v>12</v>
      </c>
      <c r="B96" t="s">
        <v>20</v>
      </c>
      <c r="C96" t="s">
        <v>13</v>
      </c>
      <c r="D96" s="6">
        <v>44105</v>
      </c>
      <c r="E96" s="7">
        <v>928350</v>
      </c>
      <c r="F96" s="8">
        <v>400000</v>
      </c>
      <c r="G96" s="8">
        <v>50000</v>
      </c>
      <c r="H96" s="8">
        <v>70000</v>
      </c>
      <c r="I96" s="8">
        <v>1680.672268907563</v>
      </c>
      <c r="J96" s="10">
        <v>1008297</v>
      </c>
      <c r="K96" s="11">
        <v>385689</v>
      </c>
      <c r="L96" s="11">
        <v>125200</v>
      </c>
      <c r="M96" s="11">
        <v>1000</v>
      </c>
      <c r="N96" s="11">
        <v>1607.0374999999999</v>
      </c>
    </row>
    <row r="97" spans="1:38" x14ac:dyDescent="0.25">
      <c r="A97" t="s">
        <v>12</v>
      </c>
      <c r="B97" t="s">
        <v>23</v>
      </c>
      <c r="C97" t="s">
        <v>14</v>
      </c>
      <c r="D97" s="6">
        <v>44105</v>
      </c>
      <c r="E97" s="7">
        <v>1200000</v>
      </c>
      <c r="F97" s="8">
        <v>0</v>
      </c>
      <c r="G97" s="8">
        <v>0</v>
      </c>
      <c r="H97" s="8">
        <v>0</v>
      </c>
      <c r="I97" s="8">
        <v>0</v>
      </c>
      <c r="J97" s="10">
        <v>1200000</v>
      </c>
      <c r="K97" s="11">
        <v>0</v>
      </c>
      <c r="L97" s="11">
        <v>0</v>
      </c>
      <c r="M97" s="11">
        <v>1000</v>
      </c>
      <c r="N97" s="11">
        <v>0</v>
      </c>
    </row>
    <row r="98" spans="1:38" x14ac:dyDescent="0.25">
      <c r="A98" t="s">
        <v>15</v>
      </c>
      <c r="B98" t="s">
        <v>24</v>
      </c>
      <c r="C98" t="s">
        <v>16</v>
      </c>
      <c r="D98" s="6">
        <v>44105</v>
      </c>
      <c r="E98" s="7">
        <v>800000</v>
      </c>
      <c r="F98" s="8">
        <v>350000</v>
      </c>
      <c r="G98" s="8">
        <v>66000</v>
      </c>
      <c r="H98" s="8">
        <v>27500</v>
      </c>
      <c r="I98" s="8">
        <v>1458.3333333333333</v>
      </c>
      <c r="J98" s="10">
        <v>867900</v>
      </c>
      <c r="K98" s="11">
        <v>250000</v>
      </c>
      <c r="L98" s="11">
        <v>113000</v>
      </c>
      <c r="M98" s="11">
        <v>2000</v>
      </c>
      <c r="N98" s="11">
        <v>1041.6666666666667</v>
      </c>
    </row>
    <row r="99" spans="1:38" x14ac:dyDescent="0.25">
      <c r="A99" t="s">
        <v>15</v>
      </c>
      <c r="B99" t="s">
        <v>20</v>
      </c>
      <c r="C99" t="s">
        <v>17</v>
      </c>
      <c r="D99" s="6">
        <v>44105</v>
      </c>
      <c r="E99" s="7">
        <v>628000</v>
      </c>
      <c r="F99" s="8">
        <v>218000</v>
      </c>
      <c r="G99" s="8">
        <v>93000</v>
      </c>
      <c r="H99" s="8">
        <v>50000</v>
      </c>
      <c r="I99" s="8">
        <v>904.56431535269712</v>
      </c>
      <c r="J99" s="10">
        <v>670150</v>
      </c>
      <c r="K99" s="11">
        <v>154290</v>
      </c>
      <c r="L99" s="11">
        <v>120456</v>
      </c>
      <c r="M99" s="11">
        <v>1200</v>
      </c>
      <c r="N99" s="11">
        <v>642.875</v>
      </c>
    </row>
    <row r="100" spans="1:38" x14ac:dyDescent="0.25">
      <c r="A100" t="s">
        <v>27</v>
      </c>
      <c r="B100" t="s">
        <v>25</v>
      </c>
      <c r="C100" t="s">
        <v>28</v>
      </c>
      <c r="D100" s="6">
        <v>44105</v>
      </c>
      <c r="E100" s="7">
        <v>4500000</v>
      </c>
      <c r="F100" s="8">
        <v>0</v>
      </c>
      <c r="G100" s="8">
        <v>0</v>
      </c>
      <c r="H100" s="8">
        <v>0</v>
      </c>
      <c r="I100" s="8">
        <v>0</v>
      </c>
      <c r="J100" s="10">
        <v>4500000</v>
      </c>
      <c r="K100" s="11">
        <v>0</v>
      </c>
      <c r="L100" s="11">
        <v>0</v>
      </c>
      <c r="M100" s="11">
        <v>0</v>
      </c>
      <c r="N100" s="11">
        <v>0</v>
      </c>
    </row>
    <row r="101" spans="1:38" x14ac:dyDescent="0.25">
      <c r="A101" t="s">
        <v>18</v>
      </c>
      <c r="B101" t="s">
        <v>26</v>
      </c>
      <c r="C101" t="s">
        <v>19</v>
      </c>
      <c r="D101" s="6">
        <v>44105</v>
      </c>
      <c r="E101" s="7">
        <v>554000</v>
      </c>
      <c r="F101" s="8">
        <v>32000</v>
      </c>
      <c r="G101" s="8">
        <v>25000</v>
      </c>
      <c r="H101" s="8">
        <v>20000</v>
      </c>
      <c r="I101" s="8">
        <v>131.68724279835391</v>
      </c>
      <c r="J101" s="10">
        <v>674810</v>
      </c>
      <c r="K101" s="11">
        <v>74600</v>
      </c>
      <c r="L101" s="11">
        <v>0</v>
      </c>
      <c r="M101" s="11">
        <v>969</v>
      </c>
      <c r="N101" s="11">
        <v>310.83333333333331</v>
      </c>
    </row>
    <row r="102" spans="1:38" x14ac:dyDescent="0.25">
      <c r="A102" t="s">
        <v>6</v>
      </c>
      <c r="B102" t="s">
        <v>20</v>
      </c>
      <c r="C102" t="s">
        <v>7</v>
      </c>
      <c r="D102" s="6">
        <v>44136</v>
      </c>
      <c r="E102" s="7">
        <v>700000</v>
      </c>
      <c r="F102" s="8">
        <v>250000</v>
      </c>
      <c r="G102" s="8">
        <v>50000</v>
      </c>
      <c r="H102" s="8">
        <v>70000</v>
      </c>
      <c r="I102" s="8">
        <v>1063.8297872340424</v>
      </c>
      <c r="J102" s="10">
        <v>865049</v>
      </c>
      <c r="K102" s="11">
        <v>223000</v>
      </c>
      <c r="L102" s="11">
        <v>90000</v>
      </c>
      <c r="M102" s="11">
        <v>2000</v>
      </c>
      <c r="N102" s="11">
        <v>929.16666666666663</v>
      </c>
      <c r="O102" s="10"/>
      <c r="P102" s="11"/>
      <c r="Q102" s="11"/>
      <c r="R102" s="11"/>
      <c r="S102" s="11"/>
      <c r="T102" s="11"/>
      <c r="U102" s="7"/>
      <c r="V102" s="9"/>
      <c r="W102" s="8"/>
      <c r="X102" s="11"/>
      <c r="Y102" s="11"/>
      <c r="Z102" s="12"/>
      <c r="AA102" s="12"/>
      <c r="AB102" s="12"/>
      <c r="AC102" s="12"/>
      <c r="AD102" s="12"/>
      <c r="AE102" s="13"/>
      <c r="AF102" s="14"/>
      <c r="AG102" s="12"/>
      <c r="AH102" s="12"/>
      <c r="AI102" s="12"/>
      <c r="AJ102" s="12"/>
      <c r="AK102" s="12"/>
      <c r="AL102" s="15"/>
    </row>
    <row r="103" spans="1:38" x14ac:dyDescent="0.25">
      <c r="A103" t="s">
        <v>6</v>
      </c>
      <c r="B103" t="s">
        <v>21</v>
      </c>
      <c r="C103" t="s">
        <v>8</v>
      </c>
      <c r="D103" s="6">
        <v>44136</v>
      </c>
      <c r="E103" s="7">
        <v>846720</v>
      </c>
      <c r="F103" s="8">
        <v>45000</v>
      </c>
      <c r="G103" s="8">
        <v>54000</v>
      </c>
      <c r="H103" s="8">
        <v>20000</v>
      </c>
      <c r="I103" s="8">
        <v>191.48936170212767</v>
      </c>
      <c r="J103" s="10">
        <v>957560</v>
      </c>
      <c r="K103" s="11">
        <v>23890</v>
      </c>
      <c r="L103" s="11">
        <v>189000</v>
      </c>
      <c r="M103" s="11">
        <v>500</v>
      </c>
      <c r="N103" s="11">
        <v>99.541666666666671</v>
      </c>
    </row>
    <row r="104" spans="1:38" x14ac:dyDescent="0.25">
      <c r="A104" t="s">
        <v>9</v>
      </c>
      <c r="B104" t="s">
        <v>20</v>
      </c>
      <c r="C104" t="s">
        <v>10</v>
      </c>
      <c r="D104" s="6">
        <v>44136</v>
      </c>
      <c r="E104" s="7">
        <v>450000</v>
      </c>
      <c r="F104" s="8">
        <v>30000</v>
      </c>
      <c r="G104" s="8">
        <v>40000</v>
      </c>
      <c r="H104" s="8">
        <v>20000</v>
      </c>
      <c r="I104" s="8">
        <v>127.11864406779661</v>
      </c>
      <c r="J104" s="10">
        <v>450000</v>
      </c>
      <c r="K104" s="11">
        <v>100000</v>
      </c>
      <c r="L104" s="11">
        <v>70420</v>
      </c>
      <c r="M104" s="11">
        <v>1600</v>
      </c>
      <c r="N104" s="11">
        <v>416.66666666666669</v>
      </c>
    </row>
    <row r="105" spans="1:38" x14ac:dyDescent="0.25">
      <c r="A105" t="s">
        <v>9</v>
      </c>
      <c r="B105" t="s">
        <v>22</v>
      </c>
      <c r="C105" t="s">
        <v>11</v>
      </c>
      <c r="D105" s="6">
        <v>44136</v>
      </c>
      <c r="E105" s="7">
        <v>570000</v>
      </c>
      <c r="F105" s="8">
        <v>33545</v>
      </c>
      <c r="G105" s="8">
        <v>15000</v>
      </c>
      <c r="H105" s="8">
        <v>30000</v>
      </c>
      <c r="I105" s="8">
        <v>141.54008438818565</v>
      </c>
      <c r="J105" s="10">
        <v>588900</v>
      </c>
      <c r="K105" s="11">
        <v>150250</v>
      </c>
      <c r="L105" s="11">
        <v>0</v>
      </c>
      <c r="M105" s="11">
        <v>58000</v>
      </c>
      <c r="N105" s="11">
        <v>626.04166666666663</v>
      </c>
    </row>
    <row r="106" spans="1:38" x14ac:dyDescent="0.25">
      <c r="A106" t="s">
        <v>12</v>
      </c>
      <c r="B106" t="s">
        <v>20</v>
      </c>
      <c r="C106" t="s">
        <v>13</v>
      </c>
      <c r="D106" s="6">
        <v>44136</v>
      </c>
      <c r="E106" s="7">
        <v>928350</v>
      </c>
      <c r="F106" s="8">
        <v>400000</v>
      </c>
      <c r="G106" s="8">
        <v>50000</v>
      </c>
      <c r="H106" s="8">
        <v>70000</v>
      </c>
      <c r="I106" s="8">
        <v>1680.672268907563</v>
      </c>
      <c r="J106" s="10">
        <v>949695</v>
      </c>
      <c r="K106" s="11">
        <v>245000</v>
      </c>
      <c r="L106" s="11">
        <v>113920</v>
      </c>
      <c r="M106" s="11">
        <v>6000</v>
      </c>
      <c r="N106" s="11">
        <v>1020.8333333333334</v>
      </c>
    </row>
    <row r="107" spans="1:38" x14ac:dyDescent="0.25">
      <c r="A107" t="s">
        <v>12</v>
      </c>
      <c r="B107" t="s">
        <v>23</v>
      </c>
      <c r="C107" t="s">
        <v>14</v>
      </c>
      <c r="D107" s="6">
        <v>44136</v>
      </c>
      <c r="E107" s="7">
        <v>1200000</v>
      </c>
      <c r="F107" s="8">
        <v>0</v>
      </c>
      <c r="G107" s="8">
        <v>0</v>
      </c>
      <c r="H107" s="8">
        <v>0</v>
      </c>
      <c r="I107" s="8">
        <v>0</v>
      </c>
      <c r="J107" s="10">
        <v>1200000</v>
      </c>
      <c r="K107" s="11">
        <v>0</v>
      </c>
      <c r="L107" s="11">
        <v>0</v>
      </c>
      <c r="M107" s="11">
        <v>2000</v>
      </c>
      <c r="N107" s="11">
        <v>0</v>
      </c>
    </row>
    <row r="108" spans="1:38" x14ac:dyDescent="0.25">
      <c r="A108" t="s">
        <v>15</v>
      </c>
      <c r="B108" t="s">
        <v>24</v>
      </c>
      <c r="C108" t="s">
        <v>16</v>
      </c>
      <c r="D108" s="6">
        <v>44136</v>
      </c>
      <c r="E108" s="7">
        <v>800000</v>
      </c>
      <c r="F108" s="8">
        <v>350000</v>
      </c>
      <c r="G108" s="8">
        <v>66000</v>
      </c>
      <c r="H108" s="8">
        <v>27500</v>
      </c>
      <c r="I108" s="8">
        <v>1458.3333333333333</v>
      </c>
      <c r="J108" s="10">
        <v>820400</v>
      </c>
      <c r="K108" s="11">
        <v>225000</v>
      </c>
      <c r="L108" s="11">
        <v>120560</v>
      </c>
      <c r="M108" s="11">
        <v>8000</v>
      </c>
      <c r="N108" s="11">
        <v>937.5</v>
      </c>
    </row>
    <row r="109" spans="1:38" x14ac:dyDescent="0.25">
      <c r="A109" t="s">
        <v>15</v>
      </c>
      <c r="B109" t="s">
        <v>20</v>
      </c>
      <c r="C109" t="s">
        <v>17</v>
      </c>
      <c r="D109" s="6">
        <v>44136</v>
      </c>
      <c r="E109" s="7">
        <v>628000</v>
      </c>
      <c r="F109" s="8">
        <v>218000</v>
      </c>
      <c r="G109" s="8">
        <v>93000</v>
      </c>
      <c r="H109" s="8">
        <v>50000</v>
      </c>
      <c r="I109" s="8">
        <v>904.56431535269712</v>
      </c>
      <c r="J109" s="10">
        <v>628000</v>
      </c>
      <c r="K109" s="11">
        <v>215940</v>
      </c>
      <c r="L109" s="11">
        <v>102345</v>
      </c>
      <c r="M109" s="11">
        <v>2300</v>
      </c>
      <c r="N109" s="11">
        <v>899.75</v>
      </c>
    </row>
    <row r="110" spans="1:38" x14ac:dyDescent="0.25">
      <c r="A110" t="s">
        <v>27</v>
      </c>
      <c r="B110" t="s">
        <v>25</v>
      </c>
      <c r="C110" t="s">
        <v>28</v>
      </c>
      <c r="D110" s="6">
        <v>44136</v>
      </c>
      <c r="E110" s="7">
        <v>4500000</v>
      </c>
      <c r="F110" s="8">
        <v>0</v>
      </c>
      <c r="G110" s="8">
        <v>0</v>
      </c>
      <c r="H110" s="8">
        <v>0</v>
      </c>
      <c r="I110" s="8">
        <v>0</v>
      </c>
      <c r="J110" s="10">
        <v>4500000</v>
      </c>
      <c r="K110" s="11">
        <v>0</v>
      </c>
      <c r="L110" s="11">
        <v>0</v>
      </c>
      <c r="M110" s="11">
        <v>0</v>
      </c>
      <c r="N110" s="11">
        <v>0</v>
      </c>
    </row>
    <row r="111" spans="1:38" x14ac:dyDescent="0.25">
      <c r="A111" t="s">
        <v>18</v>
      </c>
      <c r="B111" t="s">
        <v>26</v>
      </c>
      <c r="C111" t="s">
        <v>19</v>
      </c>
      <c r="D111" s="6">
        <v>44136</v>
      </c>
      <c r="E111" s="7">
        <v>554000</v>
      </c>
      <c r="F111" s="8">
        <v>32000</v>
      </c>
      <c r="G111" s="8">
        <v>25000</v>
      </c>
      <c r="H111" s="8">
        <v>20000</v>
      </c>
      <c r="I111" s="8">
        <v>131.68724279835391</v>
      </c>
      <c r="J111" s="10">
        <v>663258</v>
      </c>
      <c r="K111" s="11">
        <v>65900</v>
      </c>
      <c r="L111" s="11">
        <v>0</v>
      </c>
      <c r="M111" s="11">
        <v>2000</v>
      </c>
      <c r="N111" s="11">
        <v>274.58333333333331</v>
      </c>
    </row>
    <row r="112" spans="1:38" x14ac:dyDescent="0.25">
      <c r="A112" t="s">
        <v>6</v>
      </c>
      <c r="B112" t="s">
        <v>20</v>
      </c>
      <c r="C112" t="s">
        <v>7</v>
      </c>
      <c r="D112" s="6">
        <v>44166</v>
      </c>
      <c r="E112" s="7">
        <v>700000</v>
      </c>
      <c r="F112" s="8">
        <v>250000</v>
      </c>
      <c r="G112" s="8">
        <v>50000</v>
      </c>
      <c r="H112" s="8">
        <v>70000</v>
      </c>
      <c r="I112" s="8">
        <v>1063.8297872340424</v>
      </c>
      <c r="J112" s="10">
        <v>836000</v>
      </c>
      <c r="K112" s="11">
        <v>218500</v>
      </c>
      <c r="L112" s="11">
        <v>96000</v>
      </c>
      <c r="M112" s="11">
        <v>30000</v>
      </c>
      <c r="N112" s="11">
        <v>910.41666666666663</v>
      </c>
      <c r="O112" s="10"/>
      <c r="P112" s="11"/>
      <c r="Q112" s="11"/>
      <c r="R112" s="11"/>
      <c r="S112" s="11"/>
      <c r="T112" s="11"/>
      <c r="U112" s="7"/>
      <c r="V112" s="9"/>
      <c r="W112" s="8"/>
      <c r="X112" s="11"/>
      <c r="Y112" s="11"/>
      <c r="Z112" s="12"/>
      <c r="AA112" s="12"/>
      <c r="AB112" s="12"/>
      <c r="AC112" s="12"/>
      <c r="AD112" s="12"/>
      <c r="AE112" s="13"/>
      <c r="AF112" s="14"/>
      <c r="AG112" s="12"/>
      <c r="AH112" s="12"/>
      <c r="AI112" s="12"/>
      <c r="AJ112" s="12"/>
      <c r="AK112" s="12"/>
      <c r="AL112" s="15"/>
    </row>
    <row r="113" spans="1:14" x14ac:dyDescent="0.25">
      <c r="A113" t="s">
        <v>6</v>
      </c>
      <c r="B113" t="s">
        <v>21</v>
      </c>
      <c r="C113" t="s">
        <v>8</v>
      </c>
      <c r="D113" s="6">
        <v>44166</v>
      </c>
      <c r="E113" s="7">
        <v>846720</v>
      </c>
      <c r="F113" s="8">
        <v>45000</v>
      </c>
      <c r="G113" s="8">
        <v>54000</v>
      </c>
      <c r="H113" s="8">
        <v>20000</v>
      </c>
      <c r="I113" s="8">
        <v>191.48936170212767</v>
      </c>
      <c r="J113" s="10">
        <v>921720</v>
      </c>
      <c r="K113" s="11">
        <v>36000</v>
      </c>
      <c r="L113" s="11">
        <v>194493</v>
      </c>
      <c r="M113" s="11">
        <v>2000</v>
      </c>
      <c r="N113" s="11">
        <v>150</v>
      </c>
    </row>
    <row r="114" spans="1:14" x14ac:dyDescent="0.25">
      <c r="A114" t="s">
        <v>9</v>
      </c>
      <c r="B114" t="s">
        <v>20</v>
      </c>
      <c r="C114" t="s">
        <v>10</v>
      </c>
      <c r="D114" s="6">
        <v>44166</v>
      </c>
      <c r="E114" s="7">
        <v>450000</v>
      </c>
      <c r="F114" s="8">
        <v>30000</v>
      </c>
      <c r="G114" s="8">
        <v>40000</v>
      </c>
      <c r="H114" s="8">
        <v>20000</v>
      </c>
      <c r="I114" s="8">
        <v>127.11864406779661</v>
      </c>
      <c r="J114" s="10">
        <v>468000</v>
      </c>
      <c r="K114" s="11">
        <v>32000</v>
      </c>
      <c r="L114" s="11">
        <v>88000</v>
      </c>
      <c r="M114" s="11">
        <v>12000</v>
      </c>
      <c r="N114" s="11">
        <v>133.33333333333334</v>
      </c>
    </row>
    <row r="115" spans="1:14" x14ac:dyDescent="0.25">
      <c r="A115" t="s">
        <v>9</v>
      </c>
      <c r="B115" t="s">
        <v>22</v>
      </c>
      <c r="C115" t="s">
        <v>11</v>
      </c>
      <c r="D115" s="6">
        <v>44166</v>
      </c>
      <c r="E115" s="7">
        <v>570000</v>
      </c>
      <c r="F115" s="8">
        <v>33545</v>
      </c>
      <c r="G115" s="8">
        <v>15000</v>
      </c>
      <c r="H115" s="8">
        <v>30000</v>
      </c>
      <c r="I115" s="8">
        <v>141.54008438818565</v>
      </c>
      <c r="J115" s="10">
        <v>582000</v>
      </c>
      <c r="K115" s="11">
        <v>124000</v>
      </c>
      <c r="L115" s="11">
        <v>0</v>
      </c>
      <c r="M115" s="11">
        <v>31000</v>
      </c>
      <c r="N115" s="11">
        <v>516.66666666666663</v>
      </c>
    </row>
    <row r="116" spans="1:14" x14ac:dyDescent="0.25">
      <c r="A116" t="s">
        <v>12</v>
      </c>
      <c r="B116" t="s">
        <v>20</v>
      </c>
      <c r="C116" t="s">
        <v>13</v>
      </c>
      <c r="D116" s="6">
        <v>44166</v>
      </c>
      <c r="E116" s="7">
        <v>928350</v>
      </c>
      <c r="F116" s="8">
        <v>400000</v>
      </c>
      <c r="G116" s="8">
        <v>50000</v>
      </c>
      <c r="H116" s="8">
        <v>70000</v>
      </c>
      <c r="I116" s="8">
        <v>1680.672268907563</v>
      </c>
      <c r="J116" s="10">
        <v>983278</v>
      </c>
      <c r="K116" s="11">
        <v>345680</v>
      </c>
      <c r="L116" s="11">
        <v>105689</v>
      </c>
      <c r="M116" s="11">
        <v>56000</v>
      </c>
      <c r="N116" s="11">
        <v>1440.3333333333333</v>
      </c>
    </row>
    <row r="117" spans="1:14" x14ac:dyDescent="0.25">
      <c r="A117" t="s">
        <v>12</v>
      </c>
      <c r="B117" t="s">
        <v>23</v>
      </c>
      <c r="C117" t="s">
        <v>14</v>
      </c>
      <c r="D117" s="6">
        <v>44166</v>
      </c>
      <c r="E117" s="7">
        <v>1200000</v>
      </c>
      <c r="F117" s="8">
        <v>0</v>
      </c>
      <c r="G117" s="8">
        <v>0</v>
      </c>
      <c r="H117" s="8">
        <v>0</v>
      </c>
      <c r="I117" s="8">
        <v>0</v>
      </c>
      <c r="J117" s="10">
        <v>1200000</v>
      </c>
      <c r="K117" s="11">
        <v>0</v>
      </c>
      <c r="L117" s="11">
        <v>0</v>
      </c>
      <c r="M117" s="11">
        <v>1000</v>
      </c>
      <c r="N117" s="11">
        <v>0</v>
      </c>
    </row>
    <row r="118" spans="1:14" x14ac:dyDescent="0.25">
      <c r="A118" t="s">
        <v>15</v>
      </c>
      <c r="B118" t="s">
        <v>24</v>
      </c>
      <c r="C118" t="s">
        <v>16</v>
      </c>
      <c r="D118" s="6">
        <v>44166</v>
      </c>
      <c r="E118" s="7">
        <v>800000</v>
      </c>
      <c r="F118" s="8">
        <v>350000</v>
      </c>
      <c r="G118" s="8">
        <v>66000</v>
      </c>
      <c r="H118" s="8">
        <v>27500</v>
      </c>
      <c r="I118" s="8">
        <v>1458.3333333333333</v>
      </c>
      <c r="J118" s="10">
        <v>855780</v>
      </c>
      <c r="K118" s="11">
        <v>234890</v>
      </c>
      <c r="L118" s="11">
        <v>110890</v>
      </c>
      <c r="M118" s="11">
        <v>15890</v>
      </c>
      <c r="N118" s="11">
        <v>978.70833333333337</v>
      </c>
    </row>
    <row r="119" spans="1:14" x14ac:dyDescent="0.25">
      <c r="A119" t="s">
        <v>15</v>
      </c>
      <c r="B119" t="s">
        <v>20</v>
      </c>
      <c r="C119" t="s">
        <v>17</v>
      </c>
      <c r="D119" s="6">
        <v>44166</v>
      </c>
      <c r="E119" s="7">
        <v>628000</v>
      </c>
      <c r="F119" s="8">
        <v>218000</v>
      </c>
      <c r="G119" s="8">
        <v>93000</v>
      </c>
      <c r="H119" s="8">
        <v>50000</v>
      </c>
      <c r="I119" s="8">
        <v>904.56431535269712</v>
      </c>
      <c r="J119" s="10">
        <v>671500</v>
      </c>
      <c r="K119" s="11">
        <v>219560</v>
      </c>
      <c r="L119" s="11">
        <v>109268</v>
      </c>
      <c r="M119" s="11">
        <v>1000</v>
      </c>
      <c r="N119" s="11">
        <v>914.83333333333337</v>
      </c>
    </row>
    <row r="120" spans="1:14" x14ac:dyDescent="0.25">
      <c r="A120" t="s">
        <v>27</v>
      </c>
      <c r="B120" t="s">
        <v>25</v>
      </c>
      <c r="C120" t="s">
        <v>28</v>
      </c>
      <c r="D120" s="6">
        <v>44166</v>
      </c>
      <c r="E120" s="7">
        <v>4500000</v>
      </c>
      <c r="F120" s="8">
        <v>0</v>
      </c>
      <c r="G120" s="8">
        <v>0</v>
      </c>
      <c r="H120" s="8">
        <v>0</v>
      </c>
      <c r="I120" s="8">
        <v>0</v>
      </c>
      <c r="J120" s="10">
        <v>4500000</v>
      </c>
      <c r="K120" s="11">
        <v>0</v>
      </c>
      <c r="L120" s="11">
        <v>0</v>
      </c>
      <c r="M120" s="11">
        <v>250000</v>
      </c>
      <c r="N120" s="11">
        <v>0</v>
      </c>
    </row>
    <row r="121" spans="1:14" x14ac:dyDescent="0.25">
      <c r="A121" t="s">
        <v>18</v>
      </c>
      <c r="B121" t="s">
        <v>26</v>
      </c>
      <c r="C121" t="s">
        <v>19</v>
      </c>
      <c r="D121" s="6">
        <v>44166</v>
      </c>
      <c r="E121" s="7">
        <v>554000</v>
      </c>
      <c r="F121" s="8">
        <v>32000</v>
      </c>
      <c r="G121" s="8">
        <v>25000</v>
      </c>
      <c r="H121" s="8">
        <v>20000</v>
      </c>
      <c r="I121" s="8">
        <v>131.68724279835391</v>
      </c>
      <c r="J121" s="10">
        <v>593680</v>
      </c>
      <c r="K121" s="11">
        <v>54340</v>
      </c>
      <c r="L121" s="11">
        <v>0</v>
      </c>
      <c r="M121" s="11">
        <v>0</v>
      </c>
      <c r="N121" s="11">
        <v>226.41666666666666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035-5DCD-4D48-92EE-A04030F3D178}">
  <dimension ref="B2:H17"/>
  <sheetViews>
    <sheetView workbookViewId="0">
      <selection activeCell="F9" sqref="F9"/>
    </sheetView>
  </sheetViews>
  <sheetFormatPr defaultRowHeight="12.75" x14ac:dyDescent="0.2"/>
  <cols>
    <col min="1" max="1" width="9.140625" style="18"/>
    <col min="2" max="2" width="24.28515625" style="18" customWidth="1"/>
    <col min="3" max="3" width="17" style="18" bestFit="1" customWidth="1"/>
    <col min="4" max="4" width="15.140625" style="18" customWidth="1"/>
    <col min="5" max="5" width="16" style="18" customWidth="1"/>
    <col min="6" max="6" width="15.42578125" style="18" customWidth="1"/>
    <col min="7" max="7" width="18.28515625" style="18" customWidth="1"/>
    <col min="8" max="8" width="15.85546875" style="18" customWidth="1"/>
    <col min="9" max="16384" width="9.140625" style="18"/>
  </cols>
  <sheetData>
    <row r="2" spans="2:8" ht="30" customHeight="1" x14ac:dyDescent="0.2">
      <c r="B2" s="16" t="s">
        <v>59</v>
      </c>
      <c r="C2" s="17" t="s">
        <v>37</v>
      </c>
      <c r="D2" s="17" t="s">
        <v>58</v>
      </c>
      <c r="E2" s="17" t="s">
        <v>38</v>
      </c>
      <c r="F2" s="17" t="s">
        <v>40</v>
      </c>
      <c r="G2" s="17" t="s">
        <v>39</v>
      </c>
      <c r="H2" s="17" t="s">
        <v>57</v>
      </c>
    </row>
    <row r="3" spans="2:8" x14ac:dyDescent="0.2">
      <c r="B3" s="19" t="s">
        <v>41</v>
      </c>
      <c r="C3" s="20">
        <v>3860</v>
      </c>
      <c r="D3" s="21">
        <v>884</v>
      </c>
      <c r="E3" s="21">
        <v>206</v>
      </c>
      <c r="F3" s="21">
        <v>14</v>
      </c>
      <c r="G3" s="22">
        <v>2.5000000000000001E-2</v>
      </c>
      <c r="H3" s="22">
        <v>0.03</v>
      </c>
    </row>
    <row r="4" spans="2:8" x14ac:dyDescent="0.2">
      <c r="B4" s="19" t="s">
        <v>42</v>
      </c>
      <c r="C4" s="20">
        <v>1380</v>
      </c>
      <c r="D4" s="21">
        <v>354</v>
      </c>
      <c r="E4" s="21">
        <v>72.8</v>
      </c>
      <c r="F4" s="21">
        <v>5</v>
      </c>
      <c r="G4" s="22">
        <v>0.05</v>
      </c>
      <c r="H4" s="22">
        <v>3.5000000000000003E-2</v>
      </c>
    </row>
    <row r="5" spans="2:8" x14ac:dyDescent="0.2">
      <c r="B5" s="19" t="s">
        <v>43</v>
      </c>
      <c r="C5" s="23">
        <v>572</v>
      </c>
      <c r="D5" s="21">
        <v>150</v>
      </c>
      <c r="E5" s="21">
        <v>84.2</v>
      </c>
      <c r="F5" s="21">
        <v>6</v>
      </c>
      <c r="G5" s="22">
        <v>7.4999999999999997E-2</v>
      </c>
      <c r="H5" s="22">
        <v>0.05</v>
      </c>
    </row>
    <row r="6" spans="2:8" x14ac:dyDescent="0.2">
      <c r="B6" s="19" t="s">
        <v>44</v>
      </c>
      <c r="C6" s="20">
        <v>2650</v>
      </c>
      <c r="D6" s="21">
        <v>1011</v>
      </c>
      <c r="E6" s="21">
        <v>468</v>
      </c>
      <c r="F6" s="21">
        <v>135</v>
      </c>
      <c r="G6" s="22">
        <v>0.03</v>
      </c>
      <c r="H6" s="22">
        <v>0.02</v>
      </c>
    </row>
    <row r="7" spans="2:8" x14ac:dyDescent="0.2">
      <c r="B7" s="19" t="s">
        <v>45</v>
      </c>
      <c r="C7" s="20">
        <v>1230</v>
      </c>
      <c r="D7" s="21">
        <v>601</v>
      </c>
      <c r="E7" s="21">
        <v>365.9</v>
      </c>
      <c r="F7" s="21">
        <v>108.1</v>
      </c>
      <c r="G7" s="22">
        <v>0.04</v>
      </c>
      <c r="H7" s="22">
        <v>2.5000000000000001E-2</v>
      </c>
    </row>
    <row r="8" spans="2:8" s="28" customFormat="1" x14ac:dyDescent="0.2">
      <c r="B8" s="24" t="s">
        <v>46</v>
      </c>
      <c r="C8" s="25">
        <f>SUM(C3:C7)</f>
        <v>9692</v>
      </c>
      <c r="D8" s="26">
        <f>SUM(D3:D7)</f>
        <v>3000</v>
      </c>
      <c r="E8" s="26">
        <f>SUM(E3:E7)</f>
        <v>1196.9000000000001</v>
      </c>
      <c r="F8" s="26">
        <f>SUM(F3:F7)</f>
        <v>268.10000000000002</v>
      </c>
      <c r="G8" s="27"/>
      <c r="H8" s="27"/>
    </row>
    <row r="12" spans="2:8" x14ac:dyDescent="0.2">
      <c r="B12" s="16" t="s">
        <v>47</v>
      </c>
      <c r="C12" s="17" t="s">
        <v>48</v>
      </c>
      <c r="D12" s="17" t="s">
        <v>49</v>
      </c>
      <c r="E12" s="17" t="s">
        <v>50</v>
      </c>
      <c r="F12" s="17" t="s">
        <v>51</v>
      </c>
      <c r="G12" s="17" t="s">
        <v>52</v>
      </c>
    </row>
    <row r="13" spans="2:8" x14ac:dyDescent="0.2">
      <c r="B13" s="29" t="s">
        <v>53</v>
      </c>
      <c r="C13" s="30">
        <v>0.2</v>
      </c>
      <c r="D13" s="30">
        <f>C13-0.5%</f>
        <v>0.19500000000000001</v>
      </c>
      <c r="E13" s="30">
        <f t="shared" ref="E13:G13" si="0">D13-0.5%</f>
        <v>0.19</v>
      </c>
      <c r="F13" s="30">
        <f t="shared" si="0"/>
        <v>0.185</v>
      </c>
      <c r="G13" s="30">
        <f t="shared" si="0"/>
        <v>0.18</v>
      </c>
    </row>
    <row r="14" spans="2:8" x14ac:dyDescent="0.2">
      <c r="B14" s="29" t="s">
        <v>54</v>
      </c>
      <c r="C14" s="30">
        <v>7.4999999999999997E-2</v>
      </c>
      <c r="D14" s="30">
        <v>7.4999999999999997E-2</v>
      </c>
      <c r="E14" s="30">
        <v>7.4999999999999997E-2</v>
      </c>
      <c r="F14" s="30">
        <v>7.4999999999999997E-2</v>
      </c>
      <c r="G14" s="30">
        <v>7.4999999999999997E-2</v>
      </c>
    </row>
    <row r="15" spans="2:8" x14ac:dyDescent="0.2">
      <c r="B15" s="29" t="s">
        <v>60</v>
      </c>
      <c r="C15" s="31">
        <v>31</v>
      </c>
      <c r="D15" s="31">
        <v>32</v>
      </c>
      <c r="E15" s="32">
        <v>33</v>
      </c>
      <c r="F15" s="32">
        <v>32</v>
      </c>
      <c r="G15" s="32">
        <v>31</v>
      </c>
    </row>
    <row r="16" spans="2:8" x14ac:dyDescent="0.2">
      <c r="B16" s="29" t="s">
        <v>55</v>
      </c>
      <c r="C16" s="31">
        <v>35</v>
      </c>
      <c r="D16" s="31">
        <v>36</v>
      </c>
      <c r="E16" s="31">
        <v>34</v>
      </c>
      <c r="F16" s="31">
        <v>33</v>
      </c>
      <c r="G16" s="31">
        <v>32</v>
      </c>
    </row>
    <row r="17" spans="2:7" x14ac:dyDescent="0.2">
      <c r="B17" s="29" t="s">
        <v>56</v>
      </c>
      <c r="C17" s="32">
        <v>45</v>
      </c>
      <c r="D17" s="32">
        <v>45</v>
      </c>
      <c r="E17" s="32">
        <f t="shared" ref="E17:F17" si="1">D17+1</f>
        <v>46</v>
      </c>
      <c r="F17" s="32">
        <f t="shared" si="1"/>
        <v>47</v>
      </c>
      <c r="G17" s="32">
        <f>F17+1</f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Daystar Finance</dc:creator>
  <cp:lastModifiedBy>Victor Muo</cp:lastModifiedBy>
  <dcterms:created xsi:type="dcterms:W3CDTF">2021-02-25T09:15:45Z</dcterms:created>
  <dcterms:modified xsi:type="dcterms:W3CDTF">2023-11-14T14:39:31Z</dcterms:modified>
</cp:coreProperties>
</file>