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デジタル信号なんたら\dsp1-2\"/>
    </mc:Choice>
  </mc:AlternateContent>
  <bookViews>
    <workbookView xWindow="0" yWindow="0" windowWidth="1362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N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M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K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H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G5" i="1"/>
  <c r="D7" i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E6" i="1" s="1"/>
  <c r="D5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<sst xmlns="http://schemas.openxmlformats.org/spreadsheetml/2006/main" count="9" uniqueCount="6">
  <si>
    <t>周波数(Hz)</t>
    <rPh sb="0" eb="3">
      <t>シュウハスウ</t>
    </rPh>
    <phoneticPr fontId="1"/>
  </si>
  <si>
    <t>振幅スペクトル</t>
    <rPh sb="0" eb="2">
      <t>シンプク</t>
    </rPh>
    <phoneticPr fontId="1"/>
  </si>
  <si>
    <t>振幅実測値(V)</t>
    <rPh sb="0" eb="2">
      <t>シンプク</t>
    </rPh>
    <rPh sb="2" eb="5">
      <t>ジッソクチ</t>
    </rPh>
    <phoneticPr fontId="1"/>
  </si>
  <si>
    <t>実測値(db)</t>
    <rPh sb="0" eb="3">
      <t>ジッソクチ</t>
    </rPh>
    <phoneticPr fontId="1"/>
  </si>
  <si>
    <t>理論値(db)</t>
    <rPh sb="0" eb="3">
      <t>リロンチ</t>
    </rPh>
    <phoneticPr fontId="1"/>
  </si>
  <si>
    <t>振幅実測</t>
    <rPh sb="0" eb="2">
      <t>シンプク</t>
    </rPh>
    <rPh sb="2" eb="4">
      <t>ジッソク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</si>
</sst>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一段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Sheet1!$C$5:$C$20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Sheet1!$E$5:$E$20</c:f>
              <c:numCache>
                <c:formatCode>General</c:formatCode>
                <c:ptCount val="16"/>
                <c:pt idx="0">
                  <c:v>-4.1242693638564223E-4</c:v>
                </c:pt>
                <c:pt idx="1">
                  <c:v>-1.6494728013225252E-3</c:v>
                </c:pt>
                <c:pt idx="2">
                  <c:v>-3.7104332080994448E-3</c:v>
                </c:pt>
                <c:pt idx="3">
                  <c:v>-1.0298941789046161E-2</c:v>
                </c:pt>
                <c:pt idx="4">
                  <c:v>-2.0163001552028634E-2</c:v>
                </c:pt>
                <c:pt idx="5">
                  <c:v>-4.1050034383290419E-2</c:v>
                </c:pt>
                <c:pt idx="6">
                  <c:v>-0.16192219078245637</c:v>
                </c:pt>
                <c:pt idx="7">
                  <c:v>-0.35618780758945345</c:v>
                </c:pt>
                <c:pt idx="8">
                  <c:v>-0.92518290048273522</c:v>
                </c:pt>
                <c:pt idx="9">
                  <c:v>-1.6594127152180074</c:v>
                </c:pt>
                <c:pt idx="10">
                  <c:v>-2.8996627892052174</c:v>
                </c:pt>
                <c:pt idx="11">
                  <c:v>-6.8113019169694624</c:v>
                </c:pt>
                <c:pt idx="12">
                  <c:v>-9.7987778902875284</c:v>
                </c:pt>
                <c:pt idx="13">
                  <c:v>-13.934405987963281</c:v>
                </c:pt>
                <c:pt idx="14">
                  <c:v>-16.770131988038333</c:v>
                </c:pt>
                <c:pt idx="15">
                  <c:v>-19.821324215042146</c:v>
                </c:pt>
              </c:numCache>
            </c:numRef>
          </c:yVal>
          <c:smooth val="1"/>
        </c:ser>
        <c:ser>
          <c:idx val="1"/>
          <c:order val="1"/>
          <c:tx>
            <c:v>実測値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Sheet1!$C$5:$C$20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Sheet1!$H$5:$H$20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-0.21100364666616386</c:v>
                </c:pt>
                <c:pt idx="7">
                  <c:v>-0.35457533920863205</c:v>
                </c:pt>
                <c:pt idx="8">
                  <c:v>-0.72424345308889526</c:v>
                </c:pt>
                <c:pt idx="9">
                  <c:v>-1.2697251504221332</c:v>
                </c:pt>
                <c:pt idx="10">
                  <c:v>-2.2927755993697598</c:v>
                </c:pt>
                <c:pt idx="11">
                  <c:v>-5.6799331273040154</c:v>
                </c:pt>
                <c:pt idx="12">
                  <c:v>-8.8739499846542547</c:v>
                </c:pt>
                <c:pt idx="13">
                  <c:v>-12.690240302182005</c:v>
                </c:pt>
                <c:pt idx="14">
                  <c:v>-15.493814365482743</c:v>
                </c:pt>
                <c:pt idx="15">
                  <c:v>-17.855800607042632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660848"/>
        <c:axId val="-64652688"/>
      </c:scatterChart>
      <c:valAx>
        <c:axId val="-646608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4652688"/>
        <c:crosses val="autoZero"/>
        <c:crossBetween val="midCat"/>
      </c:valAx>
      <c:valAx>
        <c:axId val="-64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46608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理論値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5000</c:v>
                </c:pt>
                <c:pt idx="14">
                  <c:v>7000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-8.2485387277128445E-4</c:v>
                </c:pt>
                <c:pt idx="1">
                  <c:v>-3.2989456026450504E-3</c:v>
                </c:pt>
                <c:pt idx="2">
                  <c:v>-7.4208664161988895E-3</c:v>
                </c:pt>
                <c:pt idx="3">
                  <c:v>-2.0597883578092321E-2</c:v>
                </c:pt>
                <c:pt idx="4">
                  <c:v>-4.0326003104057269E-2</c:v>
                </c:pt>
                <c:pt idx="5">
                  <c:v>-8.2100068766580839E-2</c:v>
                </c:pt>
                <c:pt idx="6">
                  <c:v>-0.32384438156491274</c:v>
                </c:pt>
                <c:pt idx="7">
                  <c:v>-0.71237561517890691</c:v>
                </c:pt>
                <c:pt idx="8">
                  <c:v>-1.8503658009654704</c:v>
                </c:pt>
                <c:pt idx="9">
                  <c:v>-3.3188254304360147</c:v>
                </c:pt>
                <c:pt idx="10">
                  <c:v>-5.7993255784104347</c:v>
                </c:pt>
                <c:pt idx="11">
                  <c:v>-13.622603833938925</c:v>
                </c:pt>
                <c:pt idx="12">
                  <c:v>-19.597555780575057</c:v>
                </c:pt>
                <c:pt idx="13">
                  <c:v>-27.868811975926562</c:v>
                </c:pt>
                <c:pt idx="14">
                  <c:v>-33.540263976076666</c:v>
                </c:pt>
              </c:numCache>
            </c:numRef>
          </c:yVal>
          <c:smooth val="1"/>
        </c:ser>
        <c:ser>
          <c:idx val="1"/>
          <c:order val="1"/>
          <c:tx>
            <c:v>実測値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Sheet1!$J$5:$J$19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5000</c:v>
                </c:pt>
                <c:pt idx="14">
                  <c:v>7000</c:v>
                </c:pt>
              </c:numCache>
            </c:numRef>
          </c:xVal>
          <c:y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-7.932374435202863E-2</c:v>
                </c:pt>
                <c:pt idx="3">
                  <c:v>-7.932374435202863E-2</c:v>
                </c:pt>
                <c:pt idx="4">
                  <c:v>-7.932374435202863E-2</c:v>
                </c:pt>
                <c:pt idx="5">
                  <c:v>-7.932374435202863E-2</c:v>
                </c:pt>
                <c:pt idx="6">
                  <c:v>-7.932374435202863E-2</c:v>
                </c:pt>
                <c:pt idx="7">
                  <c:v>-0.32173639786909614</c:v>
                </c:pt>
                <c:pt idx="8">
                  <c:v>-0.91514981121350325</c:v>
                </c:pt>
                <c:pt idx="9">
                  <c:v>-2.1378846782931471</c:v>
                </c:pt>
                <c:pt idx="10">
                  <c:v>-4.8410427140928673</c:v>
                </c:pt>
                <c:pt idx="11">
                  <c:v>-13.22362886893238</c:v>
                </c:pt>
                <c:pt idx="12">
                  <c:v>-18.548986657027761</c:v>
                </c:pt>
                <c:pt idx="13">
                  <c:v>-30.724854136766378</c:v>
                </c:pt>
                <c:pt idx="14">
                  <c:v>-42.766053963325632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651056"/>
        <c:axId val="-64661392"/>
      </c:scatterChart>
      <c:valAx>
        <c:axId val="-64651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4661392"/>
        <c:crosses val="autoZero"/>
        <c:crossBetween val="midCat"/>
      </c:valAx>
      <c:valAx>
        <c:axId val="-64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46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20</xdr:row>
      <xdr:rowOff>152400</xdr:rowOff>
    </xdr:from>
    <xdr:to>
      <xdr:col>7</xdr:col>
      <xdr:colOff>538162</xdr:colOff>
      <xdr:row>36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20</xdr:row>
      <xdr:rowOff>114300</xdr:rowOff>
    </xdr:from>
    <xdr:to>
      <xdr:col>14</xdr:col>
      <xdr:colOff>357187</xdr:colOff>
      <xdr:row>36</xdr:row>
      <xdr:rowOff>114300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0"/>
  <sheetViews>
    <sheetView tabSelected="1" topLeftCell="H10" workbookViewId="0">
      <selection activeCell="E15" sqref="E15"/>
    </sheetView>
  </sheetViews>
  <sheetFormatPr defaultRowHeight="13.5" x14ac:dyDescent="0.15"/>
  <cols>
    <col min="3" max="3" width="10.5" bestFit="1" customWidth="1"/>
    <col min="4" max="4" width="13.75" bestFit="1" customWidth="1"/>
    <col min="6" max="6" width="13.625" bestFit="1" customWidth="1"/>
    <col min="11" max="11" width="13.875" bestFit="1" customWidth="1"/>
  </cols>
  <sheetData>
    <row r="4" spans="3:14" x14ac:dyDescent="0.15">
      <c r="C4" t="s">
        <v>0</v>
      </c>
      <c r="D4" t="s">
        <v>1</v>
      </c>
      <c r="E4" t="s">
        <v>4</v>
      </c>
      <c r="F4" t="s">
        <v>2</v>
      </c>
      <c r="H4" t="s">
        <v>3</v>
      </c>
      <c r="J4" t="s">
        <v>0</v>
      </c>
      <c r="K4" t="s">
        <v>4</v>
      </c>
      <c r="L4" t="s">
        <v>5</v>
      </c>
      <c r="N4" t="s">
        <v>3</v>
      </c>
    </row>
    <row r="5" spans="3:14" x14ac:dyDescent="0.15">
      <c r="C5">
        <v>10</v>
      </c>
      <c r="D5">
        <f>1/SQRT((2*PI()*3.3*10^3*0.047*10^-6*C5)^2+1)</f>
        <v>0.99995251872148805</v>
      </c>
      <c r="E5">
        <f>20*LOG(D5,10)</f>
        <v>-4.1242693638564223E-4</v>
      </c>
      <c r="F5">
        <v>1.25</v>
      </c>
      <c r="G5">
        <f>F5/1.25</f>
        <v>1</v>
      </c>
      <c r="H5">
        <f>20*LOG(G5,10)</f>
        <v>0</v>
      </c>
      <c r="J5">
        <v>10</v>
      </c>
      <c r="K5">
        <f>E5*2</f>
        <v>-8.2485387277128445E-4</v>
      </c>
      <c r="L5">
        <v>1.1000000000000001</v>
      </c>
      <c r="M5">
        <f>L5/1.1</f>
        <v>1</v>
      </c>
      <c r="N5">
        <f>20*LOG(M5,10)</f>
        <v>0</v>
      </c>
    </row>
    <row r="6" spans="3:14" x14ac:dyDescent="0.15">
      <c r="C6">
        <v>20</v>
      </c>
      <c r="D6">
        <f>1/SQRT((2*PI()*3.3*10^3*0.047*10^-6*C6)^2+1)</f>
        <v>0.99981011545617127</v>
      </c>
      <c r="E6">
        <f>20*LOG(D6,10)</f>
        <v>-1.6494728013225252E-3</v>
      </c>
      <c r="F6">
        <v>1.25</v>
      </c>
      <c r="G6">
        <f>F6/1.25</f>
        <v>1</v>
      </c>
      <c r="H6">
        <f>20*LOG(G6,10)</f>
        <v>0</v>
      </c>
      <c r="J6">
        <v>20</v>
      </c>
      <c r="K6">
        <f>E6*2</f>
        <v>-3.2989456026450504E-3</v>
      </c>
      <c r="L6">
        <v>1.1000000000000001</v>
      </c>
      <c r="M6">
        <f>L6/1.1</f>
        <v>1</v>
      </c>
      <c r="N6">
        <f>20*LOG(M6,10)</f>
        <v>0</v>
      </c>
    </row>
    <row r="7" spans="3:14" x14ac:dyDescent="0.15">
      <c r="C7">
        <v>30</v>
      </c>
      <c r="D7">
        <f t="shared" ref="D7:D20" si="0">1/SQRT((2*PI()*3.3*10^3*0.047*10^-6*C7)^2+1)</f>
        <v>0.99957291181845731</v>
      </c>
      <c r="E7">
        <f t="shared" ref="E7:E20" si="1">20*LOG(D7,10)</f>
        <v>-3.7104332080994448E-3</v>
      </c>
      <c r="F7">
        <v>1.25</v>
      </c>
      <c r="G7">
        <f t="shared" ref="G7:G20" si="2">F7/1.25</f>
        <v>1</v>
      </c>
      <c r="H7">
        <f t="shared" ref="H7:H20" si="3">20*LOG(G7,10)</f>
        <v>0</v>
      </c>
      <c r="J7">
        <v>30</v>
      </c>
      <c r="K7">
        <f t="shared" ref="K7:K20" si="4">E7*2</f>
        <v>-7.4208664161988895E-3</v>
      </c>
      <c r="L7">
        <v>1.0900000000000001</v>
      </c>
      <c r="M7">
        <f t="shared" ref="M7:M19" si="5">L7/1.1</f>
        <v>0.99090909090909085</v>
      </c>
      <c r="N7">
        <f t="shared" ref="N7:N19" si="6">20*LOG(M7,10)</f>
        <v>-7.932374435202863E-2</v>
      </c>
    </row>
    <row r="8" spans="3:14" x14ac:dyDescent="0.15">
      <c r="C8">
        <v>50</v>
      </c>
      <c r="D8">
        <f t="shared" si="0"/>
        <v>0.99881499318389544</v>
      </c>
      <c r="E8">
        <f t="shared" si="1"/>
        <v>-1.0298941789046161E-2</v>
      </c>
      <c r="F8">
        <v>1.25</v>
      </c>
      <c r="G8">
        <f t="shared" si="2"/>
        <v>1</v>
      </c>
      <c r="H8">
        <f t="shared" si="3"/>
        <v>0</v>
      </c>
      <c r="J8">
        <v>50</v>
      </c>
      <c r="K8">
        <f t="shared" si="4"/>
        <v>-2.0597883578092321E-2</v>
      </c>
      <c r="L8">
        <v>1.0900000000000001</v>
      </c>
      <c r="M8">
        <f t="shared" si="5"/>
        <v>0.99090909090909085</v>
      </c>
      <c r="N8">
        <f t="shared" si="6"/>
        <v>-7.932374435202863E-2</v>
      </c>
    </row>
    <row r="9" spans="3:14" x14ac:dyDescent="0.15">
      <c r="C9">
        <v>70</v>
      </c>
      <c r="D9">
        <f t="shared" si="0"/>
        <v>0.99768134091221228</v>
      </c>
      <c r="E9">
        <f t="shared" si="1"/>
        <v>-2.0163001552028634E-2</v>
      </c>
      <c r="F9">
        <v>1.25</v>
      </c>
      <c r="G9">
        <f t="shared" si="2"/>
        <v>1</v>
      </c>
      <c r="H9">
        <f t="shared" si="3"/>
        <v>0</v>
      </c>
      <c r="J9">
        <v>70</v>
      </c>
      <c r="K9">
        <f t="shared" si="4"/>
        <v>-4.0326003104057269E-2</v>
      </c>
      <c r="L9">
        <v>1.0900000000000001</v>
      </c>
      <c r="M9">
        <f t="shared" si="5"/>
        <v>0.99090909090909085</v>
      </c>
      <c r="N9">
        <f t="shared" si="6"/>
        <v>-7.932374435202863E-2</v>
      </c>
    </row>
    <row r="10" spans="3:14" x14ac:dyDescent="0.15">
      <c r="C10">
        <v>100</v>
      </c>
      <c r="D10">
        <f t="shared" si="0"/>
        <v>0.99528509038651991</v>
      </c>
      <c r="E10">
        <f t="shared" si="1"/>
        <v>-4.1050034383290419E-2</v>
      </c>
      <c r="F10">
        <v>1.25</v>
      </c>
      <c r="G10">
        <f t="shared" si="2"/>
        <v>1</v>
      </c>
      <c r="H10">
        <f t="shared" si="3"/>
        <v>0</v>
      </c>
      <c r="J10">
        <v>100</v>
      </c>
      <c r="K10">
        <f t="shared" si="4"/>
        <v>-8.2100068766580839E-2</v>
      </c>
      <c r="L10">
        <v>1.0900000000000001</v>
      </c>
      <c r="M10">
        <f t="shared" si="5"/>
        <v>0.99090909090909085</v>
      </c>
      <c r="N10">
        <f t="shared" si="6"/>
        <v>-7.932374435202863E-2</v>
      </c>
    </row>
    <row r="11" spans="3:14" x14ac:dyDescent="0.15">
      <c r="C11">
        <v>200</v>
      </c>
      <c r="D11">
        <f t="shared" si="0"/>
        <v>0.98153070585349322</v>
      </c>
      <c r="E11">
        <f t="shared" si="1"/>
        <v>-0.16192219078245637</v>
      </c>
      <c r="F11">
        <v>1.22</v>
      </c>
      <c r="G11">
        <f t="shared" si="2"/>
        <v>0.97599999999999998</v>
      </c>
      <c r="H11">
        <f t="shared" si="3"/>
        <v>-0.21100364666616386</v>
      </c>
      <c r="J11">
        <v>200</v>
      </c>
      <c r="K11">
        <f t="shared" si="4"/>
        <v>-0.32384438156491274</v>
      </c>
      <c r="L11">
        <v>1.0900000000000001</v>
      </c>
      <c r="M11">
        <f t="shared" si="5"/>
        <v>0.99090909090909085</v>
      </c>
      <c r="N11">
        <f t="shared" si="6"/>
        <v>-7.932374435202863E-2</v>
      </c>
    </row>
    <row r="12" spans="3:14" x14ac:dyDescent="0.15">
      <c r="C12">
        <v>300</v>
      </c>
      <c r="D12">
        <f t="shared" si="0"/>
        <v>0.95982179994972683</v>
      </c>
      <c r="E12">
        <f t="shared" si="1"/>
        <v>-0.35618780758945345</v>
      </c>
      <c r="F12">
        <v>1.2</v>
      </c>
      <c r="G12">
        <f t="shared" si="2"/>
        <v>0.96</v>
      </c>
      <c r="H12">
        <f t="shared" si="3"/>
        <v>-0.35457533920863205</v>
      </c>
      <c r="J12">
        <v>300</v>
      </c>
      <c r="K12">
        <f t="shared" si="4"/>
        <v>-0.71237561517890691</v>
      </c>
      <c r="L12">
        <v>1.06</v>
      </c>
      <c r="M12">
        <f t="shared" si="5"/>
        <v>0.96363636363636362</v>
      </c>
      <c r="N12">
        <f t="shared" si="6"/>
        <v>-0.32173639786909614</v>
      </c>
    </row>
    <row r="13" spans="3:14" x14ac:dyDescent="0.15">
      <c r="C13">
        <v>500</v>
      </c>
      <c r="D13">
        <f t="shared" si="0"/>
        <v>0.89896100830580161</v>
      </c>
      <c r="E13">
        <f t="shared" si="1"/>
        <v>-0.92518290048273522</v>
      </c>
      <c r="F13">
        <v>1.1499999999999999</v>
      </c>
      <c r="G13">
        <f t="shared" si="2"/>
        <v>0.91999999999999993</v>
      </c>
      <c r="H13">
        <f t="shared" si="3"/>
        <v>-0.72424345308889526</v>
      </c>
      <c r="J13">
        <v>500</v>
      </c>
      <c r="K13">
        <f t="shared" si="4"/>
        <v>-1.8503658009654704</v>
      </c>
      <c r="L13">
        <v>0.99</v>
      </c>
      <c r="M13">
        <f t="shared" si="5"/>
        <v>0.89999999999999991</v>
      </c>
      <c r="N13">
        <f t="shared" si="6"/>
        <v>-0.91514981121350325</v>
      </c>
    </row>
    <row r="14" spans="3:14" x14ac:dyDescent="0.15">
      <c r="C14">
        <v>700</v>
      </c>
      <c r="D14">
        <f t="shared" si="0"/>
        <v>0.82609380291380541</v>
      </c>
      <c r="E14">
        <f t="shared" si="1"/>
        <v>-1.6594127152180074</v>
      </c>
      <c r="F14">
        <v>1.08</v>
      </c>
      <c r="G14">
        <f t="shared" si="2"/>
        <v>0.8640000000000001</v>
      </c>
      <c r="H14">
        <f t="shared" si="3"/>
        <v>-1.2697251504221332</v>
      </c>
      <c r="J14">
        <v>700</v>
      </c>
      <c r="K14">
        <f t="shared" si="4"/>
        <v>-3.3188254304360147</v>
      </c>
      <c r="L14">
        <v>0.86</v>
      </c>
      <c r="M14">
        <f t="shared" si="5"/>
        <v>0.78181818181818175</v>
      </c>
      <c r="N14">
        <f t="shared" si="6"/>
        <v>-2.1378846782931471</v>
      </c>
    </row>
    <row r="15" spans="3:14" x14ac:dyDescent="0.15">
      <c r="C15">
        <v>1000</v>
      </c>
      <c r="D15">
        <f t="shared" si="0"/>
        <v>0.71617121346465251</v>
      </c>
      <c r="E15">
        <f t="shared" si="1"/>
        <v>-2.8996627892052174</v>
      </c>
      <c r="F15">
        <v>0.96</v>
      </c>
      <c r="G15">
        <f t="shared" si="2"/>
        <v>0.76800000000000002</v>
      </c>
      <c r="H15">
        <f t="shared" si="3"/>
        <v>-2.2927755993697598</v>
      </c>
      <c r="J15">
        <v>1000</v>
      </c>
      <c r="K15">
        <f t="shared" si="4"/>
        <v>-5.7993255784104347</v>
      </c>
      <c r="L15">
        <v>0.63</v>
      </c>
      <c r="M15">
        <f t="shared" si="5"/>
        <v>0.57272727272727264</v>
      </c>
      <c r="N15">
        <f t="shared" si="6"/>
        <v>-4.8410427140928673</v>
      </c>
    </row>
    <row r="16" spans="3:14" x14ac:dyDescent="0.15">
      <c r="C16">
        <v>2000</v>
      </c>
      <c r="D16">
        <f t="shared" si="0"/>
        <v>0.45649382179469705</v>
      </c>
      <c r="E16">
        <f t="shared" si="1"/>
        <v>-6.8113019169694624</v>
      </c>
      <c r="F16">
        <v>0.65</v>
      </c>
      <c r="G16">
        <f t="shared" si="2"/>
        <v>0.52</v>
      </c>
      <c r="H16">
        <f t="shared" si="3"/>
        <v>-5.6799331273040154</v>
      </c>
      <c r="J16">
        <v>2000</v>
      </c>
      <c r="K16">
        <f t="shared" si="4"/>
        <v>-13.622603833938925</v>
      </c>
      <c r="L16">
        <v>0.24</v>
      </c>
      <c r="M16">
        <f t="shared" si="5"/>
        <v>0.21818181818181814</v>
      </c>
      <c r="N16">
        <f t="shared" si="6"/>
        <v>-13.22362886893238</v>
      </c>
    </row>
    <row r="17" spans="3:14" x14ac:dyDescent="0.15">
      <c r="C17">
        <v>3000</v>
      </c>
      <c r="D17">
        <f t="shared" si="0"/>
        <v>0.32363918994812463</v>
      </c>
      <c r="E17">
        <f t="shared" si="1"/>
        <v>-9.7987778902875284</v>
      </c>
      <c r="F17">
        <v>0.45</v>
      </c>
      <c r="G17">
        <f t="shared" si="2"/>
        <v>0.36</v>
      </c>
      <c r="H17">
        <f t="shared" si="3"/>
        <v>-8.8739499846542547</v>
      </c>
      <c r="J17">
        <v>3000</v>
      </c>
      <c r="K17">
        <f t="shared" si="4"/>
        <v>-19.597555780575057</v>
      </c>
      <c r="L17">
        <v>0.13</v>
      </c>
      <c r="M17">
        <f t="shared" si="5"/>
        <v>0.11818181818181818</v>
      </c>
      <c r="N17">
        <f t="shared" si="6"/>
        <v>-18.548986657027761</v>
      </c>
    </row>
    <row r="18" spans="3:14" x14ac:dyDescent="0.15">
      <c r="C18">
        <v>5000</v>
      </c>
      <c r="D18">
        <f t="shared" si="0"/>
        <v>0.2010387154321327</v>
      </c>
      <c r="E18">
        <f t="shared" si="1"/>
        <v>-13.934405987963281</v>
      </c>
      <c r="F18">
        <v>0.28999999999999998</v>
      </c>
      <c r="G18">
        <f t="shared" si="2"/>
        <v>0.23199999999999998</v>
      </c>
      <c r="H18">
        <f t="shared" si="3"/>
        <v>-12.690240302182005</v>
      </c>
      <c r="J18">
        <v>5000</v>
      </c>
      <c r="K18">
        <f t="shared" si="4"/>
        <v>-27.868811975926562</v>
      </c>
      <c r="L18">
        <v>3.2000000000000001E-2</v>
      </c>
      <c r="M18">
        <f t="shared" si="5"/>
        <v>2.9090909090909091E-2</v>
      </c>
      <c r="N18">
        <f t="shared" si="6"/>
        <v>-30.724854136766378</v>
      </c>
    </row>
    <row r="19" spans="3:14" x14ac:dyDescent="0.15">
      <c r="C19">
        <v>7000</v>
      </c>
      <c r="D19">
        <f t="shared" si="0"/>
        <v>0.1450418734032097</v>
      </c>
      <c r="E19">
        <f t="shared" si="1"/>
        <v>-16.770131988038333</v>
      </c>
      <c r="F19">
        <v>0.21</v>
      </c>
      <c r="G19">
        <f t="shared" si="2"/>
        <v>0.16799999999999998</v>
      </c>
      <c r="H19">
        <f t="shared" si="3"/>
        <v>-15.493814365482743</v>
      </c>
      <c r="J19">
        <v>7000</v>
      </c>
      <c r="K19">
        <f t="shared" si="4"/>
        <v>-33.540263976076666</v>
      </c>
      <c r="L19">
        <v>8.0000000000000002E-3</v>
      </c>
      <c r="M19">
        <f t="shared" si="5"/>
        <v>7.2727272727272727E-3</v>
      </c>
      <c r="N19">
        <f t="shared" si="6"/>
        <v>-42.766053963325632</v>
      </c>
    </row>
    <row r="20" spans="3:14" x14ac:dyDescent="0.15">
      <c r="C20">
        <v>10000</v>
      </c>
      <c r="D20">
        <f t="shared" si="0"/>
        <v>0.10207838473333826</v>
      </c>
      <c r="E20">
        <f t="shared" si="1"/>
        <v>-19.821324215042146</v>
      </c>
      <c r="F20">
        <v>0.16</v>
      </c>
      <c r="G20">
        <f t="shared" si="2"/>
        <v>0.128</v>
      </c>
      <c r="H20">
        <f t="shared" si="3"/>
        <v>-17.855800607042632</v>
      </c>
      <c r="J20">
        <v>10000</v>
      </c>
      <c r="K20">
        <f t="shared" si="4"/>
        <v>-39.642648430084293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CSHWLab</dc:creator>
  <cp:lastModifiedBy>丸龍之介</cp:lastModifiedBy>
  <dcterms:created xsi:type="dcterms:W3CDTF">2016-05-08T23:54:46Z</dcterms:created>
  <dcterms:modified xsi:type="dcterms:W3CDTF">2016-05-13T06:10:56Z</dcterms:modified>
</cp:coreProperties>
</file>