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MarufN\Documents\Study\UTY\materi&amp;tugas-s1_informatika\semester_6\fuzzy_logic-b\task\elearning\meet_9-fcm_clustering\group_task\added_file\system\assets\"/>
    </mc:Choice>
  </mc:AlternateContent>
  <xr:revisionPtr revIDLastSave="0" documentId="13_ncr:1_{4E802742-2D30-45A3-BED7-77FBB65F0F5A}" xr6:coauthVersionLast="45" xr6:coauthVersionMax="45" xr10:uidLastSave="{00000000-0000-0000-0000-000000000000}"/>
  <bookViews>
    <workbookView xWindow="-120" yWindow="-120" windowWidth="20730" windowHeight="11760" activeTab="1" xr2:uid="{00000000-000D-0000-FFFF-FFFF00000000}"/>
  </bookViews>
  <sheets>
    <sheet name="u_mat_generator" sheetId="7" r:id="rId1"/>
    <sheet name="mai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284" i="3" l="1"/>
  <c r="AA284" i="3"/>
  <c r="Z284" i="3"/>
  <c r="AB283" i="3"/>
  <c r="AA283" i="3"/>
  <c r="Z283" i="3"/>
  <c r="AB282" i="3"/>
  <c r="AA282" i="3"/>
  <c r="Z282" i="3"/>
  <c r="AB281" i="3"/>
  <c r="AA281" i="3"/>
  <c r="Z281" i="3"/>
  <c r="AB280" i="3"/>
  <c r="AA280" i="3"/>
  <c r="Z280" i="3"/>
  <c r="AB279" i="3"/>
  <c r="AA279" i="3"/>
  <c r="Z279" i="3"/>
  <c r="AB278" i="3"/>
  <c r="AA278" i="3"/>
  <c r="Z278" i="3"/>
  <c r="AB277" i="3"/>
  <c r="AA277" i="3"/>
  <c r="Z277" i="3"/>
  <c r="AB276" i="3"/>
  <c r="AA276" i="3"/>
  <c r="Z276" i="3"/>
  <c r="AB275" i="3"/>
  <c r="AA275" i="3"/>
  <c r="Z275" i="3"/>
  <c r="AB274" i="3"/>
  <c r="AA274" i="3"/>
  <c r="Z274" i="3"/>
  <c r="AB273" i="3"/>
  <c r="AA273" i="3"/>
  <c r="Z273" i="3"/>
  <c r="AB272" i="3"/>
  <c r="AA272" i="3"/>
  <c r="Z272" i="3"/>
  <c r="AB271" i="3"/>
  <c r="AA271" i="3"/>
  <c r="Z271" i="3"/>
  <c r="AB270" i="3"/>
  <c r="AA270" i="3"/>
  <c r="Z270" i="3"/>
  <c r="AB269" i="3"/>
  <c r="AA269" i="3"/>
  <c r="Z269" i="3"/>
  <c r="AB268" i="3"/>
  <c r="AA268" i="3"/>
  <c r="Z268" i="3"/>
  <c r="AB267" i="3"/>
  <c r="AA267" i="3"/>
  <c r="Z267" i="3"/>
  <c r="AB266" i="3"/>
  <c r="AA266" i="3"/>
  <c r="Z266" i="3"/>
  <c r="AB265" i="3"/>
  <c r="AA265" i="3"/>
  <c r="Z265" i="3"/>
  <c r="AB264" i="3"/>
  <c r="AA264" i="3"/>
  <c r="Z264" i="3"/>
  <c r="AB263" i="3"/>
  <c r="AA263" i="3"/>
  <c r="Z263" i="3"/>
  <c r="AB262" i="3"/>
  <c r="AA262" i="3"/>
  <c r="Z262" i="3"/>
  <c r="AB261" i="3"/>
  <c r="AA261" i="3"/>
  <c r="Z261" i="3"/>
  <c r="AB260" i="3"/>
  <c r="AA260" i="3"/>
  <c r="Z260" i="3"/>
  <c r="W284" i="3"/>
  <c r="V284" i="3"/>
  <c r="U284" i="3"/>
  <c r="W283" i="3"/>
  <c r="V283" i="3"/>
  <c r="U283" i="3"/>
  <c r="W282" i="3"/>
  <c r="V282" i="3"/>
  <c r="U282" i="3"/>
  <c r="W281" i="3"/>
  <c r="V281" i="3"/>
  <c r="U281" i="3"/>
  <c r="W280" i="3"/>
  <c r="V280" i="3"/>
  <c r="U280" i="3"/>
  <c r="W279" i="3"/>
  <c r="V279" i="3"/>
  <c r="U279" i="3"/>
  <c r="W278" i="3"/>
  <c r="V278" i="3"/>
  <c r="U278" i="3"/>
  <c r="W277" i="3"/>
  <c r="V277" i="3"/>
  <c r="U277" i="3"/>
  <c r="W276" i="3"/>
  <c r="V276" i="3"/>
  <c r="U276" i="3"/>
  <c r="W275" i="3"/>
  <c r="V275" i="3"/>
  <c r="U275" i="3"/>
  <c r="W274" i="3"/>
  <c r="V274" i="3"/>
  <c r="U274" i="3"/>
  <c r="W273" i="3"/>
  <c r="V273" i="3"/>
  <c r="U273" i="3"/>
  <c r="W272" i="3"/>
  <c r="V272" i="3"/>
  <c r="U272" i="3"/>
  <c r="W271" i="3"/>
  <c r="V271" i="3"/>
  <c r="U271" i="3"/>
  <c r="W270" i="3"/>
  <c r="V270" i="3"/>
  <c r="U270" i="3"/>
  <c r="W269" i="3"/>
  <c r="V269" i="3"/>
  <c r="U269" i="3"/>
  <c r="W268" i="3"/>
  <c r="V268" i="3"/>
  <c r="U268" i="3"/>
  <c r="W267" i="3"/>
  <c r="V267" i="3"/>
  <c r="U267" i="3"/>
  <c r="W266" i="3"/>
  <c r="V266" i="3"/>
  <c r="U266" i="3"/>
  <c r="W265" i="3"/>
  <c r="V265" i="3"/>
  <c r="U265" i="3"/>
  <c r="W264" i="3"/>
  <c r="V264" i="3"/>
  <c r="U264" i="3"/>
  <c r="W263" i="3"/>
  <c r="V263" i="3"/>
  <c r="U263" i="3"/>
  <c r="W262" i="3"/>
  <c r="V262" i="3"/>
  <c r="U262" i="3"/>
  <c r="W261" i="3"/>
  <c r="V261" i="3"/>
  <c r="X261" i="3" s="1"/>
  <c r="U261" i="3"/>
  <c r="W260" i="3"/>
  <c r="V260" i="3"/>
  <c r="U260" i="3"/>
  <c r="R284" i="3"/>
  <c r="Q284" i="3"/>
  <c r="P284" i="3"/>
  <c r="R283" i="3"/>
  <c r="Q283" i="3"/>
  <c r="P283" i="3"/>
  <c r="R282" i="3"/>
  <c r="Q282" i="3"/>
  <c r="P282" i="3"/>
  <c r="R281" i="3"/>
  <c r="Q281" i="3"/>
  <c r="P281" i="3"/>
  <c r="R280" i="3"/>
  <c r="Q280" i="3"/>
  <c r="P280" i="3"/>
  <c r="R279" i="3"/>
  <c r="Q279" i="3"/>
  <c r="P279" i="3"/>
  <c r="R278" i="3"/>
  <c r="Q278" i="3"/>
  <c r="P278" i="3"/>
  <c r="R277" i="3"/>
  <c r="Q277" i="3"/>
  <c r="P277" i="3"/>
  <c r="R276" i="3"/>
  <c r="Q276" i="3"/>
  <c r="P276" i="3"/>
  <c r="R275" i="3"/>
  <c r="Q275" i="3"/>
  <c r="P275" i="3"/>
  <c r="R274" i="3"/>
  <c r="Q274" i="3"/>
  <c r="P274" i="3"/>
  <c r="R273" i="3"/>
  <c r="Q273" i="3"/>
  <c r="P273" i="3"/>
  <c r="R272" i="3"/>
  <c r="Q272" i="3"/>
  <c r="P272" i="3"/>
  <c r="R271" i="3"/>
  <c r="Q271" i="3"/>
  <c r="P271" i="3"/>
  <c r="R270" i="3"/>
  <c r="Q270" i="3"/>
  <c r="P270" i="3"/>
  <c r="R269" i="3"/>
  <c r="Q269" i="3"/>
  <c r="P269" i="3"/>
  <c r="R268" i="3"/>
  <c r="Q268" i="3"/>
  <c r="P268" i="3"/>
  <c r="R267" i="3"/>
  <c r="Q267" i="3"/>
  <c r="P267" i="3"/>
  <c r="R266" i="3"/>
  <c r="Q266" i="3"/>
  <c r="P266" i="3"/>
  <c r="R265" i="3"/>
  <c r="Q265" i="3"/>
  <c r="P265" i="3"/>
  <c r="R264" i="3"/>
  <c r="Q264" i="3"/>
  <c r="P264" i="3"/>
  <c r="R263" i="3"/>
  <c r="Q263" i="3"/>
  <c r="P263" i="3"/>
  <c r="R262" i="3"/>
  <c r="Q262" i="3"/>
  <c r="P262" i="3"/>
  <c r="R261" i="3"/>
  <c r="Q261" i="3"/>
  <c r="S261" i="3" s="1"/>
  <c r="P261" i="3"/>
  <c r="R260" i="3"/>
  <c r="Q260" i="3"/>
  <c r="P260" i="3"/>
  <c r="M284" i="3"/>
  <c r="L284" i="3"/>
  <c r="K284" i="3"/>
  <c r="M283" i="3"/>
  <c r="L283" i="3"/>
  <c r="K283" i="3"/>
  <c r="M282" i="3"/>
  <c r="L282" i="3"/>
  <c r="K282" i="3"/>
  <c r="M281" i="3"/>
  <c r="L281" i="3"/>
  <c r="K281" i="3"/>
  <c r="M280" i="3"/>
  <c r="L280" i="3"/>
  <c r="K280" i="3"/>
  <c r="M279" i="3"/>
  <c r="L279" i="3"/>
  <c r="K279" i="3"/>
  <c r="M278" i="3"/>
  <c r="L278" i="3"/>
  <c r="K278" i="3"/>
  <c r="M277" i="3"/>
  <c r="L277" i="3"/>
  <c r="K277" i="3"/>
  <c r="M276" i="3"/>
  <c r="L276" i="3"/>
  <c r="K276" i="3"/>
  <c r="M275" i="3"/>
  <c r="L275" i="3"/>
  <c r="K275" i="3"/>
  <c r="M274" i="3"/>
  <c r="L274" i="3"/>
  <c r="K274" i="3"/>
  <c r="M273" i="3"/>
  <c r="L273" i="3"/>
  <c r="K273" i="3"/>
  <c r="M272" i="3"/>
  <c r="L272" i="3"/>
  <c r="K272" i="3"/>
  <c r="M271" i="3"/>
  <c r="L271" i="3"/>
  <c r="K271" i="3"/>
  <c r="M270" i="3"/>
  <c r="L270" i="3"/>
  <c r="K270" i="3"/>
  <c r="M269" i="3"/>
  <c r="L269" i="3"/>
  <c r="K269" i="3"/>
  <c r="M268" i="3"/>
  <c r="L268" i="3"/>
  <c r="K268" i="3"/>
  <c r="M267" i="3"/>
  <c r="L267" i="3"/>
  <c r="K267" i="3"/>
  <c r="M266" i="3"/>
  <c r="L266" i="3"/>
  <c r="K266" i="3"/>
  <c r="M265" i="3"/>
  <c r="L265" i="3"/>
  <c r="K265" i="3"/>
  <c r="M264" i="3"/>
  <c r="L264" i="3"/>
  <c r="K264" i="3"/>
  <c r="M263" i="3"/>
  <c r="L263" i="3"/>
  <c r="K263" i="3"/>
  <c r="M262" i="3"/>
  <c r="L262" i="3"/>
  <c r="K262" i="3"/>
  <c r="M261" i="3"/>
  <c r="L261" i="3"/>
  <c r="K261" i="3"/>
  <c r="M260" i="3"/>
  <c r="L260" i="3"/>
  <c r="K260" i="3"/>
  <c r="H284" i="3"/>
  <c r="G284" i="3"/>
  <c r="F284" i="3"/>
  <c r="H283" i="3"/>
  <c r="G283" i="3"/>
  <c r="F283" i="3"/>
  <c r="H282" i="3"/>
  <c r="G282" i="3"/>
  <c r="F282" i="3"/>
  <c r="H281" i="3"/>
  <c r="G281" i="3"/>
  <c r="F281" i="3"/>
  <c r="H280" i="3"/>
  <c r="G280" i="3"/>
  <c r="F280" i="3"/>
  <c r="H279" i="3"/>
  <c r="G279" i="3"/>
  <c r="F279" i="3"/>
  <c r="H278" i="3"/>
  <c r="G278" i="3"/>
  <c r="F278" i="3"/>
  <c r="H277" i="3"/>
  <c r="G277" i="3"/>
  <c r="F277" i="3"/>
  <c r="H276" i="3"/>
  <c r="G276" i="3"/>
  <c r="F276" i="3"/>
  <c r="H275" i="3"/>
  <c r="G275" i="3"/>
  <c r="F275" i="3"/>
  <c r="H274" i="3"/>
  <c r="G274" i="3"/>
  <c r="F274" i="3"/>
  <c r="H273" i="3"/>
  <c r="G273" i="3"/>
  <c r="F273" i="3"/>
  <c r="H272" i="3"/>
  <c r="G272" i="3"/>
  <c r="F272" i="3"/>
  <c r="H271" i="3"/>
  <c r="G271" i="3"/>
  <c r="F271" i="3"/>
  <c r="H270" i="3"/>
  <c r="G270" i="3"/>
  <c r="F270" i="3"/>
  <c r="H269" i="3"/>
  <c r="G269" i="3"/>
  <c r="F269" i="3"/>
  <c r="H268" i="3"/>
  <c r="G268" i="3"/>
  <c r="F268" i="3"/>
  <c r="H267" i="3"/>
  <c r="G267" i="3"/>
  <c r="F267" i="3"/>
  <c r="H266" i="3"/>
  <c r="G266" i="3"/>
  <c r="F266" i="3"/>
  <c r="H265" i="3"/>
  <c r="G265" i="3"/>
  <c r="F265" i="3"/>
  <c r="H264" i="3"/>
  <c r="G264" i="3"/>
  <c r="F264" i="3"/>
  <c r="H263" i="3"/>
  <c r="G263" i="3"/>
  <c r="F263" i="3"/>
  <c r="H262" i="3"/>
  <c r="G262" i="3"/>
  <c r="F262" i="3"/>
  <c r="H261" i="3"/>
  <c r="G261" i="3"/>
  <c r="F261" i="3"/>
  <c r="I261" i="3" s="1"/>
  <c r="H260" i="3"/>
  <c r="G260" i="3"/>
  <c r="F260" i="3"/>
  <c r="C284" i="3"/>
  <c r="B284" i="3"/>
  <c r="A284" i="3"/>
  <c r="C283" i="3"/>
  <c r="B283" i="3"/>
  <c r="A283" i="3"/>
  <c r="C282" i="3"/>
  <c r="B282" i="3"/>
  <c r="A282" i="3"/>
  <c r="C281" i="3"/>
  <c r="B281" i="3"/>
  <c r="A281" i="3"/>
  <c r="C280" i="3"/>
  <c r="B280" i="3"/>
  <c r="A280" i="3"/>
  <c r="C279" i="3"/>
  <c r="B279" i="3"/>
  <c r="A279" i="3"/>
  <c r="C278" i="3"/>
  <c r="B278" i="3"/>
  <c r="A278" i="3"/>
  <c r="C277" i="3"/>
  <c r="B277" i="3"/>
  <c r="A277" i="3"/>
  <c r="C276" i="3"/>
  <c r="B276" i="3"/>
  <c r="A276" i="3"/>
  <c r="C275" i="3"/>
  <c r="B275" i="3"/>
  <c r="A275" i="3"/>
  <c r="C274" i="3"/>
  <c r="B274" i="3"/>
  <c r="A274" i="3"/>
  <c r="C273" i="3"/>
  <c r="B273" i="3"/>
  <c r="A273" i="3"/>
  <c r="C272" i="3"/>
  <c r="B272" i="3"/>
  <c r="A272" i="3"/>
  <c r="C271" i="3"/>
  <c r="B271" i="3"/>
  <c r="A271" i="3"/>
  <c r="C270" i="3"/>
  <c r="B270" i="3"/>
  <c r="A270" i="3"/>
  <c r="C269" i="3"/>
  <c r="B269" i="3"/>
  <c r="A269" i="3"/>
  <c r="C268" i="3"/>
  <c r="B268" i="3"/>
  <c r="A268" i="3"/>
  <c r="C267" i="3"/>
  <c r="B267" i="3"/>
  <c r="A267" i="3"/>
  <c r="C266" i="3"/>
  <c r="B266" i="3"/>
  <c r="A266" i="3"/>
  <c r="C265" i="3"/>
  <c r="B265" i="3"/>
  <c r="A265" i="3"/>
  <c r="C264" i="3"/>
  <c r="B264" i="3"/>
  <c r="A264" i="3"/>
  <c r="C263" i="3"/>
  <c r="B263" i="3"/>
  <c r="A263" i="3"/>
  <c r="C262" i="3"/>
  <c r="B262" i="3"/>
  <c r="A262" i="3"/>
  <c r="C261" i="3"/>
  <c r="B261" i="3"/>
  <c r="A261" i="3"/>
  <c r="C260" i="3"/>
  <c r="B260" i="3"/>
  <c r="A260" i="3"/>
  <c r="AI246" i="3"/>
  <c r="AH246" i="3"/>
  <c r="AG246" i="3"/>
  <c r="AI245" i="3"/>
  <c r="AH245" i="3"/>
  <c r="AG245" i="3"/>
  <c r="AI244" i="3"/>
  <c r="AH244" i="3"/>
  <c r="AG244" i="3"/>
  <c r="AI243" i="3"/>
  <c r="AH243" i="3"/>
  <c r="AG243" i="3"/>
  <c r="AI242" i="3"/>
  <c r="AH242" i="3"/>
  <c r="AG242" i="3"/>
  <c r="AI241" i="3"/>
  <c r="AH241" i="3"/>
  <c r="AG241" i="3"/>
  <c r="AI240" i="3"/>
  <c r="AH240" i="3"/>
  <c r="AG240" i="3"/>
  <c r="AI239" i="3"/>
  <c r="AH239" i="3"/>
  <c r="AG239" i="3"/>
  <c r="AI238" i="3"/>
  <c r="AH238" i="3"/>
  <c r="AG238" i="3"/>
  <c r="AI237" i="3"/>
  <c r="AH237" i="3"/>
  <c r="AG237" i="3"/>
  <c r="AI236" i="3"/>
  <c r="AH236" i="3"/>
  <c r="AG236" i="3"/>
  <c r="AI235" i="3"/>
  <c r="AH235" i="3"/>
  <c r="AG235" i="3"/>
  <c r="AI234" i="3"/>
  <c r="AH234" i="3"/>
  <c r="AG234" i="3"/>
  <c r="AI233" i="3"/>
  <c r="AH233" i="3"/>
  <c r="AG233" i="3"/>
  <c r="AI232" i="3"/>
  <c r="AH232" i="3"/>
  <c r="AG232" i="3"/>
  <c r="AI231" i="3"/>
  <c r="AH231" i="3"/>
  <c r="AG231" i="3"/>
  <c r="AI230" i="3"/>
  <c r="AH230" i="3"/>
  <c r="AG230" i="3"/>
  <c r="AI229" i="3"/>
  <c r="AH229" i="3"/>
  <c r="AG229" i="3"/>
  <c r="AI228" i="3"/>
  <c r="AH228" i="3"/>
  <c r="AG228" i="3"/>
  <c r="AI227" i="3"/>
  <c r="AH227" i="3"/>
  <c r="AG227" i="3"/>
  <c r="AI226" i="3"/>
  <c r="AH226" i="3"/>
  <c r="AG226" i="3"/>
  <c r="AI225" i="3"/>
  <c r="AH225" i="3"/>
  <c r="AG225" i="3"/>
  <c r="AI224" i="3"/>
  <c r="AH224" i="3"/>
  <c r="AG224" i="3"/>
  <c r="AI223" i="3"/>
  <c r="AH223" i="3"/>
  <c r="AJ223" i="3" s="1"/>
  <c r="AG223" i="3"/>
  <c r="AI222" i="3"/>
  <c r="AH222" i="3"/>
  <c r="AG222" i="3"/>
  <c r="AD246" i="3"/>
  <c r="AC246" i="3"/>
  <c r="AB246" i="3"/>
  <c r="AD245" i="3"/>
  <c r="AC245" i="3"/>
  <c r="AB245" i="3"/>
  <c r="AD244" i="3"/>
  <c r="AC244" i="3"/>
  <c r="AB244" i="3"/>
  <c r="AD243" i="3"/>
  <c r="AC243" i="3"/>
  <c r="AB243" i="3"/>
  <c r="AD242" i="3"/>
  <c r="AC242" i="3"/>
  <c r="AB242" i="3"/>
  <c r="AD241" i="3"/>
  <c r="AC241" i="3"/>
  <c r="AB241" i="3"/>
  <c r="AD240" i="3"/>
  <c r="AC240" i="3"/>
  <c r="AB240" i="3"/>
  <c r="AD239" i="3"/>
  <c r="AC239" i="3"/>
  <c r="AB239" i="3"/>
  <c r="AD238" i="3"/>
  <c r="AC238" i="3"/>
  <c r="AB238" i="3"/>
  <c r="AD237" i="3"/>
  <c r="AC237" i="3"/>
  <c r="AB237" i="3"/>
  <c r="AD236" i="3"/>
  <c r="AC236" i="3"/>
  <c r="AB236" i="3"/>
  <c r="AD235" i="3"/>
  <c r="AC235" i="3"/>
  <c r="AB235" i="3"/>
  <c r="AD234" i="3"/>
  <c r="AC234" i="3"/>
  <c r="AB234" i="3"/>
  <c r="AD233" i="3"/>
  <c r="AC233" i="3"/>
  <c r="AB233" i="3"/>
  <c r="AD232" i="3"/>
  <c r="AC232" i="3"/>
  <c r="AB232" i="3"/>
  <c r="AD231" i="3"/>
  <c r="AC231" i="3"/>
  <c r="AB231" i="3"/>
  <c r="AD230" i="3"/>
  <c r="AC230" i="3"/>
  <c r="AB230" i="3"/>
  <c r="AD229" i="3"/>
  <c r="AC229" i="3"/>
  <c r="AB229" i="3"/>
  <c r="AD228" i="3"/>
  <c r="AC228" i="3"/>
  <c r="AB228" i="3"/>
  <c r="AD227" i="3"/>
  <c r="AC227" i="3"/>
  <c r="AB227" i="3"/>
  <c r="AD226" i="3"/>
  <c r="AC226" i="3"/>
  <c r="AB226" i="3"/>
  <c r="AD225" i="3"/>
  <c r="AC225" i="3"/>
  <c r="AB225" i="3"/>
  <c r="AD224" i="3"/>
  <c r="AC224" i="3"/>
  <c r="AB224" i="3"/>
  <c r="AD223" i="3"/>
  <c r="AC223" i="3"/>
  <c r="AE223" i="3" s="1"/>
  <c r="AB223" i="3"/>
  <c r="AD222" i="3"/>
  <c r="AC222" i="3"/>
  <c r="AB222" i="3"/>
  <c r="Y246" i="3"/>
  <c r="X246" i="3"/>
  <c r="W246" i="3"/>
  <c r="Y245" i="3"/>
  <c r="X245" i="3"/>
  <c r="W245" i="3"/>
  <c r="Y244" i="3"/>
  <c r="X244" i="3"/>
  <c r="W244" i="3"/>
  <c r="Y243" i="3"/>
  <c r="X243" i="3"/>
  <c r="W243" i="3"/>
  <c r="Y242" i="3"/>
  <c r="X242" i="3"/>
  <c r="W242" i="3"/>
  <c r="Y241" i="3"/>
  <c r="X241" i="3"/>
  <c r="W241" i="3"/>
  <c r="Y240" i="3"/>
  <c r="X240" i="3"/>
  <c r="W240" i="3"/>
  <c r="Y239" i="3"/>
  <c r="X239" i="3"/>
  <c r="W239" i="3"/>
  <c r="Y238" i="3"/>
  <c r="X238" i="3"/>
  <c r="W238" i="3"/>
  <c r="Y237" i="3"/>
  <c r="X237" i="3"/>
  <c r="W237" i="3"/>
  <c r="Y236" i="3"/>
  <c r="X236" i="3"/>
  <c r="W236" i="3"/>
  <c r="Y235" i="3"/>
  <c r="X235" i="3"/>
  <c r="W235" i="3"/>
  <c r="Y234" i="3"/>
  <c r="X234" i="3"/>
  <c r="W234" i="3"/>
  <c r="Y233" i="3"/>
  <c r="X233" i="3"/>
  <c r="W233" i="3"/>
  <c r="Y232" i="3"/>
  <c r="X232" i="3"/>
  <c r="W232" i="3"/>
  <c r="Y231" i="3"/>
  <c r="X231" i="3"/>
  <c r="W231" i="3"/>
  <c r="Y230" i="3"/>
  <c r="X230" i="3"/>
  <c r="W230" i="3"/>
  <c r="Y229" i="3"/>
  <c r="X229" i="3"/>
  <c r="W229" i="3"/>
  <c r="Y228" i="3"/>
  <c r="X228" i="3"/>
  <c r="W228" i="3"/>
  <c r="Y227" i="3"/>
  <c r="X227" i="3"/>
  <c r="W227" i="3"/>
  <c r="Y226" i="3"/>
  <c r="X226" i="3"/>
  <c r="W226" i="3"/>
  <c r="Y225" i="3"/>
  <c r="X225" i="3"/>
  <c r="W225" i="3"/>
  <c r="Y224" i="3"/>
  <c r="X224" i="3"/>
  <c r="W224" i="3"/>
  <c r="Y223" i="3"/>
  <c r="X223" i="3"/>
  <c r="Z223" i="3" s="1"/>
  <c r="W223" i="3"/>
  <c r="Y222" i="3"/>
  <c r="X222" i="3"/>
  <c r="W222" i="3"/>
  <c r="T246" i="3"/>
  <c r="S246" i="3"/>
  <c r="R246" i="3"/>
  <c r="T245" i="3"/>
  <c r="S245" i="3"/>
  <c r="R245" i="3"/>
  <c r="T244" i="3"/>
  <c r="S244" i="3"/>
  <c r="R244" i="3"/>
  <c r="T243" i="3"/>
  <c r="S243" i="3"/>
  <c r="R243" i="3"/>
  <c r="T242" i="3"/>
  <c r="S242" i="3"/>
  <c r="R242" i="3"/>
  <c r="T241" i="3"/>
  <c r="S241" i="3"/>
  <c r="R241" i="3"/>
  <c r="T240" i="3"/>
  <c r="S240" i="3"/>
  <c r="R240" i="3"/>
  <c r="T239" i="3"/>
  <c r="S239" i="3"/>
  <c r="R239" i="3"/>
  <c r="T238" i="3"/>
  <c r="S238" i="3"/>
  <c r="R238" i="3"/>
  <c r="T237" i="3"/>
  <c r="S237" i="3"/>
  <c r="R237" i="3"/>
  <c r="T236" i="3"/>
  <c r="S236" i="3"/>
  <c r="R236" i="3"/>
  <c r="T235" i="3"/>
  <c r="S235" i="3"/>
  <c r="R235" i="3"/>
  <c r="T234" i="3"/>
  <c r="S234" i="3"/>
  <c r="R234" i="3"/>
  <c r="T233" i="3"/>
  <c r="S233" i="3"/>
  <c r="R233" i="3"/>
  <c r="T232" i="3"/>
  <c r="S232" i="3"/>
  <c r="R232" i="3"/>
  <c r="T231" i="3"/>
  <c r="S231" i="3"/>
  <c r="R231" i="3"/>
  <c r="T230" i="3"/>
  <c r="S230" i="3"/>
  <c r="R230" i="3"/>
  <c r="T229" i="3"/>
  <c r="S229" i="3"/>
  <c r="R229" i="3"/>
  <c r="T228" i="3"/>
  <c r="S228" i="3"/>
  <c r="R228" i="3"/>
  <c r="T227" i="3"/>
  <c r="S227" i="3"/>
  <c r="R227" i="3"/>
  <c r="T226" i="3"/>
  <c r="S226" i="3"/>
  <c r="R226" i="3"/>
  <c r="T225" i="3"/>
  <c r="S225" i="3"/>
  <c r="R225" i="3"/>
  <c r="T224" i="3"/>
  <c r="S224" i="3"/>
  <c r="R224" i="3"/>
  <c r="T223" i="3"/>
  <c r="S223" i="3"/>
  <c r="R223" i="3"/>
  <c r="T222" i="3"/>
  <c r="S222" i="3"/>
  <c r="R222" i="3"/>
  <c r="O246" i="3"/>
  <c r="N246" i="3"/>
  <c r="M246" i="3"/>
  <c r="O245" i="3"/>
  <c r="N245" i="3"/>
  <c r="M245" i="3"/>
  <c r="O244" i="3"/>
  <c r="N244" i="3"/>
  <c r="M244" i="3"/>
  <c r="O243" i="3"/>
  <c r="N243" i="3"/>
  <c r="M243" i="3"/>
  <c r="O242" i="3"/>
  <c r="N242" i="3"/>
  <c r="M242" i="3"/>
  <c r="O241" i="3"/>
  <c r="N241" i="3"/>
  <c r="M241" i="3"/>
  <c r="O240" i="3"/>
  <c r="N240" i="3"/>
  <c r="M240" i="3"/>
  <c r="O239" i="3"/>
  <c r="N239" i="3"/>
  <c r="M239" i="3"/>
  <c r="O238" i="3"/>
  <c r="N238" i="3"/>
  <c r="M238" i="3"/>
  <c r="O237" i="3"/>
  <c r="N237" i="3"/>
  <c r="M237" i="3"/>
  <c r="O236" i="3"/>
  <c r="N236" i="3"/>
  <c r="M236" i="3"/>
  <c r="O235" i="3"/>
  <c r="N235" i="3"/>
  <c r="M235" i="3"/>
  <c r="O234" i="3"/>
  <c r="N234" i="3"/>
  <c r="M234" i="3"/>
  <c r="O233" i="3"/>
  <c r="N233" i="3"/>
  <c r="M233" i="3"/>
  <c r="O232" i="3"/>
  <c r="N232" i="3"/>
  <c r="M232" i="3"/>
  <c r="O231" i="3"/>
  <c r="N231" i="3"/>
  <c r="M231" i="3"/>
  <c r="O230" i="3"/>
  <c r="N230" i="3"/>
  <c r="M230" i="3"/>
  <c r="O229" i="3"/>
  <c r="N229" i="3"/>
  <c r="M229" i="3"/>
  <c r="O228" i="3"/>
  <c r="N228" i="3"/>
  <c r="M228" i="3"/>
  <c r="O227" i="3"/>
  <c r="N227" i="3"/>
  <c r="M227" i="3"/>
  <c r="O226" i="3"/>
  <c r="N226" i="3"/>
  <c r="M226" i="3"/>
  <c r="O225" i="3"/>
  <c r="N225" i="3"/>
  <c r="M225" i="3"/>
  <c r="O224" i="3"/>
  <c r="N224" i="3"/>
  <c r="M224" i="3"/>
  <c r="O223" i="3"/>
  <c r="N223" i="3"/>
  <c r="P223" i="3" s="1"/>
  <c r="M223" i="3"/>
  <c r="O222" i="3"/>
  <c r="N222" i="3"/>
  <c r="M222" i="3"/>
  <c r="P222" i="3"/>
  <c r="J246" i="3"/>
  <c r="I246" i="3"/>
  <c r="H246" i="3"/>
  <c r="J245" i="3"/>
  <c r="I245" i="3"/>
  <c r="H245" i="3"/>
  <c r="J244" i="3"/>
  <c r="I244" i="3"/>
  <c r="H244" i="3"/>
  <c r="J243" i="3"/>
  <c r="I243" i="3"/>
  <c r="H243" i="3"/>
  <c r="J242" i="3"/>
  <c r="I242" i="3"/>
  <c r="H242" i="3"/>
  <c r="J241" i="3"/>
  <c r="I241" i="3"/>
  <c r="H241" i="3"/>
  <c r="J240" i="3"/>
  <c r="I240" i="3"/>
  <c r="H240" i="3"/>
  <c r="J239" i="3"/>
  <c r="I239" i="3"/>
  <c r="H239" i="3"/>
  <c r="J238" i="3"/>
  <c r="I238" i="3"/>
  <c r="H238" i="3"/>
  <c r="J237" i="3"/>
  <c r="I237" i="3"/>
  <c r="H237" i="3"/>
  <c r="J236" i="3"/>
  <c r="I236" i="3"/>
  <c r="H236" i="3"/>
  <c r="J235" i="3"/>
  <c r="I235" i="3"/>
  <c r="H235" i="3"/>
  <c r="J234" i="3"/>
  <c r="I234" i="3"/>
  <c r="H234" i="3"/>
  <c r="J233" i="3"/>
  <c r="I233" i="3"/>
  <c r="H233" i="3"/>
  <c r="J232" i="3"/>
  <c r="I232" i="3"/>
  <c r="H232" i="3"/>
  <c r="J231" i="3"/>
  <c r="I231" i="3"/>
  <c r="H231" i="3"/>
  <c r="J230" i="3"/>
  <c r="I230" i="3"/>
  <c r="H230" i="3"/>
  <c r="J229" i="3"/>
  <c r="I229" i="3"/>
  <c r="H229" i="3"/>
  <c r="J228" i="3"/>
  <c r="I228" i="3"/>
  <c r="H228" i="3"/>
  <c r="J227" i="3"/>
  <c r="I227" i="3"/>
  <c r="H227" i="3"/>
  <c r="J226" i="3"/>
  <c r="I226" i="3"/>
  <c r="H226" i="3"/>
  <c r="J225" i="3"/>
  <c r="I225" i="3"/>
  <c r="H225" i="3"/>
  <c r="J224" i="3"/>
  <c r="I224" i="3"/>
  <c r="H224" i="3"/>
  <c r="J223" i="3"/>
  <c r="I223" i="3"/>
  <c r="H223" i="3"/>
  <c r="J222" i="3"/>
  <c r="I222" i="3"/>
  <c r="H222" i="3"/>
  <c r="F246" i="3"/>
  <c r="E246" i="3"/>
  <c r="D246" i="3"/>
  <c r="C246" i="3"/>
  <c r="B246" i="3"/>
  <c r="A246" i="3"/>
  <c r="F245" i="3"/>
  <c r="E245" i="3"/>
  <c r="D245" i="3"/>
  <c r="C245" i="3"/>
  <c r="B245" i="3"/>
  <c r="A245" i="3"/>
  <c r="F244" i="3"/>
  <c r="E244" i="3"/>
  <c r="D244" i="3"/>
  <c r="C244" i="3"/>
  <c r="B244" i="3"/>
  <c r="A244" i="3"/>
  <c r="F243" i="3"/>
  <c r="E243" i="3"/>
  <c r="D243" i="3"/>
  <c r="C243" i="3"/>
  <c r="B243" i="3"/>
  <c r="A243" i="3"/>
  <c r="F242" i="3"/>
  <c r="E242" i="3"/>
  <c r="D242" i="3"/>
  <c r="C242" i="3"/>
  <c r="B242" i="3"/>
  <c r="A242" i="3"/>
  <c r="F241" i="3"/>
  <c r="E241" i="3"/>
  <c r="D241" i="3"/>
  <c r="C241" i="3"/>
  <c r="B241" i="3"/>
  <c r="A241" i="3"/>
  <c r="F240" i="3"/>
  <c r="E240" i="3"/>
  <c r="D240" i="3"/>
  <c r="C240" i="3"/>
  <c r="B240" i="3"/>
  <c r="A240" i="3"/>
  <c r="F239" i="3"/>
  <c r="E239" i="3"/>
  <c r="D239" i="3"/>
  <c r="C239" i="3"/>
  <c r="B239" i="3"/>
  <c r="A239" i="3"/>
  <c r="F238" i="3"/>
  <c r="E238" i="3"/>
  <c r="D238" i="3"/>
  <c r="C238" i="3"/>
  <c r="B238" i="3"/>
  <c r="A238" i="3"/>
  <c r="F237" i="3"/>
  <c r="E237" i="3"/>
  <c r="D237" i="3"/>
  <c r="C237" i="3"/>
  <c r="B237" i="3"/>
  <c r="A237" i="3"/>
  <c r="F236" i="3"/>
  <c r="E236" i="3"/>
  <c r="D236" i="3"/>
  <c r="C236" i="3"/>
  <c r="B236" i="3"/>
  <c r="A236" i="3"/>
  <c r="F235" i="3"/>
  <c r="E235" i="3"/>
  <c r="D235" i="3"/>
  <c r="C235" i="3"/>
  <c r="B235" i="3"/>
  <c r="A235" i="3"/>
  <c r="F234" i="3"/>
  <c r="E234" i="3"/>
  <c r="D234" i="3"/>
  <c r="C234" i="3"/>
  <c r="B234" i="3"/>
  <c r="A234" i="3"/>
  <c r="F233" i="3"/>
  <c r="E233" i="3"/>
  <c r="D233" i="3"/>
  <c r="C233" i="3"/>
  <c r="B233" i="3"/>
  <c r="A233" i="3"/>
  <c r="F232" i="3"/>
  <c r="E232" i="3"/>
  <c r="D232" i="3"/>
  <c r="C232" i="3"/>
  <c r="B232" i="3"/>
  <c r="A232" i="3"/>
  <c r="F231" i="3"/>
  <c r="E231" i="3"/>
  <c r="D231" i="3"/>
  <c r="C231" i="3"/>
  <c r="B231" i="3"/>
  <c r="A231" i="3"/>
  <c r="F230" i="3"/>
  <c r="E230" i="3"/>
  <c r="D230" i="3"/>
  <c r="C230" i="3"/>
  <c r="B230" i="3"/>
  <c r="A230" i="3"/>
  <c r="F229" i="3"/>
  <c r="E229" i="3"/>
  <c r="D229" i="3"/>
  <c r="C229" i="3"/>
  <c r="B229" i="3"/>
  <c r="A229" i="3"/>
  <c r="F228" i="3"/>
  <c r="E228" i="3"/>
  <c r="D228" i="3"/>
  <c r="C228" i="3"/>
  <c r="B228" i="3"/>
  <c r="A228" i="3"/>
  <c r="F227" i="3"/>
  <c r="E227" i="3"/>
  <c r="D227" i="3"/>
  <c r="C227" i="3"/>
  <c r="B227" i="3"/>
  <c r="A227" i="3"/>
  <c r="F226" i="3"/>
  <c r="E226" i="3"/>
  <c r="D226" i="3"/>
  <c r="C226" i="3"/>
  <c r="B226" i="3"/>
  <c r="A226" i="3"/>
  <c r="F225" i="3"/>
  <c r="E225" i="3"/>
  <c r="D225" i="3"/>
  <c r="C225" i="3"/>
  <c r="B225" i="3"/>
  <c r="A225" i="3"/>
  <c r="F224" i="3"/>
  <c r="E224" i="3"/>
  <c r="D224" i="3"/>
  <c r="C224" i="3"/>
  <c r="B224" i="3"/>
  <c r="A224" i="3"/>
  <c r="F223" i="3"/>
  <c r="E223" i="3"/>
  <c r="D223" i="3"/>
  <c r="C223" i="3"/>
  <c r="B223" i="3"/>
  <c r="A223" i="3"/>
  <c r="F222" i="3"/>
  <c r="E222" i="3"/>
  <c r="D222" i="3"/>
  <c r="C222" i="3"/>
  <c r="B222" i="3"/>
  <c r="A222" i="3"/>
  <c r="AC205" i="3"/>
  <c r="AB205" i="3"/>
  <c r="AA205" i="3"/>
  <c r="AC203" i="3"/>
  <c r="AC202" i="3"/>
  <c r="AC201" i="3"/>
  <c r="AC200" i="3"/>
  <c r="AC199" i="3"/>
  <c r="AC198" i="3"/>
  <c r="AC197" i="3"/>
  <c r="AC196" i="3"/>
  <c r="AC195" i="3"/>
  <c r="AC194" i="3"/>
  <c r="AC193" i="3"/>
  <c r="AC192" i="3"/>
  <c r="AC191" i="3"/>
  <c r="AC190" i="3"/>
  <c r="AC189" i="3"/>
  <c r="AC188" i="3"/>
  <c r="AC187" i="3"/>
  <c r="AC186" i="3"/>
  <c r="AC185" i="3"/>
  <c r="AC184" i="3"/>
  <c r="AC183" i="3"/>
  <c r="AC182" i="3"/>
  <c r="AC181" i="3"/>
  <c r="AC180" i="3"/>
  <c r="AC179" i="3"/>
  <c r="AB203" i="3"/>
  <c r="AA203" i="3"/>
  <c r="Z203" i="3"/>
  <c r="AB202" i="3"/>
  <c r="AA202" i="3"/>
  <c r="Z202" i="3"/>
  <c r="AB201" i="3"/>
  <c r="AA201" i="3"/>
  <c r="Z201" i="3"/>
  <c r="AB200" i="3"/>
  <c r="AA200" i="3"/>
  <c r="Z200" i="3"/>
  <c r="AB199" i="3"/>
  <c r="AA199" i="3"/>
  <c r="Z199" i="3"/>
  <c r="AB198" i="3"/>
  <c r="AA198" i="3"/>
  <c r="Z198" i="3"/>
  <c r="AB197" i="3"/>
  <c r="AA197" i="3"/>
  <c r="Z197" i="3"/>
  <c r="AB196" i="3"/>
  <c r="AA196" i="3"/>
  <c r="Z196" i="3"/>
  <c r="AB195" i="3"/>
  <c r="AA195" i="3"/>
  <c r="Z195" i="3"/>
  <c r="AB194" i="3"/>
  <c r="AA194" i="3"/>
  <c r="Z194" i="3"/>
  <c r="AB193" i="3"/>
  <c r="AA193" i="3"/>
  <c r="Z193" i="3"/>
  <c r="AB192" i="3"/>
  <c r="AA192" i="3"/>
  <c r="Z192" i="3"/>
  <c r="AB191" i="3"/>
  <c r="AA191" i="3"/>
  <c r="Z191" i="3"/>
  <c r="AB190" i="3"/>
  <c r="AA190" i="3"/>
  <c r="Z190" i="3"/>
  <c r="AB189" i="3"/>
  <c r="AA189" i="3"/>
  <c r="Z189" i="3"/>
  <c r="AB188" i="3"/>
  <c r="AA188" i="3"/>
  <c r="Z188" i="3"/>
  <c r="AB187" i="3"/>
  <c r="AA187" i="3"/>
  <c r="Z187" i="3"/>
  <c r="AB186" i="3"/>
  <c r="AA186" i="3"/>
  <c r="Z186" i="3"/>
  <c r="AB185" i="3"/>
  <c r="AA185" i="3"/>
  <c r="Z185" i="3"/>
  <c r="AB184" i="3"/>
  <c r="AA184" i="3"/>
  <c r="Z184" i="3"/>
  <c r="AB183" i="3"/>
  <c r="AA183" i="3"/>
  <c r="Z183" i="3"/>
  <c r="AB182" i="3"/>
  <c r="AA182" i="3"/>
  <c r="Z182" i="3"/>
  <c r="AB181" i="3"/>
  <c r="AA181" i="3"/>
  <c r="Z181" i="3"/>
  <c r="AB180" i="3"/>
  <c r="AA180" i="3"/>
  <c r="Z180" i="3"/>
  <c r="AB179" i="3"/>
  <c r="AA179" i="3"/>
  <c r="Z179" i="3"/>
  <c r="X205" i="3"/>
  <c r="W205" i="3"/>
  <c r="V205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204" i="3" s="1"/>
  <c r="X180" i="3"/>
  <c r="W203" i="3"/>
  <c r="V203" i="3"/>
  <c r="U203" i="3"/>
  <c r="W202" i="3"/>
  <c r="V202" i="3"/>
  <c r="U202" i="3"/>
  <c r="W201" i="3"/>
  <c r="V201" i="3"/>
  <c r="U201" i="3"/>
  <c r="W200" i="3"/>
  <c r="V200" i="3"/>
  <c r="U200" i="3"/>
  <c r="W199" i="3"/>
  <c r="V199" i="3"/>
  <c r="U199" i="3"/>
  <c r="W198" i="3"/>
  <c r="V198" i="3"/>
  <c r="U198" i="3"/>
  <c r="W197" i="3"/>
  <c r="V197" i="3"/>
  <c r="U197" i="3"/>
  <c r="W196" i="3"/>
  <c r="V196" i="3"/>
  <c r="U196" i="3"/>
  <c r="W195" i="3"/>
  <c r="V195" i="3"/>
  <c r="U195" i="3"/>
  <c r="W194" i="3"/>
  <c r="V194" i="3"/>
  <c r="U194" i="3"/>
  <c r="W193" i="3"/>
  <c r="V193" i="3"/>
  <c r="U193" i="3"/>
  <c r="W192" i="3"/>
  <c r="V192" i="3"/>
  <c r="U192" i="3"/>
  <c r="W191" i="3"/>
  <c r="V191" i="3"/>
  <c r="U191" i="3"/>
  <c r="W190" i="3"/>
  <c r="V190" i="3"/>
  <c r="U190" i="3"/>
  <c r="W189" i="3"/>
  <c r="V189" i="3"/>
  <c r="U189" i="3"/>
  <c r="W188" i="3"/>
  <c r="V188" i="3"/>
  <c r="U188" i="3"/>
  <c r="W187" i="3"/>
  <c r="V187" i="3"/>
  <c r="U187" i="3"/>
  <c r="W186" i="3"/>
  <c r="V186" i="3"/>
  <c r="U186" i="3"/>
  <c r="W185" i="3"/>
  <c r="V185" i="3"/>
  <c r="U185" i="3"/>
  <c r="W184" i="3"/>
  <c r="V184" i="3"/>
  <c r="U184" i="3"/>
  <c r="W183" i="3"/>
  <c r="V183" i="3"/>
  <c r="U183" i="3"/>
  <c r="W182" i="3"/>
  <c r="V182" i="3"/>
  <c r="U182" i="3"/>
  <c r="W181" i="3"/>
  <c r="V181" i="3"/>
  <c r="U181" i="3"/>
  <c r="W180" i="3"/>
  <c r="V180" i="3"/>
  <c r="U180" i="3"/>
  <c r="W179" i="3"/>
  <c r="V179" i="3"/>
  <c r="X179" i="3"/>
  <c r="U179" i="3"/>
  <c r="S205" i="3"/>
  <c r="R205" i="3"/>
  <c r="Q205" i="3"/>
  <c r="S203" i="3"/>
  <c r="S202" i="3"/>
  <c r="S201" i="3"/>
  <c r="S200" i="3"/>
  <c r="S199" i="3"/>
  <c r="S198" i="3"/>
  <c r="S197" i="3"/>
  <c r="S196" i="3"/>
  <c r="S195" i="3"/>
  <c r="S194" i="3"/>
  <c r="S193" i="3"/>
  <c r="S192" i="3"/>
  <c r="S191" i="3"/>
  <c r="S190" i="3"/>
  <c r="S189" i="3"/>
  <c r="S188" i="3"/>
  <c r="S187" i="3"/>
  <c r="S186" i="3"/>
  <c r="S185" i="3"/>
  <c r="S184" i="3"/>
  <c r="S183" i="3"/>
  <c r="S182" i="3"/>
  <c r="S181" i="3"/>
  <c r="S180" i="3"/>
  <c r="R203" i="3"/>
  <c r="Q203" i="3"/>
  <c r="P203" i="3"/>
  <c r="R202" i="3"/>
  <c r="Q202" i="3"/>
  <c r="P202" i="3"/>
  <c r="R201" i="3"/>
  <c r="Q201" i="3"/>
  <c r="P201" i="3"/>
  <c r="R200" i="3"/>
  <c r="Q200" i="3"/>
  <c r="P200" i="3"/>
  <c r="R199" i="3"/>
  <c r="Q199" i="3"/>
  <c r="P199" i="3"/>
  <c r="R198" i="3"/>
  <c r="Q198" i="3"/>
  <c r="P198" i="3"/>
  <c r="R197" i="3"/>
  <c r="Q197" i="3"/>
  <c r="P197" i="3"/>
  <c r="R196" i="3"/>
  <c r="Q196" i="3"/>
  <c r="P196" i="3"/>
  <c r="R195" i="3"/>
  <c r="Q195" i="3"/>
  <c r="P195" i="3"/>
  <c r="R194" i="3"/>
  <c r="Q194" i="3"/>
  <c r="P194" i="3"/>
  <c r="R193" i="3"/>
  <c r="Q193" i="3"/>
  <c r="P193" i="3"/>
  <c r="R192" i="3"/>
  <c r="Q192" i="3"/>
  <c r="P192" i="3"/>
  <c r="R191" i="3"/>
  <c r="Q191" i="3"/>
  <c r="P191" i="3"/>
  <c r="R190" i="3"/>
  <c r="Q190" i="3"/>
  <c r="P190" i="3"/>
  <c r="R189" i="3"/>
  <c r="Q189" i="3"/>
  <c r="P189" i="3"/>
  <c r="R188" i="3"/>
  <c r="Q188" i="3"/>
  <c r="P188" i="3"/>
  <c r="R187" i="3"/>
  <c r="Q187" i="3"/>
  <c r="P187" i="3"/>
  <c r="R186" i="3"/>
  <c r="Q186" i="3"/>
  <c r="P186" i="3"/>
  <c r="R185" i="3"/>
  <c r="Q185" i="3"/>
  <c r="P185" i="3"/>
  <c r="R184" i="3"/>
  <c r="Q184" i="3"/>
  <c r="P184" i="3"/>
  <c r="R183" i="3"/>
  <c r="Q183" i="3"/>
  <c r="P183" i="3"/>
  <c r="R182" i="3"/>
  <c r="Q182" i="3"/>
  <c r="P182" i="3"/>
  <c r="R181" i="3"/>
  <c r="Q181" i="3"/>
  <c r="P181" i="3"/>
  <c r="R180" i="3"/>
  <c r="Q180" i="3"/>
  <c r="P180" i="3"/>
  <c r="R179" i="3"/>
  <c r="Q179" i="3"/>
  <c r="S179" i="3"/>
  <c r="P179" i="3"/>
  <c r="N203" i="3"/>
  <c r="N202" i="3"/>
  <c r="N201" i="3"/>
  <c r="N200" i="3"/>
  <c r="N199" i="3"/>
  <c r="N198" i="3"/>
  <c r="N197" i="3"/>
  <c r="N196" i="3"/>
  <c r="N195" i="3"/>
  <c r="N194" i="3"/>
  <c r="N193" i="3"/>
  <c r="N192" i="3"/>
  <c r="N191" i="3"/>
  <c r="N190" i="3"/>
  <c r="N189" i="3"/>
  <c r="N188" i="3"/>
  <c r="N187" i="3"/>
  <c r="N186" i="3"/>
  <c r="N185" i="3"/>
  <c r="N184" i="3"/>
  <c r="N183" i="3"/>
  <c r="N182" i="3"/>
  <c r="N181" i="3"/>
  <c r="N180" i="3"/>
  <c r="N179" i="3"/>
  <c r="M203" i="3"/>
  <c r="L203" i="3"/>
  <c r="K203" i="3"/>
  <c r="M202" i="3"/>
  <c r="L202" i="3"/>
  <c r="K202" i="3"/>
  <c r="M201" i="3"/>
  <c r="L201" i="3"/>
  <c r="K201" i="3"/>
  <c r="M200" i="3"/>
  <c r="L200" i="3"/>
  <c r="K200" i="3"/>
  <c r="M199" i="3"/>
  <c r="L199" i="3"/>
  <c r="K199" i="3"/>
  <c r="M198" i="3"/>
  <c r="L198" i="3"/>
  <c r="K198" i="3"/>
  <c r="M197" i="3"/>
  <c r="L197" i="3"/>
  <c r="K197" i="3"/>
  <c r="M196" i="3"/>
  <c r="L196" i="3"/>
  <c r="K196" i="3"/>
  <c r="M195" i="3"/>
  <c r="L195" i="3"/>
  <c r="K195" i="3"/>
  <c r="M194" i="3"/>
  <c r="L194" i="3"/>
  <c r="K194" i="3"/>
  <c r="M193" i="3"/>
  <c r="L193" i="3"/>
  <c r="K193" i="3"/>
  <c r="M192" i="3"/>
  <c r="L192" i="3"/>
  <c r="K192" i="3"/>
  <c r="M191" i="3"/>
  <c r="L191" i="3"/>
  <c r="K191" i="3"/>
  <c r="M190" i="3"/>
  <c r="L190" i="3"/>
  <c r="K190" i="3"/>
  <c r="M189" i="3"/>
  <c r="L189" i="3"/>
  <c r="K189" i="3"/>
  <c r="M188" i="3"/>
  <c r="L188" i="3"/>
  <c r="K188" i="3"/>
  <c r="M187" i="3"/>
  <c r="L187" i="3"/>
  <c r="K187" i="3"/>
  <c r="M186" i="3"/>
  <c r="L186" i="3"/>
  <c r="K186" i="3"/>
  <c r="M185" i="3"/>
  <c r="L185" i="3"/>
  <c r="K185" i="3"/>
  <c r="M184" i="3"/>
  <c r="L184" i="3"/>
  <c r="K184" i="3"/>
  <c r="M183" i="3"/>
  <c r="L183" i="3"/>
  <c r="K183" i="3"/>
  <c r="M182" i="3"/>
  <c r="L182" i="3"/>
  <c r="K182" i="3"/>
  <c r="M181" i="3"/>
  <c r="L181" i="3"/>
  <c r="K181" i="3"/>
  <c r="M180" i="3"/>
  <c r="L180" i="3"/>
  <c r="K180" i="3"/>
  <c r="M179" i="3"/>
  <c r="L179" i="3"/>
  <c r="K179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H203" i="3"/>
  <c r="G203" i="3"/>
  <c r="F203" i="3"/>
  <c r="H202" i="3"/>
  <c r="G202" i="3"/>
  <c r="F202" i="3"/>
  <c r="H201" i="3"/>
  <c r="G201" i="3"/>
  <c r="F201" i="3"/>
  <c r="H200" i="3"/>
  <c r="G200" i="3"/>
  <c r="F200" i="3"/>
  <c r="H199" i="3"/>
  <c r="G199" i="3"/>
  <c r="F199" i="3"/>
  <c r="H198" i="3"/>
  <c r="G198" i="3"/>
  <c r="F198" i="3"/>
  <c r="H197" i="3"/>
  <c r="G197" i="3"/>
  <c r="F197" i="3"/>
  <c r="H196" i="3"/>
  <c r="G196" i="3"/>
  <c r="F196" i="3"/>
  <c r="H195" i="3"/>
  <c r="G195" i="3"/>
  <c r="F195" i="3"/>
  <c r="H194" i="3"/>
  <c r="G194" i="3"/>
  <c r="F194" i="3"/>
  <c r="H193" i="3"/>
  <c r="G193" i="3"/>
  <c r="F193" i="3"/>
  <c r="H192" i="3"/>
  <c r="G192" i="3"/>
  <c r="F192" i="3"/>
  <c r="H191" i="3"/>
  <c r="G191" i="3"/>
  <c r="F191" i="3"/>
  <c r="H190" i="3"/>
  <c r="G190" i="3"/>
  <c r="F190" i="3"/>
  <c r="H189" i="3"/>
  <c r="G189" i="3"/>
  <c r="F189" i="3"/>
  <c r="H188" i="3"/>
  <c r="G188" i="3"/>
  <c r="F188" i="3"/>
  <c r="H187" i="3"/>
  <c r="G187" i="3"/>
  <c r="F187" i="3"/>
  <c r="H186" i="3"/>
  <c r="G186" i="3"/>
  <c r="F186" i="3"/>
  <c r="H185" i="3"/>
  <c r="G185" i="3"/>
  <c r="F185" i="3"/>
  <c r="H184" i="3"/>
  <c r="G184" i="3"/>
  <c r="F184" i="3"/>
  <c r="H183" i="3"/>
  <c r="G183" i="3"/>
  <c r="F183" i="3"/>
  <c r="H182" i="3"/>
  <c r="G182" i="3"/>
  <c r="F182" i="3"/>
  <c r="H181" i="3"/>
  <c r="G181" i="3"/>
  <c r="F181" i="3"/>
  <c r="H180" i="3"/>
  <c r="G180" i="3"/>
  <c r="F180" i="3"/>
  <c r="H179" i="3"/>
  <c r="G179" i="3"/>
  <c r="F179" i="3"/>
  <c r="D205" i="3"/>
  <c r="C205" i="3"/>
  <c r="B205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C203" i="3"/>
  <c r="B203" i="3"/>
  <c r="A203" i="3"/>
  <c r="C202" i="3"/>
  <c r="B202" i="3"/>
  <c r="A202" i="3"/>
  <c r="C201" i="3"/>
  <c r="B201" i="3"/>
  <c r="A201" i="3"/>
  <c r="C200" i="3"/>
  <c r="B200" i="3"/>
  <c r="A200" i="3"/>
  <c r="C199" i="3"/>
  <c r="B199" i="3"/>
  <c r="A199" i="3"/>
  <c r="C198" i="3"/>
  <c r="B198" i="3"/>
  <c r="A198" i="3"/>
  <c r="C197" i="3"/>
  <c r="B197" i="3"/>
  <c r="A197" i="3"/>
  <c r="C196" i="3"/>
  <c r="B196" i="3"/>
  <c r="A196" i="3"/>
  <c r="C195" i="3"/>
  <c r="B195" i="3"/>
  <c r="A195" i="3"/>
  <c r="C194" i="3"/>
  <c r="B194" i="3"/>
  <c r="A194" i="3"/>
  <c r="C193" i="3"/>
  <c r="B193" i="3"/>
  <c r="A193" i="3"/>
  <c r="C192" i="3"/>
  <c r="B192" i="3"/>
  <c r="A192" i="3"/>
  <c r="C191" i="3"/>
  <c r="B191" i="3"/>
  <c r="A191" i="3"/>
  <c r="C190" i="3"/>
  <c r="B190" i="3"/>
  <c r="A190" i="3"/>
  <c r="C189" i="3"/>
  <c r="B189" i="3"/>
  <c r="A189" i="3"/>
  <c r="C188" i="3"/>
  <c r="B188" i="3"/>
  <c r="A188" i="3"/>
  <c r="C187" i="3"/>
  <c r="B187" i="3"/>
  <c r="A187" i="3"/>
  <c r="C186" i="3"/>
  <c r="B186" i="3"/>
  <c r="A186" i="3"/>
  <c r="C185" i="3"/>
  <c r="B185" i="3"/>
  <c r="A185" i="3"/>
  <c r="C184" i="3"/>
  <c r="B184" i="3"/>
  <c r="A184" i="3"/>
  <c r="C183" i="3"/>
  <c r="B183" i="3"/>
  <c r="A183" i="3"/>
  <c r="C182" i="3"/>
  <c r="B182" i="3"/>
  <c r="A182" i="3"/>
  <c r="C181" i="3"/>
  <c r="B181" i="3"/>
  <c r="A181" i="3"/>
  <c r="C180" i="3"/>
  <c r="B180" i="3"/>
  <c r="A180" i="3"/>
  <c r="C179" i="3"/>
  <c r="B179" i="3"/>
  <c r="A179" i="3"/>
  <c r="A40" i="3"/>
  <c r="N261" i="3"/>
  <c r="Z122" i="3"/>
  <c r="AC122" i="3" s="1"/>
  <c r="AA122" i="3"/>
  <c r="AB122" i="3"/>
  <c r="Z123" i="3"/>
  <c r="AC123" i="3" s="1"/>
  <c r="AA123" i="3"/>
  <c r="AB123" i="3"/>
  <c r="Z124" i="3"/>
  <c r="AC124" i="3" s="1"/>
  <c r="AA124" i="3"/>
  <c r="AB124" i="3"/>
  <c r="Z125" i="3"/>
  <c r="AC125" i="3" s="1"/>
  <c r="AA125" i="3"/>
  <c r="AB125" i="3"/>
  <c r="Z126" i="3"/>
  <c r="AC126" i="3" s="1"/>
  <c r="AA126" i="3"/>
  <c r="AB126" i="3"/>
  <c r="Z127" i="3"/>
  <c r="AC127" i="3" s="1"/>
  <c r="AA127" i="3"/>
  <c r="AB127" i="3"/>
  <c r="Z128" i="3"/>
  <c r="AC128" i="3" s="1"/>
  <c r="AA128" i="3"/>
  <c r="AB128" i="3"/>
  <c r="Z129" i="3"/>
  <c r="AC129" i="3" s="1"/>
  <c r="AA129" i="3"/>
  <c r="AB129" i="3"/>
  <c r="Z130" i="3"/>
  <c r="AC130" i="3" s="1"/>
  <c r="AA130" i="3"/>
  <c r="AB130" i="3"/>
  <c r="Z131" i="3"/>
  <c r="AC131" i="3" s="1"/>
  <c r="AA131" i="3"/>
  <c r="AB131" i="3"/>
  <c r="Z132" i="3"/>
  <c r="AC132" i="3" s="1"/>
  <c r="AA132" i="3"/>
  <c r="AB132" i="3"/>
  <c r="Z133" i="3"/>
  <c r="AC133" i="3" s="1"/>
  <c r="AA133" i="3"/>
  <c r="AB133" i="3"/>
  <c r="Z134" i="3"/>
  <c r="AC134" i="3" s="1"/>
  <c r="AA134" i="3"/>
  <c r="AB134" i="3"/>
  <c r="Z135" i="3"/>
  <c r="AC135" i="3" s="1"/>
  <c r="AA135" i="3"/>
  <c r="AB135" i="3"/>
  <c r="Z136" i="3"/>
  <c r="AC136" i="3" s="1"/>
  <c r="AA136" i="3"/>
  <c r="AB136" i="3"/>
  <c r="Z137" i="3"/>
  <c r="AC137" i="3" s="1"/>
  <c r="AA137" i="3"/>
  <c r="AB137" i="3"/>
  <c r="Z138" i="3"/>
  <c r="AC138" i="3" s="1"/>
  <c r="AA138" i="3"/>
  <c r="AB138" i="3"/>
  <c r="Z139" i="3"/>
  <c r="AC139" i="3" s="1"/>
  <c r="AA139" i="3"/>
  <c r="AB139" i="3"/>
  <c r="Z140" i="3"/>
  <c r="AC140" i="3" s="1"/>
  <c r="AA140" i="3"/>
  <c r="AB140" i="3"/>
  <c r="Z141" i="3"/>
  <c r="AC141" i="3" s="1"/>
  <c r="AA141" i="3"/>
  <c r="AB141" i="3"/>
  <c r="Z142" i="3"/>
  <c r="AC142" i="3" s="1"/>
  <c r="AA142" i="3"/>
  <c r="AB142" i="3"/>
  <c r="Z143" i="3"/>
  <c r="AC143" i="3" s="1"/>
  <c r="AA143" i="3"/>
  <c r="AB143" i="3"/>
  <c r="Z144" i="3"/>
  <c r="AC144" i="3" s="1"/>
  <c r="AA144" i="3"/>
  <c r="AB144" i="3"/>
  <c r="Z145" i="3"/>
  <c r="AC145" i="3" s="1"/>
  <c r="AA145" i="3"/>
  <c r="AB145" i="3"/>
  <c r="AA121" i="3"/>
  <c r="AB121" i="3"/>
  <c r="Z121" i="3"/>
  <c r="U122" i="3"/>
  <c r="X122" i="3" s="1"/>
  <c r="V122" i="3"/>
  <c r="W122" i="3"/>
  <c r="U123" i="3"/>
  <c r="X123" i="3" s="1"/>
  <c r="V123" i="3"/>
  <c r="W123" i="3"/>
  <c r="U124" i="3"/>
  <c r="V124" i="3"/>
  <c r="W124" i="3"/>
  <c r="X124" i="3"/>
  <c r="U125" i="3"/>
  <c r="X125" i="3" s="1"/>
  <c r="V125" i="3"/>
  <c r="W125" i="3"/>
  <c r="U126" i="3"/>
  <c r="X126" i="3" s="1"/>
  <c r="V126" i="3"/>
  <c r="W126" i="3"/>
  <c r="U127" i="3"/>
  <c r="V127" i="3"/>
  <c r="W127" i="3"/>
  <c r="X127" i="3"/>
  <c r="U128" i="3"/>
  <c r="X128" i="3" s="1"/>
  <c r="V128" i="3"/>
  <c r="W128" i="3"/>
  <c r="U129" i="3"/>
  <c r="X129" i="3" s="1"/>
  <c r="V129" i="3"/>
  <c r="W129" i="3"/>
  <c r="U130" i="3"/>
  <c r="V130" i="3"/>
  <c r="W130" i="3"/>
  <c r="X130" i="3"/>
  <c r="U131" i="3"/>
  <c r="X131" i="3" s="1"/>
  <c r="V131" i="3"/>
  <c r="W131" i="3"/>
  <c r="U132" i="3"/>
  <c r="X132" i="3" s="1"/>
  <c r="V132" i="3"/>
  <c r="W132" i="3"/>
  <c r="U133" i="3"/>
  <c r="V133" i="3"/>
  <c r="W133" i="3"/>
  <c r="X133" i="3"/>
  <c r="U134" i="3"/>
  <c r="X134" i="3" s="1"/>
  <c r="V134" i="3"/>
  <c r="W134" i="3"/>
  <c r="U135" i="3"/>
  <c r="X135" i="3" s="1"/>
  <c r="V135" i="3"/>
  <c r="W135" i="3"/>
  <c r="U136" i="3"/>
  <c r="V136" i="3"/>
  <c r="W136" i="3"/>
  <c r="X136" i="3"/>
  <c r="U137" i="3"/>
  <c r="X137" i="3" s="1"/>
  <c r="V137" i="3"/>
  <c r="W137" i="3"/>
  <c r="U138" i="3"/>
  <c r="X138" i="3" s="1"/>
  <c r="V138" i="3"/>
  <c r="W138" i="3"/>
  <c r="U139" i="3"/>
  <c r="V139" i="3"/>
  <c r="W139" i="3"/>
  <c r="X139" i="3"/>
  <c r="U140" i="3"/>
  <c r="X140" i="3" s="1"/>
  <c r="V140" i="3"/>
  <c r="W140" i="3"/>
  <c r="U141" i="3"/>
  <c r="X141" i="3" s="1"/>
  <c r="V141" i="3"/>
  <c r="W141" i="3"/>
  <c r="U142" i="3"/>
  <c r="V142" i="3"/>
  <c r="W142" i="3"/>
  <c r="X142" i="3"/>
  <c r="U143" i="3"/>
  <c r="X143" i="3" s="1"/>
  <c r="V143" i="3"/>
  <c r="W143" i="3"/>
  <c r="U144" i="3"/>
  <c r="X144" i="3" s="1"/>
  <c r="V144" i="3"/>
  <c r="W144" i="3"/>
  <c r="U145" i="3"/>
  <c r="V145" i="3"/>
  <c r="W145" i="3"/>
  <c r="X145" i="3"/>
  <c r="V121" i="3"/>
  <c r="W121" i="3"/>
  <c r="U121" i="3"/>
  <c r="P122" i="3"/>
  <c r="Q122" i="3"/>
  <c r="S122" i="3" s="1"/>
  <c r="R122" i="3"/>
  <c r="P123" i="3"/>
  <c r="Q123" i="3"/>
  <c r="S123" i="3" s="1"/>
  <c r="R123" i="3"/>
  <c r="P124" i="3"/>
  <c r="Q124" i="3"/>
  <c r="R124" i="3"/>
  <c r="S124" i="3"/>
  <c r="P125" i="3"/>
  <c r="Q125" i="3"/>
  <c r="S125" i="3" s="1"/>
  <c r="R125" i="3"/>
  <c r="P126" i="3"/>
  <c r="Q126" i="3"/>
  <c r="S126" i="3" s="1"/>
  <c r="R126" i="3"/>
  <c r="P127" i="3"/>
  <c r="Q127" i="3"/>
  <c r="R127" i="3"/>
  <c r="S127" i="3"/>
  <c r="P128" i="3"/>
  <c r="Q128" i="3"/>
  <c r="S128" i="3" s="1"/>
  <c r="R128" i="3"/>
  <c r="P129" i="3"/>
  <c r="Q129" i="3"/>
  <c r="S129" i="3" s="1"/>
  <c r="R129" i="3"/>
  <c r="P130" i="3"/>
  <c r="Q130" i="3"/>
  <c r="R130" i="3"/>
  <c r="S130" i="3"/>
  <c r="P131" i="3"/>
  <c r="Q131" i="3"/>
  <c r="S131" i="3" s="1"/>
  <c r="R131" i="3"/>
  <c r="P132" i="3"/>
  <c r="Q132" i="3"/>
  <c r="S132" i="3" s="1"/>
  <c r="R132" i="3"/>
  <c r="P133" i="3"/>
  <c r="Q133" i="3"/>
  <c r="R133" i="3"/>
  <c r="S133" i="3"/>
  <c r="P134" i="3"/>
  <c r="Q134" i="3"/>
  <c r="S134" i="3" s="1"/>
  <c r="R134" i="3"/>
  <c r="P135" i="3"/>
  <c r="Q135" i="3"/>
  <c r="S135" i="3" s="1"/>
  <c r="R135" i="3"/>
  <c r="P136" i="3"/>
  <c r="Q136" i="3"/>
  <c r="R136" i="3"/>
  <c r="S136" i="3"/>
  <c r="P137" i="3"/>
  <c r="Q137" i="3"/>
  <c r="S137" i="3" s="1"/>
  <c r="R137" i="3"/>
  <c r="P138" i="3"/>
  <c r="Q138" i="3"/>
  <c r="S138" i="3" s="1"/>
  <c r="R138" i="3"/>
  <c r="P139" i="3"/>
  <c r="Q139" i="3"/>
  <c r="R139" i="3"/>
  <c r="S139" i="3"/>
  <c r="P140" i="3"/>
  <c r="Q140" i="3"/>
  <c r="S140" i="3" s="1"/>
  <c r="R140" i="3"/>
  <c r="P141" i="3"/>
  <c r="Q141" i="3"/>
  <c r="S141" i="3" s="1"/>
  <c r="R141" i="3"/>
  <c r="P142" i="3"/>
  <c r="Q142" i="3"/>
  <c r="R142" i="3"/>
  <c r="S142" i="3"/>
  <c r="P143" i="3"/>
  <c r="Q143" i="3"/>
  <c r="S143" i="3" s="1"/>
  <c r="R143" i="3"/>
  <c r="P144" i="3"/>
  <c r="Q144" i="3"/>
  <c r="S144" i="3" s="1"/>
  <c r="R144" i="3"/>
  <c r="P145" i="3"/>
  <c r="Q145" i="3"/>
  <c r="R145" i="3"/>
  <c r="S145" i="3"/>
  <c r="Q121" i="3"/>
  <c r="R121" i="3"/>
  <c r="P121" i="3"/>
  <c r="S121" i="3" s="1"/>
  <c r="K122" i="3"/>
  <c r="L122" i="3"/>
  <c r="M122" i="3"/>
  <c r="K123" i="3"/>
  <c r="L123" i="3"/>
  <c r="N123" i="3" s="1"/>
  <c r="M123" i="3"/>
  <c r="K124" i="3"/>
  <c r="L124" i="3"/>
  <c r="M124" i="3"/>
  <c r="K125" i="3"/>
  <c r="L125" i="3"/>
  <c r="N125" i="3" s="1"/>
  <c r="M125" i="3"/>
  <c r="K126" i="3"/>
  <c r="L126" i="3"/>
  <c r="M126" i="3"/>
  <c r="K127" i="3"/>
  <c r="L127" i="3"/>
  <c r="M127" i="3"/>
  <c r="K128" i="3"/>
  <c r="L128" i="3"/>
  <c r="M128" i="3"/>
  <c r="K129" i="3"/>
  <c r="L129" i="3"/>
  <c r="N129" i="3" s="1"/>
  <c r="M129" i="3"/>
  <c r="K130" i="3"/>
  <c r="L130" i="3"/>
  <c r="M130" i="3"/>
  <c r="K131" i="3"/>
  <c r="L131" i="3"/>
  <c r="N131" i="3" s="1"/>
  <c r="M131" i="3"/>
  <c r="K132" i="3"/>
  <c r="L132" i="3"/>
  <c r="M132" i="3"/>
  <c r="K133" i="3"/>
  <c r="L133" i="3"/>
  <c r="N133" i="3" s="1"/>
  <c r="M133" i="3"/>
  <c r="K134" i="3"/>
  <c r="L134" i="3"/>
  <c r="M134" i="3"/>
  <c r="K135" i="3"/>
  <c r="L135" i="3"/>
  <c r="M135" i="3"/>
  <c r="K136" i="3"/>
  <c r="L136" i="3"/>
  <c r="M136" i="3"/>
  <c r="K137" i="3"/>
  <c r="L137" i="3"/>
  <c r="N137" i="3" s="1"/>
  <c r="M137" i="3"/>
  <c r="K138" i="3"/>
  <c r="L138" i="3"/>
  <c r="M138" i="3"/>
  <c r="K139" i="3"/>
  <c r="L139" i="3"/>
  <c r="N139" i="3" s="1"/>
  <c r="M139" i="3"/>
  <c r="K140" i="3"/>
  <c r="L140" i="3"/>
  <c r="M140" i="3"/>
  <c r="K141" i="3"/>
  <c r="L141" i="3"/>
  <c r="N141" i="3" s="1"/>
  <c r="M141" i="3"/>
  <c r="K142" i="3"/>
  <c r="L142" i="3"/>
  <c r="M142" i="3"/>
  <c r="K143" i="3"/>
  <c r="L143" i="3"/>
  <c r="N143" i="3" s="1"/>
  <c r="M143" i="3"/>
  <c r="K144" i="3"/>
  <c r="L144" i="3"/>
  <c r="M144" i="3"/>
  <c r="K145" i="3"/>
  <c r="L145" i="3"/>
  <c r="M145" i="3"/>
  <c r="L121" i="3"/>
  <c r="M121" i="3"/>
  <c r="K121" i="3"/>
  <c r="F122" i="3"/>
  <c r="I122" i="3" s="1"/>
  <c r="G122" i="3"/>
  <c r="H122" i="3"/>
  <c r="F123" i="3"/>
  <c r="G123" i="3"/>
  <c r="H123" i="3"/>
  <c r="F124" i="3"/>
  <c r="I124" i="3" s="1"/>
  <c r="G124" i="3"/>
  <c r="H124" i="3"/>
  <c r="F125" i="3"/>
  <c r="G125" i="3"/>
  <c r="H125" i="3"/>
  <c r="I125" i="3" s="1"/>
  <c r="F126" i="3"/>
  <c r="G126" i="3"/>
  <c r="H126" i="3"/>
  <c r="F127" i="3"/>
  <c r="G127" i="3"/>
  <c r="H127" i="3"/>
  <c r="I127" i="3" s="1"/>
  <c r="F128" i="3"/>
  <c r="G128" i="3"/>
  <c r="H128" i="3"/>
  <c r="I128" i="3" s="1"/>
  <c r="F129" i="3"/>
  <c r="G129" i="3"/>
  <c r="H129" i="3"/>
  <c r="I129" i="3" s="1"/>
  <c r="F130" i="3"/>
  <c r="G130" i="3"/>
  <c r="H130" i="3"/>
  <c r="F131" i="3"/>
  <c r="G131" i="3"/>
  <c r="H131" i="3"/>
  <c r="I131" i="3" s="1"/>
  <c r="F132" i="3"/>
  <c r="I132" i="3" s="1"/>
  <c r="G132" i="3"/>
  <c r="H132" i="3"/>
  <c r="F133" i="3"/>
  <c r="G133" i="3"/>
  <c r="H133" i="3"/>
  <c r="F134" i="3"/>
  <c r="G134" i="3"/>
  <c r="H134" i="3"/>
  <c r="F135" i="3"/>
  <c r="G135" i="3"/>
  <c r="H135" i="3"/>
  <c r="I135" i="3" s="1"/>
  <c r="F136" i="3"/>
  <c r="I136" i="3" s="1"/>
  <c r="G136" i="3"/>
  <c r="H136" i="3"/>
  <c r="F137" i="3"/>
  <c r="G137" i="3"/>
  <c r="H137" i="3"/>
  <c r="F138" i="3"/>
  <c r="I138" i="3" s="1"/>
  <c r="G138" i="3"/>
  <c r="H138" i="3"/>
  <c r="F139" i="3"/>
  <c r="G139" i="3"/>
  <c r="H139" i="3"/>
  <c r="I139" i="3" s="1"/>
  <c r="F140" i="3"/>
  <c r="I140" i="3" s="1"/>
  <c r="G140" i="3"/>
  <c r="H140" i="3"/>
  <c r="F141" i="3"/>
  <c r="G141" i="3"/>
  <c r="H141" i="3"/>
  <c r="F142" i="3"/>
  <c r="G142" i="3"/>
  <c r="H142" i="3"/>
  <c r="I142" i="3" s="1"/>
  <c r="F143" i="3"/>
  <c r="G143" i="3"/>
  <c r="H143" i="3"/>
  <c r="I143" i="3" s="1"/>
  <c r="F144" i="3"/>
  <c r="G144" i="3"/>
  <c r="H144" i="3"/>
  <c r="F145" i="3"/>
  <c r="G145" i="3"/>
  <c r="H145" i="3"/>
  <c r="I145" i="3" s="1"/>
  <c r="G121" i="3"/>
  <c r="H121" i="3"/>
  <c r="F121" i="3"/>
  <c r="N122" i="3"/>
  <c r="N127" i="3"/>
  <c r="N128" i="3"/>
  <c r="N134" i="3"/>
  <c r="N135" i="3"/>
  <c r="N140" i="3"/>
  <c r="N145" i="3"/>
  <c r="N144" i="3"/>
  <c r="N142" i="3"/>
  <c r="N138" i="3"/>
  <c r="N136" i="3"/>
  <c r="N132" i="3"/>
  <c r="N130" i="3"/>
  <c r="N126" i="3"/>
  <c r="N124" i="3"/>
  <c r="I123" i="3"/>
  <c r="I126" i="3"/>
  <c r="I130" i="3"/>
  <c r="I133" i="3"/>
  <c r="I137" i="3"/>
  <c r="I141" i="3"/>
  <c r="I144" i="3"/>
  <c r="I134" i="3"/>
  <c r="B122" i="3"/>
  <c r="C122" i="3"/>
  <c r="B123" i="3"/>
  <c r="C123" i="3"/>
  <c r="B124" i="3"/>
  <c r="C124" i="3"/>
  <c r="B125" i="3"/>
  <c r="C125" i="3"/>
  <c r="B126" i="3"/>
  <c r="C126" i="3"/>
  <c r="B127" i="3"/>
  <c r="C127" i="3"/>
  <c r="B128" i="3"/>
  <c r="C128" i="3"/>
  <c r="B129" i="3"/>
  <c r="C129" i="3"/>
  <c r="B130" i="3"/>
  <c r="C130" i="3"/>
  <c r="B131" i="3"/>
  <c r="C131" i="3"/>
  <c r="B132" i="3"/>
  <c r="C132" i="3"/>
  <c r="B133" i="3"/>
  <c r="C133" i="3"/>
  <c r="B134" i="3"/>
  <c r="C134" i="3"/>
  <c r="B135" i="3"/>
  <c r="C135" i="3"/>
  <c r="B136" i="3"/>
  <c r="C136" i="3"/>
  <c r="B137" i="3"/>
  <c r="C137" i="3"/>
  <c r="B138" i="3"/>
  <c r="C138" i="3"/>
  <c r="B139" i="3"/>
  <c r="C139" i="3"/>
  <c r="B140" i="3"/>
  <c r="C140" i="3"/>
  <c r="B141" i="3"/>
  <c r="C141" i="3"/>
  <c r="B142" i="3"/>
  <c r="C142" i="3"/>
  <c r="B143" i="3"/>
  <c r="C143" i="3"/>
  <c r="B144" i="3"/>
  <c r="C144" i="3"/>
  <c r="B145" i="3"/>
  <c r="C145" i="3"/>
  <c r="B121" i="3"/>
  <c r="C121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B83" i="3"/>
  <c r="C83" i="3"/>
  <c r="D83" i="3"/>
  <c r="E83" i="3"/>
  <c r="F83" i="3"/>
  <c r="A83" i="3"/>
  <c r="K222" i="3" l="1"/>
  <c r="U223" i="3"/>
  <c r="AC204" i="3"/>
  <c r="S204" i="3"/>
  <c r="N204" i="3"/>
  <c r="I204" i="3"/>
  <c r="D204" i="3"/>
  <c r="AC261" i="3"/>
  <c r="AC121" i="3"/>
  <c r="X121" i="3"/>
  <c r="N121" i="3"/>
  <c r="I121" i="3"/>
  <c r="F40" i="3"/>
  <c r="N205" i="3" l="1"/>
  <c r="M205" i="3"/>
  <c r="L205" i="3"/>
  <c r="Z41" i="3"/>
  <c r="AA41" i="3"/>
  <c r="AB41" i="3"/>
  <c r="AC41" i="3"/>
  <c r="Z42" i="3"/>
  <c r="AA42" i="3"/>
  <c r="AB42" i="3"/>
  <c r="AC42" i="3"/>
  <c r="Z43" i="3"/>
  <c r="AA43" i="3"/>
  <c r="AB43" i="3"/>
  <c r="AC43" i="3"/>
  <c r="Z44" i="3"/>
  <c r="AA44" i="3"/>
  <c r="AB44" i="3"/>
  <c r="AC44" i="3"/>
  <c r="Z45" i="3"/>
  <c r="AA45" i="3"/>
  <c r="AB45" i="3"/>
  <c r="AC45" i="3"/>
  <c r="Z46" i="3"/>
  <c r="AA46" i="3"/>
  <c r="AB46" i="3"/>
  <c r="AC46" i="3"/>
  <c r="Z47" i="3"/>
  <c r="AA47" i="3"/>
  <c r="AB47" i="3"/>
  <c r="AC47" i="3"/>
  <c r="Z48" i="3"/>
  <c r="AA48" i="3"/>
  <c r="AB48" i="3"/>
  <c r="AC48" i="3"/>
  <c r="Z49" i="3"/>
  <c r="AA49" i="3"/>
  <c r="AB49" i="3"/>
  <c r="AC49" i="3"/>
  <c r="Z50" i="3"/>
  <c r="AA50" i="3"/>
  <c r="AB50" i="3"/>
  <c r="AC50" i="3"/>
  <c r="Z51" i="3"/>
  <c r="AA51" i="3"/>
  <c r="AB51" i="3"/>
  <c r="AC51" i="3"/>
  <c r="Z52" i="3"/>
  <c r="AA52" i="3"/>
  <c r="AB52" i="3"/>
  <c r="AC52" i="3"/>
  <c r="Z53" i="3"/>
  <c r="AA53" i="3"/>
  <c r="AB53" i="3"/>
  <c r="AC53" i="3"/>
  <c r="Z54" i="3"/>
  <c r="AA54" i="3"/>
  <c r="AB54" i="3"/>
  <c r="AC54" i="3"/>
  <c r="Z55" i="3"/>
  <c r="AA55" i="3"/>
  <c r="AB55" i="3"/>
  <c r="AC55" i="3"/>
  <c r="Z56" i="3"/>
  <c r="AA56" i="3"/>
  <c r="AB56" i="3"/>
  <c r="AC56" i="3"/>
  <c r="Z57" i="3"/>
  <c r="AA57" i="3"/>
  <c r="AB57" i="3"/>
  <c r="AC57" i="3"/>
  <c r="Z58" i="3"/>
  <c r="AA58" i="3"/>
  <c r="AB58" i="3"/>
  <c r="AC58" i="3"/>
  <c r="Z59" i="3"/>
  <c r="AA59" i="3"/>
  <c r="AB59" i="3"/>
  <c r="AC59" i="3"/>
  <c r="Z60" i="3"/>
  <c r="AA60" i="3"/>
  <c r="AB60" i="3"/>
  <c r="AC60" i="3"/>
  <c r="Z61" i="3"/>
  <c r="AA61" i="3"/>
  <c r="AB61" i="3"/>
  <c r="AC61" i="3"/>
  <c r="Z62" i="3"/>
  <c r="AA62" i="3"/>
  <c r="AB62" i="3"/>
  <c r="AC62" i="3"/>
  <c r="Z63" i="3"/>
  <c r="AA63" i="3"/>
  <c r="AB63" i="3"/>
  <c r="AC63" i="3"/>
  <c r="Z64" i="3"/>
  <c r="AA64" i="3"/>
  <c r="AB64" i="3"/>
  <c r="AC64" i="3"/>
  <c r="AC40" i="3"/>
  <c r="AA40" i="3"/>
  <c r="AB40" i="3"/>
  <c r="Z40" i="3"/>
  <c r="X40" i="3"/>
  <c r="U41" i="3"/>
  <c r="V41" i="3"/>
  <c r="W41" i="3"/>
  <c r="X41" i="3"/>
  <c r="U42" i="3"/>
  <c r="V42" i="3"/>
  <c r="W42" i="3"/>
  <c r="X42" i="3"/>
  <c r="U43" i="3"/>
  <c r="V43" i="3"/>
  <c r="W43" i="3"/>
  <c r="X43" i="3"/>
  <c r="U44" i="3"/>
  <c r="V44" i="3"/>
  <c r="W44" i="3"/>
  <c r="X44" i="3"/>
  <c r="U45" i="3"/>
  <c r="V45" i="3"/>
  <c r="W45" i="3"/>
  <c r="X45" i="3"/>
  <c r="U46" i="3"/>
  <c r="V46" i="3"/>
  <c r="W46" i="3"/>
  <c r="X46" i="3"/>
  <c r="U47" i="3"/>
  <c r="V47" i="3"/>
  <c r="W47" i="3"/>
  <c r="X47" i="3"/>
  <c r="U48" i="3"/>
  <c r="V48" i="3"/>
  <c r="W48" i="3"/>
  <c r="X48" i="3"/>
  <c r="U49" i="3"/>
  <c r="V49" i="3"/>
  <c r="W49" i="3"/>
  <c r="X49" i="3"/>
  <c r="U50" i="3"/>
  <c r="V50" i="3"/>
  <c r="W50" i="3"/>
  <c r="X50" i="3"/>
  <c r="U51" i="3"/>
  <c r="V51" i="3"/>
  <c r="W51" i="3"/>
  <c r="X51" i="3"/>
  <c r="U52" i="3"/>
  <c r="V52" i="3"/>
  <c r="W52" i="3"/>
  <c r="X52" i="3"/>
  <c r="U53" i="3"/>
  <c r="V53" i="3"/>
  <c r="W53" i="3"/>
  <c r="X53" i="3"/>
  <c r="U54" i="3"/>
  <c r="V54" i="3"/>
  <c r="W54" i="3"/>
  <c r="X54" i="3"/>
  <c r="U55" i="3"/>
  <c r="V55" i="3"/>
  <c r="W55" i="3"/>
  <c r="X55" i="3"/>
  <c r="U56" i="3"/>
  <c r="V56" i="3"/>
  <c r="W56" i="3"/>
  <c r="X56" i="3"/>
  <c r="U57" i="3"/>
  <c r="V57" i="3"/>
  <c r="W57" i="3"/>
  <c r="X57" i="3"/>
  <c r="U58" i="3"/>
  <c r="V58" i="3"/>
  <c r="W58" i="3"/>
  <c r="X58" i="3"/>
  <c r="U59" i="3"/>
  <c r="V59" i="3"/>
  <c r="W59" i="3"/>
  <c r="X59" i="3"/>
  <c r="U60" i="3"/>
  <c r="V60" i="3"/>
  <c r="W60" i="3"/>
  <c r="X60" i="3"/>
  <c r="U61" i="3"/>
  <c r="V61" i="3"/>
  <c r="W61" i="3"/>
  <c r="X61" i="3"/>
  <c r="U62" i="3"/>
  <c r="V62" i="3"/>
  <c r="W62" i="3"/>
  <c r="X62" i="3"/>
  <c r="U63" i="3"/>
  <c r="V63" i="3"/>
  <c r="W63" i="3"/>
  <c r="X63" i="3"/>
  <c r="U64" i="3"/>
  <c r="V64" i="3"/>
  <c r="W64" i="3"/>
  <c r="X64" i="3"/>
  <c r="V40" i="3"/>
  <c r="W40" i="3"/>
  <c r="U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40" i="3"/>
  <c r="P41" i="3"/>
  <c r="Q41" i="3"/>
  <c r="R41" i="3"/>
  <c r="P42" i="3"/>
  <c r="Q42" i="3"/>
  <c r="R42" i="3"/>
  <c r="P43" i="3"/>
  <c r="Q43" i="3"/>
  <c r="R43" i="3"/>
  <c r="P44" i="3"/>
  <c r="Q44" i="3"/>
  <c r="R44" i="3"/>
  <c r="P45" i="3"/>
  <c r="Q45" i="3"/>
  <c r="R45" i="3"/>
  <c r="P46" i="3"/>
  <c r="Q46" i="3"/>
  <c r="R46" i="3"/>
  <c r="P47" i="3"/>
  <c r="Q47" i="3"/>
  <c r="R47" i="3"/>
  <c r="P48" i="3"/>
  <c r="Q48" i="3"/>
  <c r="R48" i="3"/>
  <c r="P49" i="3"/>
  <c r="Q49" i="3"/>
  <c r="R49" i="3"/>
  <c r="P50" i="3"/>
  <c r="Q50" i="3"/>
  <c r="R50" i="3"/>
  <c r="P51" i="3"/>
  <c r="Q51" i="3"/>
  <c r="R51" i="3"/>
  <c r="P52" i="3"/>
  <c r="Q52" i="3"/>
  <c r="R52" i="3"/>
  <c r="P53" i="3"/>
  <c r="Q53" i="3"/>
  <c r="R53" i="3"/>
  <c r="P54" i="3"/>
  <c r="Q54" i="3"/>
  <c r="R54" i="3"/>
  <c r="P55" i="3"/>
  <c r="Q55" i="3"/>
  <c r="R55" i="3"/>
  <c r="P56" i="3"/>
  <c r="Q56" i="3"/>
  <c r="R56" i="3"/>
  <c r="P57" i="3"/>
  <c r="Q57" i="3"/>
  <c r="R57" i="3"/>
  <c r="P58" i="3"/>
  <c r="Q58" i="3"/>
  <c r="R58" i="3"/>
  <c r="P59" i="3"/>
  <c r="Q59" i="3"/>
  <c r="R59" i="3"/>
  <c r="P60" i="3"/>
  <c r="Q60" i="3"/>
  <c r="R60" i="3"/>
  <c r="P61" i="3"/>
  <c r="Q61" i="3"/>
  <c r="R61" i="3"/>
  <c r="P62" i="3"/>
  <c r="Q62" i="3"/>
  <c r="R62" i="3"/>
  <c r="P63" i="3"/>
  <c r="Q63" i="3"/>
  <c r="R63" i="3"/>
  <c r="P64" i="3"/>
  <c r="Q64" i="3"/>
  <c r="R64" i="3"/>
  <c r="Q40" i="3"/>
  <c r="R40" i="3"/>
  <c r="P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N40" i="3"/>
  <c r="L40" i="3"/>
  <c r="M40" i="3"/>
  <c r="K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G40" i="3"/>
  <c r="H40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57" i="3"/>
  <c r="B57" i="3"/>
  <c r="C57" i="3"/>
  <c r="D57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D40" i="3"/>
  <c r="B40" i="3"/>
  <c r="C40" i="3"/>
  <c r="F65" i="3" l="1"/>
  <c r="R65" i="3"/>
  <c r="L65" i="3"/>
  <c r="V65" i="3"/>
  <c r="AC65" i="3"/>
  <c r="C65" i="3"/>
  <c r="A65" i="3"/>
  <c r="P65" i="3"/>
  <c r="B65" i="3"/>
  <c r="U65" i="3"/>
  <c r="W65" i="3"/>
  <c r="D65" i="3"/>
  <c r="Q65" i="3"/>
  <c r="S65" i="3"/>
  <c r="X65" i="3"/>
  <c r="AB65" i="3"/>
  <c r="Z65" i="3"/>
  <c r="AA65" i="3"/>
  <c r="K65" i="3"/>
  <c r="G65" i="3"/>
  <c r="N65" i="3"/>
  <c r="M65" i="3"/>
  <c r="H65" i="3"/>
  <c r="I65" i="3"/>
  <c r="G66" i="3" l="1"/>
  <c r="A69" i="3" s="1"/>
  <c r="AC66" i="3"/>
  <c r="C73" i="3" s="1"/>
  <c r="W66" i="3"/>
  <c r="B72" i="3" s="1"/>
  <c r="M66" i="3"/>
  <c r="B70" i="3" s="1"/>
  <c r="B66" i="3"/>
  <c r="A68" i="3" s="1"/>
  <c r="S66" i="3"/>
  <c r="C71" i="3" s="1"/>
  <c r="R66" i="3"/>
  <c r="B71" i="3" s="1"/>
  <c r="AB66" i="3"/>
  <c r="B73" i="3" s="1"/>
  <c r="D66" i="3"/>
  <c r="C68" i="3" s="1"/>
  <c r="N66" i="3"/>
  <c r="C70" i="3" s="1"/>
  <c r="AA66" i="3"/>
  <c r="A73" i="3" s="1"/>
  <c r="V66" i="3"/>
  <c r="A72" i="3" s="1"/>
  <c r="L66" i="3"/>
  <c r="A70" i="3" s="1"/>
  <c r="Q66" i="3"/>
  <c r="A71" i="3" s="1"/>
  <c r="I66" i="3"/>
  <c r="C69" i="3" s="1"/>
  <c r="C66" i="3"/>
  <c r="B68" i="3" s="1"/>
  <c r="X66" i="3"/>
  <c r="C72" i="3" s="1"/>
  <c r="H66" i="3"/>
  <c r="B69" i="3" s="1"/>
  <c r="A3" i="7"/>
  <c r="B3" i="7" s="1"/>
  <c r="A4" i="7"/>
  <c r="A5" i="7"/>
  <c r="B5" i="7" s="1"/>
  <c r="A6" i="7"/>
  <c r="B6" i="7" s="1"/>
  <c r="A7" i="7"/>
  <c r="A8" i="7"/>
  <c r="B8" i="7" s="1"/>
  <c r="A9" i="7"/>
  <c r="B9" i="7" s="1"/>
  <c r="A10" i="7"/>
  <c r="A11" i="7"/>
  <c r="B11" i="7" s="1"/>
  <c r="A12" i="7"/>
  <c r="B12" i="7" s="1"/>
  <c r="A13" i="7"/>
  <c r="A14" i="7"/>
  <c r="B14" i="7" s="1"/>
  <c r="A15" i="7"/>
  <c r="B15" i="7" s="1"/>
  <c r="A16" i="7"/>
  <c r="B16" i="7" s="1"/>
  <c r="A17" i="7"/>
  <c r="B17" i="7" s="1"/>
  <c r="A18" i="7"/>
  <c r="B18" i="7" s="1"/>
  <c r="A19" i="7"/>
  <c r="A20" i="7"/>
  <c r="A21" i="7"/>
  <c r="B21" i="7" s="1"/>
  <c r="A22" i="7"/>
  <c r="A23" i="7"/>
  <c r="B23" i="7" s="1"/>
  <c r="A24" i="7"/>
  <c r="B24" i="7" s="1"/>
  <c r="A25" i="7"/>
  <c r="A26" i="7"/>
  <c r="B26" i="7" s="1"/>
  <c r="A2" i="7"/>
  <c r="B2" i="7" s="1"/>
  <c r="D261" i="3" l="1"/>
  <c r="K223" i="3"/>
  <c r="A124" i="3"/>
  <c r="D124" i="3" s="1"/>
  <c r="A142" i="3"/>
  <c r="D142" i="3" s="1"/>
  <c r="A125" i="3"/>
  <c r="D125" i="3" s="1"/>
  <c r="A129" i="3"/>
  <c r="D129" i="3" s="1"/>
  <c r="A131" i="3"/>
  <c r="D131" i="3" s="1"/>
  <c r="A135" i="3"/>
  <c r="D135" i="3" s="1"/>
  <c r="A139" i="3"/>
  <c r="D139" i="3" s="1"/>
  <c r="A143" i="3"/>
  <c r="D143" i="3" s="1"/>
  <c r="A121" i="3"/>
  <c r="D121" i="3" s="1"/>
  <c r="A123" i="3"/>
  <c r="D123" i="3" s="1"/>
  <c r="A127" i="3"/>
  <c r="D127" i="3" s="1"/>
  <c r="A133" i="3"/>
  <c r="D133" i="3" s="1"/>
  <c r="A137" i="3"/>
  <c r="D137" i="3" s="1"/>
  <c r="A141" i="3"/>
  <c r="D141" i="3" s="1"/>
  <c r="A145" i="3"/>
  <c r="D145" i="3" s="1"/>
  <c r="A122" i="3"/>
  <c r="D122" i="3" s="1"/>
  <c r="A126" i="3"/>
  <c r="D126" i="3" s="1"/>
  <c r="A128" i="3"/>
  <c r="D128" i="3" s="1"/>
  <c r="A130" i="3"/>
  <c r="D130" i="3" s="1"/>
  <c r="A132" i="3"/>
  <c r="D132" i="3" s="1"/>
  <c r="A134" i="3"/>
  <c r="D134" i="3" s="1"/>
  <c r="A136" i="3"/>
  <c r="D136" i="3" s="1"/>
  <c r="A138" i="3"/>
  <c r="D138" i="3" s="1"/>
  <c r="A140" i="3"/>
  <c r="D140" i="3" s="1"/>
  <c r="A144" i="3"/>
  <c r="D144" i="3" s="1"/>
  <c r="R85" i="3"/>
  <c r="R87" i="3"/>
  <c r="R89" i="3"/>
  <c r="R91" i="3"/>
  <c r="R93" i="3"/>
  <c r="R95" i="3"/>
  <c r="R97" i="3"/>
  <c r="R99" i="3"/>
  <c r="R101" i="3"/>
  <c r="R103" i="3"/>
  <c r="R105" i="3"/>
  <c r="R107" i="3"/>
  <c r="R84" i="3"/>
  <c r="R86" i="3"/>
  <c r="R88" i="3"/>
  <c r="R90" i="3"/>
  <c r="R92" i="3"/>
  <c r="R94" i="3"/>
  <c r="R96" i="3"/>
  <c r="R100" i="3"/>
  <c r="R106" i="3"/>
  <c r="R102" i="3"/>
  <c r="R98" i="3"/>
  <c r="R104" i="3"/>
  <c r="R83" i="3"/>
  <c r="N84" i="3"/>
  <c r="N86" i="3"/>
  <c r="N88" i="3"/>
  <c r="N90" i="3"/>
  <c r="N92" i="3"/>
  <c r="N94" i="3"/>
  <c r="N97" i="3"/>
  <c r="N104" i="3"/>
  <c r="N89" i="3"/>
  <c r="N95" i="3"/>
  <c r="N102" i="3"/>
  <c r="N107" i="3"/>
  <c r="N91" i="3"/>
  <c r="N100" i="3"/>
  <c r="N103" i="3"/>
  <c r="N93" i="3"/>
  <c r="N101" i="3"/>
  <c r="N105" i="3"/>
  <c r="N83" i="3"/>
  <c r="N85" i="3"/>
  <c r="N98" i="3"/>
  <c r="N87" i="3"/>
  <c r="N99" i="3"/>
  <c r="N106" i="3"/>
  <c r="N96" i="3"/>
  <c r="AB92" i="3"/>
  <c r="AB101" i="3"/>
  <c r="AB85" i="3"/>
  <c r="AB87" i="3"/>
  <c r="AB94" i="3"/>
  <c r="AB96" i="3"/>
  <c r="AB103" i="3"/>
  <c r="AB105" i="3"/>
  <c r="AB89" i="3"/>
  <c r="AB98" i="3"/>
  <c r="AB107" i="3"/>
  <c r="AB83" i="3"/>
  <c r="AB84" i="3"/>
  <c r="AB91" i="3"/>
  <c r="AB93" i="3"/>
  <c r="AB100" i="3"/>
  <c r="AB102" i="3"/>
  <c r="AB86" i="3"/>
  <c r="AB95" i="3"/>
  <c r="AB104" i="3"/>
  <c r="AB90" i="3"/>
  <c r="AB97" i="3"/>
  <c r="AB99" i="3"/>
  <c r="AB106" i="3"/>
  <c r="AB88" i="3"/>
  <c r="Y84" i="3"/>
  <c r="Y86" i="3"/>
  <c r="Y88" i="3"/>
  <c r="Y90" i="3"/>
  <c r="Y92" i="3"/>
  <c r="Y94" i="3"/>
  <c r="Y96" i="3"/>
  <c r="Y98" i="3"/>
  <c r="Y100" i="3"/>
  <c r="Y102" i="3"/>
  <c r="Y104" i="3"/>
  <c r="Y106" i="3"/>
  <c r="Y87" i="3"/>
  <c r="Y93" i="3"/>
  <c r="Y99" i="3"/>
  <c r="Y105" i="3"/>
  <c r="Y89" i="3"/>
  <c r="Y95" i="3"/>
  <c r="Y101" i="3"/>
  <c r="Y103" i="3"/>
  <c r="Y107" i="3"/>
  <c r="Y85" i="3"/>
  <c r="Y97" i="3"/>
  <c r="Y83" i="3"/>
  <c r="Y91" i="3"/>
  <c r="AD86" i="3"/>
  <c r="AD95" i="3"/>
  <c r="AD104" i="3"/>
  <c r="AD83" i="3"/>
  <c r="AD88" i="3"/>
  <c r="AD90" i="3"/>
  <c r="AD97" i="3"/>
  <c r="AD99" i="3"/>
  <c r="AD106" i="3"/>
  <c r="AD92" i="3"/>
  <c r="AD101" i="3"/>
  <c r="AD85" i="3"/>
  <c r="AD87" i="3"/>
  <c r="AD94" i="3"/>
  <c r="AD96" i="3"/>
  <c r="AD103" i="3"/>
  <c r="AD105" i="3"/>
  <c r="AD89" i="3"/>
  <c r="AD98" i="3"/>
  <c r="AD107" i="3"/>
  <c r="AD100" i="3"/>
  <c r="AD91" i="3"/>
  <c r="AD102" i="3"/>
  <c r="AD93" i="3"/>
  <c r="AD84" i="3"/>
  <c r="AG85" i="3"/>
  <c r="AG87" i="3"/>
  <c r="AG94" i="3"/>
  <c r="AG96" i="3"/>
  <c r="AG103" i="3"/>
  <c r="AG105" i="3"/>
  <c r="AG89" i="3"/>
  <c r="AG98" i="3"/>
  <c r="AG107" i="3"/>
  <c r="AG83" i="3"/>
  <c r="AG84" i="3"/>
  <c r="AG91" i="3"/>
  <c r="AG93" i="3"/>
  <c r="AG100" i="3"/>
  <c r="AG102" i="3"/>
  <c r="AG86" i="3"/>
  <c r="AG95" i="3"/>
  <c r="AG104" i="3"/>
  <c r="AG88" i="3"/>
  <c r="AG90" i="3"/>
  <c r="AG97" i="3"/>
  <c r="AG99" i="3"/>
  <c r="AG106" i="3"/>
  <c r="AG92" i="3"/>
  <c r="AG101" i="3"/>
  <c r="H83" i="3"/>
  <c r="H85" i="3"/>
  <c r="H87" i="3"/>
  <c r="H89" i="3"/>
  <c r="H91" i="3"/>
  <c r="H95" i="3"/>
  <c r="H97" i="3"/>
  <c r="H94" i="3"/>
  <c r="H96" i="3"/>
  <c r="H98" i="3"/>
  <c r="H88" i="3"/>
  <c r="H101" i="3"/>
  <c r="H103" i="3"/>
  <c r="H105" i="3"/>
  <c r="H107" i="3"/>
  <c r="H106" i="3"/>
  <c r="H84" i="3"/>
  <c r="H93" i="3"/>
  <c r="H86" i="3"/>
  <c r="H90" i="3"/>
  <c r="H100" i="3"/>
  <c r="H104" i="3"/>
  <c r="H92" i="3"/>
  <c r="H99" i="3"/>
  <c r="H102" i="3"/>
  <c r="M85" i="3"/>
  <c r="M87" i="3"/>
  <c r="M89" i="3"/>
  <c r="M91" i="3"/>
  <c r="M93" i="3"/>
  <c r="M95" i="3"/>
  <c r="M97" i="3"/>
  <c r="M99" i="3"/>
  <c r="M101" i="3"/>
  <c r="M103" i="3"/>
  <c r="M105" i="3"/>
  <c r="M107" i="3"/>
  <c r="M83" i="3"/>
  <c r="M102" i="3"/>
  <c r="M86" i="3"/>
  <c r="M92" i="3"/>
  <c r="M100" i="3"/>
  <c r="M96" i="3"/>
  <c r="M84" i="3"/>
  <c r="M88" i="3"/>
  <c r="M104" i="3"/>
  <c r="M98" i="3"/>
  <c r="M90" i="3"/>
  <c r="M94" i="3"/>
  <c r="M106" i="3"/>
  <c r="I93" i="3"/>
  <c r="I84" i="3"/>
  <c r="I87" i="3"/>
  <c r="I90" i="3"/>
  <c r="I100" i="3"/>
  <c r="I94" i="3"/>
  <c r="I96" i="3"/>
  <c r="I98" i="3"/>
  <c r="I85" i="3"/>
  <c r="I89" i="3"/>
  <c r="I103" i="3"/>
  <c r="I97" i="3"/>
  <c r="I106" i="3"/>
  <c r="I86" i="3"/>
  <c r="I91" i="3"/>
  <c r="I101" i="3"/>
  <c r="I107" i="3"/>
  <c r="I104" i="3"/>
  <c r="I83" i="3"/>
  <c r="I88" i="3"/>
  <c r="I92" i="3"/>
  <c r="I95" i="3"/>
  <c r="I105" i="3"/>
  <c r="I99" i="3"/>
  <c r="I102" i="3"/>
  <c r="T84" i="3"/>
  <c r="T86" i="3"/>
  <c r="T88" i="3"/>
  <c r="T90" i="3"/>
  <c r="T92" i="3"/>
  <c r="T94" i="3"/>
  <c r="T96" i="3"/>
  <c r="T98" i="3"/>
  <c r="T100" i="3"/>
  <c r="T102" i="3"/>
  <c r="T104" i="3"/>
  <c r="T106" i="3"/>
  <c r="T85" i="3"/>
  <c r="T87" i="3"/>
  <c r="T89" i="3"/>
  <c r="T91" i="3"/>
  <c r="T93" i="3"/>
  <c r="T95" i="3"/>
  <c r="T97" i="3"/>
  <c r="T99" i="3"/>
  <c r="T101" i="3"/>
  <c r="T103" i="3"/>
  <c r="T105" i="3"/>
  <c r="T107" i="3"/>
  <c r="T83" i="3"/>
  <c r="S85" i="3"/>
  <c r="S87" i="3"/>
  <c r="S89" i="3"/>
  <c r="S91" i="3"/>
  <c r="S93" i="3"/>
  <c r="S95" i="3"/>
  <c r="S97" i="3"/>
  <c r="S99" i="3"/>
  <c r="S101" i="3"/>
  <c r="S103" i="3"/>
  <c r="S105" i="3"/>
  <c r="S107" i="3"/>
  <c r="S83" i="3"/>
  <c r="S90" i="3"/>
  <c r="S92" i="3"/>
  <c r="S100" i="3"/>
  <c r="S106" i="3"/>
  <c r="S94" i="3"/>
  <c r="S84" i="3"/>
  <c r="S86" i="3"/>
  <c r="S88" i="3"/>
  <c r="S104" i="3"/>
  <c r="S96" i="3"/>
  <c r="S98" i="3"/>
  <c r="S102" i="3"/>
  <c r="O85" i="3"/>
  <c r="O88" i="3"/>
  <c r="O91" i="3"/>
  <c r="O94" i="3"/>
  <c r="O99" i="3"/>
  <c r="O106" i="3"/>
  <c r="O97" i="3"/>
  <c r="O104" i="3"/>
  <c r="O87" i="3"/>
  <c r="O92" i="3"/>
  <c r="O103" i="3"/>
  <c r="O96" i="3"/>
  <c r="O100" i="3"/>
  <c r="O84" i="3"/>
  <c r="O89" i="3"/>
  <c r="O93" i="3"/>
  <c r="O101" i="3"/>
  <c r="O105" i="3"/>
  <c r="O83" i="3"/>
  <c r="O86" i="3"/>
  <c r="O90" i="3"/>
  <c r="O95" i="3"/>
  <c r="O98" i="3"/>
  <c r="O102" i="3"/>
  <c r="O107" i="3"/>
  <c r="J83" i="3"/>
  <c r="J85" i="3"/>
  <c r="J87" i="3"/>
  <c r="J89" i="3"/>
  <c r="J91" i="3"/>
  <c r="J98" i="3"/>
  <c r="J100" i="3"/>
  <c r="J102" i="3"/>
  <c r="J104" i="3"/>
  <c r="J106" i="3"/>
  <c r="J84" i="3"/>
  <c r="J90" i="3"/>
  <c r="J95" i="3"/>
  <c r="J105" i="3"/>
  <c r="J96" i="3"/>
  <c r="J92" i="3"/>
  <c r="J93" i="3"/>
  <c r="J103" i="3"/>
  <c r="J94" i="3"/>
  <c r="J97" i="3"/>
  <c r="J86" i="3"/>
  <c r="J101" i="3"/>
  <c r="J107" i="3"/>
  <c r="J88" i="3"/>
  <c r="J99" i="3"/>
  <c r="AC88" i="3"/>
  <c r="AC90" i="3"/>
  <c r="AC97" i="3"/>
  <c r="AC99" i="3"/>
  <c r="AC106" i="3"/>
  <c r="AC92" i="3"/>
  <c r="AC101" i="3"/>
  <c r="AC83" i="3"/>
  <c r="AC85" i="3"/>
  <c r="AC87" i="3"/>
  <c r="AC94" i="3"/>
  <c r="AC96" i="3"/>
  <c r="AC103" i="3"/>
  <c r="AC105" i="3"/>
  <c r="AC89" i="3"/>
  <c r="AC98" i="3"/>
  <c r="AC107" i="3"/>
  <c r="AC84" i="3"/>
  <c r="AC91" i="3"/>
  <c r="AC93" i="3"/>
  <c r="AC100" i="3"/>
  <c r="AC102" i="3"/>
  <c r="AC104" i="3"/>
  <c r="AC95" i="3"/>
  <c r="AC86" i="3"/>
  <c r="X84" i="3"/>
  <c r="X86" i="3"/>
  <c r="X88" i="3"/>
  <c r="X90" i="3"/>
  <c r="X92" i="3"/>
  <c r="X94" i="3"/>
  <c r="X96" i="3"/>
  <c r="X98" i="3"/>
  <c r="X100" i="3"/>
  <c r="X102" i="3"/>
  <c r="X104" i="3"/>
  <c r="X106" i="3"/>
  <c r="X85" i="3"/>
  <c r="X87" i="3"/>
  <c r="X89" i="3"/>
  <c r="X91" i="3"/>
  <c r="X93" i="3"/>
  <c r="X95" i="3"/>
  <c r="X97" i="3"/>
  <c r="X99" i="3"/>
  <c r="X101" i="3"/>
  <c r="X103" i="3"/>
  <c r="X105" i="3"/>
  <c r="X107" i="3"/>
  <c r="X83" i="3"/>
  <c r="W85" i="3"/>
  <c r="W87" i="3"/>
  <c r="W89" i="3"/>
  <c r="W91" i="3"/>
  <c r="W93" i="3"/>
  <c r="W95" i="3"/>
  <c r="Z95" i="3" s="1"/>
  <c r="W97" i="3"/>
  <c r="W99" i="3"/>
  <c r="W101" i="3"/>
  <c r="W103" i="3"/>
  <c r="W105" i="3"/>
  <c r="W107" i="3"/>
  <c r="W88" i="3"/>
  <c r="W94" i="3"/>
  <c r="W100" i="3"/>
  <c r="W106" i="3"/>
  <c r="W92" i="3"/>
  <c r="W104" i="3"/>
  <c r="W84" i="3"/>
  <c r="W96" i="3"/>
  <c r="W83" i="3"/>
  <c r="W86" i="3"/>
  <c r="W98" i="3"/>
  <c r="W90" i="3"/>
  <c r="W102" i="3"/>
  <c r="AH92" i="3"/>
  <c r="AH101" i="3"/>
  <c r="AH85" i="3"/>
  <c r="AH87" i="3"/>
  <c r="AH94" i="3"/>
  <c r="AH96" i="3"/>
  <c r="AH103" i="3"/>
  <c r="AH105" i="3"/>
  <c r="AH89" i="3"/>
  <c r="AH98" i="3"/>
  <c r="AH107" i="3"/>
  <c r="AH84" i="3"/>
  <c r="AH91" i="3"/>
  <c r="AH93" i="3"/>
  <c r="AH100" i="3"/>
  <c r="AH102" i="3"/>
  <c r="AH86" i="3"/>
  <c r="AH95" i="3"/>
  <c r="AH104" i="3"/>
  <c r="AH106" i="3"/>
  <c r="AH97" i="3"/>
  <c r="AH83" i="3"/>
  <c r="AH88" i="3"/>
  <c r="AH90" i="3"/>
  <c r="AH99" i="3"/>
  <c r="AI88" i="3"/>
  <c r="AI90" i="3"/>
  <c r="AI97" i="3"/>
  <c r="AI99" i="3"/>
  <c r="AI106" i="3"/>
  <c r="AI83" i="3"/>
  <c r="AI92" i="3"/>
  <c r="AI101" i="3"/>
  <c r="AI85" i="3"/>
  <c r="AI87" i="3"/>
  <c r="AI94" i="3"/>
  <c r="AI96" i="3"/>
  <c r="AI103" i="3"/>
  <c r="AI105" i="3"/>
  <c r="AI89" i="3"/>
  <c r="AI98" i="3"/>
  <c r="AI107" i="3"/>
  <c r="AI84" i="3"/>
  <c r="AI91" i="3"/>
  <c r="AI93" i="3"/>
  <c r="AI100" i="3"/>
  <c r="AI102" i="3"/>
  <c r="AI104" i="3"/>
  <c r="AI95" i="3"/>
  <c r="AI86" i="3"/>
  <c r="B20" i="7"/>
  <c r="C20" i="7" s="1"/>
  <c r="D20" i="7" s="1"/>
  <c r="C24" i="7"/>
  <c r="C6" i="7"/>
  <c r="D6" i="7" s="1"/>
  <c r="C26" i="7"/>
  <c r="C8" i="7"/>
  <c r="D8" i="7" s="1"/>
  <c r="C9" i="7"/>
  <c r="D9" i="7" s="1"/>
  <c r="C15" i="7"/>
  <c r="D15" i="7" s="1"/>
  <c r="C12" i="7"/>
  <c r="D12" i="7" s="1"/>
  <c r="E12" i="7" s="1"/>
  <c r="F12" i="7" s="1"/>
  <c r="C14" i="7"/>
  <c r="D14" i="7" s="1"/>
  <c r="E14" i="7" s="1"/>
  <c r="C21" i="7"/>
  <c r="D21" i="7" s="1"/>
  <c r="E21" i="7" s="1"/>
  <c r="C18" i="7"/>
  <c r="D18" i="7" s="1"/>
  <c r="C3" i="7"/>
  <c r="D3" i="7" s="1"/>
  <c r="E3" i="7" s="1"/>
  <c r="C11" i="7"/>
  <c r="C17" i="7"/>
  <c r="C23" i="7"/>
  <c r="D23" i="7" s="1"/>
  <c r="C5" i="7"/>
  <c r="B25" i="7"/>
  <c r="B19" i="7"/>
  <c r="B13" i="7"/>
  <c r="B7" i="7"/>
  <c r="C16" i="7"/>
  <c r="D16" i="7" s="1"/>
  <c r="B22" i="7"/>
  <c r="C22" i="7" s="1"/>
  <c r="D22" i="7" s="1"/>
  <c r="B10" i="7"/>
  <c r="B4" i="7"/>
  <c r="C4" i="7" s="1"/>
  <c r="C2" i="7"/>
  <c r="D2" i="7" s="1"/>
  <c r="AE142" i="3" l="1"/>
  <c r="A168" i="3"/>
  <c r="AE144" i="3"/>
  <c r="A170" i="3" s="1"/>
  <c r="AE130" i="3"/>
  <c r="AE137" i="3"/>
  <c r="A163" i="3"/>
  <c r="AE139" i="3"/>
  <c r="A165" i="3" s="1"/>
  <c r="A150" i="3"/>
  <c r="AE124" i="3"/>
  <c r="AE143" i="3"/>
  <c r="A169" i="3"/>
  <c r="A166" i="3"/>
  <c r="AE140" i="3"/>
  <c r="A154" i="3"/>
  <c r="AE128" i="3"/>
  <c r="AE133" i="3"/>
  <c r="A159" i="3" s="1"/>
  <c r="A161" i="3"/>
  <c r="AE135" i="3"/>
  <c r="AE138" i="3"/>
  <c r="AE126" i="3"/>
  <c r="A152" i="3" s="1"/>
  <c r="AE127" i="3"/>
  <c r="A153" i="3" s="1"/>
  <c r="AE131" i="3"/>
  <c r="AE141" i="3"/>
  <c r="A167" i="3"/>
  <c r="AE136" i="3"/>
  <c r="A162" i="3"/>
  <c r="AE122" i="3"/>
  <c r="AE123" i="3"/>
  <c r="A149" i="3"/>
  <c r="AE129" i="3"/>
  <c r="A155" i="3" s="1"/>
  <c r="AE132" i="3"/>
  <c r="A158" i="3"/>
  <c r="A160" i="3"/>
  <c r="AE134" i="3"/>
  <c r="AC260" i="3"/>
  <c r="S260" i="3"/>
  <c r="I260" i="3"/>
  <c r="N260" i="3"/>
  <c r="D260" i="3"/>
  <c r="X260" i="3"/>
  <c r="AE222" i="3"/>
  <c r="U222" i="3"/>
  <c r="AJ222" i="3"/>
  <c r="Z222" i="3"/>
  <c r="A171" i="3"/>
  <c r="AE145" i="3"/>
  <c r="AE121" i="3"/>
  <c r="AE125" i="3"/>
  <c r="A151" i="3" s="1"/>
  <c r="AE261" i="3"/>
  <c r="A287" i="3" s="1"/>
  <c r="Z104" i="3"/>
  <c r="Z92" i="3"/>
  <c r="Z105" i="3"/>
  <c r="Z84" i="3"/>
  <c r="Z97" i="3"/>
  <c r="Z85" i="3"/>
  <c r="Z102" i="3"/>
  <c r="AJ86" i="3"/>
  <c r="Z90" i="3"/>
  <c r="Z107" i="3"/>
  <c r="AJ101" i="3"/>
  <c r="Z100" i="3"/>
  <c r="Z101" i="3"/>
  <c r="Z89" i="3"/>
  <c r="P105" i="3"/>
  <c r="AE98" i="3"/>
  <c r="AE87" i="3"/>
  <c r="U102" i="3"/>
  <c r="P88" i="3"/>
  <c r="K100" i="3"/>
  <c r="K107" i="3"/>
  <c r="AE95" i="3"/>
  <c r="AE84" i="3"/>
  <c r="AJ95" i="3"/>
  <c r="Z93" i="3"/>
  <c r="P106" i="3"/>
  <c r="P84" i="3"/>
  <c r="P83" i="3"/>
  <c r="P97" i="3"/>
  <c r="P85" i="3"/>
  <c r="K90" i="3"/>
  <c r="AE96" i="3"/>
  <c r="P96" i="3"/>
  <c r="Z88" i="3"/>
  <c r="Z83" i="3"/>
  <c r="U100" i="3"/>
  <c r="P100" i="3"/>
  <c r="P93" i="3"/>
  <c r="K99" i="3"/>
  <c r="K93" i="3"/>
  <c r="K101" i="3"/>
  <c r="K95" i="3"/>
  <c r="AJ88" i="3"/>
  <c r="AJ93" i="3"/>
  <c r="AJ85" i="3"/>
  <c r="AE97" i="3"/>
  <c r="AE100" i="3"/>
  <c r="P102" i="3"/>
  <c r="P92" i="3"/>
  <c r="U104" i="3"/>
  <c r="U94" i="3"/>
  <c r="U107" i="3"/>
  <c r="U95" i="3"/>
  <c r="AJ104" i="3"/>
  <c r="Z96" i="3"/>
  <c r="Z94" i="3"/>
  <c r="Z99" i="3"/>
  <c r="Z87" i="3"/>
  <c r="U84" i="3"/>
  <c r="K91" i="3"/>
  <c r="K85" i="3"/>
  <c r="K87" i="3"/>
  <c r="P103" i="3"/>
  <c r="P91" i="3"/>
  <c r="K92" i="3"/>
  <c r="K84" i="3"/>
  <c r="K88" i="3"/>
  <c r="AJ92" i="3"/>
  <c r="AJ91" i="3"/>
  <c r="AJ105" i="3"/>
  <c r="AE90" i="3"/>
  <c r="AE93" i="3"/>
  <c r="AE89" i="3"/>
  <c r="AE85" i="3"/>
  <c r="P90" i="3"/>
  <c r="U98" i="3"/>
  <c r="U92" i="3"/>
  <c r="U105" i="3"/>
  <c r="U93" i="3"/>
  <c r="P101" i="3"/>
  <c r="P89" i="3"/>
  <c r="K104" i="3"/>
  <c r="K106" i="3"/>
  <c r="K98" i="3"/>
  <c r="K89" i="3"/>
  <c r="AJ106" i="3"/>
  <c r="AJ84" i="3"/>
  <c r="AJ103" i="3"/>
  <c r="AE104" i="3"/>
  <c r="AE91" i="3"/>
  <c r="AE105" i="3"/>
  <c r="AE101" i="3"/>
  <c r="P98" i="3"/>
  <c r="U90" i="3"/>
  <c r="U103" i="3"/>
  <c r="U91" i="3"/>
  <c r="K102" i="3"/>
  <c r="K96" i="3"/>
  <c r="P99" i="3"/>
  <c r="P87" i="3"/>
  <c r="AJ99" i="3"/>
  <c r="AJ83" i="3"/>
  <c r="AJ96" i="3"/>
  <c r="AE88" i="3"/>
  <c r="AE103" i="3"/>
  <c r="AE92" i="3"/>
  <c r="P104" i="3"/>
  <c r="P86" i="3"/>
  <c r="U106" i="3"/>
  <c r="U88" i="3"/>
  <c r="U101" i="3"/>
  <c r="U89" i="3"/>
  <c r="AJ107" i="3"/>
  <c r="Z98" i="3"/>
  <c r="K105" i="3"/>
  <c r="K94" i="3"/>
  <c r="AJ97" i="3"/>
  <c r="AJ102" i="3"/>
  <c r="AJ94" i="3"/>
  <c r="AE106" i="3"/>
  <c r="AE86" i="3"/>
  <c r="AE83" i="3"/>
  <c r="U86" i="3"/>
  <c r="U99" i="3"/>
  <c r="U87" i="3"/>
  <c r="AJ98" i="3"/>
  <c r="AJ89" i="3"/>
  <c r="Z86" i="3"/>
  <c r="Z106" i="3"/>
  <c r="Z103" i="3"/>
  <c r="Z91" i="3"/>
  <c r="P94" i="3"/>
  <c r="P107" i="3"/>
  <c r="P95" i="3"/>
  <c r="K86" i="3"/>
  <c r="K103" i="3"/>
  <c r="K97" i="3"/>
  <c r="K83" i="3"/>
  <c r="AJ90" i="3"/>
  <c r="AJ100" i="3"/>
  <c r="AJ87" i="3"/>
  <c r="AE99" i="3"/>
  <c r="AE102" i="3"/>
  <c r="AE107" i="3"/>
  <c r="AE94" i="3"/>
  <c r="U83" i="3"/>
  <c r="U96" i="3"/>
  <c r="U97" i="3"/>
  <c r="U85" i="3"/>
  <c r="E8" i="7"/>
  <c r="F8" i="7" s="1"/>
  <c r="G8" i="7" s="1"/>
  <c r="E20" i="7"/>
  <c r="F20" i="7" s="1"/>
  <c r="G20" i="7" s="1"/>
  <c r="E6" i="7"/>
  <c r="F6" i="7" s="1"/>
  <c r="D5" i="7"/>
  <c r="D24" i="7"/>
  <c r="E24" i="7" s="1"/>
  <c r="E22" i="7"/>
  <c r="F22" i="7" s="1"/>
  <c r="G22" i="7" s="1"/>
  <c r="D17" i="7"/>
  <c r="E17" i="7" s="1"/>
  <c r="F17" i="7" s="1"/>
  <c r="G17" i="7" s="1"/>
  <c r="E23" i="7"/>
  <c r="F23" i="7" s="1"/>
  <c r="G23" i="7" s="1"/>
  <c r="D26" i="7"/>
  <c r="E26" i="7" s="1"/>
  <c r="F3" i="7"/>
  <c r="G3" i="7" s="1"/>
  <c r="E16" i="7"/>
  <c r="G12" i="7"/>
  <c r="E18" i="7"/>
  <c r="F18" i="7" s="1"/>
  <c r="G18" i="7" s="1"/>
  <c r="E15" i="7"/>
  <c r="D11" i="7"/>
  <c r="E11" i="7" s="1"/>
  <c r="E9" i="7"/>
  <c r="F9" i="7" s="1"/>
  <c r="C10" i="7"/>
  <c r="C25" i="7"/>
  <c r="F14" i="7"/>
  <c r="G14" i="7" s="1"/>
  <c r="F21" i="7"/>
  <c r="G21" i="7" s="1"/>
  <c r="D4" i="7"/>
  <c r="E4" i="7" s="1"/>
  <c r="C13" i="7"/>
  <c r="D13" i="7" s="1"/>
  <c r="E13" i="7" s="1"/>
  <c r="C7" i="7"/>
  <c r="C19" i="7"/>
  <c r="D19" i="7" s="1"/>
  <c r="E2" i="7"/>
  <c r="F2" i="7" s="1"/>
  <c r="AE260" i="3" l="1"/>
  <c r="A286" i="3" s="1"/>
  <c r="B156" i="3"/>
  <c r="C156" i="3"/>
  <c r="D156" i="3"/>
  <c r="F156" i="3"/>
  <c r="E156" i="3"/>
  <c r="C171" i="3"/>
  <c r="D171" i="3"/>
  <c r="E171" i="3"/>
  <c r="B171" i="3"/>
  <c r="F171" i="3"/>
  <c r="C148" i="3"/>
  <c r="E148" i="3"/>
  <c r="D148" i="3"/>
  <c r="F148" i="3"/>
  <c r="B148" i="3"/>
  <c r="C157" i="3"/>
  <c r="D157" i="3"/>
  <c r="E157" i="3"/>
  <c r="F157" i="3"/>
  <c r="B157" i="3"/>
  <c r="B164" i="3"/>
  <c r="C164" i="3"/>
  <c r="D164" i="3"/>
  <c r="E164" i="3"/>
  <c r="F164" i="3"/>
  <c r="B154" i="3"/>
  <c r="C154" i="3"/>
  <c r="D154" i="3"/>
  <c r="F154" i="3"/>
  <c r="E154" i="3"/>
  <c r="C150" i="3"/>
  <c r="E150" i="3"/>
  <c r="B150" i="3"/>
  <c r="D150" i="3"/>
  <c r="F150" i="3"/>
  <c r="A156" i="3"/>
  <c r="B160" i="3"/>
  <c r="F160" i="3"/>
  <c r="C160" i="3"/>
  <c r="D160" i="3"/>
  <c r="E160" i="3"/>
  <c r="B162" i="3"/>
  <c r="C162" i="3"/>
  <c r="D162" i="3"/>
  <c r="E162" i="3"/>
  <c r="F162" i="3"/>
  <c r="B161" i="3"/>
  <c r="C161" i="3"/>
  <c r="D161" i="3"/>
  <c r="F161" i="3"/>
  <c r="E161" i="3"/>
  <c r="B166" i="3"/>
  <c r="C166" i="3"/>
  <c r="D166" i="3"/>
  <c r="E166" i="3"/>
  <c r="F166" i="3"/>
  <c r="B287" i="3"/>
  <c r="E287" i="3"/>
  <c r="F287" i="3"/>
  <c r="C287" i="3"/>
  <c r="D287" i="3"/>
  <c r="B155" i="3"/>
  <c r="C155" i="3"/>
  <c r="D155" i="3"/>
  <c r="E155" i="3"/>
  <c r="F155" i="3"/>
  <c r="E153" i="3"/>
  <c r="B153" i="3"/>
  <c r="C153" i="3"/>
  <c r="D153" i="3"/>
  <c r="F153" i="3"/>
  <c r="C151" i="3"/>
  <c r="E151" i="3"/>
  <c r="D151" i="3"/>
  <c r="F151" i="3"/>
  <c r="B151" i="3"/>
  <c r="B170" i="3"/>
  <c r="C170" i="3"/>
  <c r="D170" i="3"/>
  <c r="F170" i="3"/>
  <c r="E170" i="3"/>
  <c r="E147" i="3"/>
  <c r="D147" i="3"/>
  <c r="C147" i="3"/>
  <c r="B147" i="3"/>
  <c r="F147" i="3"/>
  <c r="C149" i="3"/>
  <c r="E149" i="3"/>
  <c r="D149" i="3"/>
  <c r="B149" i="3"/>
  <c r="F149" i="3"/>
  <c r="B167" i="3"/>
  <c r="C167" i="3"/>
  <c r="F167" i="3"/>
  <c r="D167" i="3"/>
  <c r="E167" i="3"/>
  <c r="C152" i="3"/>
  <c r="E152" i="3"/>
  <c r="D152" i="3"/>
  <c r="B152" i="3"/>
  <c r="F152" i="3"/>
  <c r="B165" i="3"/>
  <c r="C165" i="3"/>
  <c r="D165" i="3"/>
  <c r="F165" i="3"/>
  <c r="E165" i="3"/>
  <c r="A147" i="3"/>
  <c r="B158" i="3"/>
  <c r="C158" i="3"/>
  <c r="F158" i="3"/>
  <c r="D158" i="3"/>
  <c r="E158" i="3"/>
  <c r="A148" i="3"/>
  <c r="A157" i="3"/>
  <c r="A164" i="3"/>
  <c r="B159" i="3"/>
  <c r="C159" i="3"/>
  <c r="D159" i="3"/>
  <c r="E159" i="3"/>
  <c r="F159" i="3"/>
  <c r="B169" i="3"/>
  <c r="C169" i="3"/>
  <c r="D169" i="3"/>
  <c r="E169" i="3"/>
  <c r="F169" i="3"/>
  <c r="B163" i="3"/>
  <c r="C163" i="3"/>
  <c r="F163" i="3"/>
  <c r="D163" i="3"/>
  <c r="E163" i="3"/>
  <c r="B168" i="3"/>
  <c r="F168" i="3"/>
  <c r="C168" i="3"/>
  <c r="D168" i="3"/>
  <c r="E168" i="3"/>
  <c r="P108" i="3"/>
  <c r="AE108" i="3"/>
  <c r="U108" i="3"/>
  <c r="AJ108" i="3"/>
  <c r="K108" i="3"/>
  <c r="Z108" i="3"/>
  <c r="F24" i="7"/>
  <c r="G24" i="7" s="1"/>
  <c r="G6" i="7"/>
  <c r="F4" i="7"/>
  <c r="G4" i="7" s="1"/>
  <c r="E5" i="7"/>
  <c r="F5" i="7" s="1"/>
  <c r="G5" i="7" s="1"/>
  <c r="F26" i="7"/>
  <c r="G26" i="7" s="1"/>
  <c r="D10" i="7"/>
  <c r="F16" i="7"/>
  <c r="G16" i="7" s="1"/>
  <c r="F15" i="7"/>
  <c r="G15" i="7" s="1"/>
  <c r="E19" i="7"/>
  <c r="F19" i="7" s="1"/>
  <c r="G19" i="7" s="1"/>
  <c r="F13" i="7"/>
  <c r="G13" i="7" s="1"/>
  <c r="D25" i="7"/>
  <c r="E25" i="7" s="1"/>
  <c r="G9" i="7"/>
  <c r="D7" i="7"/>
  <c r="E7" i="7" s="1"/>
  <c r="F11" i="7"/>
  <c r="G11" i="7" s="1"/>
  <c r="G2" i="7"/>
  <c r="B286" i="3" l="1"/>
  <c r="F286" i="3"/>
  <c r="C286" i="3"/>
  <c r="D286" i="3"/>
  <c r="E286" i="3"/>
  <c r="N267" i="3"/>
  <c r="X263" i="3"/>
  <c r="D263" i="3"/>
  <c r="X268" i="3"/>
  <c r="AJ230" i="3"/>
  <c r="P230" i="3"/>
  <c r="N268" i="3"/>
  <c r="AE230" i="3"/>
  <c r="AE232" i="3"/>
  <c r="I270" i="3"/>
  <c r="K237" i="3"/>
  <c r="Z237" i="3"/>
  <c r="K234" i="3"/>
  <c r="I271" i="3"/>
  <c r="I262" i="3"/>
  <c r="Z224" i="3"/>
  <c r="K240" i="3"/>
  <c r="S278" i="3"/>
  <c r="K235" i="3"/>
  <c r="Z227" i="3"/>
  <c r="AJ242" i="3"/>
  <c r="AE229" i="3"/>
  <c r="K229" i="3"/>
  <c r="P229" i="3"/>
  <c r="X267" i="3"/>
  <c r="I263" i="3"/>
  <c r="AC263" i="3"/>
  <c r="N263" i="3"/>
  <c r="Z225" i="3"/>
  <c r="P225" i="3"/>
  <c r="U233" i="3"/>
  <c r="P233" i="3"/>
  <c r="N271" i="3"/>
  <c r="I282" i="3"/>
  <c r="AJ244" i="3"/>
  <c r="P244" i="3"/>
  <c r="AC282" i="3"/>
  <c r="S282" i="3"/>
  <c r="K244" i="3"/>
  <c r="I264" i="3"/>
  <c r="D264" i="3"/>
  <c r="X264" i="3"/>
  <c r="N264" i="3"/>
  <c r="AJ226" i="3"/>
  <c r="Z226" i="3"/>
  <c r="U230" i="3"/>
  <c r="AC277" i="3"/>
  <c r="N277" i="3"/>
  <c r="S277" i="3"/>
  <c r="K239" i="3"/>
  <c r="P239" i="3"/>
  <c r="X265" i="3"/>
  <c r="D279" i="3"/>
  <c r="AJ241" i="3"/>
  <c r="I279" i="3"/>
  <c r="P241" i="3"/>
  <c r="X279" i="3"/>
  <c r="Z241" i="3"/>
  <c r="X272" i="3"/>
  <c r="D272" i="3"/>
  <c r="AC272" i="3"/>
  <c r="U234" i="3"/>
  <c r="I272" i="3"/>
  <c r="S272" i="3"/>
  <c r="AE234" i="3"/>
  <c r="U240" i="3"/>
  <c r="U246" i="3"/>
  <c r="AC274" i="3"/>
  <c r="N274" i="3"/>
  <c r="I274" i="3"/>
  <c r="Z236" i="3"/>
  <c r="P236" i="3"/>
  <c r="N273" i="3"/>
  <c r="B204" i="3"/>
  <c r="B207" i="3" s="1"/>
  <c r="AC266" i="3"/>
  <c r="S266" i="3"/>
  <c r="I266" i="3"/>
  <c r="AJ228" i="3"/>
  <c r="Z228" i="3"/>
  <c r="AC276" i="3"/>
  <c r="U238" i="3"/>
  <c r="K238" i="3"/>
  <c r="AJ238" i="3"/>
  <c r="I276" i="3"/>
  <c r="S276" i="3"/>
  <c r="AC269" i="3"/>
  <c r="N269" i="3"/>
  <c r="Z231" i="3"/>
  <c r="AJ245" i="3"/>
  <c r="U245" i="3"/>
  <c r="I283" i="3"/>
  <c r="X284" i="3"/>
  <c r="N284" i="3"/>
  <c r="Z246" i="3"/>
  <c r="P246" i="3"/>
  <c r="S284" i="3"/>
  <c r="AE246" i="3"/>
  <c r="I284" i="3"/>
  <c r="AJ246" i="3"/>
  <c r="U224" i="3"/>
  <c r="H204" i="3"/>
  <c r="X281" i="3"/>
  <c r="I281" i="3"/>
  <c r="K243" i="3"/>
  <c r="AE243" i="3"/>
  <c r="Z243" i="3"/>
  <c r="U227" i="3"/>
  <c r="A110" i="3"/>
  <c r="F25" i="7"/>
  <c r="G25" i="7" s="1"/>
  <c r="E10" i="7"/>
  <c r="F10" i="7" s="1"/>
  <c r="G10" i="7" s="1"/>
  <c r="F7" i="7"/>
  <c r="G7" i="7" s="1"/>
  <c r="I205" i="3" l="1"/>
  <c r="C208" i="3" s="1"/>
  <c r="AE224" i="3"/>
  <c r="X274" i="3"/>
  <c r="X283" i="3"/>
  <c r="X276" i="3"/>
  <c r="AE228" i="3"/>
  <c r="AA204" i="3"/>
  <c r="B212" i="3" s="1"/>
  <c r="P243" i="3"/>
  <c r="R204" i="3"/>
  <c r="C210" i="3" s="1"/>
  <c r="K231" i="3"/>
  <c r="AE231" i="3"/>
  <c r="U243" i="3"/>
  <c r="P228" i="3"/>
  <c r="U236" i="3"/>
  <c r="U241" i="3"/>
  <c r="AE241" i="3"/>
  <c r="U228" i="3"/>
  <c r="P226" i="3"/>
  <c r="AE244" i="3"/>
  <c r="Z244" i="3"/>
  <c r="K233" i="3"/>
  <c r="AE225" i="3"/>
  <c r="N279" i="3"/>
  <c r="U226" i="3"/>
  <c r="Z242" i="3"/>
  <c r="N280" i="3"/>
  <c r="K242" i="3"/>
  <c r="P227" i="3"/>
  <c r="S265" i="3"/>
  <c r="P235" i="3"/>
  <c r="U235" i="3"/>
  <c r="AJ240" i="3"/>
  <c r="P240" i="3"/>
  <c r="F204" i="3"/>
  <c r="S262" i="3"/>
  <c r="U225" i="3"/>
  <c r="N275" i="3"/>
  <c r="AC275" i="3"/>
  <c r="AJ232" i="3"/>
  <c r="U242" i="3"/>
  <c r="S283" i="3"/>
  <c r="P231" i="3"/>
  <c r="AE233" i="3"/>
  <c r="Z204" i="3"/>
  <c r="A212" i="3" s="1"/>
  <c r="K232" i="3"/>
  <c r="S270" i="3"/>
  <c r="K245" i="3"/>
  <c r="P245" i="3"/>
  <c r="P224" i="3"/>
  <c r="AB204" i="3"/>
  <c r="C212" i="3" s="1"/>
  <c r="G204" i="3"/>
  <c r="AJ227" i="3"/>
  <c r="D275" i="3"/>
  <c r="I278" i="3"/>
  <c r="AJ243" i="3"/>
  <c r="C204" i="3"/>
  <c r="C207" i="3" s="1"/>
  <c r="K246" i="3"/>
  <c r="D284" i="3"/>
  <c r="AJ231" i="3"/>
  <c r="P238" i="3"/>
  <c r="D276" i="3"/>
  <c r="S281" i="3"/>
  <c r="K228" i="3"/>
  <c r="D266" i="3"/>
  <c r="V204" i="3"/>
  <c r="B211" i="3" s="1"/>
  <c r="AE236" i="3"/>
  <c r="D274" i="3"/>
  <c r="AJ234" i="3"/>
  <c r="K241" i="3"/>
  <c r="S279" i="3"/>
  <c r="S269" i="3"/>
  <c r="I269" i="3"/>
  <c r="I265" i="3"/>
  <c r="Z239" i="3"/>
  <c r="D277" i="3"/>
  <c r="K226" i="3"/>
  <c r="U244" i="3"/>
  <c r="D282" i="3"/>
  <c r="S271" i="3"/>
  <c r="Z233" i="3"/>
  <c r="D271" i="3"/>
  <c r="AJ225" i="3"/>
  <c r="Z229" i="3"/>
  <c r="D267" i="3"/>
  <c r="P242" i="3"/>
  <c r="AC280" i="3"/>
  <c r="K227" i="3"/>
  <c r="AJ235" i="3"/>
  <c r="AE235" i="3"/>
  <c r="X273" i="3"/>
  <c r="D278" i="3"/>
  <c r="A204" i="3"/>
  <c r="A207" i="3" s="1"/>
  <c r="AJ224" i="3"/>
  <c r="D262" i="3"/>
  <c r="U231" i="3"/>
  <c r="AE237" i="3"/>
  <c r="I275" i="3"/>
  <c r="AC270" i="3"/>
  <c r="D270" i="3"/>
  <c r="Z230" i="3"/>
  <c r="I268" i="3"/>
  <c r="S263" i="3"/>
  <c r="AE263" i="3" s="1"/>
  <c r="AC267" i="3"/>
  <c r="D283" i="3"/>
  <c r="P204" i="3"/>
  <c r="A210" i="3" s="1"/>
  <c r="Q204" i="3"/>
  <c r="B210" i="3" s="1"/>
  <c r="S280" i="3"/>
  <c r="D265" i="3"/>
  <c r="AC281" i="3"/>
  <c r="N281" i="3"/>
  <c r="M204" i="3"/>
  <c r="C209" i="3" s="1"/>
  <c r="AC284" i="3"/>
  <c r="Z238" i="3"/>
  <c r="AE238" i="3"/>
  <c r="N276" i="3"/>
  <c r="N266" i="3"/>
  <c r="L204" i="3"/>
  <c r="B209" i="3" s="1"/>
  <c r="AC273" i="3"/>
  <c r="S274" i="3"/>
  <c r="P234" i="3"/>
  <c r="N272" i="3"/>
  <c r="D269" i="3"/>
  <c r="AJ239" i="3"/>
  <c r="S264" i="3"/>
  <c r="N282" i="3"/>
  <c r="AJ233" i="3"/>
  <c r="AC271" i="3"/>
  <c r="K225" i="3"/>
  <c r="AC279" i="3"/>
  <c r="I277" i="3"/>
  <c r="AJ229" i="3"/>
  <c r="AE242" i="3"/>
  <c r="I280" i="3"/>
  <c r="U237" i="3"/>
  <c r="S273" i="3"/>
  <c r="Z235" i="3"/>
  <c r="AE240" i="3"/>
  <c r="N278" i="3"/>
  <c r="K204" i="3"/>
  <c r="A209" i="3" s="1"/>
  <c r="AC262" i="3"/>
  <c r="N262" i="3"/>
  <c r="AJ237" i="3"/>
  <c r="U232" i="3"/>
  <c r="P232" i="3"/>
  <c r="N270" i="3"/>
  <c r="D268" i="3"/>
  <c r="S268" i="3"/>
  <c r="U229" i="3"/>
  <c r="Z245" i="3"/>
  <c r="AC283" i="3"/>
  <c r="D281" i="3"/>
  <c r="Z240" i="3"/>
  <c r="AJ236" i="3"/>
  <c r="W204" i="3"/>
  <c r="C211" i="3" s="1"/>
  <c r="X269" i="3"/>
  <c r="X266" i="3"/>
  <c r="K236" i="3"/>
  <c r="Z234" i="3"/>
  <c r="AC265" i="3"/>
  <c r="AE239" i="3"/>
  <c r="AE226" i="3"/>
  <c r="AC264" i="3"/>
  <c r="X282" i="3"/>
  <c r="U239" i="3"/>
  <c r="X277" i="3"/>
  <c r="I267" i="3"/>
  <c r="D280" i="3"/>
  <c r="X280" i="3"/>
  <c r="AE227" i="3"/>
  <c r="N265" i="3"/>
  <c r="S275" i="3"/>
  <c r="I273" i="3"/>
  <c r="D273" i="3"/>
  <c r="AC278" i="3"/>
  <c r="X278" i="3"/>
  <c r="U204" i="3"/>
  <c r="A211" i="3" s="1"/>
  <c r="K224" i="3"/>
  <c r="X262" i="3"/>
  <c r="X271" i="3"/>
  <c r="P237" i="3"/>
  <c r="X275" i="3"/>
  <c r="Z232" i="3"/>
  <c r="X270" i="3"/>
  <c r="K230" i="3"/>
  <c r="AC268" i="3"/>
  <c r="S267" i="3"/>
  <c r="N283" i="3"/>
  <c r="AE245" i="3"/>
  <c r="AE279" i="3" l="1"/>
  <c r="D305" i="3" s="1"/>
  <c r="Z247" i="3"/>
  <c r="U247" i="3"/>
  <c r="AE247" i="3"/>
  <c r="H205" i="3"/>
  <c r="B208" i="3" s="1"/>
  <c r="G205" i="3"/>
  <c r="A208" i="3" s="1"/>
  <c r="A305" i="3"/>
  <c r="B305" i="3"/>
  <c r="D289" i="3"/>
  <c r="C289" i="3"/>
  <c r="A289" i="3"/>
  <c r="F289" i="3"/>
  <c r="E289" i="3"/>
  <c r="B289" i="3"/>
  <c r="AE268" i="3"/>
  <c r="A294" i="3" s="1"/>
  <c r="AE278" i="3"/>
  <c r="C304" i="3" s="1"/>
  <c r="P247" i="3"/>
  <c r="AE264" i="3"/>
  <c r="D290" i="3" s="1"/>
  <c r="AE274" i="3"/>
  <c r="E300" i="3" s="1"/>
  <c r="A300" i="3"/>
  <c r="AE276" i="3"/>
  <c r="E302" i="3" s="1"/>
  <c r="AE275" i="3"/>
  <c r="A301" i="3" s="1"/>
  <c r="AE273" i="3"/>
  <c r="C299" i="3" s="1"/>
  <c r="AE280" i="3"/>
  <c r="E306" i="3" s="1"/>
  <c r="AE265" i="3"/>
  <c r="A291" i="3" s="1"/>
  <c r="AE267" i="3"/>
  <c r="A293" i="3" s="1"/>
  <c r="AE282" i="3"/>
  <c r="C308" i="3" s="1"/>
  <c r="AE277" i="3"/>
  <c r="A303" i="3" s="1"/>
  <c r="AE281" i="3"/>
  <c r="D307" i="3" s="1"/>
  <c r="K247" i="3"/>
  <c r="AE269" i="3"/>
  <c r="A295" i="3" s="1"/>
  <c r="AE262" i="3"/>
  <c r="B288" i="3" s="1"/>
  <c r="AE266" i="3"/>
  <c r="A292" i="3" s="1"/>
  <c r="C305" i="3"/>
  <c r="AE270" i="3"/>
  <c r="E296" i="3" s="1"/>
  <c r="AJ247" i="3"/>
  <c r="AE272" i="3"/>
  <c r="AE284" i="3"/>
  <c r="A310" i="3" s="1"/>
  <c r="AE283" i="3"/>
  <c r="A309" i="3" s="1"/>
  <c r="AE271" i="3"/>
  <c r="F297" i="3" s="1"/>
  <c r="B299" i="3" l="1"/>
  <c r="E305" i="3"/>
  <c r="F305" i="3"/>
  <c r="D299" i="3"/>
  <c r="A288" i="3"/>
  <c r="A299" i="3"/>
  <c r="D301" i="3"/>
  <c r="F304" i="3"/>
  <c r="E304" i="3"/>
  <c r="E299" i="3"/>
  <c r="F301" i="3"/>
  <c r="C288" i="3"/>
  <c r="E303" i="3"/>
  <c r="D288" i="3"/>
  <c r="E288" i="3"/>
  <c r="C292" i="3"/>
  <c r="C302" i="3"/>
  <c r="F291" i="3"/>
  <c r="A308" i="3"/>
  <c r="B291" i="3"/>
  <c r="C301" i="3"/>
  <c r="F299" i="3"/>
  <c r="F294" i="3"/>
  <c r="C291" i="3"/>
  <c r="B294" i="3"/>
  <c r="D294" i="3"/>
  <c r="B307" i="3"/>
  <c r="E307" i="3"/>
  <c r="E295" i="3"/>
  <c r="C293" i="3"/>
  <c r="E293" i="3"/>
  <c r="D293" i="3"/>
  <c r="D296" i="3"/>
  <c r="A296" i="3"/>
  <c r="A307" i="3"/>
  <c r="D303" i="3"/>
  <c r="F303" i="3"/>
  <c r="C303" i="3"/>
  <c r="C296" i="3"/>
  <c r="D300" i="3"/>
  <c r="F300" i="3"/>
  <c r="C300" i="3"/>
  <c r="B300" i="3"/>
  <c r="F293" i="3"/>
  <c r="E308" i="3"/>
  <c r="F290" i="3"/>
  <c r="D295" i="3"/>
  <c r="F295" i="3"/>
  <c r="C295" i="3"/>
  <c r="C306" i="3"/>
  <c r="F307" i="3"/>
  <c r="F298" i="3"/>
  <c r="B298" i="3"/>
  <c r="A298" i="3"/>
  <c r="D298" i="3"/>
  <c r="E298" i="3"/>
  <c r="D297" i="3"/>
  <c r="C297" i="3"/>
  <c r="B297" i="3"/>
  <c r="A249" i="3"/>
  <c r="E297" i="3"/>
  <c r="B293" i="3"/>
  <c r="B304" i="3"/>
  <c r="D304" i="3"/>
  <c r="F288" i="3"/>
  <c r="D309" i="3"/>
  <c r="B309" i="3"/>
  <c r="B295" i="3"/>
  <c r="C298" i="3"/>
  <c r="F308" i="3"/>
  <c r="B308" i="3"/>
  <c r="D308" i="3"/>
  <c r="A306" i="3"/>
  <c r="A297" i="3"/>
  <c r="E301" i="3"/>
  <c r="B303" i="3"/>
  <c r="E309" i="3"/>
  <c r="D306" i="3"/>
  <c r="D291" i="3"/>
  <c r="E291" i="3"/>
  <c r="A302" i="3"/>
  <c r="F302" i="3"/>
  <c r="B302" i="3"/>
  <c r="D302" i="3"/>
  <c r="A304" i="3"/>
  <c r="E310" i="3"/>
  <c r="C310" i="3"/>
  <c r="D310" i="3"/>
  <c r="B310" i="3"/>
  <c r="E290" i="3"/>
  <c r="B290" i="3"/>
  <c r="A290" i="3"/>
  <c r="C290" i="3"/>
  <c r="C307" i="3"/>
  <c r="D292" i="3"/>
  <c r="B292" i="3"/>
  <c r="F292" i="3"/>
  <c r="F309" i="3"/>
  <c r="F306" i="3"/>
  <c r="C309" i="3"/>
  <c r="F296" i="3"/>
  <c r="B296" i="3"/>
  <c r="E292" i="3"/>
  <c r="F310" i="3"/>
  <c r="B306" i="3"/>
  <c r="B301" i="3"/>
  <c r="E294" i="3"/>
  <c r="C294" i="3"/>
</calcChain>
</file>

<file path=xl/sharedStrings.xml><?xml version="1.0" encoding="utf-8"?>
<sst xmlns="http://schemas.openxmlformats.org/spreadsheetml/2006/main" count="126" uniqueCount="79">
  <si>
    <t>N-Cluster</t>
  </si>
  <si>
    <t>Power</t>
  </si>
  <si>
    <t xml:space="preserve">FCM Clustering Pelanggan </t>
  </si>
  <si>
    <t>Data</t>
  </si>
  <si>
    <t>X</t>
  </si>
  <si>
    <t>id</t>
  </si>
  <si>
    <t>name</t>
  </si>
  <si>
    <t>recency</t>
  </si>
  <si>
    <t>frequency</t>
  </si>
  <si>
    <t>monetary</t>
  </si>
  <si>
    <t>P001</t>
  </si>
  <si>
    <t>Adnan Effendi</t>
  </si>
  <si>
    <t>P002</t>
  </si>
  <si>
    <t>Andi Lesmana PKU</t>
  </si>
  <si>
    <t>P003</t>
  </si>
  <si>
    <t>Anggun</t>
  </si>
  <si>
    <t>P004</t>
  </si>
  <si>
    <t>Angkasa Pura</t>
  </si>
  <si>
    <t>P005</t>
  </si>
  <si>
    <t>Anita</t>
  </si>
  <si>
    <t>P006</t>
  </si>
  <si>
    <t>Arif Moewardi</t>
  </si>
  <si>
    <t>P007</t>
  </si>
  <si>
    <t>Arsip Sukoharjo</t>
  </si>
  <si>
    <t>P008</t>
  </si>
  <si>
    <t>ASMI</t>
  </si>
  <si>
    <t>P009</t>
  </si>
  <si>
    <t>Bag. Organisasi</t>
  </si>
  <si>
    <t>P010</t>
  </si>
  <si>
    <t>Bag. Perlengkapan UNS</t>
  </si>
  <si>
    <t>P011</t>
  </si>
  <si>
    <t>P012</t>
  </si>
  <si>
    <t>P013</t>
  </si>
  <si>
    <t>P014</t>
  </si>
  <si>
    <t>P015</t>
  </si>
  <si>
    <t>P016</t>
  </si>
  <si>
    <t>P017</t>
  </si>
  <si>
    <t>P018</t>
  </si>
  <si>
    <t>P019</t>
  </si>
  <si>
    <t>P020</t>
  </si>
  <si>
    <t>P021</t>
  </si>
  <si>
    <t>P022</t>
  </si>
  <si>
    <t>P023</t>
  </si>
  <si>
    <t>U</t>
  </si>
  <si>
    <t>P024</t>
  </si>
  <si>
    <t>P025</t>
  </si>
  <si>
    <t>Iterasi 1</t>
  </si>
  <si>
    <t>Min Error</t>
  </si>
  <si>
    <t>Max Iter</t>
  </si>
  <si>
    <t>Perhitungan pusat klaster (matriks V)</t>
  </si>
  <si>
    <t>V0 (klaster ke-1)</t>
  </si>
  <si>
    <t>V1 (klaster ke-2)</t>
  </si>
  <si>
    <t>V2 (klaster ke-3)</t>
  </si>
  <si>
    <t>H-Param</t>
  </si>
  <si>
    <t>V3 (klaster ke-4)</t>
  </si>
  <si>
    <t>V4 (klaster ke-5)</t>
  </si>
  <si>
    <t>OUTPUT</t>
  </si>
  <si>
    <t>Perhitungan Fungsi Objektif (P)</t>
  </si>
  <si>
    <t>L1</t>
  </si>
  <si>
    <t>L2</t>
  </si>
  <si>
    <t>L3</t>
  </si>
  <si>
    <t>L4</t>
  </si>
  <si>
    <t>L5</t>
  </si>
  <si>
    <t>Perhitungan Derajat Keanggotaan Baru/Partisi Matriks (Matriks U)</t>
  </si>
  <si>
    <t>SUM(L)</t>
  </si>
  <si>
    <t>Iterasi 2</t>
  </si>
  <si>
    <t>__Name__</t>
  </si>
  <si>
    <t>V5 (klaster ke-6)</t>
  </si>
  <si>
    <t>L6</t>
  </si>
  <si>
    <t>Inisialisasi Derajat Keanggotaan data dalam Matrix</t>
  </si>
  <si>
    <t>cluster_1</t>
  </si>
  <si>
    <t>cluster_2</t>
  </si>
  <si>
    <t>cluster_3</t>
  </si>
  <si>
    <t>cluster_4</t>
  </si>
  <si>
    <t>cluster_5</t>
  </si>
  <si>
    <t>cluster_6</t>
  </si>
  <si>
    <t>FIXED_POS</t>
  </si>
  <si>
    <t>pct -&gt; 1/N-cluster</t>
  </si>
  <si>
    <t>_uGen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</si>
</sst>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1" fillId="0" borderId="0" xfId="0" applyFont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2" xfId="0" applyBorder="1"/>
    <xf numFmtId="3" fontId="0" fillId="0" borderId="2" xfId="0" applyNumberFormat="1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14" xfId="0" applyFill="1" applyBorder="1"/>
    <xf numFmtId="0" fontId="0" fillId="2" borderId="4" xfId="0" applyFill="1" applyBorder="1"/>
    <xf numFmtId="0" fontId="0" fillId="2" borderId="3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8" xfId="0" applyFill="1" applyBorder="1"/>
    <xf numFmtId="0" fontId="4" fillId="0" borderId="7" xfId="0" applyFont="1" applyBorder="1"/>
    <xf numFmtId="0" fontId="2" fillId="0" borderId="9" xfId="0" applyFont="1" applyBorder="1"/>
    <xf numFmtId="0" fontId="0" fillId="0" borderId="12" xfId="0" applyFill="1" applyBorder="1"/>
    <xf numFmtId="0" fontId="0" fillId="0" borderId="13" xfId="0" applyFill="1" applyBorder="1"/>
    <xf numFmtId="0" fontId="0" fillId="0" borderId="15" xfId="0" applyFill="1" applyBorder="1"/>
    <xf numFmtId="0" fontId="5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9" xfId="0" applyFont="1" applyBorder="1"/>
    <xf numFmtId="0" fontId="0" fillId="3" borderId="9" xfId="0" applyFill="1" applyBorder="1"/>
    <xf numFmtId="0" fontId="0" fillId="3" borderId="4" xfId="0" applyFill="1" applyBorder="1"/>
    <xf numFmtId="0" fontId="0" fillId="2" borderId="14" xfId="0" applyFill="1" applyBorder="1"/>
    <xf numFmtId="0" fontId="0" fillId="3" borderId="2" xfId="0" applyFill="1" applyBorder="1"/>
    <xf numFmtId="0" fontId="4" fillId="0" borderId="1" xfId="0" applyFont="1" applyBorder="1"/>
    <xf numFmtId="0" fontId="4" fillId="0" borderId="8" xfId="0" applyFont="1" applyBorder="1"/>
    <xf numFmtId="0" fontId="0" fillId="3" borderId="3" xfId="0" applyFill="1" applyBorder="1"/>
    <xf numFmtId="0" fontId="5" fillId="0" borderId="7" xfId="0" applyFont="1" applyBorder="1"/>
    <xf numFmtId="0" fontId="0" fillId="0" borderId="2" xfId="0" applyNumberFormat="1" applyBorder="1"/>
    <xf numFmtId="0" fontId="0" fillId="3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4" fillId="0" borderId="0" xfId="0" applyFont="1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2" xfId="0" applyFill="1" applyBorder="1"/>
    <xf numFmtId="0" fontId="4" fillId="0" borderId="2" xfId="0" applyFont="1" applyFill="1" applyBorder="1"/>
    <xf numFmtId="0" fontId="4" fillId="0" borderId="7" xfId="0" applyFont="1" applyFill="1" applyBorder="1"/>
    <xf numFmtId="0" fontId="0" fillId="0" borderId="9" xfId="0" applyFill="1" applyBorder="1"/>
    <xf numFmtId="0" fontId="3" fillId="0" borderId="12" xfId="0" applyFont="1" applyBorder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38</xdr:row>
      <xdr:rowOff>36850</xdr:rowOff>
    </xdr:from>
    <xdr:to>
      <xdr:col>1</xdr:col>
      <xdr:colOff>466725</xdr:colOff>
      <xdr:row>38</xdr:row>
      <xdr:rowOff>380999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40CA11-66DC-4673-A8A6-2FFADB385C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161925" y="7923550"/>
          <a:ext cx="1104900" cy="344149"/>
        </a:xfrm>
        <a:prstGeom prst="rect">
          <a:avLst/>
        </a:prstGeom>
      </xdr:spPr>
    </xdr:pic>
    <xdr:clientData/>
  </xdr:twoCellAnchor>
  <xdr:twoCellAnchor editAs="oneCell">
    <xdr:from>
      <xdr:col>3</xdr:col>
      <xdr:colOff>50580</xdr:colOff>
      <xdr:row>38</xdr:row>
      <xdr:rowOff>88352</xdr:rowOff>
    </xdr:from>
    <xdr:to>
      <xdr:col>3</xdr:col>
      <xdr:colOff>666750</xdr:colOff>
      <xdr:row>38</xdr:row>
      <xdr:rowOff>409035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05E660-30C5-4955-8D1D-0F82C705C3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305" t="52250" r="17348" b="1772"/>
        <a:stretch/>
      </xdr:blipFill>
      <xdr:spPr>
        <a:xfrm>
          <a:off x="1879380" y="7794077"/>
          <a:ext cx="616170" cy="320683"/>
        </a:xfrm>
        <a:prstGeom prst="rect">
          <a:avLst/>
        </a:prstGeom>
      </xdr:spPr>
    </xdr:pic>
    <xdr:clientData/>
  </xdr:twoCellAnchor>
  <xdr:oneCellAnchor>
    <xdr:from>
      <xdr:col>5</xdr:col>
      <xdr:colOff>66675</xdr:colOff>
      <xdr:row>38</xdr:row>
      <xdr:rowOff>8275</xdr:rowOff>
    </xdr:from>
    <xdr:ext cx="1104900" cy="344149"/>
    <xdr:pic>
      <xdr:nvPicPr>
        <xdr:cNvPr id="4" name="Picture 3">
          <a:extLst>
            <a:ext uri="{FF2B5EF4-FFF2-40B4-BE49-F238E27FC236}">
              <a16:creationId xmlns:a16="http://schemas.microsoft.com/office/drawing/2014/main" id="{9879B53A-5779-42F5-8AFF-95879701B5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4371975" y="7894975"/>
          <a:ext cx="1104900" cy="344149"/>
        </a:xfrm>
        <a:prstGeom prst="rect">
          <a:avLst/>
        </a:prstGeom>
      </xdr:spPr>
    </xdr:pic>
    <xdr:clientData/>
  </xdr:oneCellAnchor>
  <xdr:oneCellAnchor>
    <xdr:from>
      <xdr:col>8</xdr:col>
      <xdr:colOff>31082</xdr:colOff>
      <xdr:row>38</xdr:row>
      <xdr:rowOff>50252</xdr:rowOff>
    </xdr:from>
    <xdr:ext cx="536408" cy="320683"/>
    <xdr:pic>
      <xdr:nvPicPr>
        <xdr:cNvPr id="5" name="Picture 4">
          <a:extLst>
            <a:ext uri="{FF2B5EF4-FFF2-40B4-BE49-F238E27FC236}">
              <a16:creationId xmlns:a16="http://schemas.microsoft.com/office/drawing/2014/main" id="{CC580333-8401-4030-8277-F47BD4419E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5593682" y="7755977"/>
          <a:ext cx="536408" cy="320683"/>
        </a:xfrm>
        <a:prstGeom prst="rect">
          <a:avLst/>
        </a:prstGeom>
      </xdr:spPr>
    </xdr:pic>
    <xdr:clientData/>
  </xdr:oneCellAnchor>
  <xdr:oneCellAnchor>
    <xdr:from>
      <xdr:col>16</xdr:col>
      <xdr:colOff>50132</xdr:colOff>
      <xdr:row>38</xdr:row>
      <xdr:rowOff>50252</xdr:rowOff>
    </xdr:from>
    <xdr:ext cx="536408" cy="320683"/>
    <xdr:pic>
      <xdr:nvPicPr>
        <xdr:cNvPr id="7" name="Picture 6">
          <a:extLst>
            <a:ext uri="{FF2B5EF4-FFF2-40B4-BE49-F238E27FC236}">
              <a16:creationId xmlns:a16="http://schemas.microsoft.com/office/drawing/2014/main" id="{66AC956A-F364-438A-828E-007B00E847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1213432" y="7936952"/>
          <a:ext cx="536408" cy="320683"/>
        </a:xfrm>
        <a:prstGeom prst="rect">
          <a:avLst/>
        </a:prstGeom>
      </xdr:spPr>
    </xdr:pic>
    <xdr:clientData/>
  </xdr:oneCellAnchor>
  <xdr:twoCellAnchor editAs="oneCell">
    <xdr:from>
      <xdr:col>0</xdr:col>
      <xdr:colOff>57149</xdr:colOff>
      <xdr:row>80</xdr:row>
      <xdr:rowOff>28575</xdr:rowOff>
    </xdr:from>
    <xdr:to>
      <xdr:col>0</xdr:col>
      <xdr:colOff>770912</xdr:colOff>
      <xdr:row>80</xdr:row>
      <xdr:rowOff>444874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3F2F77D-16C5-4BF1-BC93-2EC40F6EED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305" t="52250" r="17348" b="1772"/>
        <a:stretch/>
      </xdr:blipFill>
      <xdr:spPr>
        <a:xfrm>
          <a:off x="57149" y="16487775"/>
          <a:ext cx="713763" cy="371475"/>
        </a:xfrm>
        <a:prstGeom prst="rect">
          <a:avLst/>
        </a:prstGeom>
      </xdr:spPr>
    </xdr:pic>
    <xdr:clientData/>
  </xdr:twoCellAnchor>
  <xdr:twoCellAnchor editAs="oneCell">
    <xdr:from>
      <xdr:col>5</xdr:col>
      <xdr:colOff>419100</xdr:colOff>
      <xdr:row>74</xdr:row>
      <xdr:rowOff>171450</xdr:rowOff>
    </xdr:from>
    <xdr:to>
      <xdr:col>12</xdr:col>
      <xdr:colOff>312482</xdr:colOff>
      <xdr:row>79</xdr:row>
      <xdr:rowOff>285750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DF3B4E-3BE2-46F2-B347-A95420D38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15049500"/>
          <a:ext cx="4367647" cy="1066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91521</xdr:colOff>
      <xdr:row>110</xdr:row>
      <xdr:rowOff>161220</xdr:rowOff>
    </xdr:from>
    <xdr:to>
      <xdr:col>15</xdr:col>
      <xdr:colOff>182631</xdr:colOff>
      <xdr:row>117</xdr:row>
      <xdr:rowOff>223899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EB02097-E871-4BE3-AF88-497FC6ACE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89108" y="22565677"/>
          <a:ext cx="2542762" cy="1396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0</xdr:col>
      <xdr:colOff>65019</xdr:colOff>
      <xdr:row>118</xdr:row>
      <xdr:rowOff>79513</xdr:rowOff>
    </xdr:from>
    <xdr:to>
      <xdr:col>2</xdr:col>
      <xdr:colOff>105603</xdr:colOff>
      <xdr:row>118</xdr:row>
      <xdr:rowOff>643138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D477911-A485-4AEE-BB7A-076167F0E0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673" t="1770" r="9963" b="51342"/>
        <a:stretch/>
      </xdr:blipFill>
      <xdr:spPr>
        <a:xfrm>
          <a:off x="65019" y="24149188"/>
          <a:ext cx="1450284" cy="563625"/>
        </a:xfrm>
        <a:prstGeom prst="rect">
          <a:avLst/>
        </a:prstGeom>
      </xdr:spPr>
    </xdr:pic>
    <xdr:clientData/>
  </xdr:twoCellAnchor>
  <xdr:twoCellAnchor editAs="oneCell">
    <xdr:from>
      <xdr:col>30</xdr:col>
      <xdr:colOff>604631</xdr:colOff>
      <xdr:row>117</xdr:row>
      <xdr:rowOff>265045</xdr:rowOff>
    </xdr:from>
    <xdr:to>
      <xdr:col>32</xdr:col>
      <xdr:colOff>355551</xdr:colOff>
      <xdr:row>119</xdr:row>
      <xdr:rowOff>186360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9EE5830-9B07-4AA5-B9D9-91AD21B04F4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17" t="-2359" r="643" b="-181"/>
        <a:stretch/>
      </xdr:blipFill>
      <xdr:spPr>
        <a:xfrm>
          <a:off x="19505544" y="24003002"/>
          <a:ext cx="1167246" cy="923510"/>
        </a:xfrm>
        <a:prstGeom prst="rect">
          <a:avLst/>
        </a:prstGeom>
      </xdr:spPr>
    </xdr:pic>
    <xdr:clientData/>
  </xdr:twoCellAnchor>
  <xdr:twoCellAnchor editAs="oneCell">
    <xdr:from>
      <xdr:col>7</xdr:col>
      <xdr:colOff>8404</xdr:colOff>
      <xdr:row>33</xdr:row>
      <xdr:rowOff>98051</xdr:rowOff>
    </xdr:from>
    <xdr:to>
      <xdr:col>10</xdr:col>
      <xdr:colOff>56856</xdr:colOff>
      <xdr:row>36</xdr:row>
      <xdr:rowOff>255975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7B28B6A-DB88-488E-A75C-52509EA938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22669" y="6395757"/>
          <a:ext cx="1863805" cy="9983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10</xdr:col>
      <xdr:colOff>66675</xdr:colOff>
      <xdr:row>38</xdr:row>
      <xdr:rowOff>8275</xdr:rowOff>
    </xdr:from>
    <xdr:ext cx="1104900" cy="344149"/>
    <xdr:pic>
      <xdr:nvPicPr>
        <xdr:cNvPr id="20" name="Picture 19">
          <a:extLst>
            <a:ext uri="{FF2B5EF4-FFF2-40B4-BE49-F238E27FC236}">
              <a16:creationId xmlns:a16="http://schemas.microsoft.com/office/drawing/2014/main" id="{AC03FCAF-9682-42C0-AB8C-7FEBD0D874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3800475" y="7714000"/>
          <a:ext cx="1104900" cy="344149"/>
        </a:xfrm>
        <a:prstGeom prst="rect">
          <a:avLst/>
        </a:prstGeom>
      </xdr:spPr>
    </xdr:pic>
    <xdr:clientData/>
  </xdr:oneCellAnchor>
  <xdr:oneCellAnchor>
    <xdr:from>
      <xdr:col>13</xdr:col>
      <xdr:colOff>31082</xdr:colOff>
      <xdr:row>38</xdr:row>
      <xdr:rowOff>50252</xdr:rowOff>
    </xdr:from>
    <xdr:ext cx="536408" cy="320683"/>
    <xdr:pic>
      <xdr:nvPicPr>
        <xdr:cNvPr id="21" name="Picture 20">
          <a:extLst>
            <a:ext uri="{FF2B5EF4-FFF2-40B4-BE49-F238E27FC236}">
              <a16:creationId xmlns:a16="http://schemas.microsoft.com/office/drawing/2014/main" id="{CF535894-9407-43AC-8895-8132F01E4A2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5593682" y="7755977"/>
          <a:ext cx="536408" cy="320683"/>
        </a:xfrm>
        <a:prstGeom prst="rect">
          <a:avLst/>
        </a:prstGeom>
      </xdr:spPr>
    </xdr:pic>
    <xdr:clientData/>
  </xdr:oneCellAnchor>
  <xdr:oneCellAnchor>
    <xdr:from>
      <xdr:col>15</xdr:col>
      <xdr:colOff>66675</xdr:colOff>
      <xdr:row>38</xdr:row>
      <xdr:rowOff>8275</xdr:rowOff>
    </xdr:from>
    <xdr:ext cx="1104900" cy="344149"/>
    <xdr:pic>
      <xdr:nvPicPr>
        <xdr:cNvPr id="23" name="Picture 22">
          <a:extLst>
            <a:ext uri="{FF2B5EF4-FFF2-40B4-BE49-F238E27FC236}">
              <a16:creationId xmlns:a16="http://schemas.microsoft.com/office/drawing/2014/main" id="{0B55D975-B450-49EB-B47D-B750599F91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6196293" y="7717922"/>
          <a:ext cx="1104900" cy="344149"/>
        </a:xfrm>
        <a:prstGeom prst="rect">
          <a:avLst/>
        </a:prstGeom>
      </xdr:spPr>
    </xdr:pic>
    <xdr:clientData/>
  </xdr:oneCellAnchor>
  <xdr:oneCellAnchor>
    <xdr:from>
      <xdr:col>18</xdr:col>
      <xdr:colOff>31082</xdr:colOff>
      <xdr:row>38</xdr:row>
      <xdr:rowOff>50252</xdr:rowOff>
    </xdr:from>
    <xdr:ext cx="536408" cy="320683"/>
    <xdr:pic>
      <xdr:nvPicPr>
        <xdr:cNvPr id="24" name="Picture 23">
          <a:extLst>
            <a:ext uri="{FF2B5EF4-FFF2-40B4-BE49-F238E27FC236}">
              <a16:creationId xmlns:a16="http://schemas.microsoft.com/office/drawing/2014/main" id="{382552AC-D267-4111-8904-F007A84F35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7976053" y="7759899"/>
          <a:ext cx="536408" cy="320683"/>
        </a:xfrm>
        <a:prstGeom prst="rect">
          <a:avLst/>
        </a:prstGeom>
      </xdr:spPr>
    </xdr:pic>
    <xdr:clientData/>
  </xdr:oneCellAnchor>
  <xdr:oneCellAnchor>
    <xdr:from>
      <xdr:col>21</xdr:col>
      <xdr:colOff>50132</xdr:colOff>
      <xdr:row>38</xdr:row>
      <xdr:rowOff>50252</xdr:rowOff>
    </xdr:from>
    <xdr:ext cx="536408" cy="320683"/>
    <xdr:pic>
      <xdr:nvPicPr>
        <xdr:cNvPr id="25" name="Picture 24">
          <a:extLst>
            <a:ext uri="{FF2B5EF4-FFF2-40B4-BE49-F238E27FC236}">
              <a16:creationId xmlns:a16="http://schemas.microsoft.com/office/drawing/2014/main" id="{229E4C83-F605-425A-B974-34C395BD64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9810456" y="7759899"/>
          <a:ext cx="536408" cy="320683"/>
        </a:xfrm>
        <a:prstGeom prst="rect">
          <a:avLst/>
        </a:prstGeom>
      </xdr:spPr>
    </xdr:pic>
    <xdr:clientData/>
  </xdr:oneCellAnchor>
  <xdr:oneCellAnchor>
    <xdr:from>
      <xdr:col>20</xdr:col>
      <xdr:colOff>66675</xdr:colOff>
      <xdr:row>38</xdr:row>
      <xdr:rowOff>8275</xdr:rowOff>
    </xdr:from>
    <xdr:ext cx="1104900" cy="344149"/>
    <xdr:pic>
      <xdr:nvPicPr>
        <xdr:cNvPr id="26" name="Picture 25">
          <a:extLst>
            <a:ext uri="{FF2B5EF4-FFF2-40B4-BE49-F238E27FC236}">
              <a16:creationId xmlns:a16="http://schemas.microsoft.com/office/drawing/2014/main" id="{B77851E5-569B-43DC-838C-982ED1AC97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9221881" y="7717922"/>
          <a:ext cx="1104900" cy="344149"/>
        </a:xfrm>
        <a:prstGeom prst="rect">
          <a:avLst/>
        </a:prstGeom>
      </xdr:spPr>
    </xdr:pic>
    <xdr:clientData/>
  </xdr:oneCellAnchor>
  <xdr:oneCellAnchor>
    <xdr:from>
      <xdr:col>23</xdr:col>
      <xdr:colOff>31082</xdr:colOff>
      <xdr:row>38</xdr:row>
      <xdr:rowOff>50252</xdr:rowOff>
    </xdr:from>
    <xdr:ext cx="536408" cy="320683"/>
    <xdr:pic>
      <xdr:nvPicPr>
        <xdr:cNvPr id="27" name="Picture 26">
          <a:extLst>
            <a:ext uri="{FF2B5EF4-FFF2-40B4-BE49-F238E27FC236}">
              <a16:creationId xmlns:a16="http://schemas.microsoft.com/office/drawing/2014/main" id="{22F5E3A1-167A-400B-8FBD-5198768096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1001641" y="7759899"/>
          <a:ext cx="536408" cy="320683"/>
        </a:xfrm>
        <a:prstGeom prst="rect">
          <a:avLst/>
        </a:prstGeom>
      </xdr:spPr>
    </xdr:pic>
    <xdr:clientData/>
  </xdr:oneCellAnchor>
  <xdr:oneCellAnchor>
    <xdr:from>
      <xdr:col>26</xdr:col>
      <xdr:colOff>50132</xdr:colOff>
      <xdr:row>38</xdr:row>
      <xdr:rowOff>50252</xdr:rowOff>
    </xdr:from>
    <xdr:ext cx="536408" cy="320683"/>
    <xdr:pic>
      <xdr:nvPicPr>
        <xdr:cNvPr id="28" name="Picture 27">
          <a:extLst>
            <a:ext uri="{FF2B5EF4-FFF2-40B4-BE49-F238E27FC236}">
              <a16:creationId xmlns:a16="http://schemas.microsoft.com/office/drawing/2014/main" id="{06D5FC46-8789-462A-ABF2-1491584EE7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2836044" y="7759899"/>
          <a:ext cx="536408" cy="320683"/>
        </a:xfrm>
        <a:prstGeom prst="rect">
          <a:avLst/>
        </a:prstGeom>
      </xdr:spPr>
    </xdr:pic>
    <xdr:clientData/>
  </xdr:oneCellAnchor>
  <xdr:oneCellAnchor>
    <xdr:from>
      <xdr:col>25</xdr:col>
      <xdr:colOff>66675</xdr:colOff>
      <xdr:row>38</xdr:row>
      <xdr:rowOff>8275</xdr:rowOff>
    </xdr:from>
    <xdr:ext cx="1104900" cy="344149"/>
    <xdr:pic>
      <xdr:nvPicPr>
        <xdr:cNvPr id="29" name="Picture 28">
          <a:extLst>
            <a:ext uri="{FF2B5EF4-FFF2-40B4-BE49-F238E27FC236}">
              <a16:creationId xmlns:a16="http://schemas.microsoft.com/office/drawing/2014/main" id="{C5BE7E7D-CDE4-4775-8897-CAD530B32E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12247469" y="7717922"/>
          <a:ext cx="1104900" cy="344149"/>
        </a:xfrm>
        <a:prstGeom prst="rect">
          <a:avLst/>
        </a:prstGeom>
      </xdr:spPr>
    </xdr:pic>
    <xdr:clientData/>
  </xdr:oneCellAnchor>
  <xdr:oneCellAnchor>
    <xdr:from>
      <xdr:col>28</xdr:col>
      <xdr:colOff>31082</xdr:colOff>
      <xdr:row>38</xdr:row>
      <xdr:rowOff>50252</xdr:rowOff>
    </xdr:from>
    <xdr:ext cx="536408" cy="320683"/>
    <xdr:pic>
      <xdr:nvPicPr>
        <xdr:cNvPr id="30" name="Picture 29">
          <a:extLst>
            <a:ext uri="{FF2B5EF4-FFF2-40B4-BE49-F238E27FC236}">
              <a16:creationId xmlns:a16="http://schemas.microsoft.com/office/drawing/2014/main" id="{9457216D-8991-4904-B5DF-2B9A8CAD3E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4027229" y="7759899"/>
          <a:ext cx="536408" cy="320683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80</xdr:row>
      <xdr:rowOff>38100</xdr:rowOff>
    </xdr:from>
    <xdr:ext cx="1190626" cy="425163"/>
    <xdr:pic>
      <xdr:nvPicPr>
        <xdr:cNvPr id="31" name="Picture 30">
          <a:extLst>
            <a:ext uri="{FF2B5EF4-FFF2-40B4-BE49-F238E27FC236}">
              <a16:creationId xmlns:a16="http://schemas.microsoft.com/office/drawing/2014/main" id="{C97889DA-EA9F-42C3-ADFC-9A13A2BD26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3367" t="3093" r="3826" b="2061"/>
        <a:stretch/>
      </xdr:blipFill>
      <xdr:spPr>
        <a:xfrm>
          <a:off x="4533900" y="16202025"/>
          <a:ext cx="1190626" cy="425163"/>
        </a:xfrm>
        <a:prstGeom prst="rect">
          <a:avLst/>
        </a:prstGeom>
      </xdr:spPr>
    </xdr:pic>
    <xdr:clientData/>
  </xdr:oneCellAnchor>
  <xdr:oneCellAnchor>
    <xdr:from>
      <xdr:col>0</xdr:col>
      <xdr:colOff>161925</xdr:colOff>
      <xdr:row>177</xdr:row>
      <xdr:rowOff>36850</xdr:rowOff>
    </xdr:from>
    <xdr:ext cx="1108213" cy="344149"/>
    <xdr:pic>
      <xdr:nvPicPr>
        <xdr:cNvPr id="35" name="Picture 34">
          <a:extLst>
            <a:ext uri="{FF2B5EF4-FFF2-40B4-BE49-F238E27FC236}">
              <a16:creationId xmlns:a16="http://schemas.microsoft.com/office/drawing/2014/main" id="{CFD7B936-FE94-4F94-96F8-AE57376B95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161925" y="7739676"/>
          <a:ext cx="1108213" cy="344149"/>
        </a:xfrm>
        <a:prstGeom prst="rect">
          <a:avLst/>
        </a:prstGeom>
      </xdr:spPr>
    </xdr:pic>
    <xdr:clientData/>
  </xdr:oneCellAnchor>
  <xdr:oneCellAnchor>
    <xdr:from>
      <xdr:col>3</xdr:col>
      <xdr:colOff>50580</xdr:colOff>
      <xdr:row>177</xdr:row>
      <xdr:rowOff>88352</xdr:rowOff>
    </xdr:from>
    <xdr:ext cx="616170" cy="320683"/>
    <xdr:pic>
      <xdr:nvPicPr>
        <xdr:cNvPr id="36" name="Picture 35">
          <a:extLst>
            <a:ext uri="{FF2B5EF4-FFF2-40B4-BE49-F238E27FC236}">
              <a16:creationId xmlns:a16="http://schemas.microsoft.com/office/drawing/2014/main" id="{1BD2EC61-D2CB-49FE-8AED-81061DCD12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305" t="52250" r="17348" b="1772"/>
        <a:stretch/>
      </xdr:blipFill>
      <xdr:spPr>
        <a:xfrm>
          <a:off x="2079819" y="7791178"/>
          <a:ext cx="616170" cy="320683"/>
        </a:xfrm>
        <a:prstGeom prst="rect">
          <a:avLst/>
        </a:prstGeom>
      </xdr:spPr>
    </xdr:pic>
    <xdr:clientData/>
  </xdr:oneCellAnchor>
  <xdr:oneCellAnchor>
    <xdr:from>
      <xdr:col>5</xdr:col>
      <xdr:colOff>66675</xdr:colOff>
      <xdr:row>177</xdr:row>
      <xdr:rowOff>8275</xdr:rowOff>
    </xdr:from>
    <xdr:ext cx="1104900" cy="344149"/>
    <xdr:pic>
      <xdr:nvPicPr>
        <xdr:cNvPr id="37" name="Picture 36">
          <a:extLst>
            <a:ext uri="{FF2B5EF4-FFF2-40B4-BE49-F238E27FC236}">
              <a16:creationId xmlns:a16="http://schemas.microsoft.com/office/drawing/2014/main" id="{A2CAEA60-2651-490B-AD10-56BDEAFBA9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3586784" y="7711101"/>
          <a:ext cx="1104900" cy="344149"/>
        </a:xfrm>
        <a:prstGeom prst="rect">
          <a:avLst/>
        </a:prstGeom>
      </xdr:spPr>
    </xdr:pic>
    <xdr:clientData/>
  </xdr:oneCellAnchor>
  <xdr:oneCellAnchor>
    <xdr:from>
      <xdr:col>8</xdr:col>
      <xdr:colOff>31082</xdr:colOff>
      <xdr:row>177</xdr:row>
      <xdr:rowOff>50252</xdr:rowOff>
    </xdr:from>
    <xdr:ext cx="536408" cy="320683"/>
    <xdr:pic>
      <xdr:nvPicPr>
        <xdr:cNvPr id="38" name="Picture 37">
          <a:extLst>
            <a:ext uri="{FF2B5EF4-FFF2-40B4-BE49-F238E27FC236}">
              <a16:creationId xmlns:a16="http://schemas.microsoft.com/office/drawing/2014/main" id="{353929F0-B22B-4C9B-B597-0623352FC9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5389930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16</xdr:col>
      <xdr:colOff>50132</xdr:colOff>
      <xdr:row>177</xdr:row>
      <xdr:rowOff>50252</xdr:rowOff>
    </xdr:from>
    <xdr:ext cx="536408" cy="320683"/>
    <xdr:pic>
      <xdr:nvPicPr>
        <xdr:cNvPr id="39" name="Picture 38">
          <a:extLst>
            <a:ext uri="{FF2B5EF4-FFF2-40B4-BE49-F238E27FC236}">
              <a16:creationId xmlns:a16="http://schemas.microsoft.com/office/drawing/2014/main" id="{EB0F8CAF-E9BF-4629-9735-9E42C0A1AC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0312284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0</xdr:col>
      <xdr:colOff>57149</xdr:colOff>
      <xdr:row>219</xdr:row>
      <xdr:rowOff>28575</xdr:rowOff>
    </xdr:from>
    <xdr:ext cx="713763" cy="416299"/>
    <xdr:pic>
      <xdr:nvPicPr>
        <xdr:cNvPr id="40" name="Picture 39">
          <a:extLst>
            <a:ext uri="{FF2B5EF4-FFF2-40B4-BE49-F238E27FC236}">
              <a16:creationId xmlns:a16="http://schemas.microsoft.com/office/drawing/2014/main" id="{4F0D4479-FCAF-4D9D-9AD4-D04D6B25024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0305" t="52250" r="17348" b="1772"/>
        <a:stretch/>
      </xdr:blipFill>
      <xdr:spPr>
        <a:xfrm>
          <a:off x="57149" y="16229358"/>
          <a:ext cx="713763" cy="416299"/>
        </a:xfrm>
        <a:prstGeom prst="rect">
          <a:avLst/>
        </a:prstGeom>
      </xdr:spPr>
    </xdr:pic>
    <xdr:clientData/>
  </xdr:oneCellAnchor>
  <xdr:oneCellAnchor>
    <xdr:from>
      <xdr:col>5</xdr:col>
      <xdr:colOff>46383</xdr:colOff>
      <xdr:row>213</xdr:row>
      <xdr:rowOff>154886</xdr:rowOff>
    </xdr:from>
    <xdr:ext cx="4390838" cy="1066800"/>
    <xdr:pic>
      <xdr:nvPicPr>
        <xdr:cNvPr id="41" name="Picture 40">
          <a:extLst>
            <a:ext uri="{FF2B5EF4-FFF2-40B4-BE49-F238E27FC236}">
              <a16:creationId xmlns:a16="http://schemas.microsoft.com/office/drawing/2014/main" id="{14878214-F4A4-4412-9569-F2C42811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66492" y="43704843"/>
          <a:ext cx="4390838" cy="10668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10</xdr:col>
      <xdr:colOff>571912</xdr:colOff>
      <xdr:row>250</xdr:row>
      <xdr:rowOff>12133</xdr:rowOff>
    </xdr:from>
    <xdr:ext cx="2542762" cy="1396179"/>
    <xdr:pic>
      <xdr:nvPicPr>
        <xdr:cNvPr id="42" name="Picture 41">
          <a:extLst>
            <a:ext uri="{FF2B5EF4-FFF2-40B4-BE49-F238E27FC236}">
              <a16:creationId xmlns:a16="http://schemas.microsoft.com/office/drawing/2014/main" id="{9DB0CEF2-76A5-43C7-9A6E-DA8407504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63651" y="51198655"/>
          <a:ext cx="2542762" cy="139617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oneCellAnchor>
    <xdr:from>
      <xdr:col>0</xdr:col>
      <xdr:colOff>65019</xdr:colOff>
      <xdr:row>257</xdr:row>
      <xdr:rowOff>79513</xdr:rowOff>
    </xdr:from>
    <xdr:ext cx="1456910" cy="563625"/>
    <xdr:pic>
      <xdr:nvPicPr>
        <xdr:cNvPr id="43" name="Picture 42">
          <a:extLst>
            <a:ext uri="{FF2B5EF4-FFF2-40B4-BE49-F238E27FC236}">
              <a16:creationId xmlns:a16="http://schemas.microsoft.com/office/drawing/2014/main" id="{3A847681-D7D6-4728-A7D7-9B279DFF11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6673" t="1770" r="9963" b="51342"/>
        <a:stretch/>
      </xdr:blipFill>
      <xdr:spPr>
        <a:xfrm>
          <a:off x="65019" y="24148774"/>
          <a:ext cx="1456910" cy="563625"/>
        </a:xfrm>
        <a:prstGeom prst="rect">
          <a:avLst/>
        </a:prstGeom>
      </xdr:spPr>
    </xdr:pic>
    <xdr:clientData/>
  </xdr:oneCellAnchor>
  <xdr:oneCellAnchor>
    <xdr:from>
      <xdr:col>30</xdr:col>
      <xdr:colOff>604631</xdr:colOff>
      <xdr:row>256</xdr:row>
      <xdr:rowOff>265045</xdr:rowOff>
    </xdr:from>
    <xdr:ext cx="1167246" cy="923510"/>
    <xdr:pic>
      <xdr:nvPicPr>
        <xdr:cNvPr id="44" name="Picture 43">
          <a:extLst>
            <a:ext uri="{FF2B5EF4-FFF2-40B4-BE49-F238E27FC236}">
              <a16:creationId xmlns:a16="http://schemas.microsoft.com/office/drawing/2014/main" id="{1F270FAB-10A6-4ADA-8289-4DAB5C02D98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0917" t="-2359" r="643" b="-181"/>
        <a:stretch/>
      </xdr:blipFill>
      <xdr:spPr>
        <a:xfrm>
          <a:off x="19505544" y="24003002"/>
          <a:ext cx="1167246" cy="923510"/>
        </a:xfrm>
        <a:prstGeom prst="rect">
          <a:avLst/>
        </a:prstGeom>
      </xdr:spPr>
    </xdr:pic>
    <xdr:clientData/>
  </xdr:oneCellAnchor>
  <xdr:oneCellAnchor>
    <xdr:from>
      <xdr:col>10</xdr:col>
      <xdr:colOff>66675</xdr:colOff>
      <xdr:row>177</xdr:row>
      <xdr:rowOff>8275</xdr:rowOff>
    </xdr:from>
    <xdr:ext cx="1104900" cy="344149"/>
    <xdr:pic>
      <xdr:nvPicPr>
        <xdr:cNvPr id="45" name="Picture 44">
          <a:extLst>
            <a:ext uri="{FF2B5EF4-FFF2-40B4-BE49-F238E27FC236}">
              <a16:creationId xmlns:a16="http://schemas.microsoft.com/office/drawing/2014/main" id="{C167FE0C-2FB5-4B72-AEF3-E378D39A7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6651349" y="7711101"/>
          <a:ext cx="1104900" cy="344149"/>
        </a:xfrm>
        <a:prstGeom prst="rect">
          <a:avLst/>
        </a:prstGeom>
      </xdr:spPr>
    </xdr:pic>
    <xdr:clientData/>
  </xdr:oneCellAnchor>
  <xdr:oneCellAnchor>
    <xdr:from>
      <xdr:col>13</xdr:col>
      <xdr:colOff>31082</xdr:colOff>
      <xdr:row>177</xdr:row>
      <xdr:rowOff>50252</xdr:rowOff>
    </xdr:from>
    <xdr:ext cx="536408" cy="320683"/>
    <xdr:pic>
      <xdr:nvPicPr>
        <xdr:cNvPr id="46" name="Picture 45">
          <a:extLst>
            <a:ext uri="{FF2B5EF4-FFF2-40B4-BE49-F238E27FC236}">
              <a16:creationId xmlns:a16="http://schemas.microsoft.com/office/drawing/2014/main" id="{7CADAD4E-B6A4-43B8-9936-71BC1A853C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8454495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15</xdr:col>
      <xdr:colOff>66675</xdr:colOff>
      <xdr:row>177</xdr:row>
      <xdr:rowOff>8275</xdr:rowOff>
    </xdr:from>
    <xdr:ext cx="1104900" cy="344149"/>
    <xdr:pic>
      <xdr:nvPicPr>
        <xdr:cNvPr id="47" name="Picture 46">
          <a:extLst>
            <a:ext uri="{FF2B5EF4-FFF2-40B4-BE49-F238E27FC236}">
              <a16:creationId xmlns:a16="http://schemas.microsoft.com/office/drawing/2014/main" id="{C88F9D05-3FFC-431B-BBB1-BFE6D93B9B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9715914" y="7711101"/>
          <a:ext cx="1104900" cy="344149"/>
        </a:xfrm>
        <a:prstGeom prst="rect">
          <a:avLst/>
        </a:prstGeom>
      </xdr:spPr>
    </xdr:pic>
    <xdr:clientData/>
  </xdr:oneCellAnchor>
  <xdr:oneCellAnchor>
    <xdr:from>
      <xdr:col>18</xdr:col>
      <xdr:colOff>31082</xdr:colOff>
      <xdr:row>177</xdr:row>
      <xdr:rowOff>50252</xdr:rowOff>
    </xdr:from>
    <xdr:ext cx="536408" cy="320683"/>
    <xdr:pic>
      <xdr:nvPicPr>
        <xdr:cNvPr id="48" name="Picture 47">
          <a:extLst>
            <a:ext uri="{FF2B5EF4-FFF2-40B4-BE49-F238E27FC236}">
              <a16:creationId xmlns:a16="http://schemas.microsoft.com/office/drawing/2014/main" id="{C4EE6DC6-7B6A-4438-8C5B-EB808521E8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1519060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21</xdr:col>
      <xdr:colOff>50132</xdr:colOff>
      <xdr:row>177</xdr:row>
      <xdr:rowOff>50252</xdr:rowOff>
    </xdr:from>
    <xdr:ext cx="536408" cy="320683"/>
    <xdr:pic>
      <xdr:nvPicPr>
        <xdr:cNvPr id="49" name="Picture 48">
          <a:extLst>
            <a:ext uri="{FF2B5EF4-FFF2-40B4-BE49-F238E27FC236}">
              <a16:creationId xmlns:a16="http://schemas.microsoft.com/office/drawing/2014/main" id="{2C9DADD3-83A1-4C07-B48E-CF6B0DE627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3376849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20</xdr:col>
      <xdr:colOff>66675</xdr:colOff>
      <xdr:row>177</xdr:row>
      <xdr:rowOff>8275</xdr:rowOff>
    </xdr:from>
    <xdr:ext cx="1104900" cy="344149"/>
    <xdr:pic>
      <xdr:nvPicPr>
        <xdr:cNvPr id="50" name="Picture 49">
          <a:extLst>
            <a:ext uri="{FF2B5EF4-FFF2-40B4-BE49-F238E27FC236}">
              <a16:creationId xmlns:a16="http://schemas.microsoft.com/office/drawing/2014/main" id="{7BA03981-DAA7-4A0A-9EE7-586AE016A24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12780479" y="7711101"/>
          <a:ext cx="1104900" cy="344149"/>
        </a:xfrm>
        <a:prstGeom prst="rect">
          <a:avLst/>
        </a:prstGeom>
      </xdr:spPr>
    </xdr:pic>
    <xdr:clientData/>
  </xdr:oneCellAnchor>
  <xdr:oneCellAnchor>
    <xdr:from>
      <xdr:col>23</xdr:col>
      <xdr:colOff>31082</xdr:colOff>
      <xdr:row>177</xdr:row>
      <xdr:rowOff>50252</xdr:rowOff>
    </xdr:from>
    <xdr:ext cx="536408" cy="320683"/>
    <xdr:pic>
      <xdr:nvPicPr>
        <xdr:cNvPr id="51" name="Picture 50">
          <a:extLst>
            <a:ext uri="{FF2B5EF4-FFF2-40B4-BE49-F238E27FC236}">
              <a16:creationId xmlns:a16="http://schemas.microsoft.com/office/drawing/2014/main" id="{3B5D9B74-A6F0-42C5-8264-C02AEC6BF1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4583625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26</xdr:col>
      <xdr:colOff>50132</xdr:colOff>
      <xdr:row>177</xdr:row>
      <xdr:rowOff>50252</xdr:rowOff>
    </xdr:from>
    <xdr:ext cx="536408" cy="320683"/>
    <xdr:pic>
      <xdr:nvPicPr>
        <xdr:cNvPr id="52" name="Picture 51">
          <a:extLst>
            <a:ext uri="{FF2B5EF4-FFF2-40B4-BE49-F238E27FC236}">
              <a16:creationId xmlns:a16="http://schemas.microsoft.com/office/drawing/2014/main" id="{5D10820D-E27C-4BD7-AA41-3151A810EF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6499393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25</xdr:col>
      <xdr:colOff>66675</xdr:colOff>
      <xdr:row>177</xdr:row>
      <xdr:rowOff>8275</xdr:rowOff>
    </xdr:from>
    <xdr:ext cx="1104900" cy="344149"/>
    <xdr:pic>
      <xdr:nvPicPr>
        <xdr:cNvPr id="53" name="Picture 52">
          <a:extLst>
            <a:ext uri="{FF2B5EF4-FFF2-40B4-BE49-F238E27FC236}">
              <a16:creationId xmlns:a16="http://schemas.microsoft.com/office/drawing/2014/main" id="{3BBAB98C-CEA7-41F8-8961-B0582A3D49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2395" t="6666" r="1990" b="57143"/>
        <a:stretch/>
      </xdr:blipFill>
      <xdr:spPr>
        <a:xfrm>
          <a:off x="15845045" y="7711101"/>
          <a:ext cx="1104900" cy="344149"/>
        </a:xfrm>
        <a:prstGeom prst="rect">
          <a:avLst/>
        </a:prstGeom>
      </xdr:spPr>
    </xdr:pic>
    <xdr:clientData/>
  </xdr:oneCellAnchor>
  <xdr:oneCellAnchor>
    <xdr:from>
      <xdr:col>28</xdr:col>
      <xdr:colOff>31082</xdr:colOff>
      <xdr:row>177</xdr:row>
      <xdr:rowOff>50252</xdr:rowOff>
    </xdr:from>
    <xdr:ext cx="536408" cy="320683"/>
    <xdr:pic>
      <xdr:nvPicPr>
        <xdr:cNvPr id="54" name="Picture 53">
          <a:extLst>
            <a:ext uri="{FF2B5EF4-FFF2-40B4-BE49-F238E27FC236}">
              <a16:creationId xmlns:a16="http://schemas.microsoft.com/office/drawing/2014/main" id="{83EC961A-576F-43CC-9788-8BB06EE749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3926" t="52250" r="19209" b="1772"/>
        <a:stretch/>
      </xdr:blipFill>
      <xdr:spPr>
        <a:xfrm>
          <a:off x="17706169" y="7753078"/>
          <a:ext cx="536408" cy="320683"/>
        </a:xfrm>
        <a:prstGeom prst="rect">
          <a:avLst/>
        </a:prstGeom>
      </xdr:spPr>
    </xdr:pic>
    <xdr:clientData/>
  </xdr:oneCellAnchor>
  <xdr:oneCellAnchor>
    <xdr:from>
      <xdr:col>7</xdr:col>
      <xdr:colOff>66261</xdr:colOff>
      <xdr:row>219</xdr:row>
      <xdr:rowOff>13253</xdr:rowOff>
    </xdr:from>
    <xdr:ext cx="1190626" cy="425163"/>
    <xdr:pic>
      <xdr:nvPicPr>
        <xdr:cNvPr id="55" name="Picture 54">
          <a:extLst>
            <a:ext uri="{FF2B5EF4-FFF2-40B4-BE49-F238E27FC236}">
              <a16:creationId xmlns:a16="http://schemas.microsoft.com/office/drawing/2014/main" id="{2FB9CEA4-4E04-4C5F-868E-BE55B883D6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33367" t="3093" r="3826" b="2061"/>
        <a:stretch/>
      </xdr:blipFill>
      <xdr:spPr>
        <a:xfrm>
          <a:off x="5019261" y="44847014"/>
          <a:ext cx="1190626" cy="425163"/>
        </a:xfrm>
        <a:prstGeom prst="rect">
          <a:avLst/>
        </a:prstGeom>
      </xdr:spPr>
    </xdr:pic>
    <xdr:clientData/>
  </xdr:oneCellAnchor>
  <xdr:twoCellAnchor editAs="oneCell">
    <xdr:from>
      <xdr:col>6</xdr:col>
      <xdr:colOff>103909</xdr:colOff>
      <xdr:row>172</xdr:row>
      <xdr:rowOff>138545</xdr:rowOff>
    </xdr:from>
    <xdr:to>
      <xdr:col>8</xdr:col>
      <xdr:colOff>550679</xdr:colOff>
      <xdr:row>175</xdr:row>
      <xdr:rowOff>296469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B96EC813-4189-47A8-9A0F-9DF650EDA2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08318" y="35138590"/>
          <a:ext cx="1866861" cy="98919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58DB-19E2-43AB-87D9-468A6DB25FA9}">
  <dimension ref="A1:H26"/>
  <sheetViews>
    <sheetView workbookViewId="0">
      <selection activeCell="H6" sqref="H6"/>
    </sheetView>
  </sheetViews>
  <sheetFormatPr defaultRowHeight="15" x14ac:dyDescent="0.25"/>
  <sheetData>
    <row r="1" spans="1:8" x14ac:dyDescent="0.25">
      <c r="A1" t="s">
        <v>77</v>
      </c>
      <c r="B1">
        <v>0.16</v>
      </c>
      <c r="H1" t="s">
        <v>78</v>
      </c>
    </row>
    <row r="2" spans="1:8" x14ac:dyDescent="0.25">
      <c r="A2">
        <f ca="1">$B$1*(1-RAND())</f>
        <v>0.12562698843819647</v>
      </c>
      <c r="B2">
        <f ca="1">$B$1*(1-A2)</f>
        <v>0.13989968184988857</v>
      </c>
      <c r="C2">
        <f ca="1">$B$1*(1-SUM(A2:B2))</f>
        <v>0.11751573275390639</v>
      </c>
      <c r="D2">
        <f ca="1">$B$1*(1-SUM(A2:C2))</f>
        <v>9.8713215513281369E-2</v>
      </c>
      <c r="E2">
        <f ca="1">$B$1*(1-SUM(A2:D2))</f>
        <v>8.291910103115635E-2</v>
      </c>
      <c r="F2">
        <f ca="1">1-SUM(A2:E2)</f>
        <v>0.43532528041357077</v>
      </c>
      <c r="G2">
        <f ca="1">SUM(A2:F2)</f>
        <v>1</v>
      </c>
    </row>
    <row r="3" spans="1:8" x14ac:dyDescent="0.25">
      <c r="A3">
        <f ca="1">$B$1*(1-RAND())</f>
        <v>0.11111769510720615</v>
      </c>
      <c r="B3">
        <f ca="1">$B$1*(1-A3)</f>
        <v>0.14222116878284702</v>
      </c>
      <c r="C3">
        <f ca="1">$B$1*(1-SUM(A3:B3))</f>
        <v>0.1194657817775915</v>
      </c>
      <c r="D3">
        <f ca="1">$B$1*(1-SUM(A3:C3))</f>
        <v>0.10035125669317686</v>
      </c>
      <c r="E3">
        <f ca="1">$B$1*(1-SUM(A3:D3))</f>
        <v>8.4295055622268564E-2</v>
      </c>
      <c r="F3">
        <f t="shared" ref="F3:F26" ca="1" si="0">1-SUM(A3:E3)</f>
        <v>0.44254904201690992</v>
      </c>
      <c r="G3">
        <f t="shared" ref="G3:G26" ca="1" si="1">SUM(A3:F3)</f>
        <v>1</v>
      </c>
    </row>
    <row r="4" spans="1:8" x14ac:dyDescent="0.25">
      <c r="A4">
        <f ca="1">$B$1*(1-RAND())</f>
        <v>4.9575875311266664E-2</v>
      </c>
      <c r="B4">
        <f ca="1">$B$1*(1-A4)</f>
        <v>0.15206785995019734</v>
      </c>
      <c r="C4">
        <f ca="1">$B$1*(1-SUM(A4:B4))</f>
        <v>0.12773700235816576</v>
      </c>
      <c r="D4">
        <f ca="1">$B$1*(1-SUM(A4:C4))</f>
        <v>0.10729908198085923</v>
      </c>
      <c r="E4">
        <f ca="1">$B$1*(1-SUM(A4:D4))</f>
        <v>9.0131228863921747E-2</v>
      </c>
      <c r="F4">
        <f t="shared" ca="1" si="0"/>
        <v>0.47318895153558926</v>
      </c>
      <c r="G4">
        <f t="shared" ca="1" si="1"/>
        <v>1</v>
      </c>
    </row>
    <row r="5" spans="1:8" x14ac:dyDescent="0.25">
      <c r="A5">
        <f ca="1">$B$1*(1-RAND())</f>
        <v>9.1626553350442286E-2</v>
      </c>
      <c r="B5">
        <f ca="1">$B$1*(1-A5)</f>
        <v>0.14533975146392922</v>
      </c>
      <c r="C5">
        <f ca="1">$B$1*(1-SUM(A5:B5))</f>
        <v>0.12208539122970055</v>
      </c>
      <c r="D5">
        <f ca="1">$B$1*(1-SUM(A5:C5))</f>
        <v>0.10255172863294848</v>
      </c>
      <c r="E5">
        <f ca="1">$B$1*(1-SUM(A5:D5))</f>
        <v>8.6143452051676714E-2</v>
      </c>
      <c r="F5">
        <f t="shared" ca="1" si="0"/>
        <v>0.45225312327130274</v>
      </c>
      <c r="G5">
        <f t="shared" ca="1" si="1"/>
        <v>1</v>
      </c>
    </row>
    <row r="6" spans="1:8" x14ac:dyDescent="0.25">
      <c r="A6">
        <f ca="1">$B$1*(1-RAND())</f>
        <v>9.7049413197142331E-2</v>
      </c>
      <c r="B6">
        <f ca="1">$B$1*(1-A6)</f>
        <v>0.14447209388845722</v>
      </c>
      <c r="C6">
        <f ca="1">$B$1*(1-SUM(A6:B6))</f>
        <v>0.12135655886630406</v>
      </c>
      <c r="D6">
        <f ca="1">$B$1*(1-SUM(A6:C6))</f>
        <v>0.10193950944769542</v>
      </c>
      <c r="E6">
        <f ca="1">$B$1*(1-SUM(A6:D6))</f>
        <v>8.5629187936064138E-2</v>
      </c>
      <c r="F6">
        <f t="shared" ca="1" si="0"/>
        <v>0.44955323666433677</v>
      </c>
      <c r="G6">
        <f t="shared" ca="1" si="1"/>
        <v>1</v>
      </c>
    </row>
    <row r="7" spans="1:8" x14ac:dyDescent="0.25">
      <c r="A7">
        <f ca="1">$B$1*(1-RAND())</f>
        <v>8.0071500599793857E-2</v>
      </c>
      <c r="B7">
        <f ca="1">$B$1*(1-A7)</f>
        <v>0.14718855990403298</v>
      </c>
      <c r="C7">
        <f ca="1">$B$1*(1-SUM(A7:B7))</f>
        <v>0.12363839031938771</v>
      </c>
      <c r="D7">
        <f ca="1">$B$1*(1-SUM(A7:C7))</f>
        <v>0.10385624786828566</v>
      </c>
      <c r="E7">
        <f ca="1">$B$1*(1-SUM(A7:D7))</f>
        <v>8.7239248209359951E-2</v>
      </c>
      <c r="F7">
        <f t="shared" ca="1" si="0"/>
        <v>0.45800605309913978</v>
      </c>
      <c r="G7">
        <f t="shared" ca="1" si="1"/>
        <v>1</v>
      </c>
    </row>
    <row r="8" spans="1:8" x14ac:dyDescent="0.25">
      <c r="A8">
        <f ca="1">$B$1*(1-RAND())</f>
        <v>0.12322681311038944</v>
      </c>
      <c r="B8">
        <f ca="1">$B$1*(1-A8)</f>
        <v>0.14028370990233771</v>
      </c>
      <c r="C8">
        <f ca="1">$B$1*(1-SUM(A8:B8))</f>
        <v>0.11783831631796365</v>
      </c>
      <c r="D8">
        <f ca="1">$B$1*(1-SUM(A8:C8))</f>
        <v>9.8984185707089486E-2</v>
      </c>
      <c r="E8">
        <f ca="1">$B$1*(1-SUM(A8:D8))</f>
        <v>8.314671599395515E-2</v>
      </c>
      <c r="F8">
        <f t="shared" ca="1" si="0"/>
        <v>0.43652025896826452</v>
      </c>
      <c r="G8">
        <f t="shared" ca="1" si="1"/>
        <v>1</v>
      </c>
    </row>
    <row r="9" spans="1:8" x14ac:dyDescent="0.25">
      <c r="A9">
        <f ca="1">$B$1*(1-RAND())</f>
        <v>4.8996776828555437E-3</v>
      </c>
      <c r="B9">
        <f ca="1">$B$1*(1-A9)</f>
        <v>0.15921605157074312</v>
      </c>
      <c r="C9">
        <f ca="1">$B$1*(1-SUM(A9:B9))</f>
        <v>0.13374148331942423</v>
      </c>
      <c r="D9">
        <f ca="1">$B$1*(1-SUM(A9:C9))</f>
        <v>0.11234284598831634</v>
      </c>
      <c r="E9">
        <f ca="1">$B$1*(1-SUM(A9:D9))</f>
        <v>9.4367990630185722E-2</v>
      </c>
      <c r="F9">
        <f t="shared" ca="1" si="0"/>
        <v>0.49543195080847502</v>
      </c>
      <c r="G9">
        <f t="shared" ca="1" si="1"/>
        <v>1</v>
      </c>
    </row>
    <row r="10" spans="1:8" x14ac:dyDescent="0.25">
      <c r="A10">
        <f ca="1">$B$1*(1-RAND())</f>
        <v>8.8206492861147026E-2</v>
      </c>
      <c r="B10">
        <f ca="1">$B$1*(1-A10)</f>
        <v>0.14588696114221647</v>
      </c>
      <c r="C10">
        <f ca="1">$B$1*(1-SUM(A10:B10))</f>
        <v>0.12254504735946185</v>
      </c>
      <c r="D10">
        <f ca="1">$B$1*(1-SUM(A10:C10))</f>
        <v>0.10293783978194794</v>
      </c>
      <c r="E10">
        <f ca="1">$B$1*(1-SUM(A10:D10))</f>
        <v>8.6467785416836279E-2</v>
      </c>
      <c r="F10">
        <f t="shared" ca="1" si="0"/>
        <v>0.45395587343839039</v>
      </c>
      <c r="G10">
        <f t="shared" ca="1" si="1"/>
        <v>1</v>
      </c>
    </row>
    <row r="11" spans="1:8" x14ac:dyDescent="0.25">
      <c r="A11">
        <f ca="1">$B$1*(1-RAND())</f>
        <v>0.13997837772006827</v>
      </c>
      <c r="B11">
        <f ca="1">$B$1*(1-A11)</f>
        <v>0.13760345956478909</v>
      </c>
      <c r="C11">
        <f ca="1">$B$1*(1-SUM(A11:B11))</f>
        <v>0.11558690603442283</v>
      </c>
      <c r="D11">
        <f ca="1">$B$1*(1-SUM(A11:C11))</f>
        <v>9.7093001068915163E-2</v>
      </c>
      <c r="E11">
        <f ca="1">$B$1*(1-SUM(A11:D11))</f>
        <v>8.1558120897888747E-2</v>
      </c>
      <c r="F11">
        <f t="shared" ca="1" si="0"/>
        <v>0.42818013471391592</v>
      </c>
      <c r="G11">
        <f t="shared" ca="1" si="1"/>
        <v>1</v>
      </c>
    </row>
    <row r="12" spans="1:8" x14ac:dyDescent="0.25">
      <c r="A12">
        <f ca="1">$B$1*(1-RAND())</f>
        <v>0.13544845732113944</v>
      </c>
      <c r="B12">
        <f ca="1">$B$1*(1-A12)</f>
        <v>0.13832824682861769</v>
      </c>
      <c r="C12">
        <f ca="1">$B$1*(1-SUM(A12:B12))</f>
        <v>0.11619572733603885</v>
      </c>
      <c r="D12">
        <f ca="1">$B$1*(1-SUM(A12:C12))</f>
        <v>9.7604410962272653E-2</v>
      </c>
      <c r="E12">
        <f ca="1">$B$1*(1-SUM(A12:D12))</f>
        <v>8.1987705208309017E-2</v>
      </c>
      <c r="F12">
        <f t="shared" ca="1" si="0"/>
        <v>0.43043545234362235</v>
      </c>
      <c r="G12">
        <f t="shared" ca="1" si="1"/>
        <v>1</v>
      </c>
    </row>
    <row r="13" spans="1:8" x14ac:dyDescent="0.25">
      <c r="A13">
        <f ca="1">$B$1*(1-RAND())</f>
        <v>6.4273459191375257E-3</v>
      </c>
      <c r="B13">
        <f ca="1">$B$1*(1-A13)</f>
        <v>0.15897162465293799</v>
      </c>
      <c r="C13">
        <f ca="1">$B$1*(1-SUM(A13:B13))</f>
        <v>0.13353616470846791</v>
      </c>
      <c r="D13">
        <f ca="1">$B$1*(1-SUM(A13:C13))</f>
        <v>0.11217037835511307</v>
      </c>
      <c r="E13">
        <f ca="1">$B$1*(1-SUM(A13:D13))</f>
        <v>9.4223117818294955E-2</v>
      </c>
      <c r="F13">
        <f t="shared" ca="1" si="0"/>
        <v>0.49467136854604865</v>
      </c>
      <c r="G13">
        <f t="shared" ca="1" si="1"/>
        <v>1</v>
      </c>
    </row>
    <row r="14" spans="1:8" x14ac:dyDescent="0.25">
      <c r="A14">
        <f ca="1">$B$1*(1-RAND())</f>
        <v>7.8276681945919538E-2</v>
      </c>
      <c r="B14">
        <f ca="1">$B$1*(1-A14)</f>
        <v>0.14747573088865287</v>
      </c>
      <c r="C14">
        <f ca="1">$B$1*(1-SUM(A14:B14))</f>
        <v>0.1238796139464684</v>
      </c>
      <c r="D14">
        <f ca="1">$B$1*(1-SUM(A14:C14))</f>
        <v>0.10405887571503346</v>
      </c>
      <c r="E14">
        <f ca="1">$B$1*(1-SUM(A14:D14))</f>
        <v>8.7409455600628128E-2</v>
      </c>
      <c r="F14">
        <f t="shared" ca="1" si="0"/>
        <v>0.45889964190329757</v>
      </c>
      <c r="G14">
        <f t="shared" ca="1" si="1"/>
        <v>1</v>
      </c>
    </row>
    <row r="15" spans="1:8" x14ac:dyDescent="0.25">
      <c r="A15">
        <f ca="1">$B$1*(1-RAND())</f>
        <v>0.13067619612318399</v>
      </c>
      <c r="B15">
        <f ca="1">$B$1*(1-A15)</f>
        <v>0.13909180862029058</v>
      </c>
      <c r="C15">
        <f ca="1">$B$1*(1-SUM(A15:B15))</f>
        <v>0.11683711924104408</v>
      </c>
      <c r="D15">
        <f ca="1">$B$1*(1-SUM(A15:C15))</f>
        <v>9.8143180162477028E-2</v>
      </c>
      <c r="E15">
        <f ca="1">$B$1*(1-SUM(A15:D15))</f>
        <v>8.24402713364807E-2</v>
      </c>
      <c r="F15">
        <f t="shared" ca="1" si="0"/>
        <v>0.43281142451652366</v>
      </c>
      <c r="G15">
        <f t="shared" ca="1" si="1"/>
        <v>1</v>
      </c>
    </row>
    <row r="16" spans="1:8" x14ac:dyDescent="0.25">
      <c r="A16">
        <f ca="1">$B$1*(1-RAND())</f>
        <v>0.10543632258298188</v>
      </c>
      <c r="B16">
        <f ca="1">$B$1*(1-A16)</f>
        <v>0.1431301883867229</v>
      </c>
      <c r="C16">
        <f ca="1">$B$1*(1-SUM(A16:B16))</f>
        <v>0.12022935824484723</v>
      </c>
      <c r="D16">
        <f ca="1">$B$1*(1-SUM(A16:C16))</f>
        <v>0.10099266092567169</v>
      </c>
      <c r="E16">
        <f ca="1">$B$1*(1-SUM(A16:D16))</f>
        <v>8.483383517756421E-2</v>
      </c>
      <c r="F16">
        <f t="shared" ca="1" si="0"/>
        <v>0.44537763468221203</v>
      </c>
      <c r="G16">
        <f t="shared" ca="1" si="1"/>
        <v>1</v>
      </c>
    </row>
    <row r="17" spans="1:7" x14ac:dyDescent="0.25">
      <c r="A17">
        <f ca="1">$B$1*(1-RAND())</f>
        <v>4.0716611541245999E-2</v>
      </c>
      <c r="B17">
        <f ca="1">$B$1*(1-A17)</f>
        <v>0.15348534215340065</v>
      </c>
      <c r="C17">
        <f ca="1">$B$1*(1-SUM(A17:B17))</f>
        <v>0.12892768740885654</v>
      </c>
      <c r="D17">
        <f ca="1">$B$1*(1-SUM(A17:C17))</f>
        <v>0.10829925742343949</v>
      </c>
      <c r="E17">
        <f ca="1">$B$1*(1-SUM(A17:D17))</f>
        <v>9.0971376235689169E-2</v>
      </c>
      <c r="F17">
        <f t="shared" ca="1" si="0"/>
        <v>0.47759972523736816</v>
      </c>
      <c r="G17">
        <f t="shared" ca="1" si="1"/>
        <v>1</v>
      </c>
    </row>
    <row r="18" spans="1:7" x14ac:dyDescent="0.25">
      <c r="A18">
        <f ca="1">$B$1*(1-RAND())</f>
        <v>3.2833732077930868E-2</v>
      </c>
      <c r="B18">
        <f ca="1">$B$1*(1-A18)</f>
        <v>0.15474660286753106</v>
      </c>
      <c r="C18">
        <f ca="1">$B$1*(1-SUM(A18:B18))</f>
        <v>0.12998714640872611</v>
      </c>
      <c r="D18">
        <f ca="1">$B$1*(1-SUM(A18:C18))</f>
        <v>0.10918920298332992</v>
      </c>
      <c r="E18">
        <f ca="1">$B$1*(1-SUM(A18:D18))</f>
        <v>9.1718930505997137E-2</v>
      </c>
      <c r="F18">
        <f t="shared" ca="1" si="0"/>
        <v>0.48152438515648499</v>
      </c>
      <c r="G18">
        <f t="shared" ca="1" si="1"/>
        <v>1</v>
      </c>
    </row>
    <row r="19" spans="1:7" x14ac:dyDescent="0.25">
      <c r="A19">
        <f ca="1">$B$1*(1-RAND())</f>
        <v>6.8345970012239063E-2</v>
      </c>
      <c r="B19">
        <f ca="1">$B$1*(1-A19)</f>
        <v>0.14906464479804174</v>
      </c>
      <c r="C19">
        <f ca="1">$B$1*(1-SUM(A19:B19))</f>
        <v>0.12521430163035507</v>
      </c>
      <c r="D19">
        <f ca="1">$B$1*(1-SUM(A19:C19))</f>
        <v>0.10518001336949827</v>
      </c>
      <c r="E19">
        <f ca="1">$B$1*(1-SUM(A19:D19))</f>
        <v>8.8351211230378549E-2</v>
      </c>
      <c r="F19">
        <f t="shared" ca="1" si="0"/>
        <v>0.46384385895948732</v>
      </c>
      <c r="G19">
        <f t="shared" ca="1" si="1"/>
        <v>1</v>
      </c>
    </row>
    <row r="20" spans="1:7" x14ac:dyDescent="0.25">
      <c r="A20">
        <f ca="1">$B$1*(1-RAND())</f>
        <v>3.8433546013272986E-2</v>
      </c>
      <c r="B20">
        <f ca="1">$B$1*(1-A20)</f>
        <v>0.15385063263787632</v>
      </c>
      <c r="C20">
        <f ca="1">$B$1*(1-SUM(A20:B20))</f>
        <v>0.12923453141581612</v>
      </c>
      <c r="D20">
        <f ca="1">$B$1*(1-SUM(A20:C20))</f>
        <v>0.10855700638928553</v>
      </c>
      <c r="E20">
        <f ca="1">$B$1*(1-SUM(A20:D20))</f>
        <v>9.1187885366999843E-2</v>
      </c>
      <c r="F20">
        <f t="shared" ca="1" si="0"/>
        <v>0.47873639817674918</v>
      </c>
      <c r="G20">
        <f t="shared" ca="1" si="1"/>
        <v>1</v>
      </c>
    </row>
    <row r="21" spans="1:7" x14ac:dyDescent="0.25">
      <c r="A21">
        <f ca="1">$B$1*(1-RAND())</f>
        <v>0.12928420078464156</v>
      </c>
      <c r="B21">
        <f ca="1">$B$1*(1-A21)</f>
        <v>0.13931452787445736</v>
      </c>
      <c r="C21">
        <f ca="1">$B$1*(1-SUM(A21:B21))</f>
        <v>0.11702420341454417</v>
      </c>
      <c r="D21">
        <f ca="1">$B$1*(1-SUM(A21:C21))</f>
        <v>9.8300330868217115E-2</v>
      </c>
      <c r="E21">
        <f ca="1">$B$1*(1-SUM(A21:D21))</f>
        <v>8.2572277929302371E-2</v>
      </c>
      <c r="F21">
        <f t="shared" ca="1" si="0"/>
        <v>0.43350445912883739</v>
      </c>
      <c r="G21">
        <f t="shared" ca="1" si="1"/>
        <v>1</v>
      </c>
    </row>
    <row r="22" spans="1:7" x14ac:dyDescent="0.25">
      <c r="A22">
        <f ca="1">$B$1*(1-RAND())</f>
        <v>7.0412170046039307E-2</v>
      </c>
      <c r="B22">
        <f ca="1">$B$1*(1-A22)</f>
        <v>0.14873405279263371</v>
      </c>
      <c r="C22">
        <f ca="1">$B$1*(1-SUM(A22:B22))</f>
        <v>0.12493660434581232</v>
      </c>
      <c r="D22">
        <f ca="1">$B$1*(1-SUM(A22:C22))</f>
        <v>0.10494674765048234</v>
      </c>
      <c r="E22">
        <f ca="1">$B$1*(1-SUM(A22:D22))</f>
        <v>8.8155268026405165E-2</v>
      </c>
      <c r="F22">
        <f t="shared" ca="1" si="0"/>
        <v>0.4628151571386272</v>
      </c>
      <c r="G22">
        <f t="shared" ca="1" si="1"/>
        <v>1</v>
      </c>
    </row>
    <row r="23" spans="1:7" x14ac:dyDescent="0.25">
      <c r="A23">
        <f ca="1">$B$1*(1-RAND())</f>
        <v>0.13987409067273293</v>
      </c>
      <c r="B23">
        <f ca="1">$B$1*(1-A23)</f>
        <v>0.13762014549236273</v>
      </c>
      <c r="C23">
        <f ca="1">$B$1*(1-SUM(A23:B23))</f>
        <v>0.1156009222135847</v>
      </c>
      <c r="D23">
        <f ca="1">$B$1*(1-SUM(A23:C23))</f>
        <v>9.7104774659411142E-2</v>
      </c>
      <c r="E23">
        <f ca="1">$B$1*(1-SUM(A23:D23))</f>
        <v>8.1568010713905362E-2</v>
      </c>
      <c r="F23">
        <f t="shared" ca="1" si="0"/>
        <v>0.42823205624800309</v>
      </c>
      <c r="G23">
        <f t="shared" ca="1" si="1"/>
        <v>1</v>
      </c>
    </row>
    <row r="24" spans="1:7" x14ac:dyDescent="0.25">
      <c r="A24">
        <f ca="1">$B$1*(1-RAND())</f>
        <v>8.7166239935422326E-3</v>
      </c>
      <c r="B24">
        <f ca="1">$B$1*(1-A24)</f>
        <v>0.15860534016103325</v>
      </c>
      <c r="C24">
        <f ca="1">$B$1*(1-SUM(A24:B24))</f>
        <v>0.13322848573526794</v>
      </c>
      <c r="D24">
        <f ca="1">$B$1*(1-SUM(A24:C24))</f>
        <v>0.11191192801762505</v>
      </c>
      <c r="E24">
        <f ca="1">$B$1*(1-SUM(A24:D24))</f>
        <v>9.400601953480503E-2</v>
      </c>
      <c r="F24">
        <f t="shared" ca="1" si="0"/>
        <v>0.49353160255772655</v>
      </c>
      <c r="G24">
        <f t="shared" ca="1" si="1"/>
        <v>1</v>
      </c>
    </row>
    <row r="25" spans="1:7" x14ac:dyDescent="0.25">
      <c r="A25">
        <f ca="1">$B$1*(1-RAND())</f>
        <v>9.6856269295858666E-2</v>
      </c>
      <c r="B25">
        <f ca="1">$B$1*(1-A25)</f>
        <v>0.14450299691266261</v>
      </c>
      <c r="C25">
        <f ca="1">$B$1*(1-SUM(A25:B25))</f>
        <v>0.12138251740663659</v>
      </c>
      <c r="D25">
        <f ca="1">$B$1*(1-SUM(A25:C25))</f>
        <v>0.10196131462157475</v>
      </c>
      <c r="E25">
        <f ca="1">$B$1*(1-SUM(A25:D25))</f>
        <v>8.5647504282122783E-2</v>
      </c>
      <c r="F25">
        <f t="shared" ca="1" si="0"/>
        <v>0.44964939748114463</v>
      </c>
      <c r="G25">
        <f t="shared" ca="1" si="1"/>
        <v>1</v>
      </c>
    </row>
    <row r="26" spans="1:7" x14ac:dyDescent="0.25">
      <c r="A26">
        <f ca="1">$B$1*(1-RAND())</f>
        <v>5.9742273025897727E-2</v>
      </c>
      <c r="B26">
        <f ca="1">$B$1*(1-A26)</f>
        <v>0.15044123631585637</v>
      </c>
      <c r="C26">
        <f ca="1">$B$1*(1-SUM(A26:B26))</f>
        <v>0.12637063850531935</v>
      </c>
      <c r="D26">
        <f ca="1">$B$1*(1-SUM(A26:C26))</f>
        <v>0.10615133634446824</v>
      </c>
      <c r="E26">
        <f ca="1">$B$1*(1-SUM(A26:D26))</f>
        <v>8.9167122529353313E-2</v>
      </c>
      <c r="F26">
        <f t="shared" ca="1" si="0"/>
        <v>0.46812739327910491</v>
      </c>
      <c r="G26">
        <f t="shared" ca="1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9F7C-2A46-400D-9E2F-AEC635660BD8}">
  <dimension ref="A1:AJ310"/>
  <sheetViews>
    <sheetView tabSelected="1" zoomScale="85" zoomScaleNormal="85" workbookViewId="0">
      <selection activeCell="I308" sqref="I308"/>
    </sheetView>
  </sheetViews>
  <sheetFormatPr defaultRowHeight="15" x14ac:dyDescent="0.25"/>
  <cols>
    <col min="1" max="1" width="12" bestFit="1" customWidth="1"/>
    <col min="4" max="4" width="12" bestFit="1" customWidth="1"/>
    <col min="5" max="5" width="10.28515625" customWidth="1"/>
    <col min="7" max="7" width="12.28515625" bestFit="1" customWidth="1"/>
    <col min="20" max="20" width="12.28515625" bestFit="1" customWidth="1"/>
    <col min="21" max="21" width="13.140625" bestFit="1" customWidth="1"/>
    <col min="23" max="23" width="13.140625" bestFit="1" customWidth="1"/>
    <col min="26" max="26" width="10" bestFit="1" customWidth="1"/>
    <col min="28" max="28" width="13.140625" bestFit="1" customWidth="1"/>
    <col min="31" max="31" width="12" bestFit="1" customWidth="1"/>
    <col min="33" max="33" width="13.140625" bestFit="1" customWidth="1"/>
  </cols>
  <sheetData>
    <row r="1" spans="1:15" ht="15.75" x14ac:dyDescent="0.25">
      <c r="A1" s="11" t="s">
        <v>2</v>
      </c>
    </row>
    <row r="3" spans="1:15" x14ac:dyDescent="0.25">
      <c r="A3" t="s">
        <v>3</v>
      </c>
      <c r="G3" t="s">
        <v>69</v>
      </c>
      <c r="N3" t="s">
        <v>53</v>
      </c>
    </row>
    <row r="4" spans="1:15" ht="21" x14ac:dyDescent="0.35">
      <c r="A4" s="62" t="s">
        <v>4</v>
      </c>
      <c r="G4" s="62" t="s">
        <v>43</v>
      </c>
      <c r="H4">
        <v>0.6</v>
      </c>
    </row>
    <row r="5" spans="1:15" x14ac:dyDescent="0.25">
      <c r="A5" s="15" t="s">
        <v>5</v>
      </c>
      <c r="B5" s="15" t="s">
        <v>6</v>
      </c>
      <c r="C5" s="15" t="s">
        <v>7</v>
      </c>
      <c r="D5" s="15" t="s">
        <v>8</v>
      </c>
      <c r="E5" s="15" t="s">
        <v>9</v>
      </c>
      <c r="G5" s="15" t="s">
        <v>70</v>
      </c>
      <c r="H5" s="15" t="s">
        <v>71</v>
      </c>
      <c r="I5" s="15" t="s">
        <v>72</v>
      </c>
      <c r="J5" s="15" t="s">
        <v>73</v>
      </c>
      <c r="K5" s="15" t="s">
        <v>74</v>
      </c>
      <c r="L5" s="15" t="s">
        <v>75</v>
      </c>
      <c r="N5" s="63" t="s">
        <v>76</v>
      </c>
    </row>
    <row r="6" spans="1:15" x14ac:dyDescent="0.25">
      <c r="A6" s="15" t="s">
        <v>10</v>
      </c>
      <c r="B6" s="15" t="s">
        <v>11</v>
      </c>
      <c r="C6" s="16">
        <v>163</v>
      </c>
      <c r="D6" s="15">
        <v>8</v>
      </c>
      <c r="E6" s="47">
        <v>3218</v>
      </c>
      <c r="G6" s="47">
        <v>0.486761</v>
      </c>
      <c r="H6" s="47">
        <v>6.7976999999999996E-2</v>
      </c>
      <c r="I6" s="47">
        <v>0.15104799999999999</v>
      </c>
      <c r="J6" s="47">
        <v>0.157281</v>
      </c>
      <c r="K6" s="47">
        <v>9.24344E-2</v>
      </c>
      <c r="L6" s="47">
        <v>4.44984E-2</v>
      </c>
      <c r="N6" s="15" t="s">
        <v>0</v>
      </c>
      <c r="O6" s="15">
        <v>6</v>
      </c>
    </row>
    <row r="7" spans="1:15" x14ac:dyDescent="0.25">
      <c r="A7" s="15" t="s">
        <v>12</v>
      </c>
      <c r="B7" s="15" t="s">
        <v>13</v>
      </c>
      <c r="C7" s="16">
        <v>159</v>
      </c>
      <c r="D7" s="15">
        <v>3</v>
      </c>
      <c r="E7" s="47">
        <v>1125</v>
      </c>
      <c r="G7" s="47">
        <v>5.0668999999999999E-2</v>
      </c>
      <c r="H7" s="47">
        <v>9.4650700000000004E-2</v>
      </c>
      <c r="I7" s="47">
        <v>0.12747700000000001</v>
      </c>
      <c r="J7" s="47">
        <v>0.16628200000000001</v>
      </c>
      <c r="K7" s="47">
        <v>0.42753000000000002</v>
      </c>
      <c r="L7" s="47">
        <v>0.13339200000000001</v>
      </c>
      <c r="N7" s="15" t="s">
        <v>1</v>
      </c>
      <c r="O7" s="15">
        <v>2</v>
      </c>
    </row>
    <row r="8" spans="1:15" x14ac:dyDescent="0.25">
      <c r="A8" s="15" t="s">
        <v>14</v>
      </c>
      <c r="B8" s="15" t="s">
        <v>15</v>
      </c>
      <c r="C8" s="16">
        <v>268</v>
      </c>
      <c r="D8" s="15">
        <v>13</v>
      </c>
      <c r="E8" s="47">
        <v>9249</v>
      </c>
      <c r="G8" s="47">
        <v>8.5375599999999996E-2</v>
      </c>
      <c r="H8" s="47">
        <v>7.4883099999999994E-2</v>
      </c>
      <c r="I8" s="47">
        <v>6.0662000000000001E-2</v>
      </c>
      <c r="J8" s="47">
        <v>0.55611299999999997</v>
      </c>
      <c r="K8" s="47">
        <v>0.161494</v>
      </c>
      <c r="L8" s="47">
        <v>6.1472300000000001E-2</v>
      </c>
      <c r="N8" s="15" t="s">
        <v>47</v>
      </c>
      <c r="O8" s="15">
        <v>9.9999999999999995E-7</v>
      </c>
    </row>
    <row r="9" spans="1:15" x14ac:dyDescent="0.25">
      <c r="A9" s="15" t="s">
        <v>16</v>
      </c>
      <c r="B9" s="15" t="s">
        <v>17</v>
      </c>
      <c r="C9" s="16">
        <v>375</v>
      </c>
      <c r="D9" s="15">
        <v>14</v>
      </c>
      <c r="E9" s="47">
        <v>253</v>
      </c>
      <c r="G9" s="47">
        <v>0.165352</v>
      </c>
      <c r="H9" s="47">
        <v>6.8002599999999996E-2</v>
      </c>
      <c r="I9" s="47">
        <v>8.6281700000000003E-2</v>
      </c>
      <c r="J9" s="47">
        <v>0.13736300000000001</v>
      </c>
      <c r="K9" s="47">
        <v>0.162882</v>
      </c>
      <c r="L9" s="47">
        <v>0.38011899999999998</v>
      </c>
      <c r="N9" s="15" t="s">
        <v>48</v>
      </c>
      <c r="O9" s="15">
        <v>100</v>
      </c>
    </row>
    <row r="10" spans="1:15" x14ac:dyDescent="0.25">
      <c r="A10" s="15" t="s">
        <v>18</v>
      </c>
      <c r="B10" s="15" t="s">
        <v>19</v>
      </c>
      <c r="C10" s="16">
        <v>359</v>
      </c>
      <c r="D10" s="15">
        <v>11</v>
      </c>
      <c r="E10" s="47">
        <v>1897</v>
      </c>
      <c r="G10" s="47">
        <v>9.8484000000000002E-2</v>
      </c>
      <c r="H10" s="47">
        <v>5.32614E-2</v>
      </c>
      <c r="I10" s="47">
        <v>0.163994</v>
      </c>
      <c r="J10" s="47">
        <v>7.3305099999999998E-2</v>
      </c>
      <c r="K10" s="47">
        <v>0.50749</v>
      </c>
      <c r="L10" s="47">
        <v>0.103466</v>
      </c>
    </row>
    <row r="11" spans="1:15" x14ac:dyDescent="0.25">
      <c r="A11" s="15" t="s">
        <v>20</v>
      </c>
      <c r="B11" s="15" t="s">
        <v>21</v>
      </c>
      <c r="C11" s="16">
        <v>85</v>
      </c>
      <c r="D11" s="15">
        <v>4</v>
      </c>
      <c r="E11" s="47">
        <v>8540</v>
      </c>
      <c r="G11" s="47">
        <v>0.11469500000000001</v>
      </c>
      <c r="H11" s="47">
        <v>0.55451099999999998</v>
      </c>
      <c r="I11" s="47">
        <v>0.12403699999999999</v>
      </c>
      <c r="J11" s="47">
        <v>2.0748200000000001E-2</v>
      </c>
      <c r="K11" s="47">
        <v>4.8995700000000003E-2</v>
      </c>
      <c r="L11" s="47">
        <v>0.137013</v>
      </c>
    </row>
    <row r="12" spans="1:15" x14ac:dyDescent="0.25">
      <c r="A12" s="15" t="s">
        <v>22</v>
      </c>
      <c r="B12" s="15" t="s">
        <v>23</v>
      </c>
      <c r="C12" s="16">
        <v>79</v>
      </c>
      <c r="D12" s="15">
        <v>14</v>
      </c>
      <c r="E12" s="47">
        <v>4297</v>
      </c>
      <c r="G12" s="47">
        <v>0.109011</v>
      </c>
      <c r="H12" s="47">
        <v>0.139406</v>
      </c>
      <c r="I12" s="47">
        <v>0.16638600000000001</v>
      </c>
      <c r="J12" s="47">
        <v>0.11691699999999999</v>
      </c>
      <c r="K12" s="47">
        <v>0.370336</v>
      </c>
      <c r="L12" s="47">
        <v>9.7944299999999998E-2</v>
      </c>
    </row>
    <row r="13" spans="1:15" x14ac:dyDescent="0.25">
      <c r="A13" s="15" t="s">
        <v>24</v>
      </c>
      <c r="B13" s="15" t="s">
        <v>25</v>
      </c>
      <c r="C13" s="16">
        <v>335</v>
      </c>
      <c r="D13" s="15">
        <v>8</v>
      </c>
      <c r="E13" s="47">
        <v>4874</v>
      </c>
      <c r="G13" s="47">
        <v>0.14968999999999999</v>
      </c>
      <c r="H13" s="47">
        <v>0.46212599999999998</v>
      </c>
      <c r="I13" s="47">
        <v>0.130438</v>
      </c>
      <c r="J13" s="47">
        <v>9.9030400000000005E-2</v>
      </c>
      <c r="K13" s="47">
        <v>7.0709900000000006E-2</v>
      </c>
      <c r="L13" s="47">
        <v>8.8006100000000004E-2</v>
      </c>
    </row>
    <row r="14" spans="1:15" x14ac:dyDescent="0.25">
      <c r="A14" s="15" t="s">
        <v>26</v>
      </c>
      <c r="B14" s="15" t="s">
        <v>27</v>
      </c>
      <c r="C14" s="16">
        <v>295</v>
      </c>
      <c r="D14" s="15">
        <v>1</v>
      </c>
      <c r="E14" s="47">
        <v>583</v>
      </c>
      <c r="G14" s="47">
        <v>0.11808</v>
      </c>
      <c r="H14" s="47">
        <v>6.7789199999999994E-2</v>
      </c>
      <c r="I14" s="47">
        <v>0.165909</v>
      </c>
      <c r="J14" s="47">
        <v>0.10702399999999999</v>
      </c>
      <c r="K14" s="47">
        <v>9.0508000000000005E-2</v>
      </c>
      <c r="L14" s="47">
        <v>0.45068900000000001</v>
      </c>
    </row>
    <row r="15" spans="1:15" x14ac:dyDescent="0.25">
      <c r="A15" s="15" t="s">
        <v>28</v>
      </c>
      <c r="B15" s="15" t="s">
        <v>29</v>
      </c>
      <c r="C15" s="16">
        <v>385</v>
      </c>
      <c r="D15" s="15">
        <v>2</v>
      </c>
      <c r="E15" s="47">
        <v>932</v>
      </c>
      <c r="G15" s="47">
        <v>0.14460700000000001</v>
      </c>
      <c r="H15" s="47">
        <v>0.31051000000000001</v>
      </c>
      <c r="I15" s="47">
        <v>0.16383</v>
      </c>
      <c r="J15" s="47">
        <v>0.15126200000000001</v>
      </c>
      <c r="K15" s="47">
        <v>9.5474199999999995E-2</v>
      </c>
      <c r="L15" s="47">
        <v>0.13431699999999999</v>
      </c>
    </row>
    <row r="16" spans="1:15" x14ac:dyDescent="0.25">
      <c r="A16" s="15" t="s">
        <v>30</v>
      </c>
      <c r="B16" s="15" t="s">
        <v>66</v>
      </c>
      <c r="C16" s="16">
        <v>300</v>
      </c>
      <c r="D16" s="15">
        <v>13</v>
      </c>
      <c r="E16" s="47">
        <v>2715</v>
      </c>
      <c r="G16" s="47">
        <v>0.130191</v>
      </c>
      <c r="H16" s="47">
        <v>0.12225</v>
      </c>
      <c r="I16" s="47">
        <v>0.159527</v>
      </c>
      <c r="J16" s="47">
        <v>0.40772599999999998</v>
      </c>
      <c r="K16" s="47">
        <v>0.12037</v>
      </c>
      <c r="L16" s="47">
        <v>5.99354E-2</v>
      </c>
    </row>
    <row r="17" spans="1:12" x14ac:dyDescent="0.25">
      <c r="A17" s="15" t="s">
        <v>31</v>
      </c>
      <c r="B17" s="15" t="s">
        <v>66</v>
      </c>
      <c r="C17" s="16">
        <v>165</v>
      </c>
      <c r="D17" s="15">
        <v>12</v>
      </c>
      <c r="E17" s="47">
        <v>12321</v>
      </c>
      <c r="G17" s="47">
        <v>0.51956400000000003</v>
      </c>
      <c r="H17" s="47">
        <v>1.6915199999999998E-2</v>
      </c>
      <c r="I17" s="47">
        <v>0.12695100000000001</v>
      </c>
      <c r="J17" s="47">
        <v>0.159107</v>
      </c>
      <c r="K17" s="47">
        <v>0.118714</v>
      </c>
      <c r="L17" s="47">
        <v>5.8748700000000001E-2</v>
      </c>
    </row>
    <row r="18" spans="1:12" x14ac:dyDescent="0.25">
      <c r="A18" s="15" t="s">
        <v>32</v>
      </c>
      <c r="B18" s="15" t="s">
        <v>66</v>
      </c>
      <c r="C18" s="16">
        <v>238</v>
      </c>
      <c r="D18" s="15">
        <v>15</v>
      </c>
      <c r="E18" s="47">
        <v>8984</v>
      </c>
      <c r="G18" s="47">
        <v>5.55743E-2</v>
      </c>
      <c r="H18" s="47">
        <v>0.622892</v>
      </c>
      <c r="I18" s="47">
        <v>4.9289199999999998E-2</v>
      </c>
      <c r="J18" s="47">
        <v>7.0876099999999997E-2</v>
      </c>
      <c r="K18" s="47">
        <v>4.7568800000000001E-2</v>
      </c>
      <c r="L18" s="47">
        <v>0.15379999999999999</v>
      </c>
    </row>
    <row r="19" spans="1:12" x14ac:dyDescent="0.25">
      <c r="A19" s="15" t="s">
        <v>33</v>
      </c>
      <c r="B19" s="15" t="s">
        <v>66</v>
      </c>
      <c r="C19" s="16">
        <v>378</v>
      </c>
      <c r="D19" s="15">
        <v>1</v>
      </c>
      <c r="E19" s="47">
        <v>2696</v>
      </c>
      <c r="G19" s="47">
        <v>7.5519299999999998E-2</v>
      </c>
      <c r="H19" s="47">
        <v>8.5812299999999994E-2</v>
      </c>
      <c r="I19" s="47">
        <v>8.0526700000000007E-2</v>
      </c>
      <c r="J19" s="47">
        <v>7.8689999999999996E-2</v>
      </c>
      <c r="K19" s="47">
        <v>0.62876699999999996</v>
      </c>
      <c r="L19" s="47">
        <v>5.0685099999999997E-2</v>
      </c>
    </row>
    <row r="20" spans="1:12" x14ac:dyDescent="0.25">
      <c r="A20" s="15" t="s">
        <v>34</v>
      </c>
      <c r="B20" s="15" t="s">
        <v>66</v>
      </c>
      <c r="C20" s="16">
        <v>5</v>
      </c>
      <c r="D20" s="15">
        <v>13</v>
      </c>
      <c r="E20" s="47">
        <v>801</v>
      </c>
      <c r="G20" s="47">
        <v>3.0663200000000002E-2</v>
      </c>
      <c r="H20" s="47">
        <v>0.62736499999999995</v>
      </c>
      <c r="I20" s="47">
        <v>0.116046</v>
      </c>
      <c r="J20" s="47">
        <v>5.0330600000000003E-2</v>
      </c>
      <c r="K20" s="47">
        <v>7.3328699999999997E-2</v>
      </c>
      <c r="L20" s="47">
        <v>0.102266</v>
      </c>
    </row>
    <row r="21" spans="1:12" x14ac:dyDescent="0.25">
      <c r="A21" s="15" t="s">
        <v>35</v>
      </c>
      <c r="B21" s="15" t="s">
        <v>66</v>
      </c>
      <c r="C21" s="16">
        <v>232</v>
      </c>
      <c r="D21" s="15">
        <v>13</v>
      </c>
      <c r="E21" s="47">
        <v>600</v>
      </c>
      <c r="G21" s="47">
        <v>0.12319099999999999</v>
      </c>
      <c r="H21" s="47">
        <v>0.13636999999999999</v>
      </c>
      <c r="I21" s="47">
        <v>0.14513400000000001</v>
      </c>
      <c r="J21" s="47">
        <v>0.106623</v>
      </c>
      <c r="K21" s="47">
        <v>0.35564800000000002</v>
      </c>
      <c r="L21" s="47">
        <v>0.13303300000000001</v>
      </c>
    </row>
    <row r="22" spans="1:12" x14ac:dyDescent="0.25">
      <c r="A22" s="15" t="s">
        <v>36</v>
      </c>
      <c r="B22" s="15" t="s">
        <v>66</v>
      </c>
      <c r="C22" s="16">
        <v>368</v>
      </c>
      <c r="D22" s="15">
        <v>14</v>
      </c>
      <c r="E22" s="47">
        <v>364</v>
      </c>
      <c r="G22" s="47">
        <v>4.5549899999999997E-2</v>
      </c>
      <c r="H22" s="47">
        <v>5.78942E-2</v>
      </c>
      <c r="I22" s="47">
        <v>0.702569</v>
      </c>
      <c r="J22" s="47">
        <v>4.9985799999999997E-2</v>
      </c>
      <c r="K22" s="47">
        <v>0.111156</v>
      </c>
      <c r="L22" s="47">
        <v>3.28455E-2</v>
      </c>
    </row>
    <row r="23" spans="1:12" x14ac:dyDescent="0.25">
      <c r="A23" s="15" t="s">
        <v>37</v>
      </c>
      <c r="B23" s="15" t="s">
        <v>66</v>
      </c>
      <c r="C23" s="16">
        <v>155</v>
      </c>
      <c r="D23" s="15">
        <v>5</v>
      </c>
      <c r="E23" s="47">
        <v>3710</v>
      </c>
      <c r="G23" s="47">
        <v>0.51564299999999996</v>
      </c>
      <c r="H23" s="47">
        <v>5.0738100000000001E-2</v>
      </c>
      <c r="I23" s="47">
        <v>8.9363700000000004E-2</v>
      </c>
      <c r="J23" s="47">
        <v>0.103062</v>
      </c>
      <c r="K23" s="47">
        <v>0.166126</v>
      </c>
      <c r="L23" s="47">
        <v>7.5066999999999995E-2</v>
      </c>
    </row>
    <row r="24" spans="1:12" x14ac:dyDescent="0.25">
      <c r="A24" s="15" t="s">
        <v>38</v>
      </c>
      <c r="B24" s="15" t="s">
        <v>66</v>
      </c>
      <c r="C24" s="16">
        <v>309</v>
      </c>
      <c r="D24" s="15">
        <v>11</v>
      </c>
      <c r="E24" s="47">
        <v>1190</v>
      </c>
      <c r="G24" s="47">
        <v>0.15084800000000001</v>
      </c>
      <c r="H24" s="47">
        <v>0.132406</v>
      </c>
      <c r="I24" s="47">
        <v>0.41328100000000001</v>
      </c>
      <c r="J24" s="47">
        <v>0.112403</v>
      </c>
      <c r="K24" s="47">
        <v>0.15754499999999999</v>
      </c>
      <c r="L24" s="47">
        <v>3.3516700000000003E-2</v>
      </c>
    </row>
    <row r="25" spans="1:12" x14ac:dyDescent="0.25">
      <c r="A25" s="15" t="s">
        <v>39</v>
      </c>
      <c r="B25" s="15" t="s">
        <v>66</v>
      </c>
      <c r="C25" s="16">
        <v>203</v>
      </c>
      <c r="D25" s="15">
        <v>9</v>
      </c>
      <c r="E25" s="47">
        <v>2834</v>
      </c>
      <c r="G25" s="47">
        <v>0.149174</v>
      </c>
      <c r="H25" s="47">
        <v>0.48851099999999997</v>
      </c>
      <c r="I25" s="47">
        <v>0.14710200000000001</v>
      </c>
      <c r="J25" s="47">
        <v>1.7908E-2</v>
      </c>
      <c r="K25" s="47">
        <v>0.14534900000000001</v>
      </c>
      <c r="L25" s="47">
        <v>5.1955099999999997E-2</v>
      </c>
    </row>
    <row r="26" spans="1:12" x14ac:dyDescent="0.25">
      <c r="A26" s="15" t="s">
        <v>40</v>
      </c>
      <c r="B26" s="15" t="s">
        <v>66</v>
      </c>
      <c r="C26" s="16">
        <v>93</v>
      </c>
      <c r="D26" s="15">
        <v>6</v>
      </c>
      <c r="E26" s="47">
        <v>19205</v>
      </c>
      <c r="G26" s="47">
        <v>0.40980899999999998</v>
      </c>
      <c r="H26" s="47">
        <v>0.12338</v>
      </c>
      <c r="I26" s="47">
        <v>0.14915999999999999</v>
      </c>
      <c r="J26" s="47">
        <v>9.5285999999999996E-2</v>
      </c>
      <c r="K26" s="47">
        <v>0.139094</v>
      </c>
      <c r="L26" s="47">
        <v>8.3271700000000004E-2</v>
      </c>
    </row>
    <row r="27" spans="1:12" x14ac:dyDescent="0.25">
      <c r="A27" s="15" t="s">
        <v>41</v>
      </c>
      <c r="B27" s="15" t="s">
        <v>66</v>
      </c>
      <c r="C27" s="16">
        <v>86</v>
      </c>
      <c r="D27" s="15">
        <v>11</v>
      </c>
      <c r="E27" s="47">
        <v>719</v>
      </c>
      <c r="G27" s="47">
        <v>4.5925300000000002E-2</v>
      </c>
      <c r="H27" s="47">
        <v>0.50276500000000002</v>
      </c>
      <c r="I27" s="47">
        <v>6.0694199999999997E-2</v>
      </c>
      <c r="J27" s="47">
        <v>8.7284E-2</v>
      </c>
      <c r="K27" s="47">
        <v>0.14877699999999999</v>
      </c>
      <c r="L27" s="47">
        <v>0.154555</v>
      </c>
    </row>
    <row r="28" spans="1:12" x14ac:dyDescent="0.25">
      <c r="A28" s="15" t="s">
        <v>42</v>
      </c>
      <c r="B28" s="15" t="s">
        <v>66</v>
      </c>
      <c r="C28" s="16">
        <v>162</v>
      </c>
      <c r="D28" s="15">
        <v>2</v>
      </c>
      <c r="E28" s="47">
        <v>626</v>
      </c>
      <c r="G28" s="47">
        <v>9.8907300000000004E-2</v>
      </c>
      <c r="H28" s="47">
        <v>0.61451299999999998</v>
      </c>
      <c r="I28" s="47">
        <v>3.0125200000000001E-2</v>
      </c>
      <c r="J28" s="47">
        <v>0.147122</v>
      </c>
      <c r="K28" s="47">
        <v>1.4414400000000001E-2</v>
      </c>
      <c r="L28" s="47">
        <v>9.4918000000000002E-2</v>
      </c>
    </row>
    <row r="29" spans="1:12" x14ac:dyDescent="0.25">
      <c r="A29" s="15" t="s">
        <v>44</v>
      </c>
      <c r="B29" s="15" t="s">
        <v>66</v>
      </c>
      <c r="C29" s="15">
        <v>268</v>
      </c>
      <c r="D29" s="15">
        <v>2</v>
      </c>
      <c r="E29" s="47">
        <v>8377</v>
      </c>
      <c r="G29" s="47">
        <v>0.119724</v>
      </c>
      <c r="H29" s="47">
        <v>0.40693000000000001</v>
      </c>
      <c r="I29" s="47">
        <v>8.7678400000000004E-2</v>
      </c>
      <c r="J29" s="47">
        <v>0.111081</v>
      </c>
      <c r="K29" s="47">
        <v>0.108288</v>
      </c>
      <c r="L29" s="47">
        <v>0.166298</v>
      </c>
    </row>
    <row r="30" spans="1:12" x14ac:dyDescent="0.25">
      <c r="A30" s="15" t="s">
        <v>45</v>
      </c>
      <c r="B30" s="15" t="s">
        <v>66</v>
      </c>
      <c r="C30" s="15">
        <v>276</v>
      </c>
      <c r="D30" s="15">
        <v>4</v>
      </c>
      <c r="E30" s="47">
        <v>267</v>
      </c>
      <c r="G30" s="47">
        <v>0.13719700000000001</v>
      </c>
      <c r="H30" s="47">
        <v>3.31271E-2</v>
      </c>
      <c r="I30" s="47">
        <v>9.9751500000000007E-2</v>
      </c>
      <c r="J30" s="47">
        <v>2.3889500000000001E-2</v>
      </c>
      <c r="K30" s="47">
        <v>0.693851</v>
      </c>
      <c r="L30" s="47">
        <v>1.21841E-2</v>
      </c>
    </row>
    <row r="36" spans="1:36" ht="36" x14ac:dyDescent="0.55000000000000004">
      <c r="A36" s="61" t="s">
        <v>46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4"/>
    </row>
    <row r="37" spans="1:36" ht="26.25" x14ac:dyDescent="0.4">
      <c r="A37" s="31" t="s">
        <v>49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1"/>
      <c r="AE37" s="1"/>
      <c r="AF37" s="1"/>
      <c r="AG37" s="1"/>
      <c r="AH37" s="1"/>
      <c r="AI37" s="1"/>
      <c r="AJ37" s="4"/>
    </row>
    <row r="38" spans="1:36" ht="18.75" x14ac:dyDescent="0.3">
      <c r="A38" s="38" t="s">
        <v>50</v>
      </c>
      <c r="B38" s="8"/>
      <c r="C38" s="8"/>
      <c r="D38" s="9"/>
      <c r="E38" s="6"/>
      <c r="F38" s="38" t="s">
        <v>51</v>
      </c>
      <c r="G38" s="8"/>
      <c r="H38" s="8"/>
      <c r="I38" s="9"/>
      <c r="J38" s="1"/>
      <c r="K38" s="38" t="s">
        <v>52</v>
      </c>
      <c r="L38" s="8"/>
      <c r="M38" s="8"/>
      <c r="N38" s="9"/>
      <c r="O38" s="1"/>
      <c r="P38" s="38" t="s">
        <v>54</v>
      </c>
      <c r="Q38" s="8"/>
      <c r="R38" s="8"/>
      <c r="S38" s="9"/>
      <c r="T38" s="17"/>
      <c r="U38" s="38" t="s">
        <v>55</v>
      </c>
      <c r="V38" s="8"/>
      <c r="W38" s="8"/>
      <c r="X38" s="9"/>
      <c r="Y38" s="51"/>
      <c r="Z38" s="30" t="s">
        <v>67</v>
      </c>
      <c r="AA38" s="2"/>
      <c r="AB38" s="2"/>
      <c r="AC38" s="6"/>
      <c r="AD38" s="17"/>
      <c r="AE38" s="1"/>
      <c r="AF38" s="1"/>
      <c r="AG38" s="1"/>
      <c r="AH38" s="1"/>
      <c r="AI38" s="1"/>
      <c r="AJ38" s="4"/>
    </row>
    <row r="39" spans="1:36" ht="36" customHeight="1" x14ac:dyDescent="0.25">
      <c r="A39" s="3"/>
      <c r="B39" s="1"/>
      <c r="C39" s="1"/>
      <c r="D39" s="10"/>
      <c r="E39" s="12"/>
      <c r="F39" s="12"/>
      <c r="G39" s="13"/>
      <c r="H39" s="13"/>
      <c r="I39" s="14"/>
      <c r="J39" s="1"/>
      <c r="K39" s="12"/>
      <c r="L39" s="13"/>
      <c r="M39" s="13"/>
      <c r="N39" s="14"/>
      <c r="O39" s="1"/>
      <c r="P39" s="7"/>
      <c r="Q39" s="8"/>
      <c r="R39" s="8"/>
      <c r="S39" s="15"/>
      <c r="T39" s="17"/>
      <c r="U39" s="3"/>
      <c r="V39" s="1"/>
      <c r="W39" s="1"/>
      <c r="X39" s="15"/>
      <c r="Y39" s="17"/>
      <c r="Z39" s="3"/>
      <c r="AA39" s="1"/>
      <c r="AB39" s="1"/>
      <c r="AC39" s="15"/>
      <c r="AD39" s="17"/>
      <c r="AE39" s="1"/>
      <c r="AF39" s="1"/>
      <c r="AG39" s="1"/>
      <c r="AH39" s="1"/>
      <c r="AI39" s="1"/>
      <c r="AJ39" s="4"/>
    </row>
    <row r="40" spans="1:36" x14ac:dyDescent="0.25">
      <c r="A40" s="12">
        <f t="shared" ref="A40:A64" si="0">(POWER($G6,$O$7)*C6)</f>
        <v>38.620612192723001</v>
      </c>
      <c r="B40" s="13">
        <f t="shared" ref="B40:B64" si="1">(POWER($G6,$O$7)*D6)</f>
        <v>1.8954901689679999</v>
      </c>
      <c r="C40" s="13">
        <f t="shared" ref="C40:C64" si="2">(POWER($G6,$O$7)*E6)</f>
        <v>762.46092046737795</v>
      </c>
      <c r="D40" s="22">
        <f t="shared" ref="D40:D64" si="3">POWER(G6,$O$7)</f>
        <v>0.23693627112099999</v>
      </c>
      <c r="E40" s="1"/>
      <c r="F40" s="12">
        <f t="shared" ref="F40:F64" si="4">(POWER($H6,$O$7)*C6)</f>
        <v>0.75320222222699984</v>
      </c>
      <c r="G40" s="13">
        <f t="shared" ref="G40:G64" si="5">(POWER($H6,$O$7)*D6)</f>
        <v>3.6966980231999992E-2</v>
      </c>
      <c r="H40" s="13">
        <f t="shared" ref="H40:H64" si="6">(POWER($H6,$O$7)*E6)</f>
        <v>14.869967798321996</v>
      </c>
      <c r="I40" s="22">
        <f t="shared" ref="I40:I64" si="7">POWER(H6,$O$7)</f>
        <v>4.620872528999999E-3</v>
      </c>
      <c r="J40" s="1"/>
      <c r="K40" s="12">
        <f t="shared" ref="K40:K64" si="8">(POWER($I6,$O$7)*C6)</f>
        <v>3.7189262235519993</v>
      </c>
      <c r="L40" s="13">
        <f t="shared" ref="L40:L64" si="9">(POWER($I6,$O$7)*D6)</f>
        <v>0.18252398643199996</v>
      </c>
      <c r="M40" s="13">
        <f t="shared" ref="M40:M64" si="10">(POWER($I6,$O$7)*E6)</f>
        <v>73.420273542271985</v>
      </c>
      <c r="N40" s="22">
        <f t="shared" ref="N40:N64" si="11">POWER(I6,$O$7)</f>
        <v>2.2815498303999995E-2</v>
      </c>
      <c r="O40" s="1"/>
      <c r="P40" s="12">
        <f t="shared" ref="P40:P64" si="12">(POWER($J6,$O$7)*C6)</f>
        <v>4.0321820126430001</v>
      </c>
      <c r="Q40" s="13">
        <f t="shared" ref="Q40:Q64" si="13">(POWER($J6,$O$7)*D6)</f>
        <v>0.19789850368800002</v>
      </c>
      <c r="R40" s="13">
        <f t="shared" ref="R40:R64" si="14">(POWER($J6,$O$7)*E6)</f>
        <v>79.604673108498005</v>
      </c>
      <c r="S40" s="22">
        <f t="shared" ref="S40:S64" si="15">POWER(J6,$O$7)</f>
        <v>2.4737312961000003E-2</v>
      </c>
      <c r="T40" s="17"/>
      <c r="U40" s="12">
        <f t="shared" ref="U40:U64" si="16">(POWER($K6,$O$7)*C6)</f>
        <v>1.3926912834476801</v>
      </c>
      <c r="V40" s="13">
        <f t="shared" ref="V40:V64" si="17">(POWER($K6,$O$7)*D6)</f>
        <v>6.8352946426880001E-2</v>
      </c>
      <c r="W40" s="13">
        <f t="shared" ref="W40:W64" si="18">(POWER($K6,$O$7)*E6)</f>
        <v>27.494972700212479</v>
      </c>
      <c r="X40" s="22">
        <f t="shared" ref="X40:X64" si="19">POWER(K6,$O$7)</f>
        <v>8.5441183033600002E-3</v>
      </c>
      <c r="Y40" s="17"/>
      <c r="Z40" s="12">
        <f t="shared" ref="Z40:Z64" si="20">(POWER($L6,$O$7)*C6)</f>
        <v>0.32275753921728001</v>
      </c>
      <c r="AA40" s="13">
        <f t="shared" ref="AA40:AA64" si="21">(POWER($L6,$O$7)*D6)</f>
        <v>1.5840860820480002E-2</v>
      </c>
      <c r="AB40" s="13">
        <f t="shared" ref="AB40:AB64" si="22">(POWER($L6,$O$7)*E6)</f>
        <v>6.371986265038081</v>
      </c>
      <c r="AC40" s="22">
        <f t="shared" ref="AC40:AC64" si="23">POWER(L6,$O$7)</f>
        <v>1.9801076025600002E-3</v>
      </c>
      <c r="AD40" s="17"/>
      <c r="AE40" s="1"/>
      <c r="AF40" s="1"/>
      <c r="AG40" s="1"/>
      <c r="AH40" s="1"/>
      <c r="AI40" s="1"/>
      <c r="AJ40" s="4"/>
    </row>
    <row r="41" spans="1:36" x14ac:dyDescent="0.25">
      <c r="A41" s="3">
        <f t="shared" si="0"/>
        <v>0.40820826219899997</v>
      </c>
      <c r="B41" s="1">
        <f t="shared" si="1"/>
        <v>7.7020426829999995E-3</v>
      </c>
      <c r="C41" s="1">
        <f t="shared" si="2"/>
        <v>2.8882660061249998</v>
      </c>
      <c r="D41" s="27">
        <f t="shared" si="3"/>
        <v>2.5673475609999997E-3</v>
      </c>
      <c r="E41" s="1"/>
      <c r="F41" s="3">
        <f t="shared" si="4"/>
        <v>1.42444204666791</v>
      </c>
      <c r="G41" s="1">
        <f t="shared" si="5"/>
        <v>2.687626503147E-2</v>
      </c>
      <c r="H41" s="1">
        <f t="shared" si="6"/>
        <v>10.078599386801249</v>
      </c>
      <c r="I41" s="27">
        <f t="shared" si="7"/>
        <v>8.95875501049E-3</v>
      </c>
      <c r="J41" s="1"/>
      <c r="K41" s="3">
        <f t="shared" si="8"/>
        <v>2.5838112991110003</v>
      </c>
      <c r="L41" s="1">
        <f t="shared" si="9"/>
        <v>4.8751156587000008E-2</v>
      </c>
      <c r="M41" s="1">
        <f t="shared" si="10"/>
        <v>18.281683720125002</v>
      </c>
      <c r="N41" s="27">
        <f t="shared" si="11"/>
        <v>1.6250385529000003E-2</v>
      </c>
      <c r="O41" s="1"/>
      <c r="P41" s="3">
        <f t="shared" si="12"/>
        <v>4.396302860316001</v>
      </c>
      <c r="Q41" s="1">
        <f t="shared" si="13"/>
        <v>8.2949110572000009E-2</v>
      </c>
      <c r="R41" s="1">
        <f t="shared" si="14"/>
        <v>31.105916464500005</v>
      </c>
      <c r="S41" s="27">
        <f t="shared" si="15"/>
        <v>2.7649703524000004E-2</v>
      </c>
      <c r="T41" s="17"/>
      <c r="U41" s="3">
        <f t="shared" si="16"/>
        <v>29.062322243100002</v>
      </c>
      <c r="V41" s="1">
        <f t="shared" si="17"/>
        <v>0.54834570270000005</v>
      </c>
      <c r="W41" s="1">
        <f t="shared" si="18"/>
        <v>205.62963851250001</v>
      </c>
      <c r="X41" s="27">
        <f t="shared" si="19"/>
        <v>0.18278190090000002</v>
      </c>
      <c r="Y41" s="17"/>
      <c r="Z41" s="3">
        <f t="shared" si="20"/>
        <v>2.8291546805760004</v>
      </c>
      <c r="AA41" s="1">
        <f t="shared" si="21"/>
        <v>5.3380276992000007E-2</v>
      </c>
      <c r="AB41" s="1">
        <f t="shared" si="22"/>
        <v>20.017603872000002</v>
      </c>
      <c r="AC41" s="27">
        <f t="shared" si="23"/>
        <v>1.7793425664000002E-2</v>
      </c>
      <c r="AD41" s="17"/>
      <c r="AE41" s="1"/>
      <c r="AF41" s="1"/>
      <c r="AG41" s="1"/>
      <c r="AH41" s="1"/>
      <c r="AI41" s="1"/>
      <c r="AJ41" s="4"/>
    </row>
    <row r="42" spans="1:36" x14ac:dyDescent="0.25">
      <c r="A42" s="3">
        <f t="shared" si="0"/>
        <v>1.9534501441964798</v>
      </c>
      <c r="B42" s="1">
        <f t="shared" si="1"/>
        <v>9.475690997967999E-2</v>
      </c>
      <c r="C42" s="1">
        <f t="shared" si="2"/>
        <v>67.415896954004637</v>
      </c>
      <c r="D42" s="27">
        <f t="shared" si="3"/>
        <v>7.2889930753599992E-3</v>
      </c>
      <c r="E42" s="1"/>
      <c r="F42" s="3">
        <f t="shared" si="4"/>
        <v>1.5028042823834797</v>
      </c>
      <c r="G42" s="1">
        <f t="shared" si="5"/>
        <v>7.2897222652929985E-2</v>
      </c>
      <c r="H42" s="1">
        <f t="shared" si="6"/>
        <v>51.863570178226887</v>
      </c>
      <c r="I42" s="27">
        <f t="shared" si="7"/>
        <v>5.6074786656099994E-3</v>
      </c>
      <c r="J42" s="1"/>
      <c r="K42" s="3">
        <f t="shared" si="8"/>
        <v>0.98620736939200004</v>
      </c>
      <c r="L42" s="1">
        <f t="shared" si="9"/>
        <v>4.7838417171999999E-2</v>
      </c>
      <c r="M42" s="1">
        <f t="shared" si="10"/>
        <v>34.035193878755997</v>
      </c>
      <c r="N42" s="27">
        <f t="shared" si="11"/>
        <v>3.679878244E-3</v>
      </c>
      <c r="O42" s="1"/>
      <c r="P42" s="3">
        <f t="shared" si="12"/>
        <v>82.882127230091996</v>
      </c>
      <c r="Q42" s="1">
        <f t="shared" si="13"/>
        <v>4.020401693997</v>
      </c>
      <c r="R42" s="1">
        <f t="shared" si="14"/>
        <v>2860.3611744444806</v>
      </c>
      <c r="S42" s="27">
        <f t="shared" si="15"/>
        <v>0.30926166876899996</v>
      </c>
      <c r="T42" s="17"/>
      <c r="U42" s="3">
        <f t="shared" si="16"/>
        <v>6.9895236256480002</v>
      </c>
      <c r="V42" s="1">
        <f t="shared" si="17"/>
        <v>0.33904405646800001</v>
      </c>
      <c r="W42" s="1">
        <f t="shared" si="18"/>
        <v>241.21680602096399</v>
      </c>
      <c r="X42" s="27">
        <f t="shared" si="19"/>
        <v>2.6080312035999999E-2</v>
      </c>
      <c r="Y42" s="17"/>
      <c r="Z42" s="3">
        <f t="shared" si="20"/>
        <v>1.0127301028337201</v>
      </c>
      <c r="AA42" s="1">
        <f t="shared" si="21"/>
        <v>4.9124967674770002E-2</v>
      </c>
      <c r="AB42" s="1">
        <f t="shared" si="22"/>
        <v>34.95052507876521</v>
      </c>
      <c r="AC42" s="27">
        <f t="shared" si="23"/>
        <v>3.7788436672900002E-3</v>
      </c>
      <c r="AD42" s="17"/>
      <c r="AE42" s="1"/>
      <c r="AF42" s="1"/>
      <c r="AG42" s="1"/>
      <c r="AH42" s="1"/>
      <c r="AI42" s="1"/>
      <c r="AJ42" s="4"/>
    </row>
    <row r="43" spans="1:36" x14ac:dyDescent="0.25">
      <c r="A43" s="3">
        <f t="shared" si="0"/>
        <v>10.252981463999999</v>
      </c>
      <c r="B43" s="1">
        <f t="shared" si="1"/>
        <v>0.382777974656</v>
      </c>
      <c r="C43" s="1">
        <f t="shared" si="2"/>
        <v>6.9173448277120002</v>
      </c>
      <c r="D43" s="27">
        <f t="shared" si="3"/>
        <v>2.7341283904000001E-2</v>
      </c>
      <c r="E43" s="1"/>
      <c r="F43" s="3">
        <f t="shared" si="4"/>
        <v>1.7341326025349997</v>
      </c>
      <c r="G43" s="1">
        <f t="shared" si="5"/>
        <v>6.4740950494639987E-2</v>
      </c>
      <c r="H43" s="1">
        <f t="shared" si="6"/>
        <v>1.1699614625102799</v>
      </c>
      <c r="I43" s="27">
        <f t="shared" si="7"/>
        <v>4.6243536067599993E-3</v>
      </c>
      <c r="J43" s="1"/>
      <c r="K43" s="3">
        <f t="shared" si="8"/>
        <v>2.7916994080837503</v>
      </c>
      <c r="L43" s="1">
        <f t="shared" si="9"/>
        <v>0.10422344456846</v>
      </c>
      <c r="M43" s="1">
        <f t="shared" si="10"/>
        <v>1.8834665339871701</v>
      </c>
      <c r="N43" s="27">
        <f t="shared" si="11"/>
        <v>7.4445317548900002E-3</v>
      </c>
      <c r="O43" s="1"/>
      <c r="P43" s="3">
        <f t="shared" si="12"/>
        <v>7.075722663375001</v>
      </c>
      <c r="Q43" s="1">
        <f t="shared" si="13"/>
        <v>0.26416031276600005</v>
      </c>
      <c r="R43" s="1">
        <f t="shared" si="14"/>
        <v>4.7737542235570007</v>
      </c>
      <c r="S43" s="27">
        <f t="shared" si="15"/>
        <v>1.8868593769000002E-2</v>
      </c>
      <c r="T43" s="17"/>
      <c r="U43" s="3">
        <f t="shared" si="16"/>
        <v>9.9489547214999998</v>
      </c>
      <c r="V43" s="1">
        <f t="shared" si="17"/>
        <v>0.371427642936</v>
      </c>
      <c r="W43" s="1">
        <f t="shared" si="18"/>
        <v>6.7122281187719999</v>
      </c>
      <c r="X43" s="27">
        <f t="shared" si="19"/>
        <v>2.6530545924000001E-2</v>
      </c>
      <c r="Y43" s="17"/>
      <c r="Z43" s="3">
        <f t="shared" si="20"/>
        <v>54.183920310374994</v>
      </c>
      <c r="AA43" s="1">
        <f t="shared" si="21"/>
        <v>2.0228663582539999</v>
      </c>
      <c r="AB43" s="1">
        <f t="shared" si="22"/>
        <v>36.556084902732998</v>
      </c>
      <c r="AC43" s="27">
        <f t="shared" si="23"/>
        <v>0.14449045416099998</v>
      </c>
      <c r="AD43" s="17"/>
      <c r="AE43" s="1"/>
      <c r="AF43" s="1"/>
      <c r="AG43" s="1"/>
      <c r="AH43" s="1"/>
      <c r="AI43" s="1"/>
      <c r="AJ43" s="4"/>
    </row>
    <row r="44" spans="1:36" x14ac:dyDescent="0.25">
      <c r="A44" s="3">
        <f t="shared" si="0"/>
        <v>3.4819762739040003</v>
      </c>
      <c r="B44" s="1">
        <f t="shared" si="1"/>
        <v>0.10669008081600001</v>
      </c>
      <c r="C44" s="1">
        <f t="shared" si="2"/>
        <v>18.399189391632</v>
      </c>
      <c r="D44" s="27">
        <f t="shared" si="3"/>
        <v>9.6990982560000005E-3</v>
      </c>
      <c r="E44" s="1"/>
      <c r="F44" s="3">
        <f t="shared" si="4"/>
        <v>1.01840284605564</v>
      </c>
      <c r="G44" s="1">
        <f t="shared" si="5"/>
        <v>3.1204544029560001E-2</v>
      </c>
      <c r="H44" s="1">
        <f t="shared" si="6"/>
        <v>5.3813654567341205</v>
      </c>
      <c r="I44" s="27">
        <f t="shared" si="7"/>
        <v>2.8367767299600001E-3</v>
      </c>
      <c r="J44" s="1"/>
      <c r="K44" s="3">
        <f t="shared" si="8"/>
        <v>9.6549575009240005</v>
      </c>
      <c r="L44" s="1">
        <f t="shared" si="9"/>
        <v>0.29583435239599998</v>
      </c>
      <c r="M44" s="1">
        <f t="shared" si="10"/>
        <v>51.017978772291997</v>
      </c>
      <c r="N44" s="27">
        <f t="shared" si="11"/>
        <v>2.6894032036E-2</v>
      </c>
      <c r="O44" s="1"/>
      <c r="P44" s="3">
        <f t="shared" si="12"/>
        <v>1.9291359292775898</v>
      </c>
      <c r="Q44" s="1">
        <f t="shared" si="13"/>
        <v>5.9110014546109993E-2</v>
      </c>
      <c r="R44" s="1">
        <f t="shared" si="14"/>
        <v>10.193790690360968</v>
      </c>
      <c r="S44" s="27">
        <f t="shared" si="15"/>
        <v>5.3736376860099994E-3</v>
      </c>
      <c r="T44" s="17"/>
      <c r="U44" s="3">
        <f t="shared" si="16"/>
        <v>92.459049935899998</v>
      </c>
      <c r="V44" s="1">
        <f t="shared" si="17"/>
        <v>2.8330071011000002</v>
      </c>
      <c r="W44" s="1">
        <f t="shared" si="18"/>
        <v>488.56495188970001</v>
      </c>
      <c r="X44" s="27">
        <f t="shared" si="19"/>
        <v>0.25754610010000001</v>
      </c>
      <c r="Y44" s="17"/>
      <c r="Z44" s="3">
        <f t="shared" si="20"/>
        <v>3.8431715230040004</v>
      </c>
      <c r="AA44" s="1">
        <f t="shared" si="21"/>
        <v>0.11775734471600001</v>
      </c>
      <c r="AB44" s="1">
        <f t="shared" si="22"/>
        <v>20.307789356932002</v>
      </c>
      <c r="AC44" s="27">
        <f t="shared" si="23"/>
        <v>1.0705213156000001E-2</v>
      </c>
      <c r="AD44" s="17"/>
      <c r="AE44" s="1"/>
      <c r="AF44" s="1"/>
      <c r="AG44" s="1"/>
      <c r="AH44" s="1"/>
      <c r="AI44" s="1"/>
      <c r="AJ44" s="4"/>
    </row>
    <row r="45" spans="1:36" x14ac:dyDescent="0.25">
      <c r="A45" s="3">
        <f t="shared" si="0"/>
        <v>1.118170157125</v>
      </c>
      <c r="B45" s="1">
        <f t="shared" si="1"/>
        <v>5.2619772100000003E-2</v>
      </c>
      <c r="C45" s="1">
        <f t="shared" si="2"/>
        <v>112.34321343350001</v>
      </c>
      <c r="D45" s="27">
        <f t="shared" si="3"/>
        <v>1.3154943025000001E-2</v>
      </c>
      <c r="E45" s="1"/>
      <c r="F45" s="3">
        <f t="shared" si="4"/>
        <v>26.136008175284999</v>
      </c>
      <c r="G45" s="1">
        <f t="shared" si="5"/>
        <v>1.2299297964839999</v>
      </c>
      <c r="H45" s="1">
        <f t="shared" si="6"/>
        <v>2625.9001154933399</v>
      </c>
      <c r="I45" s="27">
        <f t="shared" si="7"/>
        <v>0.30748244912099998</v>
      </c>
      <c r="J45" s="1"/>
      <c r="K45" s="3">
        <f t="shared" si="8"/>
        <v>1.307740076365</v>
      </c>
      <c r="L45" s="1">
        <f t="shared" si="9"/>
        <v>6.1540709475999995E-2</v>
      </c>
      <c r="M45" s="1">
        <f t="shared" si="10"/>
        <v>131.38941473125999</v>
      </c>
      <c r="N45" s="27">
        <f t="shared" si="11"/>
        <v>1.5385177368999999E-2</v>
      </c>
      <c r="O45" s="1"/>
      <c r="P45" s="3">
        <f t="shared" si="12"/>
        <v>3.6591463275400006E-2</v>
      </c>
      <c r="Q45" s="1">
        <f t="shared" si="13"/>
        <v>1.7219512129600003E-3</v>
      </c>
      <c r="R45" s="1">
        <f t="shared" si="14"/>
        <v>3.6763658396696006</v>
      </c>
      <c r="S45" s="27">
        <f t="shared" si="15"/>
        <v>4.3048780324000008E-4</v>
      </c>
      <c r="T45" s="17"/>
      <c r="U45" s="3">
        <f t="shared" si="16"/>
        <v>0.20404918257165</v>
      </c>
      <c r="V45" s="1">
        <f t="shared" si="17"/>
        <v>9.6023144739600004E-3</v>
      </c>
      <c r="W45" s="1">
        <f t="shared" si="18"/>
        <v>20.500941401904601</v>
      </c>
      <c r="X45" s="27">
        <f t="shared" si="19"/>
        <v>2.4005786184900001E-3</v>
      </c>
      <c r="Y45" s="17"/>
      <c r="Z45" s="3">
        <f t="shared" si="20"/>
        <v>1.5956677843649998</v>
      </c>
      <c r="AA45" s="1">
        <f t="shared" si="21"/>
        <v>7.509024867599999E-2</v>
      </c>
      <c r="AB45" s="1">
        <f t="shared" si="22"/>
        <v>160.31768092325999</v>
      </c>
      <c r="AC45" s="27">
        <f t="shared" si="23"/>
        <v>1.8772562168999998E-2</v>
      </c>
      <c r="AD45" s="17"/>
      <c r="AE45" s="1"/>
      <c r="AF45" s="1"/>
      <c r="AG45" s="1"/>
      <c r="AH45" s="1"/>
      <c r="AI45" s="1"/>
      <c r="AJ45" s="4"/>
    </row>
    <row r="46" spans="1:36" x14ac:dyDescent="0.25">
      <c r="A46" s="3">
        <f t="shared" si="0"/>
        <v>0.93878845155900004</v>
      </c>
      <c r="B46" s="1">
        <f t="shared" si="1"/>
        <v>0.16636757369399999</v>
      </c>
      <c r="C46" s="1">
        <f t="shared" si="2"/>
        <v>51.062961725937001</v>
      </c>
      <c r="D46" s="27">
        <f t="shared" si="3"/>
        <v>1.1883398121E-2</v>
      </c>
      <c r="E46" s="1"/>
      <c r="F46" s="3">
        <f t="shared" si="4"/>
        <v>1.5352885940440002</v>
      </c>
      <c r="G46" s="1">
        <f t="shared" si="5"/>
        <v>0.27207645970400002</v>
      </c>
      <c r="H46" s="1">
        <f t="shared" si="6"/>
        <v>83.508039096292009</v>
      </c>
      <c r="I46" s="27">
        <f t="shared" si="7"/>
        <v>1.9434032836000002E-2</v>
      </c>
      <c r="J46" s="1"/>
      <c r="K46" s="3">
        <f t="shared" si="8"/>
        <v>2.187059778684</v>
      </c>
      <c r="L46" s="1">
        <f t="shared" si="9"/>
        <v>0.38758021394400005</v>
      </c>
      <c r="M46" s="1">
        <f t="shared" si="10"/>
        <v>118.95944137981202</v>
      </c>
      <c r="N46" s="27">
        <f t="shared" si="11"/>
        <v>2.7684300996000003E-2</v>
      </c>
      <c r="O46" s="1"/>
      <c r="P46" s="3">
        <f t="shared" si="12"/>
        <v>1.0798972062309999</v>
      </c>
      <c r="Q46" s="1">
        <f t="shared" si="13"/>
        <v>0.19137418844599999</v>
      </c>
      <c r="R46" s="1">
        <f t="shared" si="14"/>
        <v>58.738206268032997</v>
      </c>
      <c r="S46" s="27">
        <f t="shared" si="15"/>
        <v>1.3669584888999999E-2</v>
      </c>
      <c r="T46" s="17"/>
      <c r="U46" s="3">
        <f t="shared" si="16"/>
        <v>10.834751478784002</v>
      </c>
      <c r="V46" s="1">
        <f t="shared" si="17"/>
        <v>1.9200825405440001</v>
      </c>
      <c r="W46" s="1">
        <f t="shared" si="18"/>
        <v>589.32819119411204</v>
      </c>
      <c r="X46" s="27">
        <f t="shared" si="19"/>
        <v>0.13714875289600001</v>
      </c>
      <c r="Y46" s="17"/>
      <c r="Z46" s="3">
        <f t="shared" si="20"/>
        <v>0.75785378629670996</v>
      </c>
      <c r="AA46" s="1">
        <f t="shared" si="21"/>
        <v>0.13430320263485998</v>
      </c>
      <c r="AB46" s="1">
        <f t="shared" si="22"/>
        <v>41.221490122999526</v>
      </c>
      <c r="AC46" s="27">
        <f t="shared" si="23"/>
        <v>9.5930859024899989E-3</v>
      </c>
      <c r="AD46" s="17"/>
      <c r="AE46" s="1"/>
      <c r="AF46" s="1"/>
      <c r="AG46" s="1"/>
      <c r="AH46" s="1"/>
      <c r="AI46" s="1"/>
      <c r="AJ46" s="4"/>
    </row>
    <row r="47" spans="1:36" x14ac:dyDescent="0.25">
      <c r="A47" s="3">
        <f t="shared" si="0"/>
        <v>7.5063771934999988</v>
      </c>
      <c r="B47" s="1">
        <f t="shared" si="1"/>
        <v>0.17925676879999997</v>
      </c>
      <c r="C47" s="1">
        <f t="shared" si="2"/>
        <v>109.21218639139998</v>
      </c>
      <c r="D47" s="27">
        <f t="shared" si="3"/>
        <v>2.2407096099999996E-2</v>
      </c>
      <c r="E47" s="1"/>
      <c r="F47" s="3">
        <f t="shared" si="4"/>
        <v>71.542747358459991</v>
      </c>
      <c r="G47" s="1">
        <f t="shared" si="5"/>
        <v>1.7084835190079999</v>
      </c>
      <c r="H47" s="1">
        <f t="shared" si="6"/>
        <v>1040.8935839556239</v>
      </c>
      <c r="I47" s="27">
        <f t="shared" si="7"/>
        <v>0.21356043987599999</v>
      </c>
      <c r="J47" s="1"/>
      <c r="K47" s="3">
        <f t="shared" si="8"/>
        <v>5.6997140677400004</v>
      </c>
      <c r="L47" s="1">
        <f t="shared" si="9"/>
        <v>0.136112574752</v>
      </c>
      <c r="M47" s="1">
        <f t="shared" si="10"/>
        <v>82.926586167655998</v>
      </c>
      <c r="N47" s="27">
        <f t="shared" si="11"/>
        <v>1.7014071844E-2</v>
      </c>
      <c r="O47" s="1"/>
      <c r="P47" s="3">
        <f t="shared" si="12"/>
        <v>3.2853517415936007</v>
      </c>
      <c r="Q47" s="1">
        <f t="shared" si="13"/>
        <v>7.8456160993280011E-2</v>
      </c>
      <c r="R47" s="1">
        <f t="shared" si="14"/>
        <v>47.799416085155848</v>
      </c>
      <c r="S47" s="27">
        <f t="shared" si="15"/>
        <v>9.8070201241600014E-3</v>
      </c>
      <c r="T47" s="17"/>
      <c r="U47" s="3">
        <f t="shared" si="16"/>
        <v>1.6749631359333503</v>
      </c>
      <c r="V47" s="1">
        <f t="shared" si="17"/>
        <v>3.9999119664080006E-2</v>
      </c>
      <c r="W47" s="1">
        <f t="shared" si="18"/>
        <v>24.369463655340745</v>
      </c>
      <c r="X47" s="27">
        <f t="shared" si="19"/>
        <v>4.9998899580100007E-3</v>
      </c>
      <c r="Y47" s="17"/>
      <c r="Z47" s="3">
        <f t="shared" si="20"/>
        <v>2.5945996684653503</v>
      </c>
      <c r="AA47" s="1">
        <f t="shared" si="21"/>
        <v>6.1960589097680006E-2</v>
      </c>
      <c r="AB47" s="1">
        <f t="shared" si="22"/>
        <v>37.749488907761545</v>
      </c>
      <c r="AC47" s="27">
        <f t="shared" si="23"/>
        <v>7.7450736372100008E-3</v>
      </c>
      <c r="AD47" s="17"/>
      <c r="AE47" s="1"/>
      <c r="AF47" s="1"/>
      <c r="AG47" s="1"/>
      <c r="AH47" s="1"/>
      <c r="AI47" s="1"/>
      <c r="AJ47" s="4"/>
    </row>
    <row r="48" spans="1:36" x14ac:dyDescent="0.25">
      <c r="A48" s="3">
        <f t="shared" si="0"/>
        <v>4.1131514880000006</v>
      </c>
      <c r="B48" s="1">
        <f t="shared" si="1"/>
        <v>1.3942886400000002E-2</v>
      </c>
      <c r="C48" s="1">
        <f t="shared" si="2"/>
        <v>8.1287027712000004</v>
      </c>
      <c r="D48" s="27">
        <f t="shared" si="3"/>
        <v>1.3942886400000002E-2</v>
      </c>
      <c r="E48" s="1"/>
      <c r="F48" s="3">
        <f t="shared" si="4"/>
        <v>1.3556358128087997</v>
      </c>
      <c r="G48" s="1">
        <f t="shared" si="5"/>
        <v>4.595375636639999E-3</v>
      </c>
      <c r="H48" s="1">
        <f t="shared" si="6"/>
        <v>2.6791039961611194</v>
      </c>
      <c r="I48" s="27">
        <f t="shared" si="7"/>
        <v>4.595375636639999E-3</v>
      </c>
      <c r="J48" s="1"/>
      <c r="K48" s="3">
        <f t="shared" si="8"/>
        <v>8.120109902894999</v>
      </c>
      <c r="L48" s="1">
        <f t="shared" si="9"/>
        <v>2.7525796280999999E-2</v>
      </c>
      <c r="M48" s="1">
        <f t="shared" si="10"/>
        <v>16.047539231822999</v>
      </c>
      <c r="N48" s="27">
        <f t="shared" si="11"/>
        <v>2.7525796280999999E-2</v>
      </c>
      <c r="O48" s="1"/>
      <c r="P48" s="3">
        <f t="shared" si="12"/>
        <v>3.3789702899199998</v>
      </c>
      <c r="Q48" s="1">
        <f t="shared" si="13"/>
        <v>1.1454136576E-2</v>
      </c>
      <c r="R48" s="1">
        <f t="shared" si="14"/>
        <v>6.6777616238080002</v>
      </c>
      <c r="S48" s="27">
        <f t="shared" si="15"/>
        <v>1.1454136576E-2</v>
      </c>
      <c r="T48" s="17"/>
      <c r="U48" s="3">
        <f t="shared" si="16"/>
        <v>2.41655092888</v>
      </c>
      <c r="V48" s="1">
        <f t="shared" si="17"/>
        <v>8.1916980640000005E-3</v>
      </c>
      <c r="W48" s="1">
        <f t="shared" si="18"/>
        <v>4.7757599713120005</v>
      </c>
      <c r="X48" s="27">
        <f t="shared" si="19"/>
        <v>8.1916980640000005E-3</v>
      </c>
      <c r="Y48" s="17"/>
      <c r="Z48" s="3">
        <f t="shared" si="20"/>
        <v>59.920569542695006</v>
      </c>
      <c r="AA48" s="1">
        <f t="shared" si="21"/>
        <v>0.20312057472100001</v>
      </c>
      <c r="AB48" s="1">
        <f t="shared" si="22"/>
        <v>118.41929506234301</v>
      </c>
      <c r="AC48" s="27">
        <f t="shared" si="23"/>
        <v>0.20312057472100001</v>
      </c>
      <c r="AD48" s="17"/>
      <c r="AE48" s="1"/>
      <c r="AF48" s="1"/>
      <c r="AG48" s="1"/>
      <c r="AH48" s="1"/>
      <c r="AI48" s="1"/>
      <c r="AJ48" s="4"/>
    </row>
    <row r="49" spans="1:36" x14ac:dyDescent="0.25">
      <c r="A49" s="3">
        <f t="shared" si="0"/>
        <v>8.0508060128650012</v>
      </c>
      <c r="B49" s="1">
        <f t="shared" si="1"/>
        <v>4.1822368898000006E-2</v>
      </c>
      <c r="C49" s="1">
        <f t="shared" si="2"/>
        <v>19.489223906468002</v>
      </c>
      <c r="D49" s="27">
        <f t="shared" si="3"/>
        <v>2.0911184449000003E-2</v>
      </c>
      <c r="E49" s="1"/>
      <c r="F49" s="3">
        <f t="shared" si="4"/>
        <v>37.120337138499998</v>
      </c>
      <c r="G49" s="1">
        <f t="shared" si="5"/>
        <v>0.19283292020000001</v>
      </c>
      <c r="H49" s="1">
        <f t="shared" si="6"/>
        <v>89.860140813200005</v>
      </c>
      <c r="I49" s="27">
        <f t="shared" si="7"/>
        <v>9.6416460100000004E-2</v>
      </c>
      <c r="J49" s="1"/>
      <c r="K49" s="3">
        <f t="shared" si="8"/>
        <v>10.333503526500001</v>
      </c>
      <c r="L49" s="1">
        <f t="shared" si="9"/>
        <v>5.3680537800000004E-2</v>
      </c>
      <c r="M49" s="1">
        <f t="shared" si="10"/>
        <v>25.0151306148</v>
      </c>
      <c r="N49" s="27">
        <f t="shared" si="11"/>
        <v>2.6840268900000002E-2</v>
      </c>
      <c r="O49" s="1"/>
      <c r="P49" s="3">
        <f t="shared" si="12"/>
        <v>8.8088741679400009</v>
      </c>
      <c r="Q49" s="1">
        <f t="shared" si="13"/>
        <v>4.5760385288000006E-2</v>
      </c>
      <c r="R49" s="1">
        <f t="shared" si="14"/>
        <v>21.324339544208001</v>
      </c>
      <c r="S49" s="27">
        <f t="shared" si="15"/>
        <v>2.2880192644000003E-2</v>
      </c>
      <c r="T49" s="17"/>
      <c r="U49" s="3">
        <f t="shared" si="16"/>
        <v>3.5093993032713997</v>
      </c>
      <c r="V49" s="1">
        <f t="shared" si="17"/>
        <v>1.8230645731279999E-2</v>
      </c>
      <c r="W49" s="1">
        <f t="shared" si="18"/>
        <v>8.4954809107764788</v>
      </c>
      <c r="X49" s="27">
        <f t="shared" si="19"/>
        <v>9.1153228656399993E-3</v>
      </c>
      <c r="Y49" s="17"/>
      <c r="Z49" s="3">
        <f t="shared" si="20"/>
        <v>6.9458067482649986</v>
      </c>
      <c r="AA49" s="1">
        <f t="shared" si="21"/>
        <v>3.6082112977999993E-2</v>
      </c>
      <c r="AB49" s="1">
        <f t="shared" si="22"/>
        <v>16.814264647747997</v>
      </c>
      <c r="AC49" s="27">
        <f t="shared" si="23"/>
        <v>1.8041056488999997E-2</v>
      </c>
      <c r="AD49" s="17"/>
      <c r="AE49" s="1"/>
      <c r="AF49" s="1"/>
      <c r="AG49" s="1"/>
      <c r="AH49" s="1"/>
      <c r="AI49" s="1"/>
      <c r="AJ49" s="4"/>
    </row>
    <row r="50" spans="1:36" x14ac:dyDescent="0.25">
      <c r="A50" s="3">
        <f t="shared" si="0"/>
        <v>5.0849089443000004</v>
      </c>
      <c r="B50" s="1">
        <f t="shared" si="1"/>
        <v>0.220346054253</v>
      </c>
      <c r="C50" s="1">
        <f t="shared" si="2"/>
        <v>46.018425945914998</v>
      </c>
      <c r="D50" s="27">
        <f t="shared" si="3"/>
        <v>1.6949696481E-2</v>
      </c>
      <c r="E50" s="1"/>
      <c r="F50" s="3">
        <f t="shared" si="4"/>
        <v>4.48351875</v>
      </c>
      <c r="G50" s="1">
        <f t="shared" si="5"/>
        <v>0.19428581249999999</v>
      </c>
      <c r="H50" s="1">
        <f t="shared" si="6"/>
        <v>40.575844687500002</v>
      </c>
      <c r="I50" s="27">
        <f t="shared" si="7"/>
        <v>1.49450625E-2</v>
      </c>
      <c r="J50" s="1"/>
      <c r="K50" s="3">
        <f t="shared" si="8"/>
        <v>7.6346591187000001</v>
      </c>
      <c r="L50" s="1">
        <f t="shared" si="9"/>
        <v>0.33083522847700003</v>
      </c>
      <c r="M50" s="1">
        <f t="shared" si="10"/>
        <v>69.093665024235008</v>
      </c>
      <c r="N50" s="27">
        <f t="shared" si="11"/>
        <v>2.5448863729000001E-2</v>
      </c>
      <c r="O50" s="1"/>
      <c r="P50" s="3">
        <f t="shared" si="12"/>
        <v>49.872147322799989</v>
      </c>
      <c r="Q50" s="1">
        <f t="shared" si="13"/>
        <v>2.1611263839879995</v>
      </c>
      <c r="R50" s="1">
        <f t="shared" si="14"/>
        <v>451.34293327133992</v>
      </c>
      <c r="S50" s="27">
        <f t="shared" si="15"/>
        <v>0.16624049107599997</v>
      </c>
      <c r="T50" s="17"/>
      <c r="U50" s="3">
        <f t="shared" si="16"/>
        <v>4.3466810699999998</v>
      </c>
      <c r="V50" s="1">
        <f t="shared" si="17"/>
        <v>0.18835617970000001</v>
      </c>
      <c r="W50" s="1">
        <f t="shared" si="18"/>
        <v>39.337463683500005</v>
      </c>
      <c r="X50" s="27">
        <f t="shared" si="19"/>
        <v>1.4488936900000001E-2</v>
      </c>
      <c r="Y50" s="17"/>
      <c r="Z50" s="3">
        <f t="shared" si="20"/>
        <v>1.077675651948</v>
      </c>
      <c r="AA50" s="1">
        <f t="shared" si="21"/>
        <v>4.6699278251080001E-2</v>
      </c>
      <c r="AB50" s="1">
        <f t="shared" si="22"/>
        <v>9.7529646501293996</v>
      </c>
      <c r="AC50" s="27">
        <f t="shared" si="23"/>
        <v>3.59225217316E-3</v>
      </c>
      <c r="AD50" s="17"/>
      <c r="AE50" s="1"/>
      <c r="AF50" s="1"/>
      <c r="AG50" s="1"/>
      <c r="AH50" s="1"/>
      <c r="AI50" s="1"/>
      <c r="AJ50" s="4"/>
    </row>
    <row r="51" spans="1:36" x14ac:dyDescent="0.25">
      <c r="A51" s="3">
        <f t="shared" si="0"/>
        <v>44.541213765840006</v>
      </c>
      <c r="B51" s="1">
        <f t="shared" si="1"/>
        <v>3.2393610011520009</v>
      </c>
      <c r="C51" s="1">
        <f t="shared" si="2"/>
        <v>3326.0139079328169</v>
      </c>
      <c r="D51" s="27">
        <f t="shared" si="3"/>
        <v>0.26994675009600005</v>
      </c>
      <c r="E51" s="1"/>
      <c r="F51" s="3">
        <f t="shared" si="4"/>
        <v>4.7210458521599989E-2</v>
      </c>
      <c r="G51" s="1">
        <f t="shared" si="5"/>
        <v>3.4334878924799994E-3</v>
      </c>
      <c r="H51" s="1">
        <f t="shared" si="6"/>
        <v>3.5253336936038395</v>
      </c>
      <c r="I51" s="27">
        <f t="shared" si="7"/>
        <v>2.8612399103999995E-4</v>
      </c>
      <c r="J51" s="1"/>
      <c r="K51" s="3">
        <f t="shared" si="8"/>
        <v>2.6592318061650002</v>
      </c>
      <c r="L51" s="1">
        <f t="shared" si="9"/>
        <v>0.19339867681200001</v>
      </c>
      <c r="M51" s="1">
        <f t="shared" si="10"/>
        <v>198.57209141672101</v>
      </c>
      <c r="N51" s="27">
        <f t="shared" si="11"/>
        <v>1.6116556401000001E-2</v>
      </c>
      <c r="O51" s="1"/>
      <c r="P51" s="3">
        <f t="shared" si="12"/>
        <v>4.1769811790849998</v>
      </c>
      <c r="Q51" s="1">
        <f t="shared" si="13"/>
        <v>0.30378044938799997</v>
      </c>
      <c r="R51" s="1">
        <f t="shared" si="14"/>
        <v>311.906576409129</v>
      </c>
      <c r="S51" s="27">
        <f t="shared" si="15"/>
        <v>2.5315037448999999E-2</v>
      </c>
      <c r="T51" s="17"/>
      <c r="U51" s="3">
        <f t="shared" si="16"/>
        <v>2.32534727634</v>
      </c>
      <c r="V51" s="1">
        <f t="shared" si="17"/>
        <v>0.16911616555199999</v>
      </c>
      <c r="W51" s="1">
        <f t="shared" si="18"/>
        <v>173.64002298051599</v>
      </c>
      <c r="X51" s="27">
        <f t="shared" si="19"/>
        <v>1.4093013796E-2</v>
      </c>
      <c r="Y51" s="17"/>
      <c r="Z51" s="3">
        <f t="shared" si="20"/>
        <v>0.56948260902885006</v>
      </c>
      <c r="AA51" s="1">
        <f t="shared" si="21"/>
        <v>4.1416917020279997E-2</v>
      </c>
      <c r="AB51" s="1">
        <f t="shared" si="22"/>
        <v>42.524819550572488</v>
      </c>
      <c r="AC51" s="27">
        <f t="shared" si="23"/>
        <v>3.4514097516900001E-3</v>
      </c>
      <c r="AD51" s="17"/>
      <c r="AE51" s="1"/>
      <c r="AF51" s="1"/>
      <c r="AG51" s="1"/>
      <c r="AH51" s="1"/>
      <c r="AI51" s="1"/>
      <c r="AJ51" s="4"/>
    </row>
    <row r="52" spans="1:36" x14ac:dyDescent="0.25">
      <c r="A52" s="3">
        <f t="shared" si="0"/>
        <v>0.73506367127661998</v>
      </c>
      <c r="B52" s="1">
        <f t="shared" si="1"/>
        <v>4.6327542307349999E-2</v>
      </c>
      <c r="C52" s="1">
        <f t="shared" si="2"/>
        <v>27.747109339282161</v>
      </c>
      <c r="D52" s="27">
        <f t="shared" si="3"/>
        <v>3.0885028204900001E-3</v>
      </c>
      <c r="E52" s="1"/>
      <c r="F52" s="3">
        <f t="shared" si="4"/>
        <v>92.342677592032004</v>
      </c>
      <c r="G52" s="1">
        <f t="shared" si="5"/>
        <v>5.8199166549600001</v>
      </c>
      <c r="H52" s="1">
        <f t="shared" si="6"/>
        <v>3485.7420818773758</v>
      </c>
      <c r="I52" s="27">
        <f t="shared" si="7"/>
        <v>0.38799444366399999</v>
      </c>
      <c r="J52" s="1"/>
      <c r="K52" s="3">
        <f t="shared" si="8"/>
        <v>0.57820320632031996</v>
      </c>
      <c r="L52" s="1">
        <f t="shared" si="9"/>
        <v>3.6441378549600001E-2</v>
      </c>
      <c r="M52" s="1">
        <f t="shared" si="10"/>
        <v>21.82595632597376</v>
      </c>
      <c r="N52" s="27">
        <f t="shared" si="11"/>
        <v>2.4294252366399999E-3</v>
      </c>
      <c r="O52" s="1"/>
      <c r="P52" s="3">
        <f t="shared" si="12"/>
        <v>1.1955743291879799</v>
      </c>
      <c r="Q52" s="1">
        <f t="shared" si="13"/>
        <v>7.535132326815E-2</v>
      </c>
      <c r="R52" s="1">
        <f t="shared" si="14"/>
        <v>45.130419216070635</v>
      </c>
      <c r="S52" s="27">
        <f t="shared" si="15"/>
        <v>5.0234215512099997E-3</v>
      </c>
      <c r="T52" s="17"/>
      <c r="U52" s="3">
        <f t="shared" si="16"/>
        <v>0.53854419455872005</v>
      </c>
      <c r="V52" s="1">
        <f t="shared" si="17"/>
        <v>3.3941861001600002E-2</v>
      </c>
      <c r="W52" s="1">
        <f t="shared" si="18"/>
        <v>20.328911949224963</v>
      </c>
      <c r="X52" s="27">
        <f t="shared" si="19"/>
        <v>2.2627907334400003E-3</v>
      </c>
      <c r="Y52" s="17"/>
      <c r="Z52" s="3">
        <f t="shared" si="20"/>
        <v>5.6297567199999996</v>
      </c>
      <c r="AA52" s="1">
        <f t="shared" si="21"/>
        <v>0.35481659999999998</v>
      </c>
      <c r="AB52" s="1">
        <f t="shared" si="22"/>
        <v>212.51148895999998</v>
      </c>
      <c r="AC52" s="27">
        <f t="shared" si="23"/>
        <v>2.3654439999999999E-2</v>
      </c>
      <c r="AD52" s="17"/>
      <c r="AE52" s="1"/>
      <c r="AF52" s="1"/>
      <c r="AG52" s="1"/>
      <c r="AH52" s="1"/>
      <c r="AI52" s="1"/>
      <c r="AJ52" s="4"/>
    </row>
    <row r="53" spans="1:36" x14ac:dyDescent="0.25">
      <c r="A53" s="3">
        <f t="shared" si="0"/>
        <v>2.1557962462012199</v>
      </c>
      <c r="B53" s="1">
        <f t="shared" si="1"/>
        <v>5.7031646724899996E-3</v>
      </c>
      <c r="C53" s="1">
        <f t="shared" si="2"/>
        <v>15.37573195703304</v>
      </c>
      <c r="D53" s="27">
        <f t="shared" si="3"/>
        <v>5.7031646724899996E-3</v>
      </c>
      <c r="E53" s="1"/>
      <c r="F53" s="3">
        <f t="shared" si="4"/>
        <v>2.7834978142276197</v>
      </c>
      <c r="G53" s="1">
        <f t="shared" si="5"/>
        <v>7.3637508312899991E-3</v>
      </c>
      <c r="H53" s="1">
        <f t="shared" si="6"/>
        <v>19.852672241157837</v>
      </c>
      <c r="I53" s="27">
        <f t="shared" si="7"/>
        <v>7.3637508312899991E-3</v>
      </c>
      <c r="J53" s="1"/>
      <c r="K53" s="3">
        <f t="shared" si="8"/>
        <v>2.4511596780724205</v>
      </c>
      <c r="L53" s="1">
        <f t="shared" si="9"/>
        <v>6.4845494128900009E-3</v>
      </c>
      <c r="M53" s="1">
        <f t="shared" si="10"/>
        <v>17.482345217151444</v>
      </c>
      <c r="N53" s="27">
        <f t="shared" si="11"/>
        <v>6.4845494128900009E-3</v>
      </c>
      <c r="O53" s="1"/>
      <c r="P53" s="3">
        <f t="shared" si="12"/>
        <v>2.3406198857999998</v>
      </c>
      <c r="Q53" s="1">
        <f t="shared" si="13"/>
        <v>6.1921160999999997E-3</v>
      </c>
      <c r="R53" s="1">
        <f t="shared" si="14"/>
        <v>16.6939450056</v>
      </c>
      <c r="S53" s="27">
        <f t="shared" si="15"/>
        <v>6.1921160999999997E-3</v>
      </c>
      <c r="T53" s="17"/>
      <c r="U53" s="3">
        <f t="shared" si="16"/>
        <v>149.44152142924199</v>
      </c>
      <c r="V53" s="1">
        <f t="shared" si="17"/>
        <v>0.39534794028899994</v>
      </c>
      <c r="W53" s="1">
        <f t="shared" si="18"/>
        <v>1065.8580470191439</v>
      </c>
      <c r="X53" s="27">
        <f t="shared" si="19"/>
        <v>0.39534794028899994</v>
      </c>
      <c r="Y53" s="17"/>
      <c r="Z53" s="3">
        <f t="shared" si="20"/>
        <v>0.97107419883977986</v>
      </c>
      <c r="AA53" s="1">
        <f t="shared" si="21"/>
        <v>2.5689793620099995E-3</v>
      </c>
      <c r="AB53" s="1">
        <f t="shared" si="22"/>
        <v>6.9259683599789588</v>
      </c>
      <c r="AC53" s="27">
        <f t="shared" si="23"/>
        <v>2.5689793620099995E-3</v>
      </c>
      <c r="AD53" s="17"/>
      <c r="AE53" s="1"/>
      <c r="AF53" s="1"/>
      <c r="AG53" s="1"/>
      <c r="AH53" s="1"/>
      <c r="AI53" s="1"/>
      <c r="AJ53" s="4"/>
    </row>
    <row r="54" spans="1:36" x14ac:dyDescent="0.25">
      <c r="A54" s="3">
        <f t="shared" si="0"/>
        <v>4.7011591712000003E-3</v>
      </c>
      <c r="B54" s="1">
        <f t="shared" si="1"/>
        <v>1.2223013845120001E-2</v>
      </c>
      <c r="C54" s="1">
        <f t="shared" si="2"/>
        <v>0.75312569922624006</v>
      </c>
      <c r="D54" s="27">
        <f t="shared" si="3"/>
        <v>9.4023183424000014E-4</v>
      </c>
      <c r="E54" s="1"/>
      <c r="F54" s="3">
        <f t="shared" si="4"/>
        <v>1.9679342161249997</v>
      </c>
      <c r="G54" s="1">
        <f t="shared" si="5"/>
        <v>5.1166289619249987</v>
      </c>
      <c r="H54" s="1">
        <f t="shared" si="6"/>
        <v>315.26306142322494</v>
      </c>
      <c r="I54" s="27">
        <f t="shared" si="7"/>
        <v>0.39358684322499993</v>
      </c>
      <c r="J54" s="1"/>
      <c r="K54" s="3">
        <f t="shared" si="8"/>
        <v>6.7333370579999996E-2</v>
      </c>
      <c r="L54" s="1">
        <f t="shared" si="9"/>
        <v>0.17506676350799999</v>
      </c>
      <c r="M54" s="1">
        <f t="shared" si="10"/>
        <v>10.786805966915999</v>
      </c>
      <c r="N54" s="27">
        <f t="shared" si="11"/>
        <v>1.3466674115999999E-2</v>
      </c>
      <c r="O54" s="1"/>
      <c r="P54" s="3">
        <f t="shared" si="12"/>
        <v>1.2665846481800002E-2</v>
      </c>
      <c r="Q54" s="1">
        <f t="shared" si="13"/>
        <v>3.2931200852680004E-2</v>
      </c>
      <c r="R54" s="1">
        <f t="shared" si="14"/>
        <v>2.0290686063843602</v>
      </c>
      <c r="S54" s="27">
        <f t="shared" si="15"/>
        <v>2.5331692963600004E-3</v>
      </c>
      <c r="T54" s="17"/>
      <c r="U54" s="3">
        <f t="shared" si="16"/>
        <v>2.6885491218449999E-2</v>
      </c>
      <c r="V54" s="1">
        <f t="shared" si="17"/>
        <v>6.9902277167969998E-2</v>
      </c>
      <c r="W54" s="1">
        <f t="shared" si="18"/>
        <v>4.3070556931956903</v>
      </c>
      <c r="X54" s="27">
        <f t="shared" si="19"/>
        <v>5.3770982436899999E-3</v>
      </c>
      <c r="Y54" s="17"/>
      <c r="Z54" s="3">
        <f t="shared" si="20"/>
        <v>5.2291673779999992E-2</v>
      </c>
      <c r="AA54" s="1">
        <f t="shared" si="21"/>
        <v>0.13595835182799998</v>
      </c>
      <c r="AB54" s="1">
        <f t="shared" si="22"/>
        <v>8.3771261395559993</v>
      </c>
      <c r="AC54" s="27">
        <f t="shared" si="23"/>
        <v>1.0458334755999998E-2</v>
      </c>
      <c r="AD54" s="17"/>
      <c r="AE54" s="1"/>
      <c r="AF54" s="1"/>
      <c r="AG54" s="1"/>
      <c r="AH54" s="1"/>
      <c r="AI54" s="1"/>
      <c r="AJ54" s="4"/>
    </row>
    <row r="55" spans="1:36" x14ac:dyDescent="0.25">
      <c r="A55" s="3">
        <f t="shared" si="0"/>
        <v>3.520837215592</v>
      </c>
      <c r="B55" s="1">
        <f t="shared" si="1"/>
        <v>0.19728829225299999</v>
      </c>
      <c r="C55" s="1">
        <f t="shared" si="2"/>
        <v>9.1056134885999995</v>
      </c>
      <c r="D55" s="27">
        <f t="shared" si="3"/>
        <v>1.5176022480999999E-2</v>
      </c>
      <c r="E55" s="1"/>
      <c r="F55" s="3">
        <f t="shared" si="4"/>
        <v>4.3144522407999997</v>
      </c>
      <c r="G55" s="1">
        <f t="shared" si="5"/>
        <v>0.24175809969999995</v>
      </c>
      <c r="H55" s="1">
        <f t="shared" si="6"/>
        <v>11.158066139999999</v>
      </c>
      <c r="I55" s="27">
        <f t="shared" si="7"/>
        <v>1.8596776899999997E-2</v>
      </c>
      <c r="J55" s="1"/>
      <c r="K55" s="3">
        <f t="shared" si="8"/>
        <v>4.886819685792001</v>
      </c>
      <c r="L55" s="1">
        <f t="shared" si="9"/>
        <v>0.27383041342800002</v>
      </c>
      <c r="M55" s="1">
        <f t="shared" si="10"/>
        <v>12.638326773600001</v>
      </c>
      <c r="N55" s="27">
        <f t="shared" si="11"/>
        <v>2.1063877956000003E-2</v>
      </c>
      <c r="O55" s="1"/>
      <c r="P55" s="3">
        <f t="shared" si="12"/>
        <v>2.637483677928</v>
      </c>
      <c r="Q55" s="1">
        <f t="shared" si="13"/>
        <v>0.147790033677</v>
      </c>
      <c r="R55" s="1">
        <f t="shared" si="14"/>
        <v>6.8210784774000004</v>
      </c>
      <c r="S55" s="27">
        <f t="shared" si="15"/>
        <v>1.1368464129E-2</v>
      </c>
      <c r="T55" s="17"/>
      <c r="U55" s="3">
        <f t="shared" si="16"/>
        <v>29.344635977728004</v>
      </c>
      <c r="V55" s="1">
        <f t="shared" si="17"/>
        <v>1.6443114987520002</v>
      </c>
      <c r="W55" s="1">
        <f t="shared" si="18"/>
        <v>75.891299942400011</v>
      </c>
      <c r="X55" s="27">
        <f t="shared" si="19"/>
        <v>0.12648549990400001</v>
      </c>
      <c r="Y55" s="17"/>
      <c r="Z55" s="3">
        <f t="shared" si="20"/>
        <v>4.1058847486480001</v>
      </c>
      <c r="AA55" s="1">
        <f t="shared" si="21"/>
        <v>0.23007112815700004</v>
      </c>
      <c r="AB55" s="1">
        <f t="shared" si="22"/>
        <v>10.618667453400001</v>
      </c>
      <c r="AC55" s="27">
        <f t="shared" si="23"/>
        <v>1.7697779089000002E-2</v>
      </c>
      <c r="AD55" s="17"/>
      <c r="AE55" s="1"/>
      <c r="AF55" s="1"/>
      <c r="AG55" s="1"/>
      <c r="AH55" s="1"/>
      <c r="AI55" s="1"/>
      <c r="AJ55" s="4"/>
    </row>
    <row r="56" spans="1:36" x14ac:dyDescent="0.25">
      <c r="A56" s="3">
        <f t="shared" si="0"/>
        <v>0.7635239675236799</v>
      </c>
      <c r="B56" s="1">
        <f t="shared" si="1"/>
        <v>2.9047107460139995E-2</v>
      </c>
      <c r="C56" s="1">
        <f t="shared" si="2"/>
        <v>0.75522479396363984</v>
      </c>
      <c r="D56" s="27">
        <f t="shared" si="3"/>
        <v>2.0747933900099997E-3</v>
      </c>
      <c r="E56" s="1"/>
      <c r="F56" s="3">
        <f t="shared" si="4"/>
        <v>1.23343972885952</v>
      </c>
      <c r="G56" s="1">
        <f t="shared" si="5"/>
        <v>4.692433751096E-2</v>
      </c>
      <c r="H56" s="1">
        <f t="shared" si="6"/>
        <v>1.22003277528496</v>
      </c>
      <c r="I56" s="27">
        <f t="shared" si="7"/>
        <v>3.3517383936399999E-3</v>
      </c>
      <c r="J56" s="1"/>
      <c r="K56" s="3">
        <f t="shared" si="8"/>
        <v>181.64597751204798</v>
      </c>
      <c r="L56" s="1">
        <f t="shared" si="9"/>
        <v>6.9104447966539997</v>
      </c>
      <c r="M56" s="1">
        <f t="shared" si="10"/>
        <v>179.67156471300399</v>
      </c>
      <c r="N56" s="27">
        <f t="shared" si="11"/>
        <v>0.49360319976099998</v>
      </c>
      <c r="O56" s="1"/>
      <c r="P56" s="3">
        <f t="shared" si="12"/>
        <v>0.91947751420351986</v>
      </c>
      <c r="Q56" s="1">
        <f t="shared" si="13"/>
        <v>3.4980122822959994E-2</v>
      </c>
      <c r="R56" s="1">
        <f t="shared" si="14"/>
        <v>0.90948319339695982</v>
      </c>
      <c r="S56" s="27">
        <f t="shared" si="15"/>
        <v>2.4985802016399996E-3</v>
      </c>
      <c r="T56" s="17"/>
      <c r="U56" s="3">
        <f t="shared" si="16"/>
        <v>4.5468815316480002</v>
      </c>
      <c r="V56" s="1">
        <f t="shared" si="17"/>
        <v>0.17297918870400003</v>
      </c>
      <c r="W56" s="1">
        <f t="shared" si="18"/>
        <v>4.4974589063040007</v>
      </c>
      <c r="X56" s="27">
        <f t="shared" si="19"/>
        <v>1.2355656336000002E-2</v>
      </c>
      <c r="Y56" s="17"/>
      <c r="Z56" s="3">
        <f t="shared" si="20"/>
        <v>0.39700828825200002</v>
      </c>
      <c r="AA56" s="1">
        <f t="shared" si="21"/>
        <v>1.51035761835E-2</v>
      </c>
      <c r="AB56" s="1">
        <f t="shared" si="22"/>
        <v>0.39269298077100001</v>
      </c>
      <c r="AC56" s="27">
        <f t="shared" si="23"/>
        <v>1.0788268702500001E-3</v>
      </c>
      <c r="AD56" s="17"/>
      <c r="AE56" s="1"/>
      <c r="AF56" s="1"/>
      <c r="AG56" s="1"/>
      <c r="AH56" s="1"/>
      <c r="AI56" s="1"/>
      <c r="AJ56" s="4"/>
    </row>
    <row r="57" spans="1:36" x14ac:dyDescent="0.25">
      <c r="A57" s="3">
        <f t="shared" si="0"/>
        <v>41.212594034595</v>
      </c>
      <c r="B57" s="1">
        <f t="shared" si="1"/>
        <v>1.3294385172449998</v>
      </c>
      <c r="C57" s="1">
        <f t="shared" si="2"/>
        <v>986.44337979578995</v>
      </c>
      <c r="D57" s="27">
        <f t="shared" si="3"/>
        <v>0.26588770344899998</v>
      </c>
      <c r="E57" s="1"/>
      <c r="F57" s="3">
        <f t="shared" si="4"/>
        <v>0.39902499269955005</v>
      </c>
      <c r="G57" s="1">
        <f t="shared" si="5"/>
        <v>1.2871773958050002E-2</v>
      </c>
      <c r="H57" s="1">
        <f t="shared" si="6"/>
        <v>9.5508562768731018</v>
      </c>
      <c r="I57" s="27">
        <f t="shared" si="7"/>
        <v>2.5743547916100003E-3</v>
      </c>
      <c r="J57" s="1"/>
      <c r="K57" s="3">
        <f t="shared" si="8"/>
        <v>1.2378099860419502</v>
      </c>
      <c r="L57" s="1">
        <f t="shared" si="9"/>
        <v>3.9929354388450009E-2</v>
      </c>
      <c r="M57" s="1">
        <f t="shared" si="10"/>
        <v>29.627580956229906</v>
      </c>
      <c r="N57" s="27">
        <f t="shared" si="11"/>
        <v>7.9858708776900014E-3</v>
      </c>
      <c r="O57" s="1"/>
      <c r="P57" s="3">
        <f t="shared" si="12"/>
        <v>1.64637525582</v>
      </c>
      <c r="Q57" s="1">
        <f t="shared" si="13"/>
        <v>5.3108879220000002E-2</v>
      </c>
      <c r="R57" s="1">
        <f t="shared" si="14"/>
        <v>39.406788381239998</v>
      </c>
      <c r="S57" s="27">
        <f t="shared" si="15"/>
        <v>1.0621775844E-2</v>
      </c>
      <c r="T57" s="17"/>
      <c r="U57" s="3">
        <f t="shared" si="16"/>
        <v>4.2776664207800001</v>
      </c>
      <c r="V57" s="1">
        <f t="shared" si="17"/>
        <v>0.13798923937999999</v>
      </c>
      <c r="W57" s="1">
        <f t="shared" si="18"/>
        <v>102.38801561996</v>
      </c>
      <c r="X57" s="27">
        <f t="shared" si="19"/>
        <v>2.7597847876E-2</v>
      </c>
      <c r="Y57" s="17"/>
      <c r="Z57" s="3">
        <f t="shared" si="20"/>
        <v>0.87343344579499982</v>
      </c>
      <c r="AA57" s="1">
        <f t="shared" si="21"/>
        <v>2.8175272444999996E-2</v>
      </c>
      <c r="AB57" s="1">
        <f t="shared" si="22"/>
        <v>20.906052154189997</v>
      </c>
      <c r="AC57" s="27">
        <f t="shared" si="23"/>
        <v>5.6350544889999989E-3</v>
      </c>
      <c r="AD57" s="17"/>
      <c r="AE57" s="1"/>
      <c r="AF57" s="1"/>
      <c r="AG57" s="1"/>
      <c r="AH57" s="1"/>
      <c r="AI57" s="1"/>
      <c r="AJ57" s="4"/>
    </row>
    <row r="58" spans="1:36" x14ac:dyDescent="0.25">
      <c r="A58" s="3">
        <f t="shared" si="0"/>
        <v>7.031331803136001</v>
      </c>
      <c r="B58" s="1">
        <f t="shared" si="1"/>
        <v>0.25030631014400007</v>
      </c>
      <c r="C58" s="1">
        <f t="shared" si="2"/>
        <v>27.078591733760003</v>
      </c>
      <c r="D58" s="27">
        <f t="shared" si="3"/>
        <v>2.2755119104000004E-2</v>
      </c>
      <c r="E58" s="1"/>
      <c r="F58" s="3">
        <f t="shared" si="4"/>
        <v>5.4171867903240001</v>
      </c>
      <c r="G58" s="1">
        <f t="shared" si="5"/>
        <v>0.19284483719600001</v>
      </c>
      <c r="H58" s="1">
        <f t="shared" si="6"/>
        <v>20.862305114840002</v>
      </c>
      <c r="I58" s="27">
        <f t="shared" si="7"/>
        <v>1.7531348836000001E-2</v>
      </c>
      <c r="J58" s="1"/>
      <c r="K58" s="3">
        <f t="shared" si="8"/>
        <v>52.777566152948999</v>
      </c>
      <c r="L58" s="1">
        <f t="shared" si="9"/>
        <v>1.8788130345709999</v>
      </c>
      <c r="M58" s="1">
        <f t="shared" si="10"/>
        <v>203.25341010359</v>
      </c>
      <c r="N58" s="27">
        <f t="shared" si="11"/>
        <v>0.170801184961</v>
      </c>
      <c r="O58" s="1"/>
      <c r="P58" s="3">
        <f t="shared" si="12"/>
        <v>3.904040232381</v>
      </c>
      <c r="Q58" s="1">
        <f t="shared" si="13"/>
        <v>0.13897877849900001</v>
      </c>
      <c r="R58" s="1">
        <f t="shared" si="14"/>
        <v>15.034976946710001</v>
      </c>
      <c r="S58" s="27">
        <f t="shared" si="15"/>
        <v>1.2634434409E-2</v>
      </c>
      <c r="T58" s="17"/>
      <c r="U58" s="3">
        <f t="shared" si="16"/>
        <v>7.6695119507249991</v>
      </c>
      <c r="V58" s="1">
        <f t="shared" si="17"/>
        <v>0.27302469727499995</v>
      </c>
      <c r="W58" s="1">
        <f t="shared" si="18"/>
        <v>29.536308159749996</v>
      </c>
      <c r="X58" s="27">
        <f t="shared" si="19"/>
        <v>2.4820427024999998E-2</v>
      </c>
      <c r="Y58" s="17"/>
      <c r="Z58" s="3">
        <f t="shared" si="20"/>
        <v>0.34712107627701005</v>
      </c>
      <c r="AA58" s="1">
        <f t="shared" si="21"/>
        <v>1.2357060967790002E-2</v>
      </c>
      <c r="AB58" s="1">
        <f t="shared" si="22"/>
        <v>1.3368093228791003</v>
      </c>
      <c r="AC58" s="27">
        <f t="shared" si="23"/>
        <v>1.1233691788900002E-3</v>
      </c>
      <c r="AD58" s="17"/>
      <c r="AE58" s="1"/>
      <c r="AF58" s="1"/>
      <c r="AG58" s="1"/>
      <c r="AH58" s="1"/>
      <c r="AI58" s="1"/>
      <c r="AJ58" s="4"/>
    </row>
    <row r="59" spans="1:36" x14ac:dyDescent="0.25">
      <c r="A59" s="3">
        <f t="shared" si="0"/>
        <v>4.5173351020279995</v>
      </c>
      <c r="B59" s="1">
        <f t="shared" si="1"/>
        <v>0.20027594048399999</v>
      </c>
      <c r="C59" s="1">
        <f t="shared" si="2"/>
        <v>63.064668370183995</v>
      </c>
      <c r="D59" s="27">
        <f t="shared" si="3"/>
        <v>2.2252882275999999E-2</v>
      </c>
      <c r="E59" s="1"/>
      <c r="F59" s="3">
        <f t="shared" si="4"/>
        <v>48.444528415562999</v>
      </c>
      <c r="G59" s="1">
        <f t="shared" si="5"/>
        <v>2.1477869740889997</v>
      </c>
      <c r="H59" s="1">
        <f t="shared" si="6"/>
        <v>676.31425384091392</v>
      </c>
      <c r="I59" s="27">
        <f t="shared" si="7"/>
        <v>0.23864299712099998</v>
      </c>
      <c r="J59" s="1"/>
      <c r="K59" s="3">
        <f t="shared" si="8"/>
        <v>4.3927166760120002</v>
      </c>
      <c r="L59" s="1">
        <f t="shared" si="9"/>
        <v>0.19475098563600002</v>
      </c>
      <c r="M59" s="1">
        <f t="shared" si="10"/>
        <v>61.324921476936012</v>
      </c>
      <c r="N59" s="27">
        <f t="shared" si="11"/>
        <v>2.1638998404000003E-2</v>
      </c>
      <c r="O59" s="1"/>
      <c r="P59" s="3">
        <f t="shared" si="12"/>
        <v>6.5101382191999999E-2</v>
      </c>
      <c r="Q59" s="1">
        <f t="shared" si="13"/>
        <v>2.8862681760000002E-3</v>
      </c>
      <c r="R59" s="1">
        <f t="shared" si="14"/>
        <v>0.90885377897600006</v>
      </c>
      <c r="S59" s="27">
        <f t="shared" si="15"/>
        <v>3.2069646400000002E-4</v>
      </c>
      <c r="T59" s="17"/>
      <c r="U59" s="3">
        <f t="shared" si="16"/>
        <v>4.2886453556030002</v>
      </c>
      <c r="V59" s="1">
        <f t="shared" si="17"/>
        <v>0.19013698620899999</v>
      </c>
      <c r="W59" s="1">
        <f t="shared" si="18"/>
        <v>59.872024324034001</v>
      </c>
      <c r="X59" s="27">
        <f t="shared" si="19"/>
        <v>2.1126331801000001E-2</v>
      </c>
      <c r="Y59" s="17"/>
      <c r="Z59" s="3">
        <f t="shared" si="20"/>
        <v>0.54796448045002988</v>
      </c>
      <c r="AA59" s="1">
        <f t="shared" si="21"/>
        <v>2.4293991744089995E-2</v>
      </c>
      <c r="AB59" s="1">
        <f t="shared" si="22"/>
        <v>7.6499080669723387</v>
      </c>
      <c r="AC59" s="27">
        <f t="shared" si="23"/>
        <v>2.6993324160099995E-3</v>
      </c>
      <c r="AD59" s="17"/>
      <c r="AE59" s="1"/>
      <c r="AF59" s="1"/>
      <c r="AG59" s="1"/>
      <c r="AH59" s="1"/>
      <c r="AI59" s="1"/>
      <c r="AJ59" s="4"/>
    </row>
    <row r="60" spans="1:36" x14ac:dyDescent="0.25">
      <c r="A60" s="3">
        <f t="shared" si="0"/>
        <v>15.618737732732997</v>
      </c>
      <c r="B60" s="1">
        <f t="shared" si="1"/>
        <v>1.0076604988859998</v>
      </c>
      <c r="C60" s="1">
        <f t="shared" si="2"/>
        <v>3225.3533135176044</v>
      </c>
      <c r="D60" s="27">
        <f t="shared" si="3"/>
        <v>0.16794341648099997</v>
      </c>
      <c r="E60" s="1"/>
      <c r="F60" s="3">
        <f t="shared" si="4"/>
        <v>1.4157040692</v>
      </c>
      <c r="G60" s="1">
        <f t="shared" si="5"/>
        <v>9.1335746400000001E-2</v>
      </c>
      <c r="H60" s="1">
        <f t="shared" si="6"/>
        <v>292.35050160200001</v>
      </c>
      <c r="I60" s="27">
        <f t="shared" si="7"/>
        <v>1.5222624400000001E-2</v>
      </c>
      <c r="J60" s="1"/>
      <c r="K60" s="3">
        <f t="shared" si="8"/>
        <v>2.0691296207999996</v>
      </c>
      <c r="L60" s="1">
        <f t="shared" si="9"/>
        <v>0.13349223359999995</v>
      </c>
      <c r="M60" s="1">
        <f t="shared" si="10"/>
        <v>427.28639104799987</v>
      </c>
      <c r="N60" s="27">
        <f t="shared" si="11"/>
        <v>2.2248705599999995E-2</v>
      </c>
      <c r="O60" s="1"/>
      <c r="P60" s="3">
        <f t="shared" si="12"/>
        <v>0.84438622702799992</v>
      </c>
      <c r="Q60" s="1">
        <f t="shared" si="13"/>
        <v>5.4476530775999996E-2</v>
      </c>
      <c r="R60" s="1">
        <f t="shared" si="14"/>
        <v>174.37029559217999</v>
      </c>
      <c r="S60" s="27">
        <f t="shared" si="15"/>
        <v>9.0794217959999993E-3</v>
      </c>
      <c r="T60" s="17"/>
      <c r="U60" s="3">
        <f t="shared" si="16"/>
        <v>1.7992840977479998</v>
      </c>
      <c r="V60" s="1">
        <f t="shared" si="17"/>
        <v>0.11608284501599998</v>
      </c>
      <c r="W60" s="1">
        <f t="shared" si="18"/>
        <v>371.56183975537994</v>
      </c>
      <c r="X60" s="27">
        <f t="shared" si="19"/>
        <v>1.9347140835999997E-2</v>
      </c>
      <c r="Y60" s="17"/>
      <c r="Z60" s="3">
        <f t="shared" si="20"/>
        <v>0.64487836994277004</v>
      </c>
      <c r="AA60" s="1">
        <f t="shared" si="21"/>
        <v>4.1605056125340004E-2</v>
      </c>
      <c r="AB60" s="1">
        <f t="shared" si="22"/>
        <v>133.17085048119247</v>
      </c>
      <c r="AC60" s="27">
        <f t="shared" si="23"/>
        <v>6.9341760208900009E-3</v>
      </c>
      <c r="AD60" s="17"/>
      <c r="AE60" s="1"/>
      <c r="AF60" s="1"/>
      <c r="AG60" s="1"/>
      <c r="AH60" s="1"/>
      <c r="AI60" s="1"/>
      <c r="AJ60" s="4"/>
    </row>
    <row r="61" spans="1:36" x14ac:dyDescent="0.25">
      <c r="A61" s="3">
        <f t="shared" si="0"/>
        <v>0.18138545348774002</v>
      </c>
      <c r="B61" s="1">
        <f t="shared" si="1"/>
        <v>2.3200464980990002E-2</v>
      </c>
      <c r="C61" s="1">
        <f t="shared" si="2"/>
        <v>1.5164667564847101</v>
      </c>
      <c r="D61" s="27">
        <f t="shared" si="3"/>
        <v>2.1091331800900002E-3</v>
      </c>
      <c r="E61" s="1"/>
      <c r="F61" s="3">
        <f t="shared" si="4"/>
        <v>21.738447489350005</v>
      </c>
      <c r="G61" s="1">
        <f t="shared" si="5"/>
        <v>2.7804990974750003</v>
      </c>
      <c r="H61" s="1">
        <f t="shared" si="6"/>
        <v>181.74353191677503</v>
      </c>
      <c r="I61" s="27">
        <f t="shared" si="7"/>
        <v>0.25277264522500004</v>
      </c>
      <c r="J61" s="1"/>
      <c r="K61" s="3">
        <f t="shared" si="8"/>
        <v>0.31680558857303998</v>
      </c>
      <c r="L61" s="1">
        <f t="shared" si="9"/>
        <v>4.0521645050039995E-2</v>
      </c>
      <c r="M61" s="1">
        <f t="shared" si="10"/>
        <v>2.6486420719071599</v>
      </c>
      <c r="N61" s="27">
        <f t="shared" si="11"/>
        <v>3.6837859136399998E-3</v>
      </c>
      <c r="O61" s="1"/>
      <c r="P61" s="3">
        <f t="shared" si="12"/>
        <v>0.65519071241600002</v>
      </c>
      <c r="Q61" s="1">
        <f t="shared" si="13"/>
        <v>8.380346321599999E-2</v>
      </c>
      <c r="R61" s="1">
        <f t="shared" si="14"/>
        <v>5.4776990956639997</v>
      </c>
      <c r="S61" s="27">
        <f t="shared" si="15"/>
        <v>7.6184966559999998E-3</v>
      </c>
      <c r="T61" s="17"/>
      <c r="U61" s="3">
        <f t="shared" si="16"/>
        <v>1.9035752326939999</v>
      </c>
      <c r="V61" s="1">
        <f t="shared" si="17"/>
        <v>0.24348055301899998</v>
      </c>
      <c r="W61" s="1">
        <f t="shared" si="18"/>
        <v>15.914774329150999</v>
      </c>
      <c r="X61" s="27">
        <f t="shared" si="19"/>
        <v>2.2134595728999999E-2</v>
      </c>
      <c r="Y61" s="17"/>
      <c r="Z61" s="3">
        <f t="shared" si="20"/>
        <v>2.0543033301499998</v>
      </c>
      <c r="AA61" s="1">
        <f t="shared" si="21"/>
        <v>0.26275972827499999</v>
      </c>
      <c r="AB61" s="1">
        <f t="shared" si="22"/>
        <v>17.174931329974999</v>
      </c>
      <c r="AC61" s="27">
        <f t="shared" si="23"/>
        <v>2.3887248024999998E-2</v>
      </c>
      <c r="AD61" s="17"/>
      <c r="AE61" s="1"/>
      <c r="AF61" s="1"/>
      <c r="AG61" s="1"/>
      <c r="AH61" s="1"/>
      <c r="AI61" s="1"/>
      <c r="AJ61" s="4"/>
    </row>
    <row r="62" spans="1:36" x14ac:dyDescent="0.25">
      <c r="A62" s="3">
        <f t="shared" si="0"/>
        <v>1.5847899469129803</v>
      </c>
      <c r="B62" s="1">
        <f t="shared" si="1"/>
        <v>1.9565307986580002E-2</v>
      </c>
      <c r="C62" s="1">
        <f t="shared" si="2"/>
        <v>6.1239413997995404</v>
      </c>
      <c r="D62" s="27">
        <f t="shared" si="3"/>
        <v>9.7826539932900011E-3</v>
      </c>
      <c r="E62" s="1"/>
      <c r="F62" s="3">
        <f t="shared" si="4"/>
        <v>61.175448801377996</v>
      </c>
      <c r="G62" s="1">
        <f t="shared" si="5"/>
        <v>0.75525245433799992</v>
      </c>
      <c r="H62" s="1">
        <f t="shared" si="6"/>
        <v>236.39401820779398</v>
      </c>
      <c r="I62" s="27">
        <f t="shared" si="7"/>
        <v>0.37762622716899996</v>
      </c>
      <c r="J62" s="1"/>
      <c r="K62" s="3">
        <f t="shared" si="8"/>
        <v>0.14701948335648002</v>
      </c>
      <c r="L62" s="1">
        <f t="shared" si="9"/>
        <v>1.8150553500800002E-3</v>
      </c>
      <c r="M62" s="1">
        <f t="shared" si="10"/>
        <v>0.56811232457504013</v>
      </c>
      <c r="N62" s="27">
        <f t="shared" si="11"/>
        <v>9.0752767504000012E-4</v>
      </c>
      <c r="O62" s="1"/>
      <c r="P62" s="3">
        <f t="shared" si="12"/>
        <v>3.5064710272080002</v>
      </c>
      <c r="Q62" s="1">
        <f t="shared" si="13"/>
        <v>4.3289765768000005E-2</v>
      </c>
      <c r="R62" s="1">
        <f t="shared" si="14"/>
        <v>13.549696685384001</v>
      </c>
      <c r="S62" s="27">
        <f t="shared" si="15"/>
        <v>2.1644882884000002E-2</v>
      </c>
      <c r="T62" s="17"/>
      <c r="U62" s="3">
        <f t="shared" si="16"/>
        <v>3.3659538232320006E-2</v>
      </c>
      <c r="V62" s="1">
        <f t="shared" si="17"/>
        <v>4.1554985472000005E-4</v>
      </c>
      <c r="W62" s="1">
        <f t="shared" si="18"/>
        <v>0.13006710452736001</v>
      </c>
      <c r="X62" s="27">
        <f t="shared" si="19"/>
        <v>2.0777492736000002E-4</v>
      </c>
      <c r="Y62" s="17"/>
      <c r="Z62" s="3">
        <f t="shared" si="20"/>
        <v>1.4595271292879999</v>
      </c>
      <c r="AA62" s="1">
        <f t="shared" si="21"/>
        <v>1.8018853448E-2</v>
      </c>
      <c r="AB62" s="1">
        <f t="shared" si="22"/>
        <v>5.6399011292239996</v>
      </c>
      <c r="AC62" s="27">
        <f t="shared" si="23"/>
        <v>9.0094267239999998E-3</v>
      </c>
      <c r="AD62" s="17"/>
      <c r="AE62" s="1"/>
      <c r="AF62" s="1"/>
      <c r="AG62" s="1"/>
      <c r="AH62" s="1"/>
      <c r="AI62" s="1"/>
      <c r="AJ62" s="4"/>
    </row>
    <row r="63" spans="1:36" x14ac:dyDescent="0.25">
      <c r="A63" s="3">
        <f t="shared" si="0"/>
        <v>3.841468095168</v>
      </c>
      <c r="B63" s="1">
        <f t="shared" si="1"/>
        <v>2.8667672352E-2</v>
      </c>
      <c r="C63" s="1">
        <f t="shared" si="2"/>
        <v>120.07454564635201</v>
      </c>
      <c r="D63" s="27">
        <f t="shared" si="3"/>
        <v>1.4333836176E-2</v>
      </c>
      <c r="E63" s="1"/>
      <c r="F63" s="3">
        <f t="shared" si="4"/>
        <v>44.378662673200004</v>
      </c>
      <c r="G63" s="1">
        <f t="shared" si="5"/>
        <v>0.33118404980000005</v>
      </c>
      <c r="H63" s="1">
        <f t="shared" si="6"/>
        <v>1387.1643925873002</v>
      </c>
      <c r="I63" s="27">
        <f t="shared" si="7"/>
        <v>0.16559202490000002</v>
      </c>
      <c r="J63" s="1"/>
      <c r="K63" s="3">
        <f t="shared" si="8"/>
        <v>2.0602504895180802</v>
      </c>
      <c r="L63" s="1">
        <f t="shared" si="9"/>
        <v>1.5375003653120001E-2</v>
      </c>
      <c r="M63" s="1">
        <f t="shared" si="10"/>
        <v>64.39820280109312</v>
      </c>
      <c r="N63" s="27">
        <f t="shared" si="11"/>
        <v>7.6875018265600004E-3</v>
      </c>
      <c r="O63" s="1"/>
      <c r="P63" s="3">
        <f t="shared" si="12"/>
        <v>3.3068489343479999</v>
      </c>
      <c r="Q63" s="1">
        <f t="shared" si="13"/>
        <v>2.4677977122000001E-2</v>
      </c>
      <c r="R63" s="1">
        <f t="shared" si="14"/>
        <v>103.363707175497</v>
      </c>
      <c r="S63" s="27">
        <f t="shared" si="15"/>
        <v>1.2338988561E-2</v>
      </c>
      <c r="T63" s="17"/>
      <c r="U63" s="3">
        <f t="shared" si="16"/>
        <v>3.1426459729919993</v>
      </c>
      <c r="V63" s="1">
        <f t="shared" si="17"/>
        <v>2.3452581887999997E-2</v>
      </c>
      <c r="W63" s="1">
        <f t="shared" si="18"/>
        <v>98.231139237887987</v>
      </c>
      <c r="X63" s="27">
        <f t="shared" si="19"/>
        <v>1.1726290943999998E-2</v>
      </c>
      <c r="Y63" s="17"/>
      <c r="Z63" s="3">
        <f t="shared" si="20"/>
        <v>7.411546647472</v>
      </c>
      <c r="AA63" s="1">
        <f t="shared" si="21"/>
        <v>5.5310049607999998E-2</v>
      </c>
      <c r="AB63" s="1">
        <f t="shared" si="22"/>
        <v>231.666142783108</v>
      </c>
      <c r="AC63" s="27">
        <f t="shared" si="23"/>
        <v>2.7655024803999999E-2</v>
      </c>
      <c r="AD63" s="17"/>
      <c r="AE63" s="1"/>
      <c r="AF63" s="1"/>
      <c r="AG63" s="1"/>
      <c r="AH63" s="1"/>
      <c r="AI63" s="1"/>
      <c r="AJ63" s="4"/>
    </row>
    <row r="64" spans="1:36" x14ac:dyDescent="0.25">
      <c r="A64" s="3">
        <f t="shared" si="0"/>
        <v>5.1951526392840011</v>
      </c>
      <c r="B64" s="1">
        <f t="shared" si="1"/>
        <v>7.5292067236000015E-2</v>
      </c>
      <c r="C64" s="1">
        <f t="shared" si="2"/>
        <v>5.0257454880030012</v>
      </c>
      <c r="D64" s="27">
        <f t="shared" si="3"/>
        <v>1.8823016809000004E-2</v>
      </c>
      <c r="E64" s="1"/>
      <c r="F64" s="5">
        <f t="shared" si="4"/>
        <v>0.30288371221715998</v>
      </c>
      <c r="G64" s="2">
        <f t="shared" si="5"/>
        <v>4.3896190176399997E-3</v>
      </c>
      <c r="H64" s="2">
        <f t="shared" si="6"/>
        <v>0.29300706942746996</v>
      </c>
      <c r="I64" s="28">
        <f t="shared" si="7"/>
        <v>1.0974047544099999E-3</v>
      </c>
      <c r="J64" s="1"/>
      <c r="K64" s="3">
        <f t="shared" si="8"/>
        <v>2.7462998436210002</v>
      </c>
      <c r="L64" s="1">
        <f t="shared" si="9"/>
        <v>3.9801447009000006E-2</v>
      </c>
      <c r="M64" s="1">
        <f t="shared" si="10"/>
        <v>2.6567465878507504</v>
      </c>
      <c r="N64" s="27">
        <f t="shared" si="11"/>
        <v>9.9503617522500015E-3</v>
      </c>
      <c r="O64" s="1"/>
      <c r="P64" s="3">
        <f t="shared" si="12"/>
        <v>0.15751546602900002</v>
      </c>
      <c r="Q64" s="1">
        <f t="shared" si="13"/>
        <v>2.2828328410000004E-3</v>
      </c>
      <c r="R64" s="1">
        <f t="shared" si="14"/>
        <v>0.15237909213675002</v>
      </c>
      <c r="S64" s="28">
        <f t="shared" si="15"/>
        <v>5.7070821025000009E-4</v>
      </c>
      <c r="T64" s="17"/>
      <c r="U64" s="3">
        <f t="shared" si="16"/>
        <v>132.87446201547598</v>
      </c>
      <c r="V64" s="1">
        <f t="shared" si="17"/>
        <v>1.925716840804</v>
      </c>
      <c r="W64" s="1">
        <f t="shared" si="18"/>
        <v>128.541599123667</v>
      </c>
      <c r="X64" s="27">
        <f t="shared" si="19"/>
        <v>0.48142921020099999</v>
      </c>
      <c r="Y64" s="17"/>
      <c r="Z64" s="3">
        <f t="shared" si="20"/>
        <v>4.0972832815560002E-2</v>
      </c>
      <c r="AA64" s="1">
        <f t="shared" si="21"/>
        <v>5.9380917123999998E-4</v>
      </c>
      <c r="AB64" s="1">
        <f t="shared" si="22"/>
        <v>3.9636762180269999E-2</v>
      </c>
      <c r="AC64" s="27">
        <f t="shared" si="23"/>
        <v>1.4845229281E-4</v>
      </c>
      <c r="AD64" s="17"/>
      <c r="AE64" s="1"/>
      <c r="AF64" s="1"/>
      <c r="AG64" s="1"/>
      <c r="AH64" s="1"/>
      <c r="AI64" s="1"/>
      <c r="AJ64" s="4"/>
    </row>
    <row r="65" spans="1:36" x14ac:dyDescent="0.25">
      <c r="A65" s="55">
        <f>SUM(A40:A64)</f>
        <v>212.43336141732087</v>
      </c>
      <c r="B65" s="56">
        <f t="shared" ref="B65:D65" si="24">SUM(B40:B64)</f>
        <v>9.6261295022523505</v>
      </c>
      <c r="C65" s="56">
        <f t="shared" si="24"/>
        <v>9018.7676977401716</v>
      </c>
      <c r="D65" s="57">
        <f t="shared" si="24"/>
        <v>1.2038994252559698</v>
      </c>
      <c r="E65" s="1"/>
      <c r="F65" s="55">
        <f>SUM(F40:F64)</f>
        <v>434.56761882346427</v>
      </c>
      <c r="G65" s="56">
        <f>SUM(G40:G64)</f>
        <v>21.38707969106666</v>
      </c>
      <c r="H65" s="56">
        <f>SUM(H40:H64)</f>
        <v>10608.214407091282</v>
      </c>
      <c r="I65" s="57">
        <f>SUM(I40:I64)</f>
        <v>2.5653213608134502</v>
      </c>
      <c r="J65" s="1"/>
      <c r="K65" s="55">
        <f>SUM(K40:K64)</f>
        <v>313.05471137179609</v>
      </c>
      <c r="L65" s="56">
        <f t="shared" ref="L65" si="25">SUM(L40:L64)</f>
        <v>11.616611755507639</v>
      </c>
      <c r="M65" s="56">
        <f t="shared" ref="M65" si="26">SUM(M40:M64)</f>
        <v>1854.8114713805658</v>
      </c>
      <c r="N65" s="57">
        <f t="shared" ref="N65" si="27">SUM(N40:N64)</f>
        <v>1.0150510248806</v>
      </c>
      <c r="O65" s="1"/>
      <c r="P65" s="55">
        <f>SUM(P40:P64)</f>
        <v>192.14603455757191</v>
      </c>
      <c r="Q65" s="56">
        <f t="shared" ref="Q65" si="28">SUM(Q40:Q64)</f>
        <v>8.1189425838001412</v>
      </c>
      <c r="R65" s="56">
        <f t="shared" ref="R65" si="29">SUM(R40:R64)</f>
        <v>4311.3532992193805</v>
      </c>
      <c r="S65" s="57">
        <f t="shared" ref="S65" si="30">SUM(S40:S64)</f>
        <v>0.73813302337287012</v>
      </c>
      <c r="T65" s="17"/>
      <c r="U65" s="55">
        <f>SUM(U40:U64)</f>
        <v>505.05220339402149</v>
      </c>
      <c r="V65" s="56">
        <f t="shared" ref="V65" si="31">SUM(V40:V64)</f>
        <v>11.740538172720491</v>
      </c>
      <c r="W65" s="56">
        <f t="shared" ref="W65" si="32">SUM(W40:W64)</f>
        <v>3807.1244622042359</v>
      </c>
      <c r="X65" s="57">
        <f t="shared" ref="X65" si="33">SUM(X40:X64)</f>
        <v>1.8421397752069899</v>
      </c>
      <c r="Y65" s="17"/>
      <c r="Z65" s="55">
        <f>SUM(Z40:Z64)</f>
        <v>160.18915288878003</v>
      </c>
      <c r="AA65" s="56">
        <f t="shared" ref="AA65" si="34">SUM(AA40:AA64)</f>
        <v>4.0392751891511187</v>
      </c>
      <c r="AB65" s="56">
        <f t="shared" ref="AB65" si="35">SUM(AB40:AB64)</f>
        <v>1201.4141692637093</v>
      </c>
      <c r="AC65" s="57">
        <f t="shared" ref="AC65" si="36">SUM(AC40:AC64)</f>
        <v>0.57561450312225981</v>
      </c>
      <c r="AD65" s="17"/>
      <c r="AE65" s="1"/>
      <c r="AF65" s="1"/>
      <c r="AG65" s="1"/>
      <c r="AH65" s="1"/>
      <c r="AI65" s="1"/>
      <c r="AJ65" s="4"/>
    </row>
    <row r="66" spans="1:36" x14ac:dyDescent="0.25">
      <c r="A66" s="5"/>
      <c r="B66" s="52">
        <f>A65/$D$65</f>
        <v>176.45440886571888</v>
      </c>
      <c r="C66" s="53">
        <f t="shared" ref="C66:D66" si="37">B65/$D$65</f>
        <v>7.9957920905275532</v>
      </c>
      <c r="D66" s="54">
        <f t="shared" si="37"/>
        <v>7491.2966220767366</v>
      </c>
      <c r="E66" s="2"/>
      <c r="F66" s="5"/>
      <c r="G66" s="39">
        <f>F65/$I$65</f>
        <v>169.40084991365958</v>
      </c>
      <c r="H66" s="25">
        <f t="shared" ref="H66:I66" si="38">G65/$I$65</f>
        <v>8.3369982481590252</v>
      </c>
      <c r="I66" s="26">
        <f t="shared" si="38"/>
        <v>4135.2380131148448</v>
      </c>
      <c r="J66" s="2"/>
      <c r="K66" s="5"/>
      <c r="L66" s="52">
        <f>K65/$N$65</f>
        <v>308.41278290283054</v>
      </c>
      <c r="M66" s="53">
        <f t="shared" ref="M66:N66" si="39">L65/$N$65</f>
        <v>11.444362372693625</v>
      </c>
      <c r="N66" s="54">
        <f t="shared" si="39"/>
        <v>1827.3086041154891</v>
      </c>
      <c r="O66" s="2"/>
      <c r="P66" s="5"/>
      <c r="Q66" s="52">
        <f>P65/$S$65</f>
        <v>260.31355930881955</v>
      </c>
      <c r="R66" s="53">
        <f t="shared" ref="R66:S66" si="40">Q65/$S$65</f>
        <v>10.999294607767242</v>
      </c>
      <c r="S66" s="54">
        <f t="shared" si="40"/>
        <v>5840.8893284828519</v>
      </c>
      <c r="T66" s="21"/>
      <c r="U66" s="5"/>
      <c r="V66" s="52">
        <f>U65/$X$65</f>
        <v>274.16605959624962</v>
      </c>
      <c r="W66" s="53">
        <f t="shared" ref="W66:X66" si="41">V65/$X$65</f>
        <v>6.3733156032642961</v>
      </c>
      <c r="X66" s="54">
        <f t="shared" si="41"/>
        <v>2066.6859884595092</v>
      </c>
      <c r="Y66" s="21"/>
      <c r="Z66" s="5"/>
      <c r="AA66" s="52">
        <f>Z65/$AC$65</f>
        <v>278.29241970082199</v>
      </c>
      <c r="AB66" s="53">
        <f t="shared" ref="AB66:AC66" si="42">AA65/$AC$65</f>
        <v>7.0173269909656559</v>
      </c>
      <c r="AC66" s="54">
        <f t="shared" si="42"/>
        <v>2087.1853692826958</v>
      </c>
      <c r="AD66" s="17"/>
      <c r="AE66" s="1"/>
      <c r="AF66" s="1"/>
      <c r="AG66" s="1"/>
      <c r="AH66" s="1"/>
      <c r="AI66" s="1"/>
      <c r="AJ66" s="4"/>
    </row>
    <row r="67" spans="1:36" ht="18.75" x14ac:dyDescent="0.3">
      <c r="A67" s="46" t="s">
        <v>56</v>
      </c>
      <c r="B67" s="2"/>
      <c r="C67" s="6"/>
      <c r="D67" s="1"/>
      <c r="E67" s="1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"/>
      <c r="AF67" s="1"/>
      <c r="AG67" s="1"/>
      <c r="AH67" s="1"/>
      <c r="AI67" s="1"/>
      <c r="AJ67" s="4"/>
    </row>
    <row r="68" spans="1:36" x14ac:dyDescent="0.25">
      <c r="A68" s="32">
        <f>B66</f>
        <v>176.45440886571888</v>
      </c>
      <c r="B68" s="33">
        <f t="shared" ref="B68:C68" si="43">C66</f>
        <v>7.9957920905275532</v>
      </c>
      <c r="C68" s="34">
        <f t="shared" si="43"/>
        <v>7491.2966220767366</v>
      </c>
      <c r="D68" s="17"/>
      <c r="E68" s="1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"/>
      <c r="AF68" s="1"/>
      <c r="AG68" s="1"/>
      <c r="AH68" s="1"/>
      <c r="AI68" s="1"/>
      <c r="AJ68" s="4"/>
    </row>
    <row r="69" spans="1:36" x14ac:dyDescent="0.25">
      <c r="A69" s="19">
        <f>G66</f>
        <v>169.40084991365958</v>
      </c>
      <c r="B69" s="17">
        <f t="shared" ref="B69:C69" si="44">H66</f>
        <v>8.3369982481590252</v>
      </c>
      <c r="C69" s="18">
        <f t="shared" si="44"/>
        <v>4135.2380131148448</v>
      </c>
      <c r="D69" s="17"/>
      <c r="E69" s="1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"/>
      <c r="AF69" s="1"/>
      <c r="AG69" s="1"/>
      <c r="AH69" s="1"/>
      <c r="AI69" s="1"/>
      <c r="AJ69" s="4"/>
    </row>
    <row r="70" spans="1:36" x14ac:dyDescent="0.25">
      <c r="A70" s="19">
        <f>L66</f>
        <v>308.41278290283054</v>
      </c>
      <c r="B70" s="17">
        <f t="shared" ref="B70:C70" si="45">M66</f>
        <v>11.444362372693625</v>
      </c>
      <c r="C70" s="18">
        <f t="shared" si="45"/>
        <v>1827.3086041154891</v>
      </c>
      <c r="D70" s="17"/>
      <c r="E70" s="1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"/>
      <c r="AF70" s="1"/>
      <c r="AG70" s="1"/>
      <c r="AH70" s="1"/>
      <c r="AI70" s="1"/>
      <c r="AJ70" s="4"/>
    </row>
    <row r="71" spans="1:36" x14ac:dyDescent="0.25">
      <c r="A71" s="19">
        <f>Q66</f>
        <v>260.31355930881955</v>
      </c>
      <c r="B71" s="17">
        <f t="shared" ref="B71:C71" si="46">R66</f>
        <v>10.999294607767242</v>
      </c>
      <c r="C71" s="18">
        <f t="shared" si="46"/>
        <v>5840.8893284828519</v>
      </c>
      <c r="D71" s="17"/>
      <c r="E71" s="1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"/>
      <c r="AF71" s="1"/>
      <c r="AG71" s="1"/>
      <c r="AH71" s="1"/>
      <c r="AI71" s="1"/>
      <c r="AJ71" s="4"/>
    </row>
    <row r="72" spans="1:36" x14ac:dyDescent="0.25">
      <c r="A72" s="19">
        <f>V66</f>
        <v>274.16605959624962</v>
      </c>
      <c r="B72" s="17">
        <f t="shared" ref="B72:C72" si="47">W66</f>
        <v>6.3733156032642961</v>
      </c>
      <c r="C72" s="18">
        <f t="shared" si="47"/>
        <v>2066.6859884595092</v>
      </c>
      <c r="D72" s="17"/>
      <c r="E72" s="1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"/>
      <c r="AF72" s="1"/>
      <c r="AG72" s="1"/>
      <c r="AH72" s="1"/>
      <c r="AI72" s="1"/>
      <c r="AJ72" s="4"/>
    </row>
    <row r="73" spans="1:36" x14ac:dyDescent="0.25">
      <c r="A73" s="5">
        <f>AA66</f>
        <v>278.29241970082199</v>
      </c>
      <c r="B73" s="2">
        <f t="shared" ref="B73:C73" si="48">AB66</f>
        <v>7.0173269909656559</v>
      </c>
      <c r="C73" s="6">
        <f t="shared" si="48"/>
        <v>2087.1853692826958</v>
      </c>
      <c r="D73" s="1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4"/>
    </row>
    <row r="74" spans="1:36" x14ac:dyDescent="0.25">
      <c r="A74" s="3"/>
      <c r="B74" s="1"/>
      <c r="C74" s="1"/>
      <c r="D74" s="1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4"/>
    </row>
    <row r="75" spans="1:36" x14ac:dyDescent="0.25">
      <c r="A75" s="3"/>
      <c r="B75" s="1"/>
      <c r="C75" s="1"/>
      <c r="D75" s="1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4"/>
    </row>
    <row r="76" spans="1:36" x14ac:dyDescent="0.25">
      <c r="A76" s="3"/>
      <c r="B76" s="1"/>
      <c r="C76" s="1"/>
      <c r="D76" s="1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4"/>
    </row>
    <row r="77" spans="1:36" x14ac:dyDescent="0.25">
      <c r="A77" s="19"/>
      <c r="B77" s="17"/>
      <c r="C77" s="17"/>
      <c r="D77" s="17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4"/>
    </row>
    <row r="78" spans="1:36" x14ac:dyDescent="0.25">
      <c r="A78" s="19"/>
      <c r="B78" s="17"/>
      <c r="C78" s="17"/>
      <c r="D78" s="17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4"/>
    </row>
    <row r="79" spans="1:36" x14ac:dyDescent="0.25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4"/>
    </row>
    <row r="80" spans="1:36" ht="29.25" customHeight="1" x14ac:dyDescent="0.4">
      <c r="A80" s="31" t="s">
        <v>57</v>
      </c>
      <c r="B80" s="8"/>
      <c r="C80" s="8"/>
      <c r="D80" s="8"/>
      <c r="E80" s="8"/>
      <c r="F80" s="8"/>
      <c r="G80" s="8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33"/>
      <c r="AJ80" s="34"/>
    </row>
    <row r="81" spans="1:36" ht="40.5" customHeight="1" x14ac:dyDescent="0.25">
      <c r="A81" s="19"/>
      <c r="B81" s="17"/>
      <c r="C81" s="17"/>
      <c r="D81" s="17"/>
      <c r="E81" s="17"/>
      <c r="F81" s="1"/>
      <c r="G81" s="1"/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49"/>
      <c r="AJ81" s="50"/>
    </row>
    <row r="82" spans="1:36" ht="24" customHeight="1" x14ac:dyDescent="0.3">
      <c r="A82" s="36"/>
      <c r="B82" s="37"/>
      <c r="C82" s="37"/>
      <c r="D82" s="37"/>
      <c r="E82" s="37"/>
      <c r="F82" s="37"/>
      <c r="G82" s="1"/>
      <c r="H82" s="30" t="s">
        <v>58</v>
      </c>
      <c r="I82" s="43"/>
      <c r="J82" s="43"/>
      <c r="K82" s="44"/>
      <c r="L82" s="37"/>
      <c r="M82" s="30" t="s">
        <v>59</v>
      </c>
      <c r="N82" s="43"/>
      <c r="O82" s="43"/>
      <c r="P82" s="44"/>
      <c r="Q82" s="51"/>
      <c r="R82" s="30" t="s">
        <v>60</v>
      </c>
      <c r="S82" s="43"/>
      <c r="T82" s="43"/>
      <c r="U82" s="44"/>
      <c r="V82" s="51"/>
      <c r="W82" s="30" t="s">
        <v>61</v>
      </c>
      <c r="X82" s="43"/>
      <c r="Y82" s="43"/>
      <c r="Z82" s="44"/>
      <c r="AA82" s="51"/>
      <c r="AB82" s="30" t="s">
        <v>62</v>
      </c>
      <c r="AC82" s="43"/>
      <c r="AD82" s="43"/>
      <c r="AE82" s="44"/>
      <c r="AF82" s="51"/>
      <c r="AG82" s="30" t="s">
        <v>68</v>
      </c>
      <c r="AH82" s="43"/>
      <c r="AI82" s="43"/>
      <c r="AJ82" s="44"/>
    </row>
    <row r="83" spans="1:36" x14ac:dyDescent="0.25">
      <c r="A83" s="32">
        <f t="shared" ref="A83:A107" si="49">POWER(G6,$O$7)</f>
        <v>0.23693627112099999</v>
      </c>
      <c r="B83" s="33">
        <f t="shared" ref="B83:B107" si="50">POWER(H6,$O$7)</f>
        <v>4.620872528999999E-3</v>
      </c>
      <c r="C83" s="33">
        <f t="shared" ref="C83:C107" si="51">POWER(I6,$O$7)</f>
        <v>2.2815498303999995E-2</v>
      </c>
      <c r="D83" s="33">
        <f t="shared" ref="D83:D107" si="52">POWER(J6,$O$7)</f>
        <v>2.4737312961000003E-2</v>
      </c>
      <c r="E83" s="33">
        <f t="shared" ref="E83:E107" si="53">POWER(K6,$O$7)</f>
        <v>8.5441183033600002E-3</v>
      </c>
      <c r="F83" s="34">
        <f t="shared" ref="F83:F107" si="54">POWER(L6,$O$7)</f>
        <v>1.9801076025600002E-3</v>
      </c>
      <c r="G83" s="1"/>
      <c r="H83" s="12">
        <f t="shared" ref="H83:H107" si="55">POWER(C6-A$68,$O$7)</f>
        <v>181.02111792593467</v>
      </c>
      <c r="I83" s="13">
        <f t="shared" ref="I83:I107" si="56">POWER(D6-B$68,$O$7)</f>
        <v>1.7706502128307154E-5</v>
      </c>
      <c r="J83" s="13">
        <f t="shared" ref="J83:J107" si="57">POWER(E6-C$68,$O$7)</f>
        <v>18261064.020252448</v>
      </c>
      <c r="K83" s="41">
        <f t="shared" ref="K83:K107" si="58">SUM(H83:J83)*A83</f>
        <v>4326751.3061333429</v>
      </c>
      <c r="L83" s="1"/>
      <c r="M83" s="12">
        <f t="shared" ref="M83:M107" si="59">POWER(C6-A$69,$O$7)</f>
        <v>40.970879617195912</v>
      </c>
      <c r="N83" s="13">
        <f t="shared" ref="N83:N107" si="60">POWER(D6-B$69,$O$7)</f>
        <v>0.11356781926225196</v>
      </c>
      <c r="O83" s="14">
        <f t="shared" ref="O83:O107" si="61">POWER(E6-C$69,$O$7)</f>
        <v>841325.57270286814</v>
      </c>
      <c r="P83" s="41">
        <f t="shared" ref="P83:P107" si="62">SUM(M83:O83)*B83</f>
        <v>3887.8480728424033</v>
      </c>
      <c r="Q83" s="17"/>
      <c r="R83" s="12">
        <f t="shared" ref="R83:R107" si="63">POWER(C6-A$70,$O$7)</f>
        <v>21144.877431545727</v>
      </c>
      <c r="S83" s="13">
        <f t="shared" ref="S83:S107" si="64">POWER(D6-B$70,$O$7)</f>
        <v>11.863632154427659</v>
      </c>
      <c r="T83" s="13">
        <f t="shared" ref="T83:T107" si="65">POWER(E6-C$70,$O$7)</f>
        <v>1934022.5585872096</v>
      </c>
      <c r="U83" s="41">
        <f t="shared" ref="U83:U107" si="66">SUM(R83:T83)*C83</f>
        <v>44608.389995201229</v>
      </c>
      <c r="V83" s="17"/>
      <c r="W83" s="12">
        <f t="shared" ref="W83:W107" si="67">POWER(C6-A$71,$O$7)</f>
        <v>9469.9288253511404</v>
      </c>
      <c r="X83" s="13">
        <f t="shared" ref="X83:X107" si="68">POWER(D6-B$71,$O$7)</f>
        <v>8.9957681441816533</v>
      </c>
      <c r="Y83" s="13">
        <f t="shared" ref="Y83:Y107" si="69">POWER(E6-C$71,$O$7)</f>
        <v>6879548.4294692259</v>
      </c>
      <c r="Z83" s="41">
        <f>SUM(W83:Y83)*D83</f>
        <v>170416.02565433932</v>
      </c>
      <c r="AA83" s="17"/>
      <c r="AB83" s="12">
        <f t="shared" ref="AB83:AB107" si="70">POWER(C6-A$72,$O$7)</f>
        <v>12357.892806156924</v>
      </c>
      <c r="AC83" s="13">
        <f t="shared" ref="AC83:AC107" si="71">POWER(D6-B$72,$O$7)</f>
        <v>2.6461021265834006</v>
      </c>
      <c r="AD83" s="13">
        <f t="shared" ref="AD83:AD107" si="72">POWER(E6-C$72,$O$7)</f>
        <v>1325523.9531694574</v>
      </c>
      <c r="AE83" s="41">
        <f>SUM(AB83:AD83)*E83</f>
        <v>11431.043376542922</v>
      </c>
      <c r="AF83" s="17"/>
      <c r="AG83" s="12">
        <f t="shared" ref="AG83:AG107" si="73">POWER(C6-A$73,$O$7)</f>
        <v>13292.342040470488</v>
      </c>
      <c r="AH83" s="13">
        <f t="shared" ref="AH83:AH107" si="74">POWER(D6-B$73,$O$7)</f>
        <v>0.96564624268461208</v>
      </c>
      <c r="AI83" s="13">
        <f t="shared" ref="AI83:AI107" si="75">POWER(E6-C$73,$O$7)</f>
        <v>1278741.7290443131</v>
      </c>
      <c r="AJ83" s="41">
        <f>SUM(AG83:AI83)*F83</f>
        <v>2558.368399004994</v>
      </c>
    </row>
    <row r="84" spans="1:36" x14ac:dyDescent="0.25">
      <c r="A84" s="19">
        <f t="shared" si="49"/>
        <v>2.5673475609999997E-3</v>
      </c>
      <c r="B84" s="17">
        <f t="shared" si="50"/>
        <v>8.95875501049E-3</v>
      </c>
      <c r="C84" s="17">
        <f t="shared" si="51"/>
        <v>1.6250385529000003E-2</v>
      </c>
      <c r="D84" s="17">
        <f t="shared" si="52"/>
        <v>2.7649703524000004E-2</v>
      </c>
      <c r="E84" s="17">
        <f t="shared" si="53"/>
        <v>0.18278190090000002</v>
      </c>
      <c r="F84" s="18">
        <f t="shared" si="54"/>
        <v>1.7793425664000002E-2</v>
      </c>
      <c r="G84" s="1"/>
      <c r="H84" s="3">
        <f t="shared" si="55"/>
        <v>304.65638885168568</v>
      </c>
      <c r="I84" s="1">
        <f t="shared" si="56"/>
        <v>24.95793861177766</v>
      </c>
      <c r="J84" s="1">
        <f t="shared" si="57"/>
        <v>40529732.680265665</v>
      </c>
      <c r="K84" s="24">
        <f t="shared" si="58"/>
        <v>104054.75657920171</v>
      </c>
      <c r="L84" s="1"/>
      <c r="M84" s="3">
        <f t="shared" si="59"/>
        <v>108.17767892647258</v>
      </c>
      <c r="N84" s="1">
        <f t="shared" si="60"/>
        <v>28.483550300852503</v>
      </c>
      <c r="O84" s="4">
        <f t="shared" si="61"/>
        <v>9061532.8956016079</v>
      </c>
      <c r="P84" s="24">
        <f t="shared" si="62"/>
        <v>81181.277545662932</v>
      </c>
      <c r="Q84" s="17"/>
      <c r="R84" s="3">
        <f t="shared" si="63"/>
        <v>22324.179694768372</v>
      </c>
      <c r="S84" s="1">
        <f t="shared" si="64"/>
        <v>71.307255881363915</v>
      </c>
      <c r="T84" s="1">
        <f t="shared" si="65"/>
        <v>493237.37541464675</v>
      </c>
      <c r="U84" s="24">
        <f t="shared" si="66"/>
        <v>8379.2328048578638</v>
      </c>
      <c r="V84" s="17"/>
      <c r="W84" s="3">
        <f t="shared" si="67"/>
        <v>10264.437299821697</v>
      </c>
      <c r="X84" s="1">
        <f t="shared" si="68"/>
        <v>63.988714221854067</v>
      </c>
      <c r="Y84" s="1">
        <f t="shared" si="69"/>
        <v>22239612.158498444</v>
      </c>
      <c r="Z84" s="24">
        <f t="shared" ref="Z84:Z107" si="76">SUM(W84:Y84)*D84</f>
        <v>615204.26058838563</v>
      </c>
      <c r="AA84" s="17"/>
      <c r="AB84" s="3">
        <f t="shared" si="70"/>
        <v>13263.221282926921</v>
      </c>
      <c r="AC84" s="1">
        <f t="shared" si="71"/>
        <v>11.379258159226362</v>
      </c>
      <c r="AD84" s="1">
        <f t="shared" si="72"/>
        <v>886772.5008609629</v>
      </c>
      <c r="AE84" s="24">
        <f t="shared" ref="AE84:AE107" si="77">SUM(AB84:AD84)*E84</f>
        <v>164512.32009380159</v>
      </c>
      <c r="AF84" s="17"/>
      <c r="AG84" s="3">
        <f t="shared" si="73"/>
        <v>14230.681398077064</v>
      </c>
      <c r="AH84" s="1">
        <f t="shared" si="74"/>
        <v>16.138916152341171</v>
      </c>
      <c r="AI84" s="1">
        <f t="shared" si="75"/>
        <v>925800.68486167758</v>
      </c>
      <c r="AJ84" s="24">
        <f t="shared" ref="AJ84:AJ107" si="78">SUM(AG84:AI84)*F84</f>
        <v>16726.665403976156</v>
      </c>
    </row>
    <row r="85" spans="1:36" x14ac:dyDescent="0.25">
      <c r="A85" s="19">
        <f t="shared" si="49"/>
        <v>7.2889930753599992E-3</v>
      </c>
      <c r="B85" s="17">
        <f t="shared" si="50"/>
        <v>5.6074786656099994E-3</v>
      </c>
      <c r="C85" s="17">
        <f t="shared" si="51"/>
        <v>3.679878244E-3</v>
      </c>
      <c r="D85" s="17">
        <f t="shared" si="52"/>
        <v>0.30926166876899996</v>
      </c>
      <c r="E85" s="17">
        <f t="shared" si="53"/>
        <v>2.6080312035999999E-2</v>
      </c>
      <c r="F85" s="18">
        <f t="shared" si="54"/>
        <v>3.7788436672900002E-3</v>
      </c>
      <c r="G85" s="1"/>
      <c r="H85" s="3">
        <f t="shared" si="55"/>
        <v>8380.5952561249705</v>
      </c>
      <c r="I85" s="1">
        <f t="shared" si="56"/>
        <v>25.042096801226595</v>
      </c>
      <c r="J85" s="1">
        <f t="shared" si="57"/>
        <v>3089521.1647628504</v>
      </c>
      <c r="K85" s="24">
        <f t="shared" si="58"/>
        <v>22580.767008594041</v>
      </c>
      <c r="L85" s="1"/>
      <c r="M85" s="3">
        <f t="shared" si="59"/>
        <v>9721.7923977486826</v>
      </c>
      <c r="N85" s="1">
        <f t="shared" si="60"/>
        <v>21.743585337671998</v>
      </c>
      <c r="O85" s="4">
        <f t="shared" si="61"/>
        <v>26150561.658511609</v>
      </c>
      <c r="P85" s="24">
        <f t="shared" si="62"/>
        <v>146693.35326397544</v>
      </c>
      <c r="Q85" s="17"/>
      <c r="R85" s="3">
        <f t="shared" si="63"/>
        <v>1633.1930219513126</v>
      </c>
      <c r="S85" s="1">
        <f t="shared" si="64"/>
        <v>2.4200084274914073</v>
      </c>
      <c r="T85" s="1">
        <f t="shared" si="65"/>
        <v>55081503.17574618</v>
      </c>
      <c r="U85" s="24">
        <f t="shared" si="66"/>
        <v>202699.24404005139</v>
      </c>
      <c r="V85" s="17"/>
      <c r="W85" s="3">
        <f t="shared" si="67"/>
        <v>59.081370499034605</v>
      </c>
      <c r="X85" s="1">
        <f t="shared" si="68"/>
        <v>4.0028220665092347</v>
      </c>
      <c r="Y85" s="1">
        <f t="shared" si="69"/>
        <v>11615218.349309066</v>
      </c>
      <c r="Z85" s="24">
        <f t="shared" si="76"/>
        <v>3592161.3193462966</v>
      </c>
      <c r="AA85" s="17"/>
      <c r="AB85" s="3">
        <f t="shared" si="70"/>
        <v>38.020290944502079</v>
      </c>
      <c r="AC85" s="1">
        <f t="shared" si="71"/>
        <v>43.912946093940441</v>
      </c>
      <c r="AD85" s="1">
        <f t="shared" si="72"/>
        <v>51585634.560370862</v>
      </c>
      <c r="AE85" s="24">
        <f t="shared" si="77"/>
        <v>1345371.5827539258</v>
      </c>
      <c r="AF85" s="17"/>
      <c r="AG85" s="3">
        <f t="shared" si="73"/>
        <v>105.93390329786872</v>
      </c>
      <c r="AH85" s="1">
        <f t="shared" si="74"/>
        <v>35.792376333028052</v>
      </c>
      <c r="AI85" s="1">
        <f t="shared" si="75"/>
        <v>51291588.80475644</v>
      </c>
      <c r="AJ85" s="24">
        <f t="shared" si="78"/>
        <v>193823.43110155081</v>
      </c>
    </row>
    <row r="86" spans="1:36" x14ac:dyDescent="0.25">
      <c r="A86" s="19">
        <f t="shared" si="49"/>
        <v>2.7341283904000001E-2</v>
      </c>
      <c r="B86" s="17">
        <f t="shared" si="50"/>
        <v>4.6243536067599993E-3</v>
      </c>
      <c r="C86" s="17">
        <f t="shared" si="51"/>
        <v>7.4445317548900002E-3</v>
      </c>
      <c r="D86" s="17">
        <f t="shared" si="52"/>
        <v>1.8868593769000002E-2</v>
      </c>
      <c r="E86" s="17">
        <f t="shared" si="53"/>
        <v>2.6530545924000001E-2</v>
      </c>
      <c r="F86" s="18">
        <f t="shared" si="54"/>
        <v>0.14449045416099998</v>
      </c>
      <c r="G86" s="1"/>
      <c r="H86" s="3">
        <f t="shared" si="55"/>
        <v>39420.351758861128</v>
      </c>
      <c r="I86" s="1">
        <f t="shared" si="56"/>
        <v>36.050512620171489</v>
      </c>
      <c r="J86" s="1">
        <f t="shared" si="57"/>
        <v>52392937.989167497</v>
      </c>
      <c r="K86" s="24">
        <f t="shared" si="58"/>
        <v>1433568.9808228305</v>
      </c>
      <c r="L86" s="1"/>
      <c r="M86" s="3">
        <f t="shared" si="59"/>
        <v>42271.010516225535</v>
      </c>
      <c r="N86" s="1">
        <f t="shared" si="60"/>
        <v>32.069588841353948</v>
      </c>
      <c r="O86" s="4">
        <f t="shared" si="61"/>
        <v>15071771.990473898</v>
      </c>
      <c r="P86" s="24">
        <f t="shared" si="62"/>
        <v>69892.827565473228</v>
      </c>
      <c r="Q86" s="17"/>
      <c r="R86" s="3">
        <f t="shared" si="63"/>
        <v>4433.8574807455761</v>
      </c>
      <c r="S86" s="1">
        <f t="shared" si="64"/>
        <v>6.5312836821041573</v>
      </c>
      <c r="T86" s="1">
        <f t="shared" si="65"/>
        <v>2478447.5809920598</v>
      </c>
      <c r="U86" s="24">
        <f t="shared" si="66"/>
        <v>18483.938334686532</v>
      </c>
      <c r="V86" s="17"/>
      <c r="W86" s="3">
        <f t="shared" si="67"/>
        <v>13152.979678411652</v>
      </c>
      <c r="X86" s="1">
        <f t="shared" si="68"/>
        <v>9.004232850974752</v>
      </c>
      <c r="Y86" s="1">
        <f t="shared" si="69"/>
        <v>31224507.147372536</v>
      </c>
      <c r="Z86" s="24">
        <f t="shared" si="76"/>
        <v>589410.88912862516</v>
      </c>
      <c r="AA86" s="17"/>
      <c r="AB86" s="3">
        <f t="shared" si="70"/>
        <v>10167.483537347083</v>
      </c>
      <c r="AC86" s="1">
        <f t="shared" si="71"/>
        <v>58.166314887411851</v>
      </c>
      <c r="AD86" s="1">
        <f t="shared" si="72"/>
        <v>3289456.864734347</v>
      </c>
      <c r="AE86" s="24">
        <f t="shared" si="77"/>
        <v>87542.378487859096</v>
      </c>
      <c r="AF86" s="17"/>
      <c r="AG86" s="3">
        <f t="shared" si="73"/>
        <v>9352.3560873219612</v>
      </c>
      <c r="AH86" s="1">
        <f t="shared" si="74"/>
        <v>48.757722351096739</v>
      </c>
      <c r="AI86" s="1">
        <f t="shared" si="75"/>
        <v>3364235.9688906991</v>
      </c>
      <c r="AJ86" s="24">
        <f t="shared" si="78"/>
        <v>487458.35425376781</v>
      </c>
    </row>
    <row r="87" spans="1:36" x14ac:dyDescent="0.25">
      <c r="A87" s="19">
        <f t="shared" si="49"/>
        <v>9.6990982560000005E-3</v>
      </c>
      <c r="B87" s="17">
        <f t="shared" si="50"/>
        <v>2.8367767299600001E-3</v>
      </c>
      <c r="C87" s="17">
        <f t="shared" si="51"/>
        <v>2.6894032036E-2</v>
      </c>
      <c r="D87" s="17">
        <f t="shared" si="52"/>
        <v>5.3736376860099994E-3</v>
      </c>
      <c r="E87" s="17">
        <f t="shared" si="53"/>
        <v>0.25754610010000001</v>
      </c>
      <c r="F87" s="18">
        <f t="shared" si="54"/>
        <v>1.0705213156000001E-2</v>
      </c>
      <c r="G87" s="1"/>
      <c r="H87" s="3">
        <f t="shared" si="55"/>
        <v>33322.892842564135</v>
      </c>
      <c r="I87" s="1">
        <f t="shared" si="56"/>
        <v>9.0252651633368082</v>
      </c>
      <c r="J87" s="1">
        <f t="shared" si="57"/>
        <v>31296154.695779186</v>
      </c>
      <c r="K87" s="24">
        <f t="shared" si="58"/>
        <v>303867.76897812588</v>
      </c>
      <c r="L87" s="1"/>
      <c r="M87" s="3">
        <f t="shared" si="59"/>
        <v>35947.837713462635</v>
      </c>
      <c r="N87" s="1">
        <f t="shared" si="60"/>
        <v>7.0915783303081001</v>
      </c>
      <c r="O87" s="4">
        <f t="shared" si="61"/>
        <v>5009709.4033522876</v>
      </c>
      <c r="P87" s="24">
        <f t="shared" si="62"/>
        <v>14313.423166033881</v>
      </c>
      <c r="Q87" s="17"/>
      <c r="R87" s="3">
        <f t="shared" si="63"/>
        <v>2559.066533636154</v>
      </c>
      <c r="S87" s="1">
        <f t="shared" si="64"/>
        <v>0.19745791826590828</v>
      </c>
      <c r="T87" s="1">
        <f t="shared" si="65"/>
        <v>4856.8906603316282</v>
      </c>
      <c r="U87" s="24">
        <f t="shared" si="66"/>
        <v>199.45030079175382</v>
      </c>
      <c r="V87" s="17"/>
      <c r="W87" s="3">
        <f t="shared" si="67"/>
        <v>9739.0135762938771</v>
      </c>
      <c r="X87" s="1">
        <f t="shared" si="68"/>
        <v>4.9757820203563883E-7</v>
      </c>
      <c r="Y87" s="1">
        <f t="shared" si="69"/>
        <v>15554263.035320921</v>
      </c>
      <c r="Z87" s="24">
        <f t="shared" si="76"/>
        <v>83635.307955093595</v>
      </c>
      <c r="AA87" s="17"/>
      <c r="AB87" s="3">
        <f t="shared" si="70"/>
        <v>7196.7974444270703</v>
      </c>
      <c r="AC87" s="1">
        <f t="shared" si="71"/>
        <v>21.406208506997626</v>
      </c>
      <c r="AD87" s="1">
        <f t="shared" si="72"/>
        <v>28793.334679480686</v>
      </c>
      <c r="AE87" s="24">
        <f t="shared" si="77"/>
        <v>9274.6312561150771</v>
      </c>
      <c r="AF87" s="17"/>
      <c r="AG87" s="3">
        <f t="shared" si="73"/>
        <v>6513.713517748266</v>
      </c>
      <c r="AH87" s="1">
        <f t="shared" si="74"/>
        <v>15.861684296890676</v>
      </c>
      <c r="AI87" s="1">
        <f t="shared" si="75"/>
        <v>36170.474689195362</v>
      </c>
      <c r="AJ87" s="24">
        <f t="shared" si="78"/>
        <v>457.11313585756437</v>
      </c>
    </row>
    <row r="88" spans="1:36" x14ac:dyDescent="0.25">
      <c r="A88" s="19">
        <f t="shared" si="49"/>
        <v>1.3154943025000001E-2</v>
      </c>
      <c r="B88" s="17">
        <f t="shared" si="50"/>
        <v>0.30748244912099998</v>
      </c>
      <c r="C88" s="17">
        <f t="shared" si="51"/>
        <v>1.5385177368999999E-2</v>
      </c>
      <c r="D88" s="17">
        <f t="shared" si="52"/>
        <v>4.3048780324000008E-4</v>
      </c>
      <c r="E88" s="17">
        <f t="shared" si="53"/>
        <v>2.4005786184900001E-3</v>
      </c>
      <c r="F88" s="18">
        <f t="shared" si="54"/>
        <v>1.8772562168999998E-2</v>
      </c>
      <c r="G88" s="1"/>
      <c r="H88" s="3">
        <f t="shared" si="55"/>
        <v>8363.9089009780801</v>
      </c>
      <c r="I88" s="1">
        <f t="shared" si="56"/>
        <v>15.966354430722554</v>
      </c>
      <c r="J88" s="1">
        <f t="shared" si="57"/>
        <v>1099778.7748676629</v>
      </c>
      <c r="K88" s="24">
        <f t="shared" si="58"/>
        <v>14577.763905029917</v>
      </c>
      <c r="L88" s="1"/>
      <c r="M88" s="3">
        <f t="shared" si="59"/>
        <v>7123.5034661480913</v>
      </c>
      <c r="N88" s="1">
        <f t="shared" si="60"/>
        <v>18.809553804534453</v>
      </c>
      <c r="O88" s="4">
        <f t="shared" si="61"/>
        <v>19401928.16110846</v>
      </c>
      <c r="P88" s="24">
        <f t="shared" si="62"/>
        <v>5967948.5245470926</v>
      </c>
      <c r="Q88" s="17"/>
      <c r="R88" s="3">
        <f t="shared" si="63"/>
        <v>49913.271564387294</v>
      </c>
      <c r="S88" s="1">
        <f t="shared" si="64"/>
        <v>55.418531135976664</v>
      </c>
      <c r="T88" s="1">
        <f t="shared" si="65"/>
        <v>45060225.77638194</v>
      </c>
      <c r="U88" s="24">
        <f t="shared" si="66"/>
        <v>694028.34301683796</v>
      </c>
      <c r="V88" s="17"/>
      <c r="W88" s="3">
        <f t="shared" si="67"/>
        <v>30734.844077526988</v>
      </c>
      <c r="X88" s="1">
        <f t="shared" si="68"/>
        <v>48.990125006319587</v>
      </c>
      <c r="Y88" s="1">
        <f t="shared" si="69"/>
        <v>7285198.4170977501</v>
      </c>
      <c r="Z88" s="24">
        <f t="shared" si="76"/>
        <v>3149.4411279050892</v>
      </c>
      <c r="AA88" s="17"/>
      <c r="AB88" s="3">
        <f t="shared" si="70"/>
        <v>35783.798103171866</v>
      </c>
      <c r="AC88" s="1">
        <f t="shared" si="71"/>
        <v>5.6326269526977697</v>
      </c>
      <c r="AD88" s="1">
        <f t="shared" si="72"/>
        <v>41903794.292006448</v>
      </c>
      <c r="AE88" s="24">
        <f t="shared" si="77"/>
        <v>100679.26795317266</v>
      </c>
      <c r="AF88" s="17"/>
      <c r="AG88" s="3">
        <f t="shared" si="73"/>
        <v>37361.95951379872</v>
      </c>
      <c r="AH88" s="1">
        <f t="shared" si="74"/>
        <v>9.104262170409859</v>
      </c>
      <c r="AI88" s="1">
        <f t="shared" si="75"/>
        <v>41638816.658399306</v>
      </c>
      <c r="AJ88" s="24">
        <f t="shared" si="78"/>
        <v>782368.82498144975</v>
      </c>
    </row>
    <row r="89" spans="1:36" x14ac:dyDescent="0.25">
      <c r="A89" s="19">
        <f t="shared" si="49"/>
        <v>1.1883398121E-2</v>
      </c>
      <c r="B89" s="17">
        <f t="shared" si="50"/>
        <v>1.9434032836000002E-2</v>
      </c>
      <c r="C89" s="17">
        <f t="shared" si="51"/>
        <v>2.7684300996000003E-2</v>
      </c>
      <c r="D89" s="17">
        <f t="shared" si="52"/>
        <v>1.3669584888999999E-2</v>
      </c>
      <c r="E89" s="17">
        <f t="shared" si="53"/>
        <v>0.13714875289600001</v>
      </c>
      <c r="F89" s="18">
        <f t="shared" si="54"/>
        <v>9.5930859024899989E-3</v>
      </c>
      <c r="G89" s="1"/>
      <c r="H89" s="3">
        <f t="shared" si="55"/>
        <v>9497.3618073667058</v>
      </c>
      <c r="I89" s="1">
        <f t="shared" si="56"/>
        <v>36.050512620171489</v>
      </c>
      <c r="J89" s="1">
        <f t="shared" si="57"/>
        <v>10203530.90981085</v>
      </c>
      <c r="K89" s="24">
        <f t="shared" si="58"/>
        <v>121365.90937526172</v>
      </c>
      <c r="L89" s="1"/>
      <c r="M89" s="3">
        <f t="shared" si="59"/>
        <v>8172.3136651120058</v>
      </c>
      <c r="N89" s="1">
        <f t="shared" si="60"/>
        <v>32.069588841353948</v>
      </c>
      <c r="O89" s="4">
        <f t="shared" si="61"/>
        <v>26166.940401033135</v>
      </c>
      <c r="P89" s="24">
        <f t="shared" si="62"/>
        <v>667.97343252779115</v>
      </c>
      <c r="Q89" s="17"/>
      <c r="R89" s="3">
        <f t="shared" si="63"/>
        <v>52630.224959221261</v>
      </c>
      <c r="S89" s="1">
        <f t="shared" si="64"/>
        <v>6.5312836821041573</v>
      </c>
      <c r="T89" s="1">
        <f t="shared" si="65"/>
        <v>6099375.590905983</v>
      </c>
      <c r="U89" s="24">
        <f t="shared" si="66"/>
        <v>170314.16154957822</v>
      </c>
      <c r="V89" s="17"/>
      <c r="W89" s="3">
        <f t="shared" si="67"/>
        <v>32874.606789232821</v>
      </c>
      <c r="X89" s="1">
        <f t="shared" si="68"/>
        <v>9.004232850974752</v>
      </c>
      <c r="Y89" s="1">
        <f t="shared" si="69"/>
        <v>2383594.2586032311</v>
      </c>
      <c r="Z89" s="24">
        <f t="shared" si="76"/>
        <v>33032.24937123312</v>
      </c>
      <c r="AA89" s="17"/>
      <c r="AB89" s="3">
        <f t="shared" si="70"/>
        <v>38089.790818326859</v>
      </c>
      <c r="AC89" s="1">
        <f t="shared" si="71"/>
        <v>58.166314887411851</v>
      </c>
      <c r="AD89" s="1">
        <f t="shared" si="72"/>
        <v>4974300.590073837</v>
      </c>
      <c r="AE89" s="24">
        <f t="shared" si="77"/>
        <v>687451.06720481406</v>
      </c>
      <c r="AF89" s="17"/>
      <c r="AG89" s="3">
        <f t="shared" si="73"/>
        <v>39717.468550208585</v>
      </c>
      <c r="AH89" s="1">
        <f t="shared" si="74"/>
        <v>48.757722351096739</v>
      </c>
      <c r="AI89" s="1">
        <f t="shared" si="75"/>
        <v>4883280.7021322558</v>
      </c>
      <c r="AJ89" s="24">
        <f t="shared" si="78"/>
        <v>47227.212086176929</v>
      </c>
    </row>
    <row r="90" spans="1:36" x14ac:dyDescent="0.25">
      <c r="A90" s="19">
        <f t="shared" si="49"/>
        <v>2.2407096099999996E-2</v>
      </c>
      <c r="B90" s="17">
        <f t="shared" si="50"/>
        <v>0.21356043987599999</v>
      </c>
      <c r="C90" s="17">
        <f t="shared" si="51"/>
        <v>1.7014071844E-2</v>
      </c>
      <c r="D90" s="17">
        <f t="shared" si="52"/>
        <v>9.8070201241600014E-3</v>
      </c>
      <c r="E90" s="17">
        <f t="shared" si="53"/>
        <v>4.9998899580100007E-3</v>
      </c>
      <c r="F90" s="18">
        <f t="shared" si="54"/>
        <v>7.7450736372100008E-3</v>
      </c>
      <c r="G90" s="1"/>
      <c r="H90" s="3">
        <f t="shared" si="55"/>
        <v>25136.704468118642</v>
      </c>
      <c r="I90" s="1">
        <f t="shared" si="56"/>
        <v>1.7706502128307154E-5</v>
      </c>
      <c r="J90" s="1">
        <f t="shared" si="57"/>
        <v>6850241.6079342961</v>
      </c>
      <c r="K90" s="24">
        <f t="shared" si="58"/>
        <v>154057.26257025346</v>
      </c>
      <c r="L90" s="1"/>
      <c r="M90" s="3">
        <f t="shared" si="59"/>
        <v>27423.0785093183</v>
      </c>
      <c r="N90" s="1">
        <f t="shared" si="60"/>
        <v>0.11356781926225196</v>
      </c>
      <c r="O90" s="4">
        <f t="shared" si="61"/>
        <v>545769.27326650231</v>
      </c>
      <c r="P90" s="24">
        <f t="shared" si="62"/>
        <v>122411.23503239659</v>
      </c>
      <c r="Q90" s="17"/>
      <c r="R90" s="3">
        <f t="shared" si="63"/>
        <v>706.8801129720199</v>
      </c>
      <c r="S90" s="1">
        <f t="shared" si="64"/>
        <v>11.863632154427659</v>
      </c>
      <c r="T90" s="1">
        <f t="shared" si="65"/>
        <v>9282328.4617567081</v>
      </c>
      <c r="U90" s="24">
        <f t="shared" si="66"/>
        <v>157942.43208565164</v>
      </c>
      <c r="V90" s="17"/>
      <c r="W90" s="3">
        <f t="shared" si="67"/>
        <v>5578.0644231172146</v>
      </c>
      <c r="X90" s="1">
        <f t="shared" si="68"/>
        <v>8.9957681441816533</v>
      </c>
      <c r="Y90" s="1">
        <f t="shared" si="69"/>
        <v>934874.97353402025</v>
      </c>
      <c r="Z90" s="24">
        <f t="shared" si="76"/>
        <v>9223.1300907522782</v>
      </c>
      <c r="AA90" s="17"/>
      <c r="AB90" s="3">
        <f t="shared" si="70"/>
        <v>3700.7683050470523</v>
      </c>
      <c r="AC90" s="1">
        <f t="shared" si="71"/>
        <v>2.6461021265834006</v>
      </c>
      <c r="AD90" s="1">
        <f t="shared" si="72"/>
        <v>7881011.9593915632</v>
      </c>
      <c r="AE90" s="24">
        <f t="shared" si="77"/>
        <v>39422.709219223369</v>
      </c>
      <c r="AF90" s="17"/>
      <c r="AG90" s="3">
        <f t="shared" si="73"/>
        <v>3215.7496633877213</v>
      </c>
      <c r="AH90" s="1">
        <f t="shared" si="74"/>
        <v>0.96564624268461208</v>
      </c>
      <c r="AI90" s="1">
        <f t="shared" si="75"/>
        <v>7766335.7859800244</v>
      </c>
      <c r="AJ90" s="24">
        <f t="shared" si="78"/>
        <v>60175.756250657527</v>
      </c>
    </row>
    <row r="91" spans="1:36" x14ac:dyDescent="0.25">
      <c r="A91" s="19">
        <f t="shared" si="49"/>
        <v>1.3942886400000002E-2</v>
      </c>
      <c r="B91" s="17">
        <f t="shared" si="50"/>
        <v>4.595375636639999E-3</v>
      </c>
      <c r="C91" s="17">
        <f t="shared" si="51"/>
        <v>2.7525796280999999E-2</v>
      </c>
      <c r="D91" s="17">
        <f t="shared" si="52"/>
        <v>1.1454136576E-2</v>
      </c>
      <c r="E91" s="17">
        <f t="shared" si="53"/>
        <v>8.1916980640000005E-3</v>
      </c>
      <c r="F91" s="18">
        <f t="shared" si="54"/>
        <v>0.20312057472100001</v>
      </c>
      <c r="G91" s="1"/>
      <c r="H91" s="3">
        <f t="shared" si="55"/>
        <v>14053.057177376151</v>
      </c>
      <c r="I91" s="1">
        <f t="shared" si="56"/>
        <v>48.941106973887877</v>
      </c>
      <c r="J91" s="1">
        <f t="shared" si="57"/>
        <v>47724562.218596853</v>
      </c>
      <c r="K91" s="24">
        <f t="shared" si="58"/>
        <v>665614.77206371957</v>
      </c>
      <c r="L91" s="1"/>
      <c r="M91" s="3">
        <f t="shared" si="59"/>
        <v>15775.146502411066</v>
      </c>
      <c r="N91" s="1">
        <f t="shared" si="60"/>
        <v>53.831543293488608</v>
      </c>
      <c r="O91" s="4">
        <f t="shared" si="61"/>
        <v>12618394.9018181</v>
      </c>
      <c r="P91" s="24">
        <f t="shared" si="62"/>
        <v>58059.004605381408</v>
      </c>
      <c r="Q91" s="17"/>
      <c r="R91" s="3">
        <f t="shared" si="63"/>
        <v>179.90274519846332</v>
      </c>
      <c r="S91" s="1">
        <f t="shared" si="64"/>
        <v>109.08470537213842</v>
      </c>
      <c r="T91" s="1">
        <f t="shared" si="65"/>
        <v>1548303.9022758368</v>
      </c>
      <c r="U91" s="24">
        <f t="shared" si="66"/>
        <v>42626.252404814186</v>
      </c>
      <c r="V91" s="17"/>
      <c r="W91" s="3">
        <f t="shared" si="67"/>
        <v>1203.149167822779</v>
      </c>
      <c r="X91" s="1">
        <f t="shared" si="68"/>
        <v>99.985892652923042</v>
      </c>
      <c r="Y91" s="1">
        <f t="shared" si="69"/>
        <v>27645400.190573856</v>
      </c>
      <c r="Z91" s="24">
        <f t="shared" si="76"/>
        <v>316669.11576796899</v>
      </c>
      <c r="AA91" s="17"/>
      <c r="AB91" s="3">
        <f t="shared" si="70"/>
        <v>434.05307274702238</v>
      </c>
      <c r="AC91" s="1">
        <f t="shared" si="71"/>
        <v>28.872520572283548</v>
      </c>
      <c r="AD91" s="1">
        <f t="shared" si="72"/>
        <v>2201324.1123510706</v>
      </c>
      <c r="AE91" s="24">
        <f t="shared" si="77"/>
        <v>18036.374616069355</v>
      </c>
      <c r="AF91" s="17"/>
      <c r="AG91" s="3">
        <f t="shared" si="73"/>
        <v>279.14323945348099</v>
      </c>
      <c r="AH91" s="1">
        <f t="shared" si="74"/>
        <v>36.208224116203795</v>
      </c>
      <c r="AI91" s="1">
        <f t="shared" si="75"/>
        <v>2262573.62516412</v>
      </c>
      <c r="AJ91" s="24">
        <f t="shared" si="78"/>
        <v>459639.30946243188</v>
      </c>
    </row>
    <row r="92" spans="1:36" x14ac:dyDescent="0.25">
      <c r="A92" s="19">
        <f t="shared" si="49"/>
        <v>2.0911184449000003E-2</v>
      </c>
      <c r="B92" s="17">
        <f t="shared" si="50"/>
        <v>9.6416460100000004E-2</v>
      </c>
      <c r="C92" s="17">
        <f t="shared" si="51"/>
        <v>2.6840268900000002E-2</v>
      </c>
      <c r="D92" s="17">
        <f t="shared" si="52"/>
        <v>2.2880192644000003E-2</v>
      </c>
      <c r="E92" s="17">
        <f t="shared" si="53"/>
        <v>9.1153228656399993E-3</v>
      </c>
      <c r="F92" s="18">
        <f t="shared" si="54"/>
        <v>1.8041056488999997E-2</v>
      </c>
      <c r="G92" s="1"/>
      <c r="H92" s="3">
        <f t="shared" si="55"/>
        <v>43491.263581546751</v>
      </c>
      <c r="I92" s="1">
        <f t="shared" si="56"/>
        <v>35.949522792832767</v>
      </c>
      <c r="J92" s="1">
        <f t="shared" si="57"/>
        <v>43024372.176387288</v>
      </c>
      <c r="K92" s="24">
        <f t="shared" si="58"/>
        <v>900600.78796463402</v>
      </c>
      <c r="L92" s="1"/>
      <c r="M92" s="3">
        <f t="shared" si="59"/>
        <v>46482.993517952338</v>
      </c>
      <c r="N92" s="1">
        <f t="shared" si="60"/>
        <v>40.157546797170554</v>
      </c>
      <c r="O92" s="4">
        <f t="shared" si="61"/>
        <v>10260733.768663939</v>
      </c>
      <c r="P92" s="24">
        <f t="shared" si="62"/>
        <v>993789.22554147011</v>
      </c>
      <c r="Q92" s="17"/>
      <c r="R92" s="3">
        <f t="shared" si="63"/>
        <v>5865.6018226889655</v>
      </c>
      <c r="S92" s="1">
        <f t="shared" si="64"/>
        <v>89.195980626751165</v>
      </c>
      <c r="T92" s="1">
        <f t="shared" si="65"/>
        <v>801577.49660322547</v>
      </c>
      <c r="U92" s="24">
        <f t="shared" si="66"/>
        <v>21674.383927305531</v>
      </c>
      <c r="V92" s="17"/>
      <c r="W92" s="3">
        <f t="shared" si="67"/>
        <v>15546.708492235261</v>
      </c>
      <c r="X92" s="1">
        <f t="shared" si="68"/>
        <v>80.987303437388547</v>
      </c>
      <c r="Y92" s="1">
        <f t="shared" si="69"/>
        <v>24097194.439292826</v>
      </c>
      <c r="Z92" s="24">
        <f t="shared" si="76"/>
        <v>551706.01564133237</v>
      </c>
      <c r="AA92" s="17"/>
      <c r="AB92" s="3">
        <f t="shared" si="70"/>
        <v>12284.16234542209</v>
      </c>
      <c r="AC92" s="1">
        <f t="shared" si="71"/>
        <v>19.125889365754954</v>
      </c>
      <c r="AD92" s="1">
        <f t="shared" si="72"/>
        <v>1287512.2924063334</v>
      </c>
      <c r="AE92" s="24">
        <f t="shared" si="77"/>
        <v>11848.238683333144</v>
      </c>
      <c r="AF92" s="17"/>
      <c r="AG92" s="3">
        <f t="shared" si="73"/>
        <v>11386.507693305522</v>
      </c>
      <c r="AH92" s="1">
        <f t="shared" si="74"/>
        <v>25.173570134272484</v>
      </c>
      <c r="AI92" s="1">
        <f t="shared" si="75"/>
        <v>1334453.2374047982</v>
      </c>
      <c r="AJ92" s="24">
        <f>SUM(AG92:AI92)*F92</f>
        <v>24280.825024257068</v>
      </c>
    </row>
    <row r="93" spans="1:36" x14ac:dyDescent="0.25">
      <c r="A93" s="19">
        <f t="shared" si="49"/>
        <v>1.6949696481E-2</v>
      </c>
      <c r="B93" s="17">
        <f t="shared" si="50"/>
        <v>1.49450625E-2</v>
      </c>
      <c r="C93" s="17">
        <f t="shared" si="51"/>
        <v>2.5448863729000001E-2</v>
      </c>
      <c r="D93" s="17">
        <f t="shared" si="52"/>
        <v>0.16624049107599997</v>
      </c>
      <c r="E93" s="17">
        <f t="shared" si="53"/>
        <v>1.4488936900000001E-2</v>
      </c>
      <c r="F93" s="18">
        <f t="shared" si="54"/>
        <v>3.59225217316E-3</v>
      </c>
      <c r="G93" s="1"/>
      <c r="H93" s="3">
        <f t="shared" si="55"/>
        <v>15263.513088718963</v>
      </c>
      <c r="I93" s="1">
        <f t="shared" si="56"/>
        <v>25.042096801226595</v>
      </c>
      <c r="J93" s="1">
        <f t="shared" si="57"/>
        <v>22813009.422061644</v>
      </c>
      <c r="K93" s="24">
        <f t="shared" si="58"/>
        <v>386932.72189216566</v>
      </c>
      <c r="L93" s="1"/>
      <c r="M93" s="3">
        <f t="shared" si="59"/>
        <v>17056.138003274471</v>
      </c>
      <c r="N93" s="1">
        <f t="shared" si="60"/>
        <v>21.743585337671998</v>
      </c>
      <c r="O93" s="4">
        <f t="shared" si="61"/>
        <v>2017076.013896402</v>
      </c>
      <c r="P93" s="24">
        <f t="shared" si="62"/>
        <v>30400.557102642004</v>
      </c>
      <c r="Q93" s="17"/>
      <c r="R93" s="3">
        <f t="shared" si="63"/>
        <v>70.774916170157894</v>
      </c>
      <c r="S93" s="1">
        <f t="shared" si="64"/>
        <v>2.4200084274914073</v>
      </c>
      <c r="T93" s="1">
        <f t="shared" si="65"/>
        <v>787996.01432739152</v>
      </c>
      <c r="U93" s="24">
        <f t="shared" si="66"/>
        <v>20055.465915274657</v>
      </c>
      <c r="V93" s="17"/>
      <c r="W93" s="3">
        <f t="shared" si="67"/>
        <v>1575.0135747345835</v>
      </c>
      <c r="X93" s="1">
        <f t="shared" si="68"/>
        <v>4.0028220665092347</v>
      </c>
      <c r="Y93" s="1">
        <f t="shared" si="69"/>
        <v>9771184.0939229745</v>
      </c>
      <c r="Z93" s="24">
        <f t="shared" si="76"/>
        <v>1624628.9386289765</v>
      </c>
      <c r="AA93" s="17"/>
      <c r="AB93" s="3">
        <f t="shared" si="70"/>
        <v>667.39247678452614</v>
      </c>
      <c r="AC93" s="1">
        <f t="shared" si="71"/>
        <v>43.912946093940441</v>
      </c>
      <c r="AD93" s="1">
        <f t="shared" si="72"/>
        <v>420311.05755972367</v>
      </c>
      <c r="AE93" s="24">
        <f t="shared" si="77"/>
        <v>6100.166450743819</v>
      </c>
      <c r="AF93" s="17"/>
      <c r="AG93" s="3">
        <f t="shared" si="73"/>
        <v>471.21904244526104</v>
      </c>
      <c r="AH93" s="1">
        <f t="shared" si="74"/>
        <v>35.792376333028052</v>
      </c>
      <c r="AI93" s="1">
        <f t="shared" si="75"/>
        <v>394151.21054270508</v>
      </c>
      <c r="AJ93" s="24">
        <f t="shared" si="78"/>
        <v>1417.7118554966003</v>
      </c>
    </row>
    <row r="94" spans="1:36" x14ac:dyDescent="0.25">
      <c r="A94" s="19">
        <f t="shared" si="49"/>
        <v>0.26994675009600005</v>
      </c>
      <c r="B94" s="17">
        <f t="shared" si="50"/>
        <v>2.8612399103999995E-4</v>
      </c>
      <c r="C94" s="17">
        <f t="shared" si="51"/>
        <v>1.6116556401000001E-2</v>
      </c>
      <c r="D94" s="17">
        <f t="shared" si="52"/>
        <v>2.5315037448999999E-2</v>
      </c>
      <c r="E94" s="17">
        <f t="shared" si="53"/>
        <v>1.4093013796E-2</v>
      </c>
      <c r="F94" s="18">
        <f t="shared" si="54"/>
        <v>3.4514097516900001E-3</v>
      </c>
      <c r="G94" s="1"/>
      <c r="H94" s="3">
        <f t="shared" si="55"/>
        <v>131.20348246305917</v>
      </c>
      <c r="I94" s="1">
        <f t="shared" si="56"/>
        <v>16.033680982281702</v>
      </c>
      <c r="J94" s="1">
        <f t="shared" si="57"/>
        <v>23326034.718723379</v>
      </c>
      <c r="K94" s="24">
        <f t="shared" si="58"/>
        <v>6296827.0111396071</v>
      </c>
      <c r="L94" s="1"/>
      <c r="M94" s="3">
        <f t="shared" si="59"/>
        <v>19.367479962557571</v>
      </c>
      <c r="N94" s="1">
        <f t="shared" si="60"/>
        <v>13.417581833990051</v>
      </c>
      <c r="O94" s="4">
        <f t="shared" si="61"/>
        <v>67006699.305934004</v>
      </c>
      <c r="P94" s="24">
        <f t="shared" si="62"/>
        <v>19172.233612423759</v>
      </c>
      <c r="Q94" s="17"/>
      <c r="R94" s="3">
        <f t="shared" si="63"/>
        <v>20567.226299934406</v>
      </c>
      <c r="S94" s="1">
        <f t="shared" si="64"/>
        <v>0.30873317287865787</v>
      </c>
      <c r="T94" s="1">
        <f t="shared" si="65"/>
        <v>110117559.11206061</v>
      </c>
      <c r="U94" s="24">
        <f t="shared" si="66"/>
        <v>1775047.3300083671</v>
      </c>
      <c r="V94" s="17"/>
      <c r="W94" s="3">
        <f t="shared" si="67"/>
        <v>9084.6745881158622</v>
      </c>
      <c r="X94" s="1">
        <f t="shared" si="68"/>
        <v>1.0014112820437184</v>
      </c>
      <c r="Y94" s="1">
        <f t="shared" si="69"/>
        <v>41991834.315110423</v>
      </c>
      <c r="Z94" s="24">
        <f t="shared" si="76"/>
        <v>1063254.8624673977</v>
      </c>
      <c r="AA94" s="17"/>
      <c r="AB94" s="3">
        <f t="shared" si="70"/>
        <v>11917.228567771925</v>
      </c>
      <c r="AC94" s="1">
        <f t="shared" si="71"/>
        <v>31.659577300469032</v>
      </c>
      <c r="AD94" s="1">
        <f t="shared" si="72"/>
        <v>105150955.84727564</v>
      </c>
      <c r="AE94" s="24">
        <f t="shared" si="77"/>
        <v>1482062.2672637179</v>
      </c>
      <c r="AF94" s="17"/>
      <c r="AG94" s="3">
        <f t="shared" si="73"/>
        <v>12835.172361667199</v>
      </c>
      <c r="AH94" s="1">
        <f t="shared" si="74"/>
        <v>24.827030314959366</v>
      </c>
      <c r="AI94" s="1">
        <f t="shared" si="75"/>
        <v>104730961.89588356</v>
      </c>
      <c r="AJ94" s="24">
        <f t="shared" si="78"/>
        <v>361513.84831863455</v>
      </c>
    </row>
    <row r="95" spans="1:36" x14ac:dyDescent="0.25">
      <c r="A95" s="19">
        <f t="shared" si="49"/>
        <v>3.0885028204900001E-3</v>
      </c>
      <c r="B95" s="17">
        <f t="shared" si="50"/>
        <v>0.38799444366399999</v>
      </c>
      <c r="C95" s="17">
        <f t="shared" si="51"/>
        <v>2.4294252366399999E-3</v>
      </c>
      <c r="D95" s="17">
        <f t="shared" si="52"/>
        <v>5.0234215512099997E-3</v>
      </c>
      <c r="E95" s="17">
        <f t="shared" si="53"/>
        <v>2.2627907334400003E-3</v>
      </c>
      <c r="F95" s="18">
        <f t="shared" si="54"/>
        <v>2.3654439999999999E-2</v>
      </c>
      <c r="G95" s="1"/>
      <c r="H95" s="3">
        <f t="shared" si="55"/>
        <v>3787.8597880681032</v>
      </c>
      <c r="I95" s="1">
        <f t="shared" si="56"/>
        <v>49.058928439116386</v>
      </c>
      <c r="J95" s="1">
        <f t="shared" si="57"/>
        <v>2228163.3744635209</v>
      </c>
      <c r="K95" s="24">
        <f t="shared" si="58"/>
        <v>6893.5392008210238</v>
      </c>
      <c r="L95" s="1"/>
      <c r="M95" s="3">
        <f t="shared" si="59"/>
        <v>4705.8433925682584</v>
      </c>
      <c r="N95" s="1">
        <f t="shared" si="60"/>
        <v>44.395592345035901</v>
      </c>
      <c r="O95" s="4">
        <f t="shared" si="61"/>
        <v>23510492.80546248</v>
      </c>
      <c r="P95" s="24">
        <f t="shared" si="62"/>
        <v>9123783.6426541116</v>
      </c>
      <c r="Q95" s="17"/>
      <c r="R95" s="3">
        <f t="shared" si="63"/>
        <v>4957.9599961211452</v>
      </c>
      <c r="S95" s="1">
        <f t="shared" si="64"/>
        <v>12.642558936716906</v>
      </c>
      <c r="T95" s="1">
        <f t="shared" si="65"/>
        <v>51218231.735927388</v>
      </c>
      <c r="U95" s="24">
        <f t="shared" si="66"/>
        <v>124442.94046262631</v>
      </c>
      <c r="V95" s="17"/>
      <c r="W95" s="3">
        <f t="shared" si="67"/>
        <v>497.89492902820757</v>
      </c>
      <c r="X95" s="1">
        <f t="shared" si="68"/>
        <v>16.005643635440268</v>
      </c>
      <c r="Y95" s="1">
        <f t="shared" si="69"/>
        <v>9879144.6934049781</v>
      </c>
      <c r="Z95" s="24">
        <f t="shared" si="76"/>
        <v>49629.689899584366</v>
      </c>
      <c r="AA95" s="17"/>
      <c r="AB95" s="3">
        <f t="shared" si="70"/>
        <v>1307.9838667194795</v>
      </c>
      <c r="AC95" s="1">
        <f t="shared" si="71"/>
        <v>74.419683680883267</v>
      </c>
      <c r="AD95" s="1">
        <f t="shared" si="72"/>
        <v>47849233.134254403</v>
      </c>
      <c r="AE95" s="24">
        <f t="shared" si="77"/>
        <v>108275.92942834481</v>
      </c>
      <c r="AF95" s="17"/>
      <c r="AG95" s="3">
        <f t="shared" si="73"/>
        <v>1623.4790853471884</v>
      </c>
      <c r="AH95" s="1">
        <f t="shared" si="74"/>
        <v>63.723068369165432</v>
      </c>
      <c r="AI95" s="1">
        <f t="shared" si="75"/>
        <v>47566052.050476275</v>
      </c>
      <c r="AJ95" s="24">
        <f t="shared" si="78"/>
        <v>1125188.234086981</v>
      </c>
    </row>
    <row r="96" spans="1:36" x14ac:dyDescent="0.25">
      <c r="A96" s="19">
        <f t="shared" si="49"/>
        <v>5.7031646724899996E-3</v>
      </c>
      <c r="B96" s="17">
        <f t="shared" si="50"/>
        <v>7.3637508312899991E-3</v>
      </c>
      <c r="C96" s="17">
        <f t="shared" si="51"/>
        <v>6.4845494128900009E-3</v>
      </c>
      <c r="D96" s="17">
        <f t="shared" si="52"/>
        <v>6.1921160999999997E-3</v>
      </c>
      <c r="E96" s="17">
        <f t="shared" si="53"/>
        <v>0.39534794028899994</v>
      </c>
      <c r="F96" s="18">
        <f t="shared" si="54"/>
        <v>2.5689793620099995E-3</v>
      </c>
      <c r="G96" s="1"/>
      <c r="H96" s="3">
        <f t="shared" si="55"/>
        <v>40620.625305666821</v>
      </c>
      <c r="I96" s="1">
        <f t="shared" si="56"/>
        <v>48.941106973887877</v>
      </c>
      <c r="J96" s="1">
        <f t="shared" si="57"/>
        <v>22994869.693700559</v>
      </c>
      <c r="K96" s="24">
        <f t="shared" si="58"/>
        <v>131375.473720034</v>
      </c>
      <c r="L96" s="1"/>
      <c r="M96" s="3">
        <f t="shared" si="59"/>
        <v>43513.605416743572</v>
      </c>
      <c r="N96" s="1">
        <f t="shared" si="60"/>
        <v>53.831543293488608</v>
      </c>
      <c r="O96" s="4">
        <f t="shared" si="61"/>
        <v>2071406.0583947659</v>
      </c>
      <c r="P96" s="24">
        <f t="shared" si="62"/>
        <v>15574.137834575244</v>
      </c>
      <c r="Q96" s="17"/>
      <c r="R96" s="3">
        <f t="shared" si="63"/>
        <v>4842.3807833285928</v>
      </c>
      <c r="S96" s="1">
        <f t="shared" si="64"/>
        <v>109.08470537213842</v>
      </c>
      <c r="T96" s="1">
        <f t="shared" si="65"/>
        <v>754624.74128378008</v>
      </c>
      <c r="U96" s="24">
        <f t="shared" si="66"/>
        <v>4925.5094456717043</v>
      </c>
      <c r="V96" s="17"/>
      <c r="W96" s="3">
        <f t="shared" si="67"/>
        <v>13850.098322558733</v>
      </c>
      <c r="X96" s="1">
        <f t="shared" si="68"/>
        <v>99.985892652923042</v>
      </c>
      <c r="Y96" s="1">
        <f t="shared" si="69"/>
        <v>9890328.888405323</v>
      </c>
      <c r="Z96" s="24">
        <f t="shared" si="76"/>
        <v>61328.44528525506</v>
      </c>
      <c r="AA96" s="17"/>
      <c r="AB96" s="3">
        <f t="shared" si="70"/>
        <v>10781.487179769585</v>
      </c>
      <c r="AC96" s="1">
        <f t="shared" si="71"/>
        <v>28.872520572283548</v>
      </c>
      <c r="AD96" s="1">
        <f t="shared" si="72"/>
        <v>396036.12512118497</v>
      </c>
      <c r="AE96" s="24">
        <f t="shared" si="77"/>
        <v>160845.91978801053</v>
      </c>
      <c r="AF96" s="17"/>
      <c r="AG96" s="3">
        <f t="shared" si="73"/>
        <v>9941.6015691170305</v>
      </c>
      <c r="AH96" s="1">
        <f t="shared" si="74"/>
        <v>36.208224116203795</v>
      </c>
      <c r="AI96" s="1">
        <f t="shared" si="75"/>
        <v>370655.25457544753</v>
      </c>
      <c r="AJ96" s="24">
        <f t="shared" si="78"/>
        <v>977.83848686176464</v>
      </c>
    </row>
    <row r="97" spans="1:36" x14ac:dyDescent="0.25">
      <c r="A97" s="19">
        <f t="shared" si="49"/>
        <v>9.4023183424000014E-4</v>
      </c>
      <c r="B97" s="17">
        <f t="shared" si="50"/>
        <v>0.39358684322499993</v>
      </c>
      <c r="C97" s="17">
        <f t="shared" si="51"/>
        <v>1.3466674115999999E-2</v>
      </c>
      <c r="D97" s="17">
        <f t="shared" si="52"/>
        <v>2.5331692963600004E-3</v>
      </c>
      <c r="E97" s="17">
        <f t="shared" si="53"/>
        <v>5.3770982436899999E-3</v>
      </c>
      <c r="F97" s="18">
        <f t="shared" si="54"/>
        <v>1.0458334755999998E-2</v>
      </c>
      <c r="G97" s="1"/>
      <c r="H97" s="3">
        <f t="shared" si="55"/>
        <v>29396.614319493099</v>
      </c>
      <c r="I97" s="1">
        <f t="shared" si="56"/>
        <v>25.042096801226595</v>
      </c>
      <c r="J97" s="1">
        <f t="shared" si="57"/>
        <v>44760068.891371392</v>
      </c>
      <c r="K97" s="24">
        <f t="shared" si="58"/>
        <v>42112.504852421567</v>
      </c>
      <c r="L97" s="1"/>
      <c r="M97" s="3">
        <f t="shared" si="59"/>
        <v>27027.639452333624</v>
      </c>
      <c r="N97" s="1">
        <f t="shared" si="60"/>
        <v>21.743585337671998</v>
      </c>
      <c r="O97" s="4">
        <f t="shared" si="61"/>
        <v>11117143.128100028</v>
      </c>
      <c r="P97" s="24">
        <f t="shared" si="62"/>
        <v>4386207.550750372</v>
      </c>
      <c r="Q97" s="17"/>
      <c r="R97" s="3">
        <f t="shared" si="63"/>
        <v>92059.316828840179</v>
      </c>
      <c r="S97" s="1">
        <f t="shared" si="64"/>
        <v>2.4200084274914073</v>
      </c>
      <c r="T97" s="1">
        <f t="shared" si="65"/>
        <v>1053309.3508814836</v>
      </c>
      <c r="U97" s="24">
        <f t="shared" si="66"/>
        <v>15424.339180196872</v>
      </c>
      <c r="V97" s="17"/>
      <c r="W97" s="3">
        <f t="shared" si="67"/>
        <v>65185.01356693812</v>
      </c>
      <c r="X97" s="1">
        <f t="shared" si="68"/>
        <v>4.0028220665092347</v>
      </c>
      <c r="Y97" s="1">
        <f t="shared" si="69"/>
        <v>25400484.443355333</v>
      </c>
      <c r="Z97" s="24">
        <f t="shared" si="76"/>
        <v>64508.862119354104</v>
      </c>
      <c r="AA97" s="17"/>
      <c r="AB97" s="3">
        <f t="shared" si="70"/>
        <v>72450.367638571799</v>
      </c>
      <c r="AC97" s="1">
        <f t="shared" si="71"/>
        <v>43.912946093940441</v>
      </c>
      <c r="AD97" s="1">
        <f t="shared" si="72"/>
        <v>1601961.0213827249</v>
      </c>
      <c r="AE97" s="24">
        <f t="shared" si="77"/>
        <v>9003.7106633462645</v>
      </c>
      <c r="AF97" s="17"/>
      <c r="AG97" s="3">
        <f t="shared" si="73"/>
        <v>74688.746665930244</v>
      </c>
      <c r="AH97" s="1">
        <f t="shared" si="74"/>
        <v>35.792376333028052</v>
      </c>
      <c r="AI97" s="1">
        <f t="shared" si="75"/>
        <v>1654272.8041568645</v>
      </c>
      <c r="AJ97" s="24">
        <f t="shared" si="78"/>
        <v>18082.433007411095</v>
      </c>
    </row>
    <row r="98" spans="1:36" x14ac:dyDescent="0.25">
      <c r="A98" s="19">
        <f t="shared" si="49"/>
        <v>1.5176022480999999E-2</v>
      </c>
      <c r="B98" s="17">
        <f t="shared" si="50"/>
        <v>1.8596776899999997E-2</v>
      </c>
      <c r="C98" s="17">
        <f t="shared" si="51"/>
        <v>2.1063877956000003E-2</v>
      </c>
      <c r="D98" s="17">
        <f t="shared" si="52"/>
        <v>1.1368464129E-2</v>
      </c>
      <c r="E98" s="17">
        <f t="shared" si="53"/>
        <v>0.12648549990400001</v>
      </c>
      <c r="F98" s="18">
        <f t="shared" si="54"/>
        <v>1.7697779089000002E-2</v>
      </c>
      <c r="G98" s="1"/>
      <c r="H98" s="3">
        <f t="shared" si="55"/>
        <v>3085.3126944567298</v>
      </c>
      <c r="I98" s="1">
        <f t="shared" si="56"/>
        <v>25.042096801226595</v>
      </c>
      <c r="J98" s="1">
        <f t="shared" si="57"/>
        <v>47489969.133446239</v>
      </c>
      <c r="K98" s="24">
        <f t="shared" si="58"/>
        <v>720756.04200541228</v>
      </c>
      <c r="L98" s="1"/>
      <c r="M98" s="3">
        <f t="shared" si="59"/>
        <v>3918.6535915321733</v>
      </c>
      <c r="N98" s="1">
        <f t="shared" si="60"/>
        <v>21.743585337671998</v>
      </c>
      <c r="O98" s="4">
        <f t="shared" si="61"/>
        <v>12497907.809372196</v>
      </c>
      <c r="P98" s="24">
        <f t="shared" si="62"/>
        <v>232494.08193485806</v>
      </c>
      <c r="Q98" s="17"/>
      <c r="R98" s="3">
        <f t="shared" si="63"/>
        <v>5838.9133909551119</v>
      </c>
      <c r="S98" s="1">
        <f t="shared" si="64"/>
        <v>2.4200084274914073</v>
      </c>
      <c r="T98" s="1">
        <f t="shared" si="65"/>
        <v>1506286.4097359104</v>
      </c>
      <c r="U98" s="24">
        <f t="shared" si="66"/>
        <v>31851.274235283534</v>
      </c>
      <c r="V98" s="17"/>
      <c r="W98" s="3">
        <f t="shared" si="67"/>
        <v>801.65764073404216</v>
      </c>
      <c r="X98" s="1">
        <f t="shared" si="68"/>
        <v>4.0028220665092347</v>
      </c>
      <c r="Y98" s="1">
        <f t="shared" si="69"/>
        <v>27466920.953405436</v>
      </c>
      <c r="Z98" s="24">
        <f t="shared" si="76"/>
        <v>312265.86471493967</v>
      </c>
      <c r="AA98" s="17"/>
      <c r="AB98" s="3">
        <f t="shared" si="70"/>
        <v>1777.976581874475</v>
      </c>
      <c r="AC98" s="1">
        <f t="shared" si="71"/>
        <v>43.912946093940441</v>
      </c>
      <c r="AD98" s="1">
        <f t="shared" si="72"/>
        <v>2151167.7887434475</v>
      </c>
      <c r="AE98" s="24">
        <f t="shared" si="77"/>
        <v>272321.97574431222</v>
      </c>
      <c r="AF98" s="17"/>
      <c r="AG98" s="3">
        <f t="shared" si="73"/>
        <v>2142.9881217570523</v>
      </c>
      <c r="AH98" s="1">
        <f t="shared" si="74"/>
        <v>35.792376333028052</v>
      </c>
      <c r="AI98" s="1">
        <f t="shared" si="75"/>
        <v>2211720.3226085082</v>
      </c>
      <c r="AJ98" s="24">
        <f t="shared" si="78"/>
        <v>39181.097252115818</v>
      </c>
    </row>
    <row r="99" spans="1:36" x14ac:dyDescent="0.25">
      <c r="A99" s="19">
        <f t="shared" si="49"/>
        <v>2.0747933900099997E-3</v>
      </c>
      <c r="B99" s="17">
        <f t="shared" si="50"/>
        <v>3.3517383936399999E-3</v>
      </c>
      <c r="C99" s="17">
        <f t="shared" si="51"/>
        <v>0.49360319976099998</v>
      </c>
      <c r="D99" s="17">
        <f t="shared" si="52"/>
        <v>2.4985802016399996E-3</v>
      </c>
      <c r="E99" s="17">
        <f t="shared" si="53"/>
        <v>1.2355656336000002E-2</v>
      </c>
      <c r="F99" s="18">
        <f t="shared" si="54"/>
        <v>1.0788268702500001E-3</v>
      </c>
      <c r="G99" s="1"/>
      <c r="H99" s="3">
        <f t="shared" si="55"/>
        <v>36689.713482981198</v>
      </c>
      <c r="I99" s="1">
        <f t="shared" si="56"/>
        <v>36.050512620171489</v>
      </c>
      <c r="J99" s="1">
        <f t="shared" si="57"/>
        <v>50798357.139066458</v>
      </c>
      <c r="K99" s="24">
        <f t="shared" si="58"/>
        <v>105472.2939878835</v>
      </c>
      <c r="L99" s="1"/>
      <c r="M99" s="3">
        <f t="shared" si="59"/>
        <v>39441.622415016769</v>
      </c>
      <c r="N99" s="1">
        <f t="shared" si="60"/>
        <v>32.069588841353948</v>
      </c>
      <c r="O99" s="4">
        <f t="shared" si="61"/>
        <v>14222236.151562402</v>
      </c>
      <c r="P99" s="24">
        <f t="shared" si="62"/>
        <v>47801.520441634551</v>
      </c>
      <c r="Q99" s="17"/>
      <c r="R99" s="3">
        <f t="shared" si="63"/>
        <v>3550.6364413852039</v>
      </c>
      <c r="S99" s="1">
        <f t="shared" si="64"/>
        <v>6.5312836821041573</v>
      </c>
      <c r="T99" s="1">
        <f t="shared" si="65"/>
        <v>2141272.070878421</v>
      </c>
      <c r="U99" s="24">
        <f t="shared" si="66"/>
        <v>1058694.5751156311</v>
      </c>
      <c r="V99" s="17"/>
      <c r="W99" s="3">
        <f t="shared" si="67"/>
        <v>11596.369508735124</v>
      </c>
      <c r="X99" s="1">
        <f t="shared" si="68"/>
        <v>9.004232850974752</v>
      </c>
      <c r="Y99" s="1">
        <f t="shared" si="69"/>
        <v>29996316.716449343</v>
      </c>
      <c r="Z99" s="24">
        <f t="shared" si="76"/>
        <v>74977.200026906648</v>
      </c>
      <c r="AA99" s="17"/>
      <c r="AB99" s="3">
        <f t="shared" si="70"/>
        <v>8804.8083716945766</v>
      </c>
      <c r="AC99" s="1">
        <f t="shared" si="71"/>
        <v>58.166314887411851</v>
      </c>
      <c r="AD99" s="1">
        <f t="shared" si="72"/>
        <v>2899139.5752963359</v>
      </c>
      <c r="AE99" s="24">
        <f t="shared" si="77"/>
        <v>35930.280131800602</v>
      </c>
      <c r="AF99" s="17"/>
      <c r="AG99" s="3">
        <f t="shared" si="73"/>
        <v>8047.4499631334702</v>
      </c>
      <c r="AH99" s="1">
        <f t="shared" si="74"/>
        <v>48.757722351096739</v>
      </c>
      <c r="AI99" s="1">
        <f t="shared" si="75"/>
        <v>2969367.8169099404</v>
      </c>
      <c r="AJ99" s="24">
        <f t="shared" si="78"/>
        <v>3212.1681949362514</v>
      </c>
    </row>
    <row r="100" spans="1:36" x14ac:dyDescent="0.25">
      <c r="A100" s="19">
        <f t="shared" si="49"/>
        <v>0.26588770344899998</v>
      </c>
      <c r="B100" s="17">
        <f t="shared" si="50"/>
        <v>2.5743547916100003E-3</v>
      </c>
      <c r="C100" s="17">
        <f t="shared" si="51"/>
        <v>7.9858708776900014E-3</v>
      </c>
      <c r="D100" s="17">
        <f t="shared" si="52"/>
        <v>1.0621775844E-2</v>
      </c>
      <c r="E100" s="17">
        <f t="shared" si="53"/>
        <v>2.7597847876E-2</v>
      </c>
      <c r="F100" s="18">
        <f t="shared" si="54"/>
        <v>5.6350544889999989E-3</v>
      </c>
      <c r="G100" s="1"/>
      <c r="H100" s="3">
        <f t="shared" si="55"/>
        <v>460.29165977743668</v>
      </c>
      <c r="I100" s="1">
        <f t="shared" si="56"/>
        <v>8.9747702496674471</v>
      </c>
      <c r="J100" s="1">
        <f t="shared" si="57"/>
        <v>14298204.144128939</v>
      </c>
      <c r="K100" s="24">
        <f t="shared" si="58"/>
        <v>3801841.4355008039</v>
      </c>
      <c r="L100" s="1"/>
      <c r="M100" s="3">
        <f t="shared" si="59"/>
        <v>207.38447823574927</v>
      </c>
      <c r="N100" s="1">
        <f t="shared" si="60"/>
        <v>11.135557308216404</v>
      </c>
      <c r="O100" s="4">
        <f t="shared" si="61"/>
        <v>180827.36779786088</v>
      </c>
      <c r="P100" s="24">
        <f t="shared" si="62"/>
        <v>466.07634884521241</v>
      </c>
      <c r="Q100" s="17"/>
      <c r="R100" s="3">
        <f t="shared" si="63"/>
        <v>23535.481957991014</v>
      </c>
      <c r="S100" s="1">
        <f t="shared" si="64"/>
        <v>41.529806390589414</v>
      </c>
      <c r="T100" s="1">
        <f t="shared" si="65"/>
        <v>3544526.8921375684</v>
      </c>
      <c r="U100" s="24">
        <f t="shared" si="66"/>
        <v>28494.417054742586</v>
      </c>
      <c r="V100" s="17"/>
      <c r="W100" s="3">
        <f t="shared" si="67"/>
        <v>11090.945774292253</v>
      </c>
      <c r="X100" s="1">
        <f t="shared" si="68"/>
        <v>35.9915357907851</v>
      </c>
      <c r="Y100" s="1">
        <f t="shared" si="69"/>
        <v>4540689.3302420992</v>
      </c>
      <c r="Z100" s="24">
        <f t="shared" si="76"/>
        <v>48348.372077012005</v>
      </c>
      <c r="AA100" s="17"/>
      <c r="AB100" s="3">
        <f t="shared" si="70"/>
        <v>14200.549759696918</v>
      </c>
      <c r="AC100" s="1">
        <f t="shared" si="71"/>
        <v>1.8859957461691776</v>
      </c>
      <c r="AD100" s="1">
        <f t="shared" si="72"/>
        <v>2700480.9405253003</v>
      </c>
      <c r="AE100" s="24">
        <f t="shared" si="77"/>
        <v>74919.418850102025</v>
      </c>
      <c r="AF100" s="17"/>
      <c r="AG100" s="3">
        <f t="shared" si="73"/>
        <v>15201.020755683639</v>
      </c>
      <c r="AH100" s="1">
        <f t="shared" si="74"/>
        <v>4.069608188478548</v>
      </c>
      <c r="AI100" s="1">
        <f t="shared" si="75"/>
        <v>2633527.3256701403</v>
      </c>
      <c r="AJ100" s="24">
        <f t="shared" si="78"/>
        <v>14925.751491132276</v>
      </c>
    </row>
    <row r="101" spans="1:36" x14ac:dyDescent="0.25">
      <c r="A101" s="19">
        <f t="shared" si="49"/>
        <v>2.2755119104000004E-2</v>
      </c>
      <c r="B101" s="17">
        <f t="shared" si="50"/>
        <v>1.7531348836000001E-2</v>
      </c>
      <c r="C101" s="17">
        <f t="shared" si="51"/>
        <v>0.170801184961</v>
      </c>
      <c r="D101" s="17">
        <f t="shared" si="52"/>
        <v>1.2634434409E-2</v>
      </c>
      <c r="E101" s="17">
        <f t="shared" si="53"/>
        <v>2.4820427024999998E-2</v>
      </c>
      <c r="F101" s="18">
        <f t="shared" si="54"/>
        <v>1.1233691788900002E-3</v>
      </c>
      <c r="G101" s="1"/>
      <c r="H101" s="3">
        <f t="shared" si="55"/>
        <v>17568.333729136022</v>
      </c>
      <c r="I101" s="1">
        <f t="shared" si="56"/>
        <v>9.0252651633368082</v>
      </c>
      <c r="J101" s="1">
        <f t="shared" si="57"/>
        <v>39706339.119395688</v>
      </c>
      <c r="K101" s="24">
        <f t="shared" si="58"/>
        <v>903922.45074311248</v>
      </c>
      <c r="L101" s="1"/>
      <c r="M101" s="3">
        <f t="shared" si="59"/>
        <v>19487.922704828597</v>
      </c>
      <c r="N101" s="1">
        <f t="shared" si="60"/>
        <v>7.0915783303081001</v>
      </c>
      <c r="O101" s="4">
        <f t="shared" si="61"/>
        <v>8674426.953896679</v>
      </c>
      <c r="P101" s="24">
        <f t="shared" si="62"/>
        <v>152416.17877712444</v>
      </c>
      <c r="Q101" s="17"/>
      <c r="R101" s="3">
        <f t="shared" si="63"/>
        <v>0.34482391920812377</v>
      </c>
      <c r="S101" s="1">
        <f t="shared" si="64"/>
        <v>0.19745791826590828</v>
      </c>
      <c r="T101" s="1">
        <f t="shared" si="65"/>
        <v>406162.25687963318</v>
      </c>
      <c r="U101" s="24">
        <f t="shared" si="66"/>
        <v>69373.087383855847</v>
      </c>
      <c r="V101" s="17"/>
      <c r="W101" s="3">
        <f t="shared" si="67"/>
        <v>2370.3695071758316</v>
      </c>
      <c r="X101" s="1">
        <f t="shared" si="68"/>
        <v>4.9757820203563883E-7</v>
      </c>
      <c r="Y101" s="1">
        <f t="shared" si="69"/>
        <v>21630771.545795672</v>
      </c>
      <c r="Z101" s="24">
        <f t="shared" si="76"/>
        <v>273322.51258948876</v>
      </c>
      <c r="AA101" s="17"/>
      <c r="AB101" s="3">
        <f t="shared" si="70"/>
        <v>1213.4034040520328</v>
      </c>
      <c r="AC101" s="1">
        <f t="shared" si="71"/>
        <v>21.406208506997626</v>
      </c>
      <c r="AD101" s="1">
        <f t="shared" si="72"/>
        <v>768578.32236122666</v>
      </c>
      <c r="AE101" s="24">
        <f t="shared" si="77"/>
        <v>19107.09066504204</v>
      </c>
      <c r="AF101" s="17"/>
      <c r="AG101" s="3">
        <f t="shared" si="73"/>
        <v>942.95548783046513</v>
      </c>
      <c r="AH101" s="1">
        <f t="shared" si="74"/>
        <v>15.861684296890676</v>
      </c>
      <c r="AI101" s="1">
        <f t="shared" si="75"/>
        <v>804941.58685492724</v>
      </c>
      <c r="AJ101" s="24">
        <f t="shared" si="78"/>
        <v>905.32367513899169</v>
      </c>
    </row>
    <row r="102" spans="1:36" x14ac:dyDescent="0.25">
      <c r="A102" s="19">
        <f t="shared" si="49"/>
        <v>2.2252882275999999E-2</v>
      </c>
      <c r="B102" s="17">
        <f t="shared" si="50"/>
        <v>0.23864299712099998</v>
      </c>
      <c r="C102" s="17">
        <f t="shared" si="51"/>
        <v>2.1638998404000003E-2</v>
      </c>
      <c r="D102" s="17">
        <f t="shared" si="52"/>
        <v>3.2069646400000002E-4</v>
      </c>
      <c r="E102" s="17">
        <f t="shared" si="53"/>
        <v>2.1126331801000001E-2</v>
      </c>
      <c r="F102" s="18">
        <f t="shared" si="54"/>
        <v>2.6993324160099995E-3</v>
      </c>
      <c r="G102" s="1"/>
      <c r="H102" s="3">
        <f t="shared" si="55"/>
        <v>704.6684086684246</v>
      </c>
      <c r="I102" s="1">
        <f t="shared" si="56"/>
        <v>1.0084335254470218</v>
      </c>
      <c r="J102" s="1">
        <f t="shared" si="57"/>
        <v>21690411.826007381</v>
      </c>
      <c r="K102" s="24">
        <f t="shared" si="58"/>
        <v>482689.88422579464</v>
      </c>
      <c r="L102" s="1"/>
      <c r="M102" s="3">
        <f t="shared" si="59"/>
        <v>1128.9028865244291</v>
      </c>
      <c r="N102" s="1">
        <f t="shared" si="60"/>
        <v>0.43957132294420148</v>
      </c>
      <c r="O102" s="4">
        <f t="shared" si="61"/>
        <v>1693220.3667750689</v>
      </c>
      <c r="P102" s="24">
        <f t="shared" si="62"/>
        <v>404344.69278243801</v>
      </c>
      <c r="Q102" s="17"/>
      <c r="R102" s="3">
        <f t="shared" si="63"/>
        <v>11111.854799319282</v>
      </c>
      <c r="S102" s="1">
        <f t="shared" si="64"/>
        <v>5.9749074090404095</v>
      </c>
      <c r="T102" s="1">
        <f t="shared" si="65"/>
        <v>1013427.5665479051</v>
      </c>
      <c r="U102" s="24">
        <f t="shared" si="66"/>
        <v>22170.136194379564</v>
      </c>
      <c r="V102" s="17"/>
      <c r="W102" s="3">
        <f t="shared" si="67"/>
        <v>3284.844080645576</v>
      </c>
      <c r="X102" s="1">
        <f t="shared" si="68"/>
        <v>3.9971789286471693</v>
      </c>
      <c r="Y102" s="1">
        <f t="shared" si="69"/>
        <v>9041383.4337440562</v>
      </c>
      <c r="Z102" s="24">
        <f t="shared" si="76"/>
        <v>2900.5944166325003</v>
      </c>
      <c r="AA102" s="17"/>
      <c r="AB102" s="3">
        <f t="shared" si="70"/>
        <v>5064.6080384569532</v>
      </c>
      <c r="AC102" s="1">
        <f t="shared" si="71"/>
        <v>6.8994709200548083</v>
      </c>
      <c r="AD102" s="1">
        <f t="shared" si="72"/>
        <v>588770.79230636044</v>
      </c>
      <c r="AE102" s="24">
        <f t="shared" si="77"/>
        <v>12545.70946337619</v>
      </c>
      <c r="AF102" s="17"/>
      <c r="AG102" s="3">
        <f t="shared" si="73"/>
        <v>5668.9484644047279</v>
      </c>
      <c r="AH102" s="1">
        <f t="shared" si="74"/>
        <v>3.9309922607533001</v>
      </c>
      <c r="AI102" s="1">
        <f t="shared" si="75"/>
        <v>557732.09265342343</v>
      </c>
      <c r="AJ102" s="24">
        <f t="shared" si="78"/>
        <v>1520.8173045579726</v>
      </c>
    </row>
    <row r="103" spans="1:36" x14ac:dyDescent="0.25">
      <c r="A103" s="19">
        <f t="shared" si="49"/>
        <v>0.16794341648099997</v>
      </c>
      <c r="B103" s="17">
        <f t="shared" si="50"/>
        <v>1.5222624400000001E-2</v>
      </c>
      <c r="C103" s="17">
        <f t="shared" si="51"/>
        <v>2.2248705599999995E-2</v>
      </c>
      <c r="D103" s="17">
        <f t="shared" si="52"/>
        <v>9.0794217959999993E-3</v>
      </c>
      <c r="E103" s="17">
        <f t="shared" si="53"/>
        <v>1.9347140835999997E-2</v>
      </c>
      <c r="F103" s="18">
        <f t="shared" si="54"/>
        <v>6.9341760208900009E-3</v>
      </c>
      <c r="G103" s="1"/>
      <c r="H103" s="3">
        <f t="shared" si="55"/>
        <v>6964.6383591265776</v>
      </c>
      <c r="I103" s="1">
        <f t="shared" si="56"/>
        <v>3.9831860686123415</v>
      </c>
      <c r="J103" s="1">
        <f t="shared" si="57"/>
        <v>137210846.82597086</v>
      </c>
      <c r="K103" s="24">
        <f t="shared" si="58"/>
        <v>23044828.728315182</v>
      </c>
      <c r="L103" s="1"/>
      <c r="M103" s="3">
        <f t="shared" si="59"/>
        <v>5837.0898675295375</v>
      </c>
      <c r="N103" s="1">
        <f t="shared" si="60"/>
        <v>5.4615608118983525</v>
      </c>
      <c r="O103" s="4">
        <f t="shared" si="61"/>
        <v>227097726.34136879</v>
      </c>
      <c r="P103" s="24">
        <f t="shared" si="62"/>
        <v>3457112.3291545748</v>
      </c>
      <c r="Q103" s="17"/>
      <c r="R103" s="3">
        <f t="shared" si="63"/>
        <v>46402.667037942003</v>
      </c>
      <c r="S103" s="1">
        <f t="shared" si="64"/>
        <v>29.64108164520216</v>
      </c>
      <c r="T103" s="1">
        <f t="shared" si="65"/>
        <v>301984158.25059855</v>
      </c>
      <c r="U103" s="24">
        <f t="shared" si="66"/>
        <v>6719789.6915350575</v>
      </c>
      <c r="V103" s="17"/>
      <c r="W103" s="3">
        <f t="shared" si="67"/>
        <v>27993.827128585875</v>
      </c>
      <c r="X103" s="1">
        <f t="shared" si="68"/>
        <v>24.99294657525062</v>
      </c>
      <c r="Y103" s="1">
        <f t="shared" si="69"/>
        <v>178599454.04055852</v>
      </c>
      <c r="Z103" s="24">
        <f t="shared" si="76"/>
        <v>1621834.1704552358</v>
      </c>
      <c r="AA103" s="17"/>
      <c r="AB103" s="3">
        <f t="shared" si="70"/>
        <v>32821.141149631869</v>
      </c>
      <c r="AC103" s="1">
        <f t="shared" si="71"/>
        <v>0.13936453964058534</v>
      </c>
      <c r="AD103" s="1">
        <f t="shared" si="72"/>
        <v>293721807.15816504</v>
      </c>
      <c r="AE103" s="24">
        <f t="shared" si="77"/>
        <v>5683312.1676299768</v>
      </c>
      <c r="AF103" s="17"/>
      <c r="AG103" s="3">
        <f t="shared" si="73"/>
        <v>34333.280798585569</v>
      </c>
      <c r="AH103" s="1">
        <f t="shared" si="74"/>
        <v>1.0349542065472357</v>
      </c>
      <c r="AI103" s="1">
        <f t="shared" si="75"/>
        <v>293019577.73159939</v>
      </c>
      <c r="AJ103" s="24">
        <f t="shared" si="78"/>
        <v>2032087.409746757</v>
      </c>
    </row>
    <row r="104" spans="1:36" x14ac:dyDescent="0.25">
      <c r="A104" s="19">
        <f t="shared" si="49"/>
        <v>2.1091331800900002E-3</v>
      </c>
      <c r="B104" s="17">
        <f t="shared" si="50"/>
        <v>0.25277264522500004</v>
      </c>
      <c r="C104" s="17">
        <f t="shared" si="51"/>
        <v>3.6837859136399998E-3</v>
      </c>
      <c r="D104" s="17">
        <f t="shared" si="52"/>
        <v>7.6184966559999998E-3</v>
      </c>
      <c r="E104" s="17">
        <f t="shared" si="53"/>
        <v>2.2134595728999999E-2</v>
      </c>
      <c r="F104" s="18">
        <f t="shared" si="54"/>
        <v>2.3887248024999998E-2</v>
      </c>
      <c r="G104" s="1"/>
      <c r="H104" s="3">
        <f t="shared" si="55"/>
        <v>8182.0000832466412</v>
      </c>
      <c r="I104" s="1">
        <f t="shared" si="56"/>
        <v>9.0252651633368082</v>
      </c>
      <c r="J104" s="1">
        <f t="shared" si="57"/>
        <v>45864001.537391976</v>
      </c>
      <c r="K104" s="24">
        <f t="shared" si="58"/>
        <v>96750.563377553481</v>
      </c>
      <c r="L104" s="1"/>
      <c r="M104" s="3">
        <f t="shared" si="59"/>
        <v>6955.7017663207716</v>
      </c>
      <c r="N104" s="1">
        <f t="shared" si="60"/>
        <v>7.0915783303081001</v>
      </c>
      <c r="O104" s="4">
        <f t="shared" si="61"/>
        <v>11670682.162250862</v>
      </c>
      <c r="P104" s="24">
        <f t="shared" si="62"/>
        <v>2951789.2054242557</v>
      </c>
      <c r="Q104" s="17"/>
      <c r="R104" s="3">
        <f t="shared" si="63"/>
        <v>49467.445998581628</v>
      </c>
      <c r="S104" s="1">
        <f t="shared" si="64"/>
        <v>0.19745791826590828</v>
      </c>
      <c r="T104" s="1">
        <f t="shared" si="65"/>
        <v>1228347.9619564239</v>
      </c>
      <c r="U104" s="24">
        <f t="shared" si="66"/>
        <v>4707.1991274494967</v>
      </c>
      <c r="V104" s="17"/>
      <c r="W104" s="3">
        <f t="shared" si="67"/>
        <v>30385.21695890935</v>
      </c>
      <c r="X104" s="1">
        <f t="shared" si="68"/>
        <v>4.9757820203563883E-7</v>
      </c>
      <c r="Y104" s="1">
        <f t="shared" si="69"/>
        <v>26233750.293226518</v>
      </c>
      <c r="Z104" s="24">
        <f t="shared" si="76"/>
        <v>200093.2285570823</v>
      </c>
      <c r="AA104" s="17"/>
      <c r="AB104" s="3">
        <f t="shared" si="70"/>
        <v>35406.465983979368</v>
      </c>
      <c r="AC104" s="1">
        <f t="shared" si="71"/>
        <v>21.406208506997626</v>
      </c>
      <c r="AD104" s="1">
        <f t="shared" si="72"/>
        <v>1816257.5234900843</v>
      </c>
      <c r="AE104" s="24">
        <f t="shared" si="77"/>
        <v>40986.307650727103</v>
      </c>
      <c r="AF104" s="17"/>
      <c r="AG104" s="3">
        <f t="shared" si="73"/>
        <v>36976.374674397077</v>
      </c>
      <c r="AH104" s="1">
        <f t="shared" si="74"/>
        <v>15.861684296890676</v>
      </c>
      <c r="AI104" s="1">
        <f t="shared" si="75"/>
        <v>1871931.2047192266</v>
      </c>
      <c r="AJ104" s="24">
        <f t="shared" si="78"/>
        <v>45598.927697764761</v>
      </c>
    </row>
    <row r="105" spans="1:36" x14ac:dyDescent="0.25">
      <c r="A105" s="19">
        <f t="shared" si="49"/>
        <v>9.7826539932900011E-3</v>
      </c>
      <c r="B105" s="17">
        <f t="shared" si="50"/>
        <v>0.37762622716899996</v>
      </c>
      <c r="C105" s="17">
        <f t="shared" si="51"/>
        <v>9.0752767504000012E-4</v>
      </c>
      <c r="D105" s="17">
        <f t="shared" si="52"/>
        <v>2.1644882884000002E-2</v>
      </c>
      <c r="E105" s="17">
        <f t="shared" si="53"/>
        <v>2.0777492736000002E-4</v>
      </c>
      <c r="F105" s="18">
        <f t="shared" si="54"/>
        <v>9.0094267239999998E-3</v>
      </c>
      <c r="G105" s="1"/>
      <c r="H105" s="3">
        <f t="shared" si="55"/>
        <v>208.92993565737243</v>
      </c>
      <c r="I105" s="1">
        <f t="shared" si="56"/>
        <v>35.949522792832767</v>
      </c>
      <c r="J105" s="1">
        <f t="shared" si="57"/>
        <v>47132297.70909825</v>
      </c>
      <c r="K105" s="24">
        <f t="shared" si="58"/>
        <v>461081.35596785526</v>
      </c>
      <c r="L105" s="1"/>
      <c r="M105" s="3">
        <f t="shared" si="59"/>
        <v>54.772579444515081</v>
      </c>
      <c r="N105" s="1">
        <f t="shared" si="60"/>
        <v>40.157546797170554</v>
      </c>
      <c r="O105" s="4">
        <f t="shared" si="61"/>
        <v>12314751.432690224</v>
      </c>
      <c r="P105" s="24">
        <f t="shared" si="62"/>
        <v>4650408.9701562636</v>
      </c>
      <c r="Q105" s="17"/>
      <c r="R105" s="3">
        <f t="shared" si="63"/>
        <v>21436.702997351389</v>
      </c>
      <c r="S105" s="1">
        <f t="shared" si="64"/>
        <v>89.195980626751165</v>
      </c>
      <c r="T105" s="1">
        <f t="shared" si="65"/>
        <v>1443142.3623219049</v>
      </c>
      <c r="U105" s="24">
        <f t="shared" si="66"/>
        <v>1329.2269818823622</v>
      </c>
      <c r="V105" s="17"/>
      <c r="W105" s="3">
        <f t="shared" si="67"/>
        <v>9665.5559439687786</v>
      </c>
      <c r="X105" s="1">
        <f t="shared" si="68"/>
        <v>80.987303437388547</v>
      </c>
      <c r="Y105" s="1">
        <f t="shared" si="69"/>
        <v>27195070.708324328</v>
      </c>
      <c r="Z105" s="24">
        <f t="shared" si="76"/>
        <v>588845.083290893</v>
      </c>
      <c r="AA105" s="17"/>
      <c r="AB105" s="3">
        <f t="shared" si="70"/>
        <v>12581.224925349423</v>
      </c>
      <c r="AC105" s="1">
        <f t="shared" si="71"/>
        <v>19.125889365754954</v>
      </c>
      <c r="AD105" s="1">
        <f t="shared" si="72"/>
        <v>2075576.1173435531</v>
      </c>
      <c r="AE105" s="24">
        <f t="shared" si="77"/>
        <v>433.87071398644559</v>
      </c>
      <c r="AF105" s="17"/>
      <c r="AG105" s="3">
        <f t="shared" si="73"/>
        <v>13523.926879872131</v>
      </c>
      <c r="AH105" s="1">
        <f t="shared" si="74"/>
        <v>25.173570134272484</v>
      </c>
      <c r="AI105" s="1">
        <f t="shared" si="75"/>
        <v>2135062.6834058082</v>
      </c>
      <c r="AJ105" s="24">
        <f t="shared" si="78"/>
        <v>19357.760424971886</v>
      </c>
    </row>
    <row r="106" spans="1:36" x14ac:dyDescent="0.25">
      <c r="A106" s="19">
        <f t="shared" si="49"/>
        <v>1.4333836176E-2</v>
      </c>
      <c r="B106" s="17">
        <f t="shared" si="50"/>
        <v>0.16559202490000002</v>
      </c>
      <c r="C106" s="17">
        <f t="shared" si="51"/>
        <v>7.6875018265600004E-3</v>
      </c>
      <c r="D106" s="17">
        <f t="shared" si="52"/>
        <v>1.2338988561E-2</v>
      </c>
      <c r="E106" s="17">
        <f t="shared" si="53"/>
        <v>1.1726290943999998E-2</v>
      </c>
      <c r="F106" s="18">
        <f t="shared" si="54"/>
        <v>2.7655024803999999E-2</v>
      </c>
      <c r="G106" s="1"/>
      <c r="H106" s="3">
        <f t="shared" si="55"/>
        <v>8380.5952561249705</v>
      </c>
      <c r="I106" s="1">
        <f t="shared" si="56"/>
        <v>35.949522792832767</v>
      </c>
      <c r="J106" s="1">
        <f t="shared" si="57"/>
        <v>784470.4736646791</v>
      </c>
      <c r="K106" s="24">
        <f t="shared" si="58"/>
        <v>11365.112628447609</v>
      </c>
      <c r="L106" s="1"/>
      <c r="M106" s="3">
        <f t="shared" si="59"/>
        <v>9721.7923977486826</v>
      </c>
      <c r="N106" s="1">
        <f t="shared" si="60"/>
        <v>40.157546797170554</v>
      </c>
      <c r="O106" s="4">
        <f t="shared" si="61"/>
        <v>17992544.753383901</v>
      </c>
      <c r="P106" s="24">
        <f t="shared" si="62"/>
        <v>2981038.4198750011</v>
      </c>
      <c r="Q106" s="17"/>
      <c r="R106" s="3">
        <f t="shared" si="63"/>
        <v>1633.1930219513126</v>
      </c>
      <c r="S106" s="1">
        <f t="shared" si="64"/>
        <v>89.195980626751165</v>
      </c>
      <c r="T106" s="1">
        <f t="shared" si="65"/>
        <v>42898457.381323591</v>
      </c>
      <c r="U106" s="24">
        <f t="shared" si="66"/>
        <v>329795.21034413477</v>
      </c>
      <c r="V106" s="17"/>
      <c r="W106" s="3">
        <f t="shared" si="67"/>
        <v>59.081370499034605</v>
      </c>
      <c r="X106" s="1">
        <f t="shared" si="68"/>
        <v>80.987303437388547</v>
      </c>
      <c r="Y106" s="1">
        <f t="shared" si="69"/>
        <v>6431857.3381831599</v>
      </c>
      <c r="Z106" s="24">
        <f t="shared" si="76"/>
        <v>79364.342427591386</v>
      </c>
      <c r="AA106" s="17"/>
      <c r="AB106" s="3">
        <f t="shared" si="70"/>
        <v>38.020290944502079</v>
      </c>
      <c r="AC106" s="1">
        <f t="shared" si="71"/>
        <v>19.125889365754954</v>
      </c>
      <c r="AD106" s="1">
        <f t="shared" si="72"/>
        <v>39820062.924244247</v>
      </c>
      <c r="AE106" s="24">
        <f t="shared" si="77"/>
        <v>466942.31337081204</v>
      </c>
      <c r="AF106" s="17"/>
      <c r="AG106" s="3">
        <f t="shared" si="73"/>
        <v>105.93390329786872</v>
      </c>
      <c r="AH106" s="1">
        <f t="shared" si="74"/>
        <v>25.173570134272484</v>
      </c>
      <c r="AI106" s="1">
        <f t="shared" si="75"/>
        <v>39561768.088785462</v>
      </c>
      <c r="AJ106" s="24">
        <f t="shared" si="78"/>
        <v>1094085.3035658873</v>
      </c>
    </row>
    <row r="107" spans="1:36" x14ac:dyDescent="0.25">
      <c r="A107" s="20">
        <f t="shared" si="49"/>
        <v>1.8823016809000004E-2</v>
      </c>
      <c r="B107" s="21">
        <f t="shared" si="50"/>
        <v>1.0974047544099999E-3</v>
      </c>
      <c r="C107" s="21">
        <f t="shared" si="51"/>
        <v>9.9503617522500015E-3</v>
      </c>
      <c r="D107" s="21">
        <f t="shared" si="52"/>
        <v>5.7070821025000009E-4</v>
      </c>
      <c r="E107" s="21">
        <f t="shared" si="53"/>
        <v>0.48142921020099999</v>
      </c>
      <c r="F107" s="29">
        <f t="shared" si="54"/>
        <v>1.4845229281E-4</v>
      </c>
      <c r="G107" s="1"/>
      <c r="H107" s="5">
        <f t="shared" si="55"/>
        <v>9909.324714273469</v>
      </c>
      <c r="I107" s="2">
        <f t="shared" si="56"/>
        <v>15.966354430722554</v>
      </c>
      <c r="J107" s="2">
        <f t="shared" si="57"/>
        <v>52190461.683749348</v>
      </c>
      <c r="K107" s="23">
        <f t="shared" si="58"/>
        <v>982568.76146330498</v>
      </c>
      <c r="L107" s="1"/>
      <c r="M107" s="5">
        <f t="shared" si="59"/>
        <v>11363.378799130131</v>
      </c>
      <c r="N107" s="2">
        <f t="shared" si="60"/>
        <v>18.809553804534453</v>
      </c>
      <c r="O107" s="6">
        <f t="shared" si="61"/>
        <v>14963265.326106682</v>
      </c>
      <c r="P107" s="23">
        <f t="shared" si="62"/>
        <v>16433.249377981872</v>
      </c>
      <c r="Q107" s="17"/>
      <c r="R107" s="5">
        <f t="shared" si="63"/>
        <v>1050.5884955060239</v>
      </c>
      <c r="S107" s="2">
        <f t="shared" si="64"/>
        <v>55.418531135976664</v>
      </c>
      <c r="T107" s="2">
        <f t="shared" si="65"/>
        <v>2434562.9400768261</v>
      </c>
      <c r="U107" s="23">
        <f t="shared" si="66"/>
        <v>24235.787132401383</v>
      </c>
      <c r="V107" s="17"/>
      <c r="W107" s="5">
        <f t="shared" si="67"/>
        <v>246.06442155792183</v>
      </c>
      <c r="X107" s="2">
        <f t="shared" si="68"/>
        <v>48.990125006319587</v>
      </c>
      <c r="Y107" s="2">
        <f t="shared" si="69"/>
        <v>31068242.246175017</v>
      </c>
      <c r="Z107" s="23">
        <f t="shared" si="76"/>
        <v>17731.069317980182</v>
      </c>
      <c r="AA107" s="17"/>
      <c r="AB107" s="5">
        <f t="shared" si="70"/>
        <v>3.3633374045080902</v>
      </c>
      <c r="AC107" s="2">
        <f t="shared" si="71"/>
        <v>5.6326269526977697</v>
      </c>
      <c r="AD107" s="2">
        <f t="shared" si="72"/>
        <v>3238869.6570574804</v>
      </c>
      <c r="AE107" s="23">
        <f t="shared" si="77"/>
        <v>1559290.7918611818</v>
      </c>
      <c r="AF107" s="17"/>
      <c r="AG107" s="5">
        <f t="shared" si="73"/>
        <v>5.2551880847168047</v>
      </c>
      <c r="AH107" s="2">
        <f t="shared" si="74"/>
        <v>9.104262170409859</v>
      </c>
      <c r="AI107" s="2">
        <f t="shared" si="75"/>
        <v>3313074.7785507836</v>
      </c>
      <c r="AJ107" s="23">
        <f t="shared" si="78"/>
        <v>491.83567882016069</v>
      </c>
    </row>
    <row r="108" spans="1:36" x14ac:dyDescent="0.25">
      <c r="A108" s="20"/>
      <c r="B108" s="21"/>
      <c r="C108" s="21"/>
      <c r="D108" s="21"/>
      <c r="E108" s="21"/>
      <c r="F108" s="2"/>
      <c r="G108" s="2"/>
      <c r="H108" s="5"/>
      <c r="I108" s="2"/>
      <c r="J108" s="2"/>
      <c r="K108" s="40">
        <f>SUM(K83:K107)</f>
        <v>45522457.954421394</v>
      </c>
      <c r="L108" s="2"/>
      <c r="M108" s="5"/>
      <c r="N108" s="2"/>
      <c r="O108" s="2"/>
      <c r="P108" s="42">
        <f>SUM(P83:P107)</f>
        <v>35928287.538999952</v>
      </c>
      <c r="Q108" s="21"/>
      <c r="R108" s="5"/>
      <c r="S108" s="2"/>
      <c r="T108" s="2"/>
      <c r="U108" s="40">
        <f>SUM(U83:U107)</f>
        <v>11591292.01857673</v>
      </c>
      <c r="V108" s="21"/>
      <c r="W108" s="5"/>
      <c r="X108" s="2"/>
      <c r="Y108" s="2"/>
      <c r="Z108" s="40">
        <f>SUM(Z83:Z107)</f>
        <v>12047640.990946263</v>
      </c>
      <c r="AA108" s="21"/>
      <c r="AB108" s="5"/>
      <c r="AC108" s="2"/>
      <c r="AD108" s="2"/>
      <c r="AE108" s="40">
        <f>SUM(AE83:AE107)</f>
        <v>12407647.533320339</v>
      </c>
      <c r="AF108" s="21"/>
      <c r="AG108" s="5"/>
      <c r="AH108" s="2"/>
      <c r="AI108" s="2"/>
      <c r="AJ108" s="40">
        <f>SUM(AJ83:AJ107)</f>
        <v>6833262.320886598</v>
      </c>
    </row>
    <row r="109" spans="1:36" ht="18.75" x14ac:dyDescent="0.3">
      <c r="A109" s="35" t="s">
        <v>56</v>
      </c>
      <c r="B109" s="17"/>
      <c r="C109" s="17"/>
      <c r="D109" s="17"/>
      <c r="E109" s="17"/>
      <c r="F109" s="1"/>
      <c r="G109" s="1"/>
      <c r="H109" s="1"/>
      <c r="I109" s="1"/>
      <c r="J109" s="17"/>
      <c r="K109" s="1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8"/>
    </row>
    <row r="110" spans="1:36" x14ac:dyDescent="0.25">
      <c r="A110" s="28">
        <f>SUM(K108,P108,U108,Z108,AE108,AJ108)</f>
        <v>124330588.35715127</v>
      </c>
      <c r="B110" s="17"/>
      <c r="C110" s="17"/>
      <c r="D110" s="17"/>
      <c r="E110" s="17"/>
      <c r="F110" s="1"/>
      <c r="G110" s="1"/>
      <c r="H110" s="1"/>
      <c r="I110" s="1"/>
      <c r="J110" s="17"/>
      <c r="K110" s="1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8"/>
    </row>
    <row r="111" spans="1:36" x14ac:dyDescent="0.25">
      <c r="A111" s="19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8"/>
    </row>
    <row r="112" spans="1:36" x14ac:dyDescent="0.25">
      <c r="A112" s="19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8"/>
    </row>
    <row r="113" spans="1:36" x14ac:dyDescent="0.25">
      <c r="A113" s="19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8"/>
    </row>
    <row r="114" spans="1:36" x14ac:dyDescent="0.25">
      <c r="A114" s="19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4"/>
    </row>
    <row r="115" spans="1:36" x14ac:dyDescent="0.25">
      <c r="A115" s="19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4"/>
    </row>
    <row r="116" spans="1:36" x14ac:dyDescent="0.25">
      <c r="A116" s="19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4"/>
    </row>
    <row r="117" spans="1:36" x14ac:dyDescent="0.25">
      <c r="A117" s="19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4"/>
    </row>
    <row r="118" spans="1:36" ht="26.25" x14ac:dyDescent="0.4">
      <c r="A118" s="31" t="s">
        <v>63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1"/>
      <c r="AG118" s="1"/>
      <c r="AH118" s="1"/>
      <c r="AI118" s="1"/>
      <c r="AJ118" s="4"/>
    </row>
    <row r="119" spans="1:36" ht="52.5" customHeight="1" x14ac:dyDescent="0.25">
      <c r="A119" s="60"/>
      <c r="B119" s="8"/>
      <c r="C119" s="8"/>
      <c r="D119" s="8"/>
      <c r="E119" s="8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50"/>
      <c r="AF119" s="17"/>
      <c r="AG119" s="1"/>
      <c r="AH119" s="1"/>
      <c r="AI119" s="1"/>
      <c r="AJ119" s="4"/>
    </row>
    <row r="120" spans="1:36" ht="18.75" x14ac:dyDescent="0.3">
      <c r="A120" s="59" t="s">
        <v>58</v>
      </c>
      <c r="B120" s="43"/>
      <c r="C120" s="43"/>
      <c r="D120" s="44"/>
      <c r="E120" s="37"/>
      <c r="F120" s="59" t="s">
        <v>59</v>
      </c>
      <c r="G120" s="43"/>
      <c r="H120" s="43"/>
      <c r="I120" s="44"/>
      <c r="J120" s="51"/>
      <c r="K120" s="59" t="s">
        <v>60</v>
      </c>
      <c r="L120" s="43"/>
      <c r="M120" s="43"/>
      <c r="N120" s="44"/>
      <c r="O120" s="51"/>
      <c r="P120" s="59" t="s">
        <v>61</v>
      </c>
      <c r="Q120" s="43"/>
      <c r="R120" s="43"/>
      <c r="S120" s="44"/>
      <c r="T120" s="51"/>
      <c r="U120" s="59" t="s">
        <v>62</v>
      </c>
      <c r="V120" s="43"/>
      <c r="W120" s="43"/>
      <c r="X120" s="44"/>
      <c r="Y120" s="51"/>
      <c r="Z120" s="59" t="s">
        <v>68</v>
      </c>
      <c r="AA120" s="43"/>
      <c r="AB120" s="43"/>
      <c r="AC120" s="44"/>
      <c r="AD120" s="51"/>
      <c r="AE120" s="58" t="s">
        <v>64</v>
      </c>
      <c r="AF120" s="51"/>
      <c r="AG120" s="1"/>
      <c r="AH120" s="1"/>
      <c r="AI120" s="1"/>
      <c r="AJ120" s="4"/>
    </row>
    <row r="121" spans="1:36" x14ac:dyDescent="0.25">
      <c r="A121" s="32">
        <f>POWER(C6-A$68, $O$7)</f>
        <v>181.02111792593467</v>
      </c>
      <c r="B121" s="33">
        <f t="shared" ref="B121:C121" si="79">POWER(D6-B$68, $O$7)</f>
        <v>1.7706502128307154E-5</v>
      </c>
      <c r="C121" s="33">
        <f t="shared" si="79"/>
        <v>18261064.020252448</v>
      </c>
      <c r="D121" s="41">
        <f>POWER(SUM(A121:C121), -1)</f>
        <v>5.4760778782254797E-8</v>
      </c>
      <c r="E121" s="17"/>
      <c r="F121" s="32">
        <f>POWER(C6-A$69, $O$7)</f>
        <v>40.970879617195912</v>
      </c>
      <c r="G121" s="33">
        <f t="shared" ref="G121:H121" si="80">POWER(D6-B$69, $O$7)</f>
        <v>0.11356781926225196</v>
      </c>
      <c r="H121" s="34">
        <f t="shared" si="80"/>
        <v>841325.57270286814</v>
      </c>
      <c r="I121" s="41">
        <f>POWER(SUM(F121:H121), -1)</f>
        <v>1.1885424642176621E-6</v>
      </c>
      <c r="J121" s="17"/>
      <c r="K121" s="32">
        <f>POWER(C6-A$70, $O$7)</f>
        <v>21144.877431545727</v>
      </c>
      <c r="L121" s="33">
        <f t="shared" ref="L121:M121" si="81">POWER(D6-B$70, $O$7)</f>
        <v>11.863632154427659</v>
      </c>
      <c r="M121" s="34">
        <f t="shared" si="81"/>
        <v>1934022.5585872096</v>
      </c>
      <c r="N121" s="48">
        <f>POWER(SUM(K121:M121), -1)</f>
        <v>5.1146204349572767E-7</v>
      </c>
      <c r="O121" s="17"/>
      <c r="P121" s="32">
        <f>POWER(C6-A$71, $O$7)</f>
        <v>9469.9288253511404</v>
      </c>
      <c r="Q121" s="33">
        <f t="shared" ref="Q121:R121" si="82">POWER(D6-B$71, $O$7)</f>
        <v>8.9957681441816533</v>
      </c>
      <c r="R121" s="33">
        <f t="shared" si="82"/>
        <v>6879548.4294692259</v>
      </c>
      <c r="S121" s="41">
        <f>POWER(SUM(P121:R121), -1)</f>
        <v>1.4515837267074605E-7</v>
      </c>
      <c r="T121" s="17"/>
      <c r="U121" s="32">
        <f>POWER(C6-A$72, $O$7)</f>
        <v>12357.892806156924</v>
      </c>
      <c r="V121" s="33">
        <f t="shared" ref="V121:W121" si="83">POWER(D6-B$72, $O$7)</f>
        <v>2.6461021265834006</v>
      </c>
      <c r="W121" s="34">
        <f t="shared" si="83"/>
        <v>1325523.9531694574</v>
      </c>
      <c r="X121" s="41">
        <f>POWER(SUM(U121:W121), -1)</f>
        <v>7.4744868179688322E-7</v>
      </c>
      <c r="Y121" s="17"/>
      <c r="Z121" s="32">
        <f>POWER(C6-A$73, $O$7)</f>
        <v>13292.342040470488</v>
      </c>
      <c r="AA121" s="33">
        <f t="shared" ref="AA121:AB121" si="84">POWER(D6-B$73, $O$7)</f>
        <v>0.96564624268461208</v>
      </c>
      <c r="AB121" s="34">
        <f t="shared" si="84"/>
        <v>1278741.7290443131</v>
      </c>
      <c r="AC121" s="41">
        <f>POWER(SUM(Z121:AB121), -1)</f>
        <v>7.7397281928986769E-7</v>
      </c>
      <c r="AD121" s="17"/>
      <c r="AE121" s="45">
        <f>SUM(D121,I121,N121,S121,X121,AC121)</f>
        <v>3.4213451602531414E-6</v>
      </c>
      <c r="AF121" s="17"/>
      <c r="AG121" s="1"/>
      <c r="AH121" s="1"/>
      <c r="AI121" s="1"/>
      <c r="AJ121" s="4"/>
    </row>
    <row r="122" spans="1:36" ht="18.75" x14ac:dyDescent="0.3">
      <c r="A122" s="19">
        <f t="shared" ref="A122:A145" si="85">POWER(C7-A$68, $O$7)</f>
        <v>304.65638885168568</v>
      </c>
      <c r="B122" s="17">
        <f t="shared" ref="B122:B145" si="86">POWER(D7-B$68, $O$7)</f>
        <v>24.95793861177766</v>
      </c>
      <c r="C122" s="17">
        <f t="shared" ref="C122:C145" si="87">POWER(E7-C$68, $O$7)</f>
        <v>40529732.680265665</v>
      </c>
      <c r="D122" s="24">
        <f t="shared" ref="D122:D145" si="88">POWER(SUM(A122:C122), -1)</f>
        <v>2.4673043745442356E-8</v>
      </c>
      <c r="E122" s="17"/>
      <c r="F122" s="19">
        <f t="shared" ref="F122:F145" si="89">POWER(C7-A$69, $O$7)</f>
        <v>108.17767892647258</v>
      </c>
      <c r="G122" s="17">
        <f t="shared" ref="G122:G145" si="90">POWER(D7-B$69, $O$7)</f>
        <v>28.483550300852503</v>
      </c>
      <c r="H122" s="18">
        <f t="shared" ref="H122:H145" si="91">POWER(E7-C$69, $O$7)</f>
        <v>9061532.8956016079</v>
      </c>
      <c r="I122" s="24">
        <f t="shared" ref="I122:I145" si="92">POWER(SUM(F122:H122), -1)</f>
        <v>1.1035493997308516E-7</v>
      </c>
      <c r="J122" s="17"/>
      <c r="K122" s="19">
        <f t="shared" ref="K122:K145" si="93">POWER(C7-A$70, $O$7)</f>
        <v>22324.179694768372</v>
      </c>
      <c r="L122" s="17">
        <f t="shared" ref="L122:L145" si="94">POWER(D7-B$70, $O$7)</f>
        <v>71.307255881363915</v>
      </c>
      <c r="M122" s="18">
        <f t="shared" ref="M122:M145" si="95">POWER(E7-C$70, $O$7)</f>
        <v>493237.37541464675</v>
      </c>
      <c r="N122" s="48">
        <f t="shared" ref="N122:N145" si="96">POWER(SUM(K122:M122), -1)</f>
        <v>1.9393643675324111E-6</v>
      </c>
      <c r="O122" s="17"/>
      <c r="P122" s="19">
        <f t="shared" ref="P122:P145" si="97">POWER(C7-A$71, $O$7)</f>
        <v>10264.437299821697</v>
      </c>
      <c r="Q122" s="17">
        <f t="shared" ref="Q122:Q145" si="98">POWER(D7-B$71, $O$7)</f>
        <v>63.988714221854067</v>
      </c>
      <c r="R122" s="17">
        <f t="shared" ref="R122:R145" si="99">POWER(E7-C$71, $O$7)</f>
        <v>22239612.158498444</v>
      </c>
      <c r="S122" s="24">
        <f t="shared" ref="S122:S145" si="100">POWER(SUM(P122:R122), -1)</f>
        <v>4.494394024117394E-8</v>
      </c>
      <c r="T122" s="17"/>
      <c r="U122" s="19">
        <f t="shared" ref="U122:U145" si="101">POWER(C7-A$72, $O$7)</f>
        <v>13263.221282926921</v>
      </c>
      <c r="V122" s="17">
        <f t="shared" ref="V122:V145" si="102">POWER(D7-B$72, $O$7)</f>
        <v>11.379258159226362</v>
      </c>
      <c r="W122" s="18">
        <f t="shared" ref="W122:W145" si="103">POWER(E7-C$72, $O$7)</f>
        <v>886772.5008609629</v>
      </c>
      <c r="X122" s="24">
        <f t="shared" ref="X122:X145" si="104">POWER(SUM(U122:W122), -1)</f>
        <v>1.1110529642751465E-6</v>
      </c>
      <c r="Y122" s="17"/>
      <c r="Z122" s="19">
        <f t="shared" ref="Z122:Z145" si="105">POWER(C7-A$73, $O$7)</f>
        <v>14230.681398077064</v>
      </c>
      <c r="AA122" s="17">
        <f t="shared" ref="AA122:AA145" si="106">POWER(D7-B$73, $O$7)</f>
        <v>16.138916152341171</v>
      </c>
      <c r="AB122" s="18">
        <f t="shared" ref="AB122:AB145" si="107">POWER(E7-C$73, $O$7)</f>
        <v>925800.68486167758</v>
      </c>
      <c r="AC122" s="24">
        <f t="shared" ref="AC122:AC145" si="108">POWER(SUM(Z122:AB122), -1)</f>
        <v>1.0637760267369406E-6</v>
      </c>
      <c r="AD122" s="17"/>
      <c r="AE122" s="45">
        <f t="shared" ref="AE122:AE145" si="109">SUM(D122,I122,N122,S122,X122,AC122)</f>
        <v>4.2941652825041993E-6</v>
      </c>
      <c r="AF122" s="17"/>
      <c r="AG122" s="37"/>
      <c r="AH122" s="37"/>
      <c r="AI122" s="37"/>
      <c r="AJ122" s="4"/>
    </row>
    <row r="123" spans="1:36" x14ac:dyDescent="0.25">
      <c r="A123" s="19">
        <f t="shared" si="85"/>
        <v>8380.5952561249705</v>
      </c>
      <c r="B123" s="17">
        <f t="shared" si="86"/>
        <v>25.042096801226595</v>
      </c>
      <c r="C123" s="17">
        <f t="shared" si="87"/>
        <v>3089521.1647628504</v>
      </c>
      <c r="D123" s="24">
        <f t="shared" si="88"/>
        <v>3.227965229252785E-7</v>
      </c>
      <c r="E123" s="17"/>
      <c r="F123" s="19">
        <f t="shared" si="89"/>
        <v>9721.7923977486826</v>
      </c>
      <c r="G123" s="17">
        <f t="shared" si="90"/>
        <v>21.743585337671998</v>
      </c>
      <c r="H123" s="18">
        <f t="shared" si="91"/>
        <v>26150561.658511609</v>
      </c>
      <c r="I123" s="24">
        <f t="shared" si="92"/>
        <v>3.8225853733940573E-8</v>
      </c>
      <c r="J123" s="17"/>
      <c r="K123" s="19">
        <f t="shared" si="93"/>
        <v>1633.1930219513126</v>
      </c>
      <c r="L123" s="17">
        <f t="shared" si="94"/>
        <v>2.4200084274914073</v>
      </c>
      <c r="M123" s="18">
        <f t="shared" si="95"/>
        <v>55081503.17574618</v>
      </c>
      <c r="N123" s="48">
        <f t="shared" si="96"/>
        <v>1.8154375767049689E-8</v>
      </c>
      <c r="O123" s="17"/>
      <c r="P123" s="19">
        <f t="shared" si="97"/>
        <v>59.081370499034605</v>
      </c>
      <c r="Q123" s="17">
        <f t="shared" si="98"/>
        <v>4.0028220665092347</v>
      </c>
      <c r="R123" s="17">
        <f t="shared" si="99"/>
        <v>11615218.349309066</v>
      </c>
      <c r="S123" s="24">
        <f t="shared" si="100"/>
        <v>8.6093480018118891E-8</v>
      </c>
      <c r="T123" s="17"/>
      <c r="U123" s="19">
        <f t="shared" si="101"/>
        <v>38.020290944502079</v>
      </c>
      <c r="V123" s="17">
        <f t="shared" si="102"/>
        <v>43.912946093940441</v>
      </c>
      <c r="W123" s="18">
        <f t="shared" si="103"/>
        <v>51585634.560370862</v>
      </c>
      <c r="X123" s="24">
        <f t="shared" si="104"/>
        <v>1.9385211022975946E-8</v>
      </c>
      <c r="Y123" s="17"/>
      <c r="Z123" s="19">
        <f t="shared" si="105"/>
        <v>105.93390329786872</v>
      </c>
      <c r="AA123" s="17">
        <f t="shared" si="106"/>
        <v>35.792376333028052</v>
      </c>
      <c r="AB123" s="18">
        <f t="shared" si="107"/>
        <v>51291588.80475644</v>
      </c>
      <c r="AC123" s="24">
        <f t="shared" si="108"/>
        <v>1.9496320160126219E-8</v>
      </c>
      <c r="AD123" s="17"/>
      <c r="AE123" s="45">
        <f t="shared" si="109"/>
        <v>5.0415176362748986E-7</v>
      </c>
      <c r="AF123" s="17"/>
      <c r="AG123" s="1"/>
      <c r="AH123" s="1"/>
      <c r="AI123" s="1"/>
      <c r="AJ123" s="4"/>
    </row>
    <row r="124" spans="1:36" x14ac:dyDescent="0.25">
      <c r="A124" s="19">
        <f t="shared" si="85"/>
        <v>39420.351758861128</v>
      </c>
      <c r="B124" s="17">
        <f t="shared" si="86"/>
        <v>36.050512620171489</v>
      </c>
      <c r="C124" s="17">
        <f t="shared" si="87"/>
        <v>52392937.989167497</v>
      </c>
      <c r="D124" s="24">
        <f t="shared" si="88"/>
        <v>1.9072178785778996E-8</v>
      </c>
      <c r="E124" s="17"/>
      <c r="F124" s="19">
        <f t="shared" si="89"/>
        <v>42271.010516225535</v>
      </c>
      <c r="G124" s="17">
        <f t="shared" si="90"/>
        <v>32.069588841353948</v>
      </c>
      <c r="H124" s="18">
        <f t="shared" si="91"/>
        <v>15071771.990473898</v>
      </c>
      <c r="I124" s="24">
        <f t="shared" si="92"/>
        <v>6.6163492991152235E-8</v>
      </c>
      <c r="J124" s="17"/>
      <c r="K124" s="19">
        <f t="shared" si="93"/>
        <v>4433.8574807455761</v>
      </c>
      <c r="L124" s="17">
        <f t="shared" si="94"/>
        <v>6.5312836821041573</v>
      </c>
      <c r="M124" s="18">
        <f t="shared" si="95"/>
        <v>2478447.5809920598</v>
      </c>
      <c r="N124" s="48">
        <f t="shared" si="96"/>
        <v>4.0275679457985229E-7</v>
      </c>
      <c r="O124" s="17"/>
      <c r="P124" s="19">
        <f t="shared" si="97"/>
        <v>13152.979678411652</v>
      </c>
      <c r="Q124" s="17">
        <f t="shared" si="98"/>
        <v>9.004232850974752</v>
      </c>
      <c r="R124" s="17">
        <f t="shared" si="99"/>
        <v>31224507.147372536</v>
      </c>
      <c r="S124" s="24">
        <f t="shared" si="100"/>
        <v>3.2012631793917147E-8</v>
      </c>
      <c r="T124" s="17"/>
      <c r="U124" s="19">
        <f t="shared" si="101"/>
        <v>10167.483537347083</v>
      </c>
      <c r="V124" s="17">
        <f t="shared" si="102"/>
        <v>58.166314887411851</v>
      </c>
      <c r="W124" s="18">
        <f t="shared" si="103"/>
        <v>3289456.864734347</v>
      </c>
      <c r="X124" s="24">
        <f t="shared" si="104"/>
        <v>3.0305945968419643E-7</v>
      </c>
      <c r="Y124" s="17"/>
      <c r="Z124" s="19">
        <f t="shared" si="105"/>
        <v>9352.3560873219612</v>
      </c>
      <c r="AA124" s="17">
        <f t="shared" si="106"/>
        <v>48.757722351096739</v>
      </c>
      <c r="AB124" s="18">
        <f t="shared" si="107"/>
        <v>3364235.9688906991</v>
      </c>
      <c r="AC124" s="24">
        <f t="shared" si="108"/>
        <v>2.9641599718235443E-7</v>
      </c>
      <c r="AD124" s="17"/>
      <c r="AE124" s="45">
        <f t="shared" si="109"/>
        <v>1.1194805550172516E-6</v>
      </c>
      <c r="AF124" s="17"/>
      <c r="AG124" s="1"/>
      <c r="AH124" s="1"/>
      <c r="AI124" s="1"/>
      <c r="AJ124" s="4"/>
    </row>
    <row r="125" spans="1:36" x14ac:dyDescent="0.25">
      <c r="A125" s="19">
        <f t="shared" si="85"/>
        <v>33322.892842564135</v>
      </c>
      <c r="B125" s="17">
        <f t="shared" si="86"/>
        <v>9.0252651633368082</v>
      </c>
      <c r="C125" s="17">
        <f t="shared" si="87"/>
        <v>31296154.695779186</v>
      </c>
      <c r="D125" s="24">
        <f t="shared" si="88"/>
        <v>3.1918812214329302E-8</v>
      </c>
      <c r="E125" s="17"/>
      <c r="F125" s="19">
        <f t="shared" si="89"/>
        <v>35947.837713462635</v>
      </c>
      <c r="G125" s="17">
        <f t="shared" si="90"/>
        <v>7.0915783303081001</v>
      </c>
      <c r="H125" s="18">
        <f t="shared" si="91"/>
        <v>5009709.4033522876</v>
      </c>
      <c r="I125" s="24">
        <f t="shared" si="92"/>
        <v>1.9818995757015999E-7</v>
      </c>
      <c r="J125" s="17"/>
      <c r="K125" s="19">
        <f t="shared" si="93"/>
        <v>2559.066533636154</v>
      </c>
      <c r="L125" s="17">
        <f t="shared" si="94"/>
        <v>0.19745791826590828</v>
      </c>
      <c r="M125" s="18">
        <f t="shared" si="95"/>
        <v>4856.8906603316282</v>
      </c>
      <c r="N125" s="48">
        <f t="shared" si="96"/>
        <v>1.348407695011705E-4</v>
      </c>
      <c r="O125" s="17"/>
      <c r="P125" s="19">
        <f t="shared" si="97"/>
        <v>9739.0135762938771</v>
      </c>
      <c r="Q125" s="17">
        <f t="shared" si="98"/>
        <v>4.9757820203563883E-7</v>
      </c>
      <c r="R125" s="17">
        <f t="shared" si="99"/>
        <v>15554263.035320921</v>
      </c>
      <c r="S125" s="24">
        <f t="shared" si="100"/>
        <v>6.425082680266179E-8</v>
      </c>
      <c r="T125" s="17"/>
      <c r="U125" s="19">
        <f t="shared" si="101"/>
        <v>7196.7974444270703</v>
      </c>
      <c r="V125" s="17">
        <f t="shared" si="102"/>
        <v>21.406208506997626</v>
      </c>
      <c r="W125" s="18">
        <f t="shared" si="103"/>
        <v>28793.334679480686</v>
      </c>
      <c r="X125" s="24">
        <f t="shared" si="104"/>
        <v>2.7768877596097544E-5</v>
      </c>
      <c r="Y125" s="17"/>
      <c r="Z125" s="19">
        <f t="shared" si="105"/>
        <v>6513.713517748266</v>
      </c>
      <c r="AA125" s="17">
        <f t="shared" si="106"/>
        <v>15.861684296890676</v>
      </c>
      <c r="AB125" s="18">
        <f t="shared" si="107"/>
        <v>36170.474689195362</v>
      </c>
      <c r="AC125" s="24">
        <f t="shared" si="108"/>
        <v>2.3419176383799494E-5</v>
      </c>
      <c r="AD125" s="17"/>
      <c r="AE125" s="45">
        <f t="shared" si="109"/>
        <v>1.8632318307765469E-4</v>
      </c>
      <c r="AF125" s="17"/>
      <c r="AG125" s="1"/>
      <c r="AH125" s="1"/>
      <c r="AI125" s="1"/>
      <c r="AJ125" s="4"/>
    </row>
    <row r="126" spans="1:36" x14ac:dyDescent="0.25">
      <c r="A126" s="19">
        <f t="shared" si="85"/>
        <v>8363.9089009780801</v>
      </c>
      <c r="B126" s="17">
        <f t="shared" si="86"/>
        <v>15.966354430722554</v>
      </c>
      <c r="C126" s="17">
        <f t="shared" si="87"/>
        <v>1099778.7748676629</v>
      </c>
      <c r="D126" s="24">
        <f t="shared" si="88"/>
        <v>9.0239786504300663E-7</v>
      </c>
      <c r="E126" s="17"/>
      <c r="F126" s="19">
        <f t="shared" si="89"/>
        <v>7123.5034661480913</v>
      </c>
      <c r="G126" s="17">
        <f t="shared" si="90"/>
        <v>18.809553804534453</v>
      </c>
      <c r="H126" s="18">
        <f t="shared" si="91"/>
        <v>19401928.16110846</v>
      </c>
      <c r="I126" s="24">
        <f t="shared" si="92"/>
        <v>5.1522302489084354E-8</v>
      </c>
      <c r="J126" s="17"/>
      <c r="K126" s="19">
        <f t="shared" si="93"/>
        <v>49913.271564387294</v>
      </c>
      <c r="L126" s="17">
        <f t="shared" si="94"/>
        <v>55.418531135976664</v>
      </c>
      <c r="M126" s="18">
        <f t="shared" si="95"/>
        <v>45060225.77638194</v>
      </c>
      <c r="N126" s="48">
        <f t="shared" si="96"/>
        <v>2.2167938130772759E-8</v>
      </c>
      <c r="O126" s="17"/>
      <c r="P126" s="19">
        <f t="shared" si="97"/>
        <v>30734.844077526988</v>
      </c>
      <c r="Q126" s="17">
        <f t="shared" si="98"/>
        <v>48.990125006319587</v>
      </c>
      <c r="R126" s="17">
        <f t="shared" si="99"/>
        <v>7285198.4170977501</v>
      </c>
      <c r="S126" s="24">
        <f t="shared" si="100"/>
        <v>1.3668704565573108E-7</v>
      </c>
      <c r="T126" s="17"/>
      <c r="U126" s="19">
        <f t="shared" si="101"/>
        <v>35783.798103171866</v>
      </c>
      <c r="V126" s="17">
        <f t="shared" si="102"/>
        <v>5.6326269526977697</v>
      </c>
      <c r="W126" s="18">
        <f t="shared" si="103"/>
        <v>41903794.292006448</v>
      </c>
      <c r="X126" s="24">
        <f t="shared" si="104"/>
        <v>2.3843822738227923E-8</v>
      </c>
      <c r="Y126" s="17"/>
      <c r="Z126" s="19">
        <f t="shared" si="105"/>
        <v>37361.95951379872</v>
      </c>
      <c r="AA126" s="17">
        <f t="shared" si="106"/>
        <v>9.104262170409859</v>
      </c>
      <c r="AB126" s="18">
        <f t="shared" si="107"/>
        <v>41638816.658399306</v>
      </c>
      <c r="AC126" s="24">
        <f t="shared" si="108"/>
        <v>2.3994517124893237E-8</v>
      </c>
      <c r="AD126" s="17"/>
      <c r="AE126" s="45">
        <f t="shared" si="109"/>
        <v>1.160613491181716E-6</v>
      </c>
      <c r="AF126" s="17"/>
      <c r="AG126" s="1"/>
      <c r="AH126" s="1"/>
      <c r="AI126" s="1"/>
      <c r="AJ126" s="4"/>
    </row>
    <row r="127" spans="1:36" x14ac:dyDescent="0.25">
      <c r="A127" s="19">
        <f t="shared" si="85"/>
        <v>9497.3618073667058</v>
      </c>
      <c r="B127" s="17">
        <f t="shared" si="86"/>
        <v>36.050512620171489</v>
      </c>
      <c r="C127" s="17">
        <f t="shared" si="87"/>
        <v>10203530.90981085</v>
      </c>
      <c r="D127" s="24">
        <f t="shared" si="88"/>
        <v>9.7913806127029435E-8</v>
      </c>
      <c r="E127" s="17"/>
      <c r="F127" s="19">
        <f t="shared" si="89"/>
        <v>8172.3136651120058</v>
      </c>
      <c r="G127" s="17">
        <f t="shared" si="90"/>
        <v>32.069588841353948</v>
      </c>
      <c r="H127" s="18">
        <f t="shared" si="91"/>
        <v>26166.940401033135</v>
      </c>
      <c r="I127" s="24">
        <f t="shared" si="92"/>
        <v>2.9094020644588205E-5</v>
      </c>
      <c r="J127" s="17"/>
      <c r="K127" s="19">
        <f t="shared" si="93"/>
        <v>52630.224959221261</v>
      </c>
      <c r="L127" s="17">
        <f t="shared" si="94"/>
        <v>6.5312836821041573</v>
      </c>
      <c r="M127" s="18">
        <f t="shared" si="95"/>
        <v>6099375.590905983</v>
      </c>
      <c r="N127" s="48">
        <f t="shared" si="96"/>
        <v>1.6254843839243011E-7</v>
      </c>
      <c r="O127" s="17"/>
      <c r="P127" s="19">
        <f t="shared" si="97"/>
        <v>32874.606789232821</v>
      </c>
      <c r="Q127" s="17">
        <f t="shared" si="98"/>
        <v>9.004232850974752</v>
      </c>
      <c r="R127" s="17">
        <f t="shared" si="99"/>
        <v>2383594.2586032311</v>
      </c>
      <c r="S127" s="24">
        <f t="shared" si="100"/>
        <v>4.1382543269682589E-7</v>
      </c>
      <c r="T127" s="17"/>
      <c r="U127" s="19">
        <f t="shared" si="101"/>
        <v>38089.790818326859</v>
      </c>
      <c r="V127" s="17">
        <f t="shared" si="102"/>
        <v>58.166314887411851</v>
      </c>
      <c r="W127" s="18">
        <f t="shared" si="103"/>
        <v>4974300.590073837</v>
      </c>
      <c r="X127" s="24">
        <f t="shared" si="104"/>
        <v>1.9950329476343505E-7</v>
      </c>
      <c r="Y127" s="17"/>
      <c r="Z127" s="19">
        <f t="shared" si="105"/>
        <v>39717.468550208585</v>
      </c>
      <c r="AA127" s="17">
        <f t="shared" si="106"/>
        <v>48.757722351096739</v>
      </c>
      <c r="AB127" s="18">
        <f t="shared" si="107"/>
        <v>4883280.7021322558</v>
      </c>
      <c r="AC127" s="24">
        <f t="shared" si="108"/>
        <v>2.0312623758068132E-7</v>
      </c>
      <c r="AD127" s="17"/>
      <c r="AE127" s="45">
        <f t="shared" si="109"/>
        <v>3.0170937854148607E-5</v>
      </c>
      <c r="AF127" s="17"/>
      <c r="AG127" s="1"/>
      <c r="AH127" s="1"/>
      <c r="AI127" s="1"/>
      <c r="AJ127" s="4"/>
    </row>
    <row r="128" spans="1:36" x14ac:dyDescent="0.25">
      <c r="A128" s="19">
        <f t="shared" si="85"/>
        <v>25136.704468118642</v>
      </c>
      <c r="B128" s="17">
        <f t="shared" si="86"/>
        <v>1.7706502128307154E-5</v>
      </c>
      <c r="C128" s="17">
        <f t="shared" si="87"/>
        <v>6850241.6079342961</v>
      </c>
      <c r="D128" s="24">
        <f t="shared" si="88"/>
        <v>1.4544654192970534E-7</v>
      </c>
      <c r="E128" s="17"/>
      <c r="F128" s="19">
        <f t="shared" si="89"/>
        <v>27423.0785093183</v>
      </c>
      <c r="G128" s="17">
        <f t="shared" si="90"/>
        <v>0.11356781926225196</v>
      </c>
      <c r="H128" s="18">
        <f t="shared" si="91"/>
        <v>545769.27326650231</v>
      </c>
      <c r="I128" s="24">
        <f t="shared" si="92"/>
        <v>1.7446146983116412E-6</v>
      </c>
      <c r="J128" s="17"/>
      <c r="K128" s="19">
        <f t="shared" si="93"/>
        <v>706.8801129720199</v>
      </c>
      <c r="L128" s="17">
        <f t="shared" si="94"/>
        <v>11.863632154427659</v>
      </c>
      <c r="M128" s="18">
        <f t="shared" si="95"/>
        <v>9282328.4617567081</v>
      </c>
      <c r="N128" s="48">
        <f t="shared" si="96"/>
        <v>1.0772324839706994E-7</v>
      </c>
      <c r="O128" s="17"/>
      <c r="P128" s="19">
        <f t="shared" si="97"/>
        <v>5578.0644231172146</v>
      </c>
      <c r="Q128" s="17">
        <f t="shared" si="98"/>
        <v>8.9957681441816533</v>
      </c>
      <c r="R128" s="17">
        <f t="shared" si="99"/>
        <v>934874.97353402025</v>
      </c>
      <c r="S128" s="24">
        <f t="shared" si="100"/>
        <v>1.063307144934795E-6</v>
      </c>
      <c r="T128" s="17"/>
      <c r="U128" s="19">
        <f t="shared" si="101"/>
        <v>3700.7683050470523</v>
      </c>
      <c r="V128" s="17">
        <f t="shared" si="102"/>
        <v>2.6461021265834006</v>
      </c>
      <c r="W128" s="18">
        <f t="shared" si="103"/>
        <v>7881011.9593915632</v>
      </c>
      <c r="X128" s="24">
        <f t="shared" si="104"/>
        <v>1.2682765992074298E-7</v>
      </c>
      <c r="Y128" s="17"/>
      <c r="Z128" s="19">
        <f t="shared" si="105"/>
        <v>3215.7496633877213</v>
      </c>
      <c r="AA128" s="17">
        <f t="shared" si="106"/>
        <v>0.96564624268461208</v>
      </c>
      <c r="AB128" s="18">
        <f t="shared" si="107"/>
        <v>7766335.7859800244</v>
      </c>
      <c r="AC128" s="24">
        <f t="shared" si="108"/>
        <v>1.2870754137178578E-7</v>
      </c>
      <c r="AD128" s="17"/>
      <c r="AE128" s="45">
        <f t="shared" si="109"/>
        <v>3.3166268348657404E-6</v>
      </c>
      <c r="AF128" s="17"/>
      <c r="AG128" s="1"/>
      <c r="AH128" s="1"/>
      <c r="AI128" s="1"/>
      <c r="AJ128" s="4"/>
    </row>
    <row r="129" spans="1:36" x14ac:dyDescent="0.25">
      <c r="A129" s="19">
        <f t="shared" si="85"/>
        <v>14053.057177376151</v>
      </c>
      <c r="B129" s="17">
        <f t="shared" si="86"/>
        <v>48.941106973887877</v>
      </c>
      <c r="C129" s="17">
        <f t="shared" si="87"/>
        <v>47724562.218596853</v>
      </c>
      <c r="D129" s="24">
        <f t="shared" si="88"/>
        <v>2.0947381255933488E-8</v>
      </c>
      <c r="E129" s="17"/>
      <c r="F129" s="19">
        <f t="shared" si="89"/>
        <v>15775.146502411066</v>
      </c>
      <c r="G129" s="17">
        <f t="shared" si="90"/>
        <v>53.831543293488608</v>
      </c>
      <c r="H129" s="18">
        <f t="shared" si="91"/>
        <v>12618394.9018181</v>
      </c>
      <c r="I129" s="24">
        <f t="shared" si="92"/>
        <v>7.9150093389890123E-8</v>
      </c>
      <c r="J129" s="17"/>
      <c r="K129" s="19">
        <f t="shared" si="93"/>
        <v>179.90274519846332</v>
      </c>
      <c r="L129" s="17">
        <f t="shared" si="94"/>
        <v>109.08470537213842</v>
      </c>
      <c r="M129" s="18">
        <f t="shared" si="95"/>
        <v>1548303.9022758368</v>
      </c>
      <c r="N129" s="48">
        <f t="shared" si="96"/>
        <v>6.4574750835687476E-7</v>
      </c>
      <c r="O129" s="17"/>
      <c r="P129" s="19">
        <f t="shared" si="97"/>
        <v>1203.149167822779</v>
      </c>
      <c r="Q129" s="17">
        <f t="shared" si="98"/>
        <v>99.985892652923042</v>
      </c>
      <c r="R129" s="17">
        <f t="shared" si="99"/>
        <v>27645400.190573856</v>
      </c>
      <c r="S129" s="24">
        <f t="shared" si="100"/>
        <v>3.6170677864249692E-8</v>
      </c>
      <c r="T129" s="17"/>
      <c r="U129" s="19">
        <f t="shared" si="101"/>
        <v>434.05307274702238</v>
      </c>
      <c r="V129" s="17">
        <f t="shared" si="102"/>
        <v>28.872520572283548</v>
      </c>
      <c r="W129" s="18">
        <f t="shared" si="103"/>
        <v>2201324.1123510706</v>
      </c>
      <c r="X129" s="24">
        <f t="shared" si="104"/>
        <v>4.5417653150216102E-7</v>
      </c>
      <c r="Y129" s="17"/>
      <c r="Z129" s="19">
        <f t="shared" si="105"/>
        <v>279.14323945348099</v>
      </c>
      <c r="AA129" s="17">
        <f t="shared" si="106"/>
        <v>36.208224116203795</v>
      </c>
      <c r="AB129" s="18">
        <f t="shared" si="107"/>
        <v>2262573.62516412</v>
      </c>
      <c r="AC129" s="24">
        <f t="shared" si="108"/>
        <v>4.4191297510771724E-7</v>
      </c>
      <c r="AD129" s="17"/>
      <c r="AE129" s="45">
        <f t="shared" si="109"/>
        <v>1.6781051674768265E-6</v>
      </c>
      <c r="AF129" s="17"/>
      <c r="AG129" s="1"/>
      <c r="AH129" s="1"/>
      <c r="AI129" s="1"/>
      <c r="AJ129" s="4"/>
    </row>
    <row r="130" spans="1:36" x14ac:dyDescent="0.25">
      <c r="A130" s="19">
        <f t="shared" si="85"/>
        <v>43491.263581546751</v>
      </c>
      <c r="B130" s="17">
        <f t="shared" si="86"/>
        <v>35.949522792832767</v>
      </c>
      <c r="C130" s="17">
        <f t="shared" si="87"/>
        <v>43024372.176387288</v>
      </c>
      <c r="D130" s="24">
        <f t="shared" si="88"/>
        <v>2.3219149625950772E-8</v>
      </c>
      <c r="E130" s="17"/>
      <c r="F130" s="19">
        <f t="shared" si="89"/>
        <v>46482.993517952338</v>
      </c>
      <c r="G130" s="17">
        <f t="shared" si="90"/>
        <v>40.157546797170554</v>
      </c>
      <c r="H130" s="18">
        <f t="shared" si="91"/>
        <v>10260733.768663939</v>
      </c>
      <c r="I130" s="24">
        <f t="shared" si="92"/>
        <v>9.7019023372352528E-8</v>
      </c>
      <c r="J130" s="17"/>
      <c r="K130" s="19">
        <f t="shared" si="93"/>
        <v>5865.6018226889655</v>
      </c>
      <c r="L130" s="17">
        <f t="shared" si="94"/>
        <v>89.195980626751165</v>
      </c>
      <c r="M130" s="18">
        <f t="shared" si="95"/>
        <v>801577.49660322547</v>
      </c>
      <c r="N130" s="48">
        <f t="shared" si="96"/>
        <v>1.238340567834385E-6</v>
      </c>
      <c r="O130" s="17"/>
      <c r="P130" s="19">
        <f t="shared" si="97"/>
        <v>15546.708492235261</v>
      </c>
      <c r="Q130" s="17">
        <f t="shared" si="98"/>
        <v>80.987303437388547</v>
      </c>
      <c r="R130" s="17">
        <f t="shared" si="99"/>
        <v>24097194.439292826</v>
      </c>
      <c r="S130" s="24">
        <f t="shared" si="100"/>
        <v>4.1471711374041941E-8</v>
      </c>
      <c r="T130" s="17"/>
      <c r="U130" s="19">
        <f t="shared" si="101"/>
        <v>12284.16234542209</v>
      </c>
      <c r="V130" s="17">
        <f t="shared" si="102"/>
        <v>19.125889365754954</v>
      </c>
      <c r="W130" s="18">
        <f t="shared" si="103"/>
        <v>1287512.2924063334</v>
      </c>
      <c r="X130" s="24">
        <f t="shared" si="104"/>
        <v>7.6933990859438686E-7</v>
      </c>
      <c r="Y130" s="17"/>
      <c r="Z130" s="19">
        <f t="shared" si="105"/>
        <v>11386.507693305522</v>
      </c>
      <c r="AA130" s="17">
        <f t="shared" si="106"/>
        <v>25.173570134272484</v>
      </c>
      <c r="AB130" s="18">
        <f t="shared" si="107"/>
        <v>1334453.2374047982</v>
      </c>
      <c r="AC130" s="24">
        <f t="shared" si="108"/>
        <v>7.4301661788578402E-7</v>
      </c>
      <c r="AD130" s="17"/>
      <c r="AE130" s="45">
        <f t="shared" si="109"/>
        <v>2.9124069786869013E-6</v>
      </c>
      <c r="AF130" s="17"/>
      <c r="AG130" s="1"/>
      <c r="AH130" s="1"/>
      <c r="AI130" s="1"/>
      <c r="AJ130" s="4"/>
    </row>
    <row r="131" spans="1:36" x14ac:dyDescent="0.25">
      <c r="A131" s="19">
        <f t="shared" si="85"/>
        <v>15263.513088718963</v>
      </c>
      <c r="B131" s="17">
        <f t="shared" si="86"/>
        <v>25.042096801226595</v>
      </c>
      <c r="C131" s="17">
        <f t="shared" si="87"/>
        <v>22813009.422061644</v>
      </c>
      <c r="D131" s="24">
        <f t="shared" si="88"/>
        <v>4.3805280665106719E-8</v>
      </c>
      <c r="E131" s="17"/>
      <c r="F131" s="19">
        <f t="shared" si="89"/>
        <v>17056.138003274471</v>
      </c>
      <c r="G131" s="17">
        <f t="shared" si="90"/>
        <v>21.743585337671998</v>
      </c>
      <c r="H131" s="18">
        <f t="shared" si="91"/>
        <v>2017076.013896402</v>
      </c>
      <c r="I131" s="24">
        <f t="shared" si="92"/>
        <v>4.9160488900057612E-7</v>
      </c>
      <c r="J131" s="17"/>
      <c r="K131" s="19">
        <f t="shared" si="93"/>
        <v>70.774916170157894</v>
      </c>
      <c r="L131" s="17">
        <f t="shared" si="94"/>
        <v>2.4200084274914073</v>
      </c>
      <c r="M131" s="18">
        <f t="shared" si="95"/>
        <v>787996.01432739152</v>
      </c>
      <c r="N131" s="48">
        <f t="shared" si="96"/>
        <v>1.2689240846615096E-6</v>
      </c>
      <c r="O131" s="17"/>
      <c r="P131" s="19">
        <f t="shared" si="97"/>
        <v>1575.0135747345835</v>
      </c>
      <c r="Q131" s="17">
        <f t="shared" si="98"/>
        <v>4.0028220665092347</v>
      </c>
      <c r="R131" s="17">
        <f t="shared" si="99"/>
        <v>9771184.0939229745</v>
      </c>
      <c r="S131" s="24">
        <f t="shared" si="100"/>
        <v>1.0232520615833067E-7</v>
      </c>
      <c r="T131" s="17"/>
      <c r="U131" s="19">
        <f t="shared" si="101"/>
        <v>667.39247678452614</v>
      </c>
      <c r="V131" s="17">
        <f t="shared" si="102"/>
        <v>43.912946093940441</v>
      </c>
      <c r="W131" s="18">
        <f t="shared" si="103"/>
        <v>420311.05755972367</v>
      </c>
      <c r="X131" s="24">
        <f t="shared" si="104"/>
        <v>2.3751707460758392E-6</v>
      </c>
      <c r="Y131" s="17"/>
      <c r="Z131" s="19">
        <f t="shared" si="105"/>
        <v>471.21904244526104</v>
      </c>
      <c r="AA131" s="17">
        <f t="shared" si="106"/>
        <v>35.792376333028052</v>
      </c>
      <c r="AB131" s="18">
        <f t="shared" si="107"/>
        <v>394151.21054270508</v>
      </c>
      <c r="AC131" s="24">
        <f t="shared" si="108"/>
        <v>2.5338380004600409E-6</v>
      </c>
      <c r="AD131" s="17"/>
      <c r="AE131" s="45">
        <f t="shared" si="109"/>
        <v>6.8156682070214039E-6</v>
      </c>
      <c r="AF131" s="17"/>
      <c r="AG131" s="1"/>
      <c r="AH131" s="1"/>
      <c r="AI131" s="1"/>
      <c r="AJ131" s="4"/>
    </row>
    <row r="132" spans="1:36" x14ac:dyDescent="0.25">
      <c r="A132" s="19">
        <f t="shared" si="85"/>
        <v>131.20348246305917</v>
      </c>
      <c r="B132" s="17">
        <f t="shared" si="86"/>
        <v>16.033680982281702</v>
      </c>
      <c r="C132" s="17">
        <f t="shared" si="87"/>
        <v>23326034.718723379</v>
      </c>
      <c r="D132" s="24">
        <f t="shared" si="88"/>
        <v>4.2870282067212895E-8</v>
      </c>
      <c r="E132" s="17"/>
      <c r="F132" s="19">
        <f t="shared" si="89"/>
        <v>19.367479962557571</v>
      </c>
      <c r="G132" s="17">
        <f t="shared" si="90"/>
        <v>13.417581833990051</v>
      </c>
      <c r="H132" s="18">
        <f t="shared" si="91"/>
        <v>67006699.305934004</v>
      </c>
      <c r="I132" s="24">
        <f t="shared" si="92"/>
        <v>1.492387359887944E-8</v>
      </c>
      <c r="J132" s="17"/>
      <c r="K132" s="19">
        <f t="shared" si="93"/>
        <v>20567.226299934406</v>
      </c>
      <c r="L132" s="17">
        <f t="shared" si="94"/>
        <v>0.30873317287865787</v>
      </c>
      <c r="M132" s="18">
        <f t="shared" si="95"/>
        <v>110117559.11206061</v>
      </c>
      <c r="N132" s="48">
        <f t="shared" si="96"/>
        <v>9.079507981865494E-9</v>
      </c>
      <c r="O132" s="17"/>
      <c r="P132" s="19">
        <f t="shared" si="97"/>
        <v>9084.6745881158622</v>
      </c>
      <c r="Q132" s="17">
        <f t="shared" si="98"/>
        <v>1.0014112820437184</v>
      </c>
      <c r="R132" s="17">
        <f t="shared" si="99"/>
        <v>41991834.315110423</v>
      </c>
      <c r="S132" s="24">
        <f t="shared" si="100"/>
        <v>2.3809002284037264E-8</v>
      </c>
      <c r="T132" s="17"/>
      <c r="U132" s="19">
        <f t="shared" si="101"/>
        <v>11917.228567771925</v>
      </c>
      <c r="V132" s="17">
        <f t="shared" si="102"/>
        <v>31.659577300469032</v>
      </c>
      <c r="W132" s="18">
        <f t="shared" si="103"/>
        <v>105150955.84727564</v>
      </c>
      <c r="X132" s="24">
        <f t="shared" si="104"/>
        <v>9.5090564730586257E-9</v>
      </c>
      <c r="Y132" s="17"/>
      <c r="Z132" s="19">
        <f t="shared" si="105"/>
        <v>12835.172361667199</v>
      </c>
      <c r="AA132" s="17">
        <f t="shared" si="106"/>
        <v>24.827030314959366</v>
      </c>
      <c r="AB132" s="18">
        <f t="shared" si="107"/>
        <v>104730961.89588356</v>
      </c>
      <c r="AC132" s="24">
        <f t="shared" si="108"/>
        <v>9.5471024629960048E-9</v>
      </c>
      <c r="AD132" s="17"/>
      <c r="AE132" s="45">
        <f t="shared" si="109"/>
        <v>1.0973882486804971E-7</v>
      </c>
      <c r="AF132" s="17"/>
      <c r="AG132" s="1"/>
      <c r="AH132" s="1"/>
      <c r="AI132" s="1"/>
      <c r="AJ132" s="4"/>
    </row>
    <row r="133" spans="1:36" x14ac:dyDescent="0.25">
      <c r="A133" s="19">
        <f t="shared" si="85"/>
        <v>3787.8597880681032</v>
      </c>
      <c r="B133" s="17">
        <f t="shared" si="86"/>
        <v>49.058928439116386</v>
      </c>
      <c r="C133" s="17">
        <f t="shared" si="87"/>
        <v>2228163.3744635209</v>
      </c>
      <c r="D133" s="24">
        <f t="shared" si="88"/>
        <v>4.4802861498519627E-7</v>
      </c>
      <c r="E133" s="17"/>
      <c r="F133" s="19">
        <f t="shared" si="89"/>
        <v>4705.8433925682584</v>
      </c>
      <c r="G133" s="17">
        <f t="shared" si="90"/>
        <v>44.395592345035901</v>
      </c>
      <c r="H133" s="18">
        <f t="shared" si="91"/>
        <v>23510492.80546248</v>
      </c>
      <c r="I133" s="24">
        <f t="shared" si="92"/>
        <v>4.2525607671153885E-8</v>
      </c>
      <c r="J133" s="17"/>
      <c r="K133" s="19">
        <f t="shared" si="93"/>
        <v>4957.9599961211452</v>
      </c>
      <c r="L133" s="17">
        <f t="shared" si="94"/>
        <v>12.642558936716906</v>
      </c>
      <c r="M133" s="18">
        <f t="shared" si="95"/>
        <v>51218231.735927388</v>
      </c>
      <c r="N133" s="48">
        <f t="shared" si="96"/>
        <v>1.9522403019475614E-8</v>
      </c>
      <c r="O133" s="17"/>
      <c r="P133" s="19">
        <f t="shared" si="97"/>
        <v>497.89492902820757</v>
      </c>
      <c r="Q133" s="17">
        <f t="shared" si="98"/>
        <v>16.005643635440268</v>
      </c>
      <c r="R133" s="17">
        <f t="shared" si="99"/>
        <v>9879144.6934049781</v>
      </c>
      <c r="S133" s="24">
        <f t="shared" si="100"/>
        <v>1.0121807251614662E-7</v>
      </c>
      <c r="T133" s="17"/>
      <c r="U133" s="19">
        <f t="shared" si="101"/>
        <v>1307.9838667194795</v>
      </c>
      <c r="V133" s="17">
        <f t="shared" si="102"/>
        <v>74.419683680883267</v>
      </c>
      <c r="W133" s="18">
        <f t="shared" si="103"/>
        <v>47849233.134254403</v>
      </c>
      <c r="X133" s="24">
        <f t="shared" si="104"/>
        <v>2.0898372753636599E-8</v>
      </c>
      <c r="Y133" s="17"/>
      <c r="Z133" s="19">
        <f t="shared" si="105"/>
        <v>1623.4790853471884</v>
      </c>
      <c r="AA133" s="17">
        <f t="shared" si="106"/>
        <v>63.723068369165432</v>
      </c>
      <c r="AB133" s="18">
        <f t="shared" si="107"/>
        <v>47566052.050476275</v>
      </c>
      <c r="AC133" s="24">
        <f t="shared" si="108"/>
        <v>2.1022651395918728E-8</v>
      </c>
      <c r="AD133" s="17"/>
      <c r="AE133" s="45">
        <f t="shared" si="109"/>
        <v>6.5321572234152772E-7</v>
      </c>
      <c r="AF133" s="17"/>
      <c r="AG133" s="1"/>
      <c r="AH133" s="1"/>
      <c r="AI133" s="1"/>
      <c r="AJ133" s="4"/>
    </row>
    <row r="134" spans="1:36" x14ac:dyDescent="0.25">
      <c r="A134" s="19">
        <f t="shared" si="85"/>
        <v>40620.625305666821</v>
      </c>
      <c r="B134" s="17">
        <f t="shared" si="86"/>
        <v>48.941106973887877</v>
      </c>
      <c r="C134" s="17">
        <f t="shared" si="87"/>
        <v>22994869.693700559</v>
      </c>
      <c r="D134" s="24">
        <f t="shared" si="88"/>
        <v>4.3411182551803044E-8</v>
      </c>
      <c r="E134" s="17"/>
      <c r="F134" s="19">
        <f t="shared" si="89"/>
        <v>43513.605416743572</v>
      </c>
      <c r="G134" s="17">
        <f t="shared" si="90"/>
        <v>53.831543293488608</v>
      </c>
      <c r="H134" s="18">
        <f t="shared" si="91"/>
        <v>2071406.0583947659</v>
      </c>
      <c r="I134" s="24">
        <f t="shared" si="92"/>
        <v>4.7281916402089117E-7</v>
      </c>
      <c r="J134" s="17"/>
      <c r="K134" s="19">
        <f t="shared" si="93"/>
        <v>4842.3807833285928</v>
      </c>
      <c r="L134" s="17">
        <f t="shared" si="94"/>
        <v>109.08470537213842</v>
      </c>
      <c r="M134" s="18">
        <f t="shared" si="95"/>
        <v>754624.74128378008</v>
      </c>
      <c r="N134" s="48">
        <f t="shared" si="96"/>
        <v>1.3165235970846232E-6</v>
      </c>
      <c r="O134" s="17"/>
      <c r="P134" s="19">
        <f t="shared" si="97"/>
        <v>13850.098322558733</v>
      </c>
      <c r="Q134" s="17">
        <f t="shared" si="98"/>
        <v>99.985892652923042</v>
      </c>
      <c r="R134" s="17">
        <f t="shared" si="99"/>
        <v>9890328.888405323</v>
      </c>
      <c r="S134" s="24">
        <f t="shared" si="100"/>
        <v>1.0096646134104339E-7</v>
      </c>
      <c r="T134" s="17"/>
      <c r="U134" s="19">
        <f t="shared" si="101"/>
        <v>10781.487179769585</v>
      </c>
      <c r="V134" s="17">
        <f t="shared" si="102"/>
        <v>28.872520572283548</v>
      </c>
      <c r="W134" s="18">
        <f t="shared" si="103"/>
        <v>396036.12512118497</v>
      </c>
      <c r="X134" s="24">
        <f t="shared" si="104"/>
        <v>2.4579295564976415E-6</v>
      </c>
      <c r="Y134" s="17"/>
      <c r="Z134" s="19">
        <f t="shared" si="105"/>
        <v>9941.6015691170305</v>
      </c>
      <c r="AA134" s="17">
        <f t="shared" si="106"/>
        <v>36.208224116203795</v>
      </c>
      <c r="AB134" s="18">
        <f t="shared" si="107"/>
        <v>370655.25457544753</v>
      </c>
      <c r="AC134" s="24">
        <f t="shared" si="108"/>
        <v>2.6272021366788073E-6</v>
      </c>
      <c r="AD134" s="17"/>
      <c r="AE134" s="45">
        <f t="shared" si="109"/>
        <v>7.0188520981748093E-6</v>
      </c>
      <c r="AF134" s="17"/>
      <c r="AG134" s="1"/>
      <c r="AH134" s="1"/>
      <c r="AI134" s="1"/>
      <c r="AJ134" s="4"/>
    </row>
    <row r="135" spans="1:36" x14ac:dyDescent="0.25">
      <c r="A135" s="19">
        <f t="shared" si="85"/>
        <v>29396.614319493099</v>
      </c>
      <c r="B135" s="17">
        <f t="shared" si="86"/>
        <v>25.042096801226595</v>
      </c>
      <c r="C135" s="17">
        <f t="shared" si="87"/>
        <v>44760068.891371392</v>
      </c>
      <c r="D135" s="24">
        <f t="shared" si="88"/>
        <v>2.2326666094428118E-8</v>
      </c>
      <c r="E135" s="17"/>
      <c r="F135" s="19">
        <f t="shared" si="89"/>
        <v>27027.639452333624</v>
      </c>
      <c r="G135" s="17">
        <f t="shared" si="90"/>
        <v>21.743585337671998</v>
      </c>
      <c r="H135" s="18">
        <f t="shared" si="91"/>
        <v>11117143.128100028</v>
      </c>
      <c r="I135" s="24">
        <f t="shared" si="92"/>
        <v>8.9732836093829374E-8</v>
      </c>
      <c r="J135" s="17"/>
      <c r="K135" s="19">
        <f t="shared" si="93"/>
        <v>92059.316828840179</v>
      </c>
      <c r="L135" s="17">
        <f t="shared" si="94"/>
        <v>2.4200084274914073</v>
      </c>
      <c r="M135" s="18">
        <f t="shared" si="95"/>
        <v>1053309.3508814836</v>
      </c>
      <c r="N135" s="48">
        <f t="shared" si="96"/>
        <v>8.730794855243915E-7</v>
      </c>
      <c r="O135" s="17"/>
      <c r="P135" s="19">
        <f t="shared" si="97"/>
        <v>65185.01356693812</v>
      </c>
      <c r="Q135" s="17">
        <f t="shared" si="98"/>
        <v>4.0028220665092347</v>
      </c>
      <c r="R135" s="17">
        <f t="shared" si="99"/>
        <v>25400484.443355333</v>
      </c>
      <c r="S135" s="24">
        <f t="shared" si="100"/>
        <v>3.9268547190820671E-8</v>
      </c>
      <c r="T135" s="17"/>
      <c r="U135" s="19">
        <f t="shared" si="101"/>
        <v>72450.367638571799</v>
      </c>
      <c r="V135" s="17">
        <f t="shared" si="102"/>
        <v>43.912946093940441</v>
      </c>
      <c r="W135" s="18">
        <f t="shared" si="103"/>
        <v>1601961.0213827249</v>
      </c>
      <c r="X135" s="24">
        <f t="shared" si="104"/>
        <v>5.9720913351646729E-7</v>
      </c>
      <c r="Y135" s="17"/>
      <c r="Z135" s="19">
        <f t="shared" si="105"/>
        <v>74688.746665930244</v>
      </c>
      <c r="AA135" s="17">
        <f t="shared" si="106"/>
        <v>35.792376333028052</v>
      </c>
      <c r="AB135" s="18">
        <f t="shared" si="107"/>
        <v>1654272.8041568645</v>
      </c>
      <c r="AC135" s="24">
        <f t="shared" si="108"/>
        <v>5.7836988815131479E-7</v>
      </c>
      <c r="AD135" s="17"/>
      <c r="AE135" s="45">
        <f t="shared" si="109"/>
        <v>2.1999865565712518E-6</v>
      </c>
      <c r="AF135" s="17"/>
      <c r="AG135" s="1"/>
      <c r="AH135" s="1"/>
      <c r="AI135" s="1"/>
      <c r="AJ135" s="4"/>
    </row>
    <row r="136" spans="1:36" x14ac:dyDescent="0.25">
      <c r="A136" s="19">
        <f t="shared" si="85"/>
        <v>3085.3126944567298</v>
      </c>
      <c r="B136" s="17">
        <f t="shared" si="86"/>
        <v>25.042096801226595</v>
      </c>
      <c r="C136" s="17">
        <f t="shared" si="87"/>
        <v>47489969.133446239</v>
      </c>
      <c r="D136" s="24">
        <f t="shared" si="88"/>
        <v>2.1055699288728323E-8</v>
      </c>
      <c r="E136" s="17"/>
      <c r="F136" s="19">
        <f t="shared" si="89"/>
        <v>3918.6535915321733</v>
      </c>
      <c r="G136" s="17">
        <f t="shared" si="90"/>
        <v>21.743585337671998</v>
      </c>
      <c r="H136" s="18">
        <f t="shared" si="91"/>
        <v>12497907.809372196</v>
      </c>
      <c r="I136" s="24">
        <f t="shared" si="92"/>
        <v>7.9988173226751561E-8</v>
      </c>
      <c r="J136" s="17"/>
      <c r="K136" s="19">
        <f t="shared" si="93"/>
        <v>5838.9133909551119</v>
      </c>
      <c r="L136" s="17">
        <f t="shared" si="94"/>
        <v>2.4200084274914073</v>
      </c>
      <c r="M136" s="18">
        <f t="shared" si="95"/>
        <v>1506286.4097359104</v>
      </c>
      <c r="N136" s="48">
        <f t="shared" si="96"/>
        <v>6.6131978897931516E-7</v>
      </c>
      <c r="O136" s="17"/>
      <c r="P136" s="19">
        <f t="shared" si="97"/>
        <v>801.65764073404216</v>
      </c>
      <c r="Q136" s="17">
        <f t="shared" si="98"/>
        <v>4.0028220665092347</v>
      </c>
      <c r="R136" s="17">
        <f t="shared" si="99"/>
        <v>27466920.953405436</v>
      </c>
      <c r="S136" s="24">
        <f t="shared" si="100"/>
        <v>3.6406362057466671E-8</v>
      </c>
      <c r="T136" s="17"/>
      <c r="U136" s="19">
        <f t="shared" si="101"/>
        <v>1777.976581874475</v>
      </c>
      <c r="V136" s="17">
        <f t="shared" si="102"/>
        <v>43.912946093940441</v>
      </c>
      <c r="W136" s="18">
        <f t="shared" si="103"/>
        <v>2151167.7887434475</v>
      </c>
      <c r="X136" s="24">
        <f t="shared" si="104"/>
        <v>4.6447041065374546E-7</v>
      </c>
      <c r="Y136" s="17"/>
      <c r="Z136" s="19">
        <f t="shared" si="105"/>
        <v>2142.9881217570523</v>
      </c>
      <c r="AA136" s="17">
        <f t="shared" si="106"/>
        <v>35.792376333028052</v>
      </c>
      <c r="AB136" s="18">
        <f t="shared" si="107"/>
        <v>2211720.3226085082</v>
      </c>
      <c r="AC136" s="24">
        <f t="shared" si="108"/>
        <v>4.5169176797478039E-7</v>
      </c>
      <c r="AD136" s="17"/>
      <c r="AE136" s="45">
        <f t="shared" si="109"/>
        <v>1.7149322021807878E-6</v>
      </c>
      <c r="AF136" s="17"/>
      <c r="AG136" s="1"/>
      <c r="AH136" s="1"/>
      <c r="AI136" s="1"/>
      <c r="AJ136" s="4"/>
    </row>
    <row r="137" spans="1:36" x14ac:dyDescent="0.25">
      <c r="A137" s="19">
        <f t="shared" si="85"/>
        <v>36689.713482981198</v>
      </c>
      <c r="B137" s="17">
        <f t="shared" si="86"/>
        <v>36.050512620171489</v>
      </c>
      <c r="C137" s="17">
        <f t="shared" si="87"/>
        <v>50798357.139066458</v>
      </c>
      <c r="D137" s="24">
        <f t="shared" si="88"/>
        <v>1.9671454100053504E-8</v>
      </c>
      <c r="E137" s="17"/>
      <c r="F137" s="19">
        <f t="shared" si="89"/>
        <v>39441.622415016769</v>
      </c>
      <c r="G137" s="17">
        <f t="shared" si="90"/>
        <v>32.069588841353948</v>
      </c>
      <c r="H137" s="18">
        <f t="shared" si="91"/>
        <v>14222236.151562402</v>
      </c>
      <c r="I137" s="24">
        <f t="shared" si="92"/>
        <v>7.0117819740325164E-8</v>
      </c>
      <c r="J137" s="17"/>
      <c r="K137" s="19">
        <f t="shared" si="93"/>
        <v>3550.6364413852039</v>
      </c>
      <c r="L137" s="17">
        <f t="shared" si="94"/>
        <v>6.5312836821041573</v>
      </c>
      <c r="M137" s="18">
        <f t="shared" si="95"/>
        <v>2141272.070878421</v>
      </c>
      <c r="N137" s="48">
        <f t="shared" si="96"/>
        <v>4.6623758292809658E-7</v>
      </c>
      <c r="O137" s="17"/>
      <c r="P137" s="19">
        <f t="shared" si="97"/>
        <v>11596.369508735124</v>
      </c>
      <c r="Q137" s="17">
        <f t="shared" si="98"/>
        <v>9.004232850974752</v>
      </c>
      <c r="R137" s="17">
        <f t="shared" si="99"/>
        <v>29996316.716449343</v>
      </c>
      <c r="S137" s="24">
        <f t="shared" si="100"/>
        <v>3.3324533334711729E-8</v>
      </c>
      <c r="T137" s="17"/>
      <c r="U137" s="19">
        <f t="shared" si="101"/>
        <v>8804.8083716945766</v>
      </c>
      <c r="V137" s="17">
        <f t="shared" si="102"/>
        <v>58.166314887411851</v>
      </c>
      <c r="W137" s="18">
        <f t="shared" si="103"/>
        <v>2899139.5752963359</v>
      </c>
      <c r="X137" s="24">
        <f t="shared" si="104"/>
        <v>3.4387865306578711E-7</v>
      </c>
      <c r="Y137" s="17"/>
      <c r="Z137" s="19">
        <f t="shared" si="105"/>
        <v>8047.4499631334702</v>
      </c>
      <c r="AA137" s="17">
        <f t="shared" si="106"/>
        <v>48.757722351096739</v>
      </c>
      <c r="AB137" s="18">
        <f t="shared" si="107"/>
        <v>2969367.8169099404</v>
      </c>
      <c r="AC137" s="24">
        <f t="shared" si="108"/>
        <v>3.3585628297755136E-7</v>
      </c>
      <c r="AD137" s="17"/>
      <c r="AE137" s="45">
        <f t="shared" si="109"/>
        <v>1.2690863261465255E-6</v>
      </c>
      <c r="AF137" s="17"/>
      <c r="AG137" s="1"/>
      <c r="AH137" s="1"/>
      <c r="AI137" s="1"/>
      <c r="AJ137" s="4"/>
    </row>
    <row r="138" spans="1:36" x14ac:dyDescent="0.25">
      <c r="A138" s="19">
        <f t="shared" si="85"/>
        <v>460.29165977743668</v>
      </c>
      <c r="B138" s="17">
        <f t="shared" si="86"/>
        <v>8.9747702496674471</v>
      </c>
      <c r="C138" s="17">
        <f t="shared" si="87"/>
        <v>14298204.144128939</v>
      </c>
      <c r="D138" s="24">
        <f t="shared" si="88"/>
        <v>6.99365578391029E-8</v>
      </c>
      <c r="E138" s="17"/>
      <c r="F138" s="19">
        <f t="shared" si="89"/>
        <v>207.38447823574927</v>
      </c>
      <c r="G138" s="17">
        <f t="shared" si="90"/>
        <v>11.135557308216404</v>
      </c>
      <c r="H138" s="18">
        <f t="shared" si="91"/>
        <v>180827.36779786088</v>
      </c>
      <c r="I138" s="24">
        <f t="shared" si="92"/>
        <v>5.523461548710689E-6</v>
      </c>
      <c r="J138" s="17"/>
      <c r="K138" s="19">
        <f t="shared" si="93"/>
        <v>23535.481957991014</v>
      </c>
      <c r="L138" s="17">
        <f t="shared" si="94"/>
        <v>41.529806390589414</v>
      </c>
      <c r="M138" s="18">
        <f t="shared" si="95"/>
        <v>3544526.8921375684</v>
      </c>
      <c r="N138" s="48">
        <f t="shared" si="96"/>
        <v>2.8026089680472478E-7</v>
      </c>
      <c r="O138" s="17"/>
      <c r="P138" s="19">
        <f t="shared" si="97"/>
        <v>11090.945774292253</v>
      </c>
      <c r="Q138" s="17">
        <f t="shared" si="98"/>
        <v>35.9915357907851</v>
      </c>
      <c r="R138" s="17">
        <f t="shared" si="99"/>
        <v>4540689.3302420992</v>
      </c>
      <c r="S138" s="24">
        <f t="shared" si="100"/>
        <v>2.1969252298879965E-7</v>
      </c>
      <c r="T138" s="17"/>
      <c r="U138" s="19">
        <f t="shared" si="101"/>
        <v>14200.549759696918</v>
      </c>
      <c r="V138" s="17">
        <f t="shared" si="102"/>
        <v>1.8859957461691776</v>
      </c>
      <c r="W138" s="18">
        <f t="shared" si="103"/>
        <v>2700480.9405253003</v>
      </c>
      <c r="X138" s="24">
        <f t="shared" si="104"/>
        <v>3.6836708425645264E-7</v>
      </c>
      <c r="Y138" s="17"/>
      <c r="Z138" s="19">
        <f t="shared" si="105"/>
        <v>15201.020755683639</v>
      </c>
      <c r="AA138" s="17">
        <f t="shared" si="106"/>
        <v>4.069608188478548</v>
      </c>
      <c r="AB138" s="18">
        <f t="shared" si="107"/>
        <v>2633527.3256701403</v>
      </c>
      <c r="AC138" s="24">
        <f t="shared" si="108"/>
        <v>3.7753908018285792E-7</v>
      </c>
      <c r="AD138" s="17"/>
      <c r="AE138" s="45">
        <f t="shared" si="109"/>
        <v>6.8392576907826266E-6</v>
      </c>
      <c r="AF138" s="17"/>
      <c r="AG138" s="1"/>
      <c r="AH138" s="1"/>
      <c r="AI138" s="1"/>
      <c r="AJ138" s="4"/>
    </row>
    <row r="139" spans="1:36" x14ac:dyDescent="0.25">
      <c r="A139" s="19">
        <f t="shared" si="85"/>
        <v>17568.333729136022</v>
      </c>
      <c r="B139" s="17">
        <f t="shared" si="86"/>
        <v>9.0252651633368082</v>
      </c>
      <c r="C139" s="17">
        <f t="shared" si="87"/>
        <v>39706339.119395688</v>
      </c>
      <c r="D139" s="24">
        <f t="shared" si="88"/>
        <v>2.5173751448803019E-8</v>
      </c>
      <c r="E139" s="17"/>
      <c r="F139" s="19">
        <f t="shared" si="89"/>
        <v>19487.922704828597</v>
      </c>
      <c r="G139" s="17">
        <f t="shared" si="90"/>
        <v>7.0915783303081001</v>
      </c>
      <c r="H139" s="18">
        <f t="shared" si="91"/>
        <v>8674426.953896679</v>
      </c>
      <c r="I139" s="24">
        <f t="shared" si="92"/>
        <v>1.1502288652463719E-7</v>
      </c>
      <c r="J139" s="17"/>
      <c r="K139" s="19">
        <f t="shared" si="93"/>
        <v>0.34482391920812377</v>
      </c>
      <c r="L139" s="17">
        <f t="shared" si="94"/>
        <v>0.19745791826590828</v>
      </c>
      <c r="M139" s="18">
        <f t="shared" si="95"/>
        <v>406162.25687963318</v>
      </c>
      <c r="N139" s="48">
        <f t="shared" si="96"/>
        <v>2.4620669398194893E-6</v>
      </c>
      <c r="O139" s="17"/>
      <c r="P139" s="19">
        <f t="shared" si="97"/>
        <v>2370.3695071758316</v>
      </c>
      <c r="Q139" s="17">
        <f t="shared" si="98"/>
        <v>4.9757820203563883E-7</v>
      </c>
      <c r="R139" s="17">
        <f t="shared" si="99"/>
        <v>21630771.545795672</v>
      </c>
      <c r="S139" s="24">
        <f t="shared" si="100"/>
        <v>4.6225370494731382E-8</v>
      </c>
      <c r="T139" s="17"/>
      <c r="U139" s="19">
        <f t="shared" si="101"/>
        <v>1213.4034040520328</v>
      </c>
      <c r="V139" s="17">
        <f t="shared" si="102"/>
        <v>21.406208506997626</v>
      </c>
      <c r="W139" s="18">
        <f t="shared" si="103"/>
        <v>768578.32236122666</v>
      </c>
      <c r="X139" s="24">
        <f t="shared" si="104"/>
        <v>1.2990165515051941E-6</v>
      </c>
      <c r="Y139" s="17"/>
      <c r="Z139" s="19">
        <f t="shared" si="105"/>
        <v>942.95548783046513</v>
      </c>
      <c r="AA139" s="17">
        <f t="shared" si="106"/>
        <v>15.861684296890676</v>
      </c>
      <c r="AB139" s="18">
        <f t="shared" si="107"/>
        <v>804941.58685492724</v>
      </c>
      <c r="AC139" s="24">
        <f t="shared" si="108"/>
        <v>1.2408481184561231E-6</v>
      </c>
      <c r="AD139" s="17"/>
      <c r="AE139" s="45">
        <f t="shared" si="109"/>
        <v>5.188353618248978E-6</v>
      </c>
      <c r="AF139" s="17"/>
      <c r="AG139" s="1"/>
      <c r="AH139" s="1"/>
      <c r="AI139" s="1"/>
      <c r="AJ139" s="4"/>
    </row>
    <row r="140" spans="1:36" x14ac:dyDescent="0.25">
      <c r="A140" s="19">
        <f t="shared" si="85"/>
        <v>704.6684086684246</v>
      </c>
      <c r="B140" s="17">
        <f t="shared" si="86"/>
        <v>1.0084335254470218</v>
      </c>
      <c r="C140" s="17">
        <f t="shared" si="87"/>
        <v>21690411.826007381</v>
      </c>
      <c r="D140" s="24">
        <f t="shared" si="88"/>
        <v>4.610182024363795E-8</v>
      </c>
      <c r="E140" s="17"/>
      <c r="F140" s="19">
        <f t="shared" si="89"/>
        <v>1128.9028865244291</v>
      </c>
      <c r="G140" s="17">
        <f t="shared" si="90"/>
        <v>0.43957132294420148</v>
      </c>
      <c r="H140" s="18">
        <f t="shared" si="91"/>
        <v>1693220.3667750689</v>
      </c>
      <c r="I140" s="24">
        <f t="shared" si="92"/>
        <v>5.901969319266035E-7</v>
      </c>
      <c r="J140" s="17"/>
      <c r="K140" s="19">
        <f t="shared" si="93"/>
        <v>11111.854799319282</v>
      </c>
      <c r="L140" s="17">
        <f t="shared" si="94"/>
        <v>5.9749074090404095</v>
      </c>
      <c r="M140" s="18">
        <f t="shared" si="95"/>
        <v>1013427.5665479051</v>
      </c>
      <c r="N140" s="48">
        <f t="shared" si="96"/>
        <v>9.7604264648070979E-7</v>
      </c>
      <c r="O140" s="17"/>
      <c r="P140" s="19">
        <f t="shared" si="97"/>
        <v>3284.844080645576</v>
      </c>
      <c r="Q140" s="17">
        <f t="shared" si="98"/>
        <v>3.9971789286471693</v>
      </c>
      <c r="R140" s="17">
        <f t="shared" si="99"/>
        <v>9041383.4337440562</v>
      </c>
      <c r="S140" s="24">
        <f t="shared" si="100"/>
        <v>1.1056232548786281E-7</v>
      </c>
      <c r="T140" s="17"/>
      <c r="U140" s="19">
        <f t="shared" si="101"/>
        <v>5064.6080384569532</v>
      </c>
      <c r="V140" s="17">
        <f t="shared" si="102"/>
        <v>6.8994709200548083</v>
      </c>
      <c r="W140" s="18">
        <f t="shared" si="103"/>
        <v>588770.79230636044</v>
      </c>
      <c r="X140" s="24">
        <f t="shared" si="104"/>
        <v>1.6839487525733495E-6</v>
      </c>
      <c r="Y140" s="17"/>
      <c r="Z140" s="19">
        <f t="shared" si="105"/>
        <v>5668.9484644047279</v>
      </c>
      <c r="AA140" s="17">
        <f t="shared" si="106"/>
        <v>3.9309922607533001</v>
      </c>
      <c r="AB140" s="18">
        <f t="shared" si="107"/>
        <v>557732.09265342343</v>
      </c>
      <c r="AC140" s="24">
        <f t="shared" si="108"/>
        <v>1.7749222131546982E-6</v>
      </c>
      <c r="AD140" s="17"/>
      <c r="AE140" s="45">
        <f t="shared" si="109"/>
        <v>5.1817746898668621E-6</v>
      </c>
      <c r="AF140" s="17"/>
      <c r="AG140" s="1"/>
      <c r="AH140" s="1"/>
      <c r="AI140" s="1"/>
      <c r="AJ140" s="4"/>
    </row>
    <row r="141" spans="1:36" x14ac:dyDescent="0.25">
      <c r="A141" s="19">
        <f t="shared" si="85"/>
        <v>6964.6383591265776</v>
      </c>
      <c r="B141" s="17">
        <f t="shared" si="86"/>
        <v>3.9831860686123415</v>
      </c>
      <c r="C141" s="17">
        <f t="shared" si="87"/>
        <v>137210846.82597086</v>
      </c>
      <c r="D141" s="24">
        <f t="shared" si="88"/>
        <v>7.2876834304543083E-9</v>
      </c>
      <c r="E141" s="17"/>
      <c r="F141" s="19">
        <f t="shared" si="89"/>
        <v>5837.0898675295375</v>
      </c>
      <c r="G141" s="17">
        <f t="shared" si="90"/>
        <v>5.4615608118983525</v>
      </c>
      <c r="H141" s="18">
        <f t="shared" si="91"/>
        <v>227097726.34136879</v>
      </c>
      <c r="I141" s="24">
        <f t="shared" si="92"/>
        <v>4.4032773455534903E-9</v>
      </c>
      <c r="J141" s="17"/>
      <c r="K141" s="19">
        <f t="shared" si="93"/>
        <v>46402.667037942003</v>
      </c>
      <c r="L141" s="17">
        <f t="shared" si="94"/>
        <v>29.64108164520216</v>
      </c>
      <c r="M141" s="18">
        <f t="shared" si="95"/>
        <v>301984158.25059855</v>
      </c>
      <c r="N141" s="48">
        <f t="shared" si="96"/>
        <v>3.3109229040347447E-9</v>
      </c>
      <c r="O141" s="17"/>
      <c r="P141" s="19">
        <f t="shared" si="97"/>
        <v>27993.827128585875</v>
      </c>
      <c r="Q141" s="17">
        <f t="shared" si="98"/>
        <v>24.99294657525062</v>
      </c>
      <c r="R141" s="17">
        <f t="shared" si="99"/>
        <v>178599454.04055852</v>
      </c>
      <c r="S141" s="24">
        <f t="shared" si="100"/>
        <v>5.5982430025207076E-9</v>
      </c>
      <c r="T141" s="17"/>
      <c r="U141" s="19">
        <f t="shared" si="101"/>
        <v>32821.141149631869</v>
      </c>
      <c r="V141" s="17">
        <f t="shared" si="102"/>
        <v>0.13936453964058534</v>
      </c>
      <c r="W141" s="18">
        <f t="shared" si="103"/>
        <v>293721807.15816504</v>
      </c>
      <c r="X141" s="24">
        <f t="shared" si="104"/>
        <v>3.4042016812298442E-9</v>
      </c>
      <c r="Y141" s="17"/>
      <c r="Z141" s="19">
        <f t="shared" si="105"/>
        <v>34333.280798585569</v>
      </c>
      <c r="AA141" s="17">
        <f t="shared" si="106"/>
        <v>1.0349542065472357</v>
      </c>
      <c r="AB141" s="18">
        <f t="shared" si="107"/>
        <v>293019577.73159939</v>
      </c>
      <c r="AC141" s="24">
        <f t="shared" si="108"/>
        <v>3.4123414119051861E-9</v>
      </c>
      <c r="AD141" s="17"/>
      <c r="AE141" s="45">
        <f t="shared" si="109"/>
        <v>2.7416669775698278E-8</v>
      </c>
      <c r="AF141" s="17"/>
      <c r="AG141" s="1"/>
      <c r="AH141" s="1"/>
      <c r="AI141" s="1"/>
      <c r="AJ141" s="4"/>
    </row>
    <row r="142" spans="1:36" x14ac:dyDescent="0.25">
      <c r="A142" s="19">
        <f t="shared" si="85"/>
        <v>8182.0000832466412</v>
      </c>
      <c r="B142" s="17">
        <f t="shared" si="86"/>
        <v>9.0252651633368082</v>
      </c>
      <c r="C142" s="17">
        <f t="shared" si="87"/>
        <v>45864001.537391976</v>
      </c>
      <c r="D142" s="24">
        <f t="shared" si="88"/>
        <v>2.1799699210633513E-8</v>
      </c>
      <c r="E142" s="17"/>
      <c r="F142" s="19">
        <f t="shared" si="89"/>
        <v>6955.7017663207716</v>
      </c>
      <c r="G142" s="17">
        <f t="shared" si="90"/>
        <v>7.0915783303081001</v>
      </c>
      <c r="H142" s="18">
        <f t="shared" si="91"/>
        <v>11670682.162250862</v>
      </c>
      <c r="I142" s="24">
        <f t="shared" si="92"/>
        <v>8.5633704724070719E-8</v>
      </c>
      <c r="J142" s="17"/>
      <c r="K142" s="19">
        <f t="shared" si="93"/>
        <v>49467.445998581628</v>
      </c>
      <c r="L142" s="17">
        <f t="shared" si="94"/>
        <v>0.19745791826590828</v>
      </c>
      <c r="M142" s="18">
        <f t="shared" si="95"/>
        <v>1228347.9619564239</v>
      </c>
      <c r="N142" s="48">
        <f t="shared" si="96"/>
        <v>7.8258552780536109E-7</v>
      </c>
      <c r="O142" s="17"/>
      <c r="P142" s="19">
        <f t="shared" si="97"/>
        <v>30385.21695890935</v>
      </c>
      <c r="Q142" s="17">
        <f t="shared" si="98"/>
        <v>4.9757820203563883E-7</v>
      </c>
      <c r="R142" s="17">
        <f t="shared" si="99"/>
        <v>26233750.293226518</v>
      </c>
      <c r="S142" s="24">
        <f t="shared" si="100"/>
        <v>3.8074735016965382E-8</v>
      </c>
      <c r="T142" s="17"/>
      <c r="U142" s="19">
        <f t="shared" si="101"/>
        <v>35406.465983979368</v>
      </c>
      <c r="V142" s="17">
        <f t="shared" si="102"/>
        <v>21.406208506997626</v>
      </c>
      <c r="W142" s="18">
        <f t="shared" si="103"/>
        <v>1816257.5234900843</v>
      </c>
      <c r="X142" s="24">
        <f t="shared" si="104"/>
        <v>5.4004854298231292E-7</v>
      </c>
      <c r="Y142" s="17"/>
      <c r="Z142" s="19">
        <f t="shared" si="105"/>
        <v>36976.374674397077</v>
      </c>
      <c r="AA142" s="17">
        <f t="shared" si="106"/>
        <v>15.861684296890676</v>
      </c>
      <c r="AB142" s="18">
        <f t="shared" si="107"/>
        <v>1871931.2047192266</v>
      </c>
      <c r="AC142" s="24">
        <f t="shared" si="108"/>
        <v>5.2385547711401427E-7</v>
      </c>
      <c r="AD142" s="17"/>
      <c r="AE142" s="45">
        <f t="shared" si="109"/>
        <v>1.9919976868533578E-6</v>
      </c>
      <c r="AF142" s="17"/>
      <c r="AG142" s="1"/>
      <c r="AH142" s="1"/>
      <c r="AI142" s="1"/>
      <c r="AJ142" s="4"/>
    </row>
    <row r="143" spans="1:36" x14ac:dyDescent="0.25">
      <c r="A143" s="19">
        <f t="shared" si="85"/>
        <v>208.92993565737243</v>
      </c>
      <c r="B143" s="17">
        <f t="shared" si="86"/>
        <v>35.949522792832767</v>
      </c>
      <c r="C143" s="17">
        <f t="shared" si="87"/>
        <v>47132297.70909825</v>
      </c>
      <c r="D143" s="24">
        <f t="shared" si="88"/>
        <v>2.1216763303637047E-8</v>
      </c>
      <c r="E143" s="17"/>
      <c r="F143" s="19">
        <f t="shared" si="89"/>
        <v>54.772579444515081</v>
      </c>
      <c r="G143" s="17">
        <f t="shared" si="90"/>
        <v>40.157546797170554</v>
      </c>
      <c r="H143" s="18">
        <f t="shared" si="91"/>
        <v>12314751.432690224</v>
      </c>
      <c r="I143" s="24">
        <f t="shared" si="92"/>
        <v>8.120279949406491E-8</v>
      </c>
      <c r="J143" s="17"/>
      <c r="K143" s="19">
        <f t="shared" si="93"/>
        <v>21436.702997351389</v>
      </c>
      <c r="L143" s="17">
        <f t="shared" si="94"/>
        <v>89.195980626751165</v>
      </c>
      <c r="M143" s="18">
        <f t="shared" si="95"/>
        <v>1443142.3623219049</v>
      </c>
      <c r="N143" s="48">
        <f t="shared" si="96"/>
        <v>6.8274846012741945E-7</v>
      </c>
      <c r="O143" s="17"/>
      <c r="P143" s="19">
        <f t="shared" si="97"/>
        <v>9665.5559439687786</v>
      </c>
      <c r="Q143" s="17">
        <f t="shared" si="98"/>
        <v>80.987303437388547</v>
      </c>
      <c r="R143" s="17">
        <f t="shared" si="99"/>
        <v>27195070.708324328</v>
      </c>
      <c r="S143" s="24">
        <f t="shared" si="100"/>
        <v>3.675819582806519E-8</v>
      </c>
      <c r="T143" s="17"/>
      <c r="U143" s="19">
        <f t="shared" si="101"/>
        <v>12581.224925349423</v>
      </c>
      <c r="V143" s="17">
        <f t="shared" si="102"/>
        <v>19.125889365754954</v>
      </c>
      <c r="W143" s="18">
        <f t="shared" si="103"/>
        <v>2075576.1173435531</v>
      </c>
      <c r="X143" s="24">
        <f t="shared" si="104"/>
        <v>4.7888672976090993E-7</v>
      </c>
      <c r="Y143" s="17"/>
      <c r="Z143" s="19">
        <f t="shared" si="105"/>
        <v>13523.926879872131</v>
      </c>
      <c r="AA143" s="17">
        <f t="shared" si="106"/>
        <v>25.173570134272484</v>
      </c>
      <c r="AB143" s="18">
        <f t="shared" si="107"/>
        <v>2135062.6834058082</v>
      </c>
      <c r="AC143" s="24">
        <f t="shared" si="108"/>
        <v>4.654167902800194E-7</v>
      </c>
      <c r="AD143" s="17"/>
      <c r="AE143" s="45">
        <f t="shared" si="109"/>
        <v>1.7662297387941161E-6</v>
      </c>
      <c r="AF143" s="17"/>
      <c r="AG143" s="1"/>
      <c r="AH143" s="1"/>
      <c r="AI143" s="1"/>
      <c r="AJ143" s="4"/>
    </row>
    <row r="144" spans="1:36" x14ac:dyDescent="0.25">
      <c r="A144" s="19">
        <f t="shared" si="85"/>
        <v>8380.5952561249705</v>
      </c>
      <c r="B144" s="17">
        <f t="shared" si="86"/>
        <v>35.949522792832767</v>
      </c>
      <c r="C144" s="17">
        <f t="shared" si="87"/>
        <v>784470.4736646791</v>
      </c>
      <c r="D144" s="24">
        <f t="shared" si="88"/>
        <v>1.2612137375674999E-6</v>
      </c>
      <c r="E144" s="17"/>
      <c r="F144" s="19">
        <f t="shared" si="89"/>
        <v>9721.7923977486826</v>
      </c>
      <c r="G144" s="17">
        <f t="shared" si="90"/>
        <v>40.157546797170554</v>
      </c>
      <c r="H144" s="18">
        <f t="shared" si="91"/>
        <v>17992544.753383901</v>
      </c>
      <c r="I144" s="24">
        <f t="shared" si="92"/>
        <v>5.5548437013080663E-8</v>
      </c>
      <c r="J144" s="17"/>
      <c r="K144" s="19">
        <f t="shared" si="93"/>
        <v>1633.1930219513126</v>
      </c>
      <c r="L144" s="17">
        <f t="shared" si="94"/>
        <v>89.195980626751165</v>
      </c>
      <c r="M144" s="18">
        <f t="shared" si="95"/>
        <v>42898457.381323591</v>
      </c>
      <c r="N144" s="48">
        <f t="shared" si="96"/>
        <v>2.3309925630933949E-8</v>
      </c>
      <c r="O144" s="17"/>
      <c r="P144" s="19">
        <f t="shared" si="97"/>
        <v>59.081370499034605</v>
      </c>
      <c r="Q144" s="17">
        <f t="shared" si="98"/>
        <v>80.987303437388547</v>
      </c>
      <c r="R144" s="17">
        <f t="shared" si="99"/>
        <v>6431857.3381831599</v>
      </c>
      <c r="S144" s="24">
        <f t="shared" si="100"/>
        <v>1.5547269949672378E-7</v>
      </c>
      <c r="T144" s="17"/>
      <c r="U144" s="19">
        <f t="shared" si="101"/>
        <v>38.020290944502079</v>
      </c>
      <c r="V144" s="17">
        <f t="shared" si="102"/>
        <v>19.125889365754954</v>
      </c>
      <c r="W144" s="18">
        <f t="shared" si="103"/>
        <v>39820062.924244247</v>
      </c>
      <c r="X144" s="24">
        <f t="shared" si="104"/>
        <v>2.5112932814653316E-8</v>
      </c>
      <c r="Y144" s="17"/>
      <c r="Z144" s="19">
        <f t="shared" si="105"/>
        <v>105.93390329786872</v>
      </c>
      <c r="AA144" s="17">
        <f t="shared" si="106"/>
        <v>25.173570134272484</v>
      </c>
      <c r="AB144" s="18">
        <f t="shared" si="107"/>
        <v>39561768.088785462</v>
      </c>
      <c r="AC144" s="24">
        <f t="shared" si="108"/>
        <v>2.5276845154455156E-8</v>
      </c>
      <c r="AD144" s="17"/>
      <c r="AE144" s="45">
        <f t="shared" si="109"/>
        <v>1.5459345776773469E-6</v>
      </c>
      <c r="AF144" s="17"/>
      <c r="AG144" s="1"/>
      <c r="AH144" s="1"/>
      <c r="AI144" s="1"/>
      <c r="AJ144" s="4"/>
    </row>
    <row r="145" spans="1:36" x14ac:dyDescent="0.25">
      <c r="A145" s="20">
        <f t="shared" si="85"/>
        <v>9909.324714273469</v>
      </c>
      <c r="B145" s="21">
        <f t="shared" si="86"/>
        <v>15.966354430722554</v>
      </c>
      <c r="C145" s="21">
        <f t="shared" si="87"/>
        <v>52190461.683749348</v>
      </c>
      <c r="D145" s="23">
        <f t="shared" si="88"/>
        <v>1.9156946106211996E-8</v>
      </c>
      <c r="E145" s="21"/>
      <c r="F145" s="20">
        <f t="shared" si="89"/>
        <v>11363.378799130131</v>
      </c>
      <c r="G145" s="21">
        <f t="shared" si="90"/>
        <v>18.809553804534453</v>
      </c>
      <c r="H145" s="29">
        <f t="shared" si="91"/>
        <v>14963265.326106682</v>
      </c>
      <c r="I145" s="23">
        <f t="shared" si="92"/>
        <v>6.6779535146613198E-8</v>
      </c>
      <c r="J145" s="21"/>
      <c r="K145" s="20">
        <f t="shared" si="93"/>
        <v>1050.5884955060239</v>
      </c>
      <c r="L145" s="21">
        <f t="shared" si="94"/>
        <v>55.418531135976664</v>
      </c>
      <c r="M145" s="29">
        <f t="shared" si="95"/>
        <v>2434562.9400768261</v>
      </c>
      <c r="N145" s="53">
        <f t="shared" si="96"/>
        <v>4.1056482704236719E-7</v>
      </c>
      <c r="O145" s="21"/>
      <c r="P145" s="20">
        <f t="shared" si="97"/>
        <v>246.06442155792183</v>
      </c>
      <c r="Q145" s="21">
        <f t="shared" si="98"/>
        <v>48.990125006319587</v>
      </c>
      <c r="R145" s="21">
        <f t="shared" si="99"/>
        <v>31068242.246175017</v>
      </c>
      <c r="S145" s="23">
        <f t="shared" si="100"/>
        <v>3.2186903114256831E-8</v>
      </c>
      <c r="T145" s="21"/>
      <c r="U145" s="20">
        <f t="shared" si="101"/>
        <v>3.3633374045080902</v>
      </c>
      <c r="V145" s="21">
        <f t="shared" si="102"/>
        <v>5.6326269526977697</v>
      </c>
      <c r="W145" s="29">
        <f t="shared" si="103"/>
        <v>3238869.6570574804</v>
      </c>
      <c r="X145" s="23">
        <f t="shared" si="104"/>
        <v>3.0874883165721911E-7</v>
      </c>
      <c r="Y145" s="21"/>
      <c r="Z145" s="20">
        <f t="shared" si="105"/>
        <v>5.2551880847168047</v>
      </c>
      <c r="AA145" s="21">
        <f t="shared" si="106"/>
        <v>9.104262170409859</v>
      </c>
      <c r="AB145" s="29">
        <f t="shared" si="107"/>
        <v>3313074.7785507836</v>
      </c>
      <c r="AC145" s="23">
        <f t="shared" si="108"/>
        <v>3.0183311053422268E-7</v>
      </c>
      <c r="AD145" s="21"/>
      <c r="AE145" s="40">
        <f t="shared" si="109"/>
        <v>1.139270153600891E-6</v>
      </c>
      <c r="AF145" s="17"/>
      <c r="AG145" s="1"/>
      <c r="AH145" s="1"/>
      <c r="AI145" s="1"/>
      <c r="AJ145" s="4"/>
    </row>
    <row r="146" spans="1:36" ht="18.75" x14ac:dyDescent="0.3">
      <c r="A146" s="46" t="s">
        <v>56</v>
      </c>
      <c r="B146" s="2"/>
      <c r="C146" s="2"/>
      <c r="D146" s="2"/>
      <c r="E146" s="2"/>
      <c r="F146" s="29"/>
      <c r="G146" s="17"/>
      <c r="H146" s="17"/>
      <c r="I146" s="17"/>
      <c r="J146" s="17"/>
      <c r="K146" s="1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"/>
      <c r="AH146" s="1"/>
      <c r="AI146" s="1"/>
      <c r="AJ146" s="4"/>
    </row>
    <row r="147" spans="1:36" x14ac:dyDescent="0.25">
      <c r="A147" s="12">
        <f>D121/$AE121</f>
        <v>1.6005628259442583E-2</v>
      </c>
      <c r="B147" s="13">
        <f>I121/$AE121</f>
        <v>0.3473904001342335</v>
      </c>
      <c r="C147" s="13">
        <f>N121/$AE121</f>
        <v>0.14949150686038504</v>
      </c>
      <c r="D147" s="13">
        <f>S121/$AE121</f>
        <v>4.2427281046384095E-2</v>
      </c>
      <c r="E147" s="13">
        <f>X121/$AE121</f>
        <v>0.21846631859311744</v>
      </c>
      <c r="F147" s="14">
        <f>AC121/$AE121</f>
        <v>0.22621886510643735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"/>
      <c r="AH147" s="1"/>
      <c r="AI147" s="1"/>
      <c r="AJ147" s="4"/>
    </row>
    <row r="148" spans="1:36" x14ac:dyDescent="0.25">
      <c r="A148" s="3">
        <f t="shared" ref="A148:A171" si="110">D122/$AE122</f>
        <v>5.7457135723136266E-3</v>
      </c>
      <c r="B148" s="1">
        <f t="shared" ref="B148:B171" si="111">I122/$AE122</f>
        <v>2.5698810528487673E-2</v>
      </c>
      <c r="C148" s="1">
        <f t="shared" ref="C148:C171" si="112">N122/$AE122</f>
        <v>0.45162778792749336</v>
      </c>
      <c r="D148" s="1">
        <f t="shared" ref="D148:D171" si="113">S122/$AE122</f>
        <v>1.0466280938064938E-2</v>
      </c>
      <c r="E148" s="1">
        <f t="shared" ref="E148:E171" si="114">X122/$AE122</f>
        <v>0.25873549134262042</v>
      </c>
      <c r="F148" s="4">
        <f t="shared" ref="F148:F171" si="115">AC122/$AE122</f>
        <v>0.24772591569102007</v>
      </c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"/>
      <c r="AH148" s="1"/>
      <c r="AI148" s="1"/>
      <c r="AJ148" s="4"/>
    </row>
    <row r="149" spans="1:36" x14ac:dyDescent="0.25">
      <c r="A149" s="3">
        <f t="shared" si="110"/>
        <v>0.6402764925439951</v>
      </c>
      <c r="B149" s="1">
        <f t="shared" si="111"/>
        <v>7.5822116457347322E-2</v>
      </c>
      <c r="C149" s="1">
        <f t="shared" si="112"/>
        <v>3.6009743646287597E-2</v>
      </c>
      <c r="D149" s="1">
        <f t="shared" si="113"/>
        <v>0.17076897519638962</v>
      </c>
      <c r="E149" s="1">
        <f t="shared" si="114"/>
        <v>3.8451141940860863E-2</v>
      </c>
      <c r="F149" s="4">
        <f t="shared" si="115"/>
        <v>3.8671530215119425E-2</v>
      </c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"/>
      <c r="AH149" s="1"/>
      <c r="AI149" s="1"/>
      <c r="AJ149" s="4"/>
    </row>
    <row r="150" spans="1:36" x14ac:dyDescent="0.25">
      <c r="A150" s="3">
        <f t="shared" si="110"/>
        <v>1.7036632481289581E-2</v>
      </c>
      <c r="B150" s="1">
        <f t="shared" si="111"/>
        <v>5.9101958220375367E-2</v>
      </c>
      <c r="C150" s="1">
        <f t="shared" si="112"/>
        <v>0.35977113919021636</v>
      </c>
      <c r="D150" s="1">
        <f t="shared" si="113"/>
        <v>2.8595969488209486E-2</v>
      </c>
      <c r="E150" s="1">
        <f t="shared" si="114"/>
        <v>0.2707143579457047</v>
      </c>
      <c r="F150" s="4">
        <f t="shared" si="115"/>
        <v>0.2647799426742044</v>
      </c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"/>
      <c r="AH150" s="1"/>
      <c r="AI150" s="1"/>
      <c r="AJ150" s="4"/>
    </row>
    <row r="151" spans="1:36" x14ac:dyDescent="0.25">
      <c r="A151" s="3">
        <f t="shared" si="110"/>
        <v>1.713088606962364E-4</v>
      </c>
      <c r="B151" s="1">
        <f t="shared" si="111"/>
        <v>1.0636892001118269E-3</v>
      </c>
      <c r="C151" s="1">
        <f t="shared" si="112"/>
        <v>0.72369292577495492</v>
      </c>
      <c r="D151" s="1">
        <f t="shared" si="113"/>
        <v>3.4483538624328729E-4</v>
      </c>
      <c r="E151" s="1">
        <f t="shared" si="114"/>
        <v>0.1490360841706112</v>
      </c>
      <c r="F151" s="4">
        <f t="shared" si="115"/>
        <v>0.12569115660738248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4"/>
    </row>
    <row r="152" spans="1:36" x14ac:dyDescent="0.25">
      <c r="A152" s="3">
        <f t="shared" si="110"/>
        <v>0.77751798673665362</v>
      </c>
      <c r="B152" s="1">
        <f t="shared" si="111"/>
        <v>4.439230017619842E-2</v>
      </c>
      <c r="C152" s="1">
        <f t="shared" si="112"/>
        <v>1.9100189941960576E-2</v>
      </c>
      <c r="D152" s="1">
        <f t="shared" si="113"/>
        <v>0.11777137410022588</v>
      </c>
      <c r="E152" s="1">
        <f t="shared" si="114"/>
        <v>2.0544154379896592E-2</v>
      </c>
      <c r="F152" s="4">
        <f t="shared" si="115"/>
        <v>2.067399466506498E-2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4"/>
    </row>
    <row r="153" spans="1:36" x14ac:dyDescent="0.25">
      <c r="A153" s="3">
        <f t="shared" si="110"/>
        <v>3.2453020386824321E-3</v>
      </c>
      <c r="B153" s="1">
        <f t="shared" si="111"/>
        <v>0.96430614073826937</v>
      </c>
      <c r="C153" s="1">
        <f t="shared" si="112"/>
        <v>5.3875832159482953E-3</v>
      </c>
      <c r="D153" s="1">
        <f t="shared" si="113"/>
        <v>1.3716028142622801E-2</v>
      </c>
      <c r="E153" s="1">
        <f t="shared" si="114"/>
        <v>6.6124326571440229E-3</v>
      </c>
      <c r="F153" s="4">
        <f t="shared" si="115"/>
        <v>6.7325132073330881E-3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4"/>
    </row>
    <row r="154" spans="1:36" x14ac:dyDescent="0.25">
      <c r="A154" s="3">
        <f t="shared" si="110"/>
        <v>4.3853755388068294E-2</v>
      </c>
      <c r="B154" s="1">
        <f t="shared" si="111"/>
        <v>0.52602079919620037</v>
      </c>
      <c r="C154" s="1">
        <f t="shared" si="112"/>
        <v>3.2479761444561384E-2</v>
      </c>
      <c r="D154" s="1">
        <f t="shared" si="113"/>
        <v>0.32059896933742277</v>
      </c>
      <c r="E154" s="1">
        <f t="shared" si="114"/>
        <v>3.8239954699599801E-2</v>
      </c>
      <c r="F154" s="4">
        <f t="shared" si="115"/>
        <v>3.880675993414736E-2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4"/>
    </row>
    <row r="155" spans="1:36" x14ac:dyDescent="0.25">
      <c r="A155" s="3">
        <f t="shared" si="110"/>
        <v>1.2482758328805847E-2</v>
      </c>
      <c r="B155" s="1">
        <f t="shared" si="111"/>
        <v>4.7166348643630604E-2</v>
      </c>
      <c r="C155" s="1">
        <f t="shared" si="112"/>
        <v>0.38480753225246955</v>
      </c>
      <c r="D155" s="1">
        <f t="shared" si="113"/>
        <v>2.1554476182583583E-2</v>
      </c>
      <c r="E155" s="1">
        <f t="shared" si="114"/>
        <v>0.2706484315193749</v>
      </c>
      <c r="F155" s="4">
        <f t="shared" si="115"/>
        <v>0.26334045307313542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4"/>
    </row>
    <row r="156" spans="1:36" x14ac:dyDescent="0.25">
      <c r="A156" s="3">
        <f t="shared" si="110"/>
        <v>7.9724948456274623E-3</v>
      </c>
      <c r="B156" s="1">
        <f t="shared" si="111"/>
        <v>3.3312316610398622E-2</v>
      </c>
      <c r="C156" s="1">
        <f t="shared" si="112"/>
        <v>0.42519489099449548</v>
      </c>
      <c r="D156" s="1">
        <f t="shared" si="113"/>
        <v>1.4239669001459416E-2</v>
      </c>
      <c r="E156" s="1">
        <f t="shared" si="114"/>
        <v>0.26415947847414317</v>
      </c>
      <c r="F156" s="4">
        <f t="shared" si="115"/>
        <v>0.25512115007387576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4"/>
    </row>
    <row r="157" spans="1:36" x14ac:dyDescent="0.25">
      <c r="A157" s="3">
        <f t="shared" si="110"/>
        <v>6.4271439475265457E-3</v>
      </c>
      <c r="B157" s="1">
        <f t="shared" si="111"/>
        <v>7.2128641545979574E-2</v>
      </c>
      <c r="C157" s="1">
        <f t="shared" si="112"/>
        <v>0.18617750250141024</v>
      </c>
      <c r="D157" s="1">
        <f t="shared" si="113"/>
        <v>1.5013231725822085E-2</v>
      </c>
      <c r="E157" s="1">
        <f t="shared" si="114"/>
        <v>0.34848685028842402</v>
      </c>
      <c r="F157" s="4">
        <f t="shared" si="115"/>
        <v>0.37176662999083748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4"/>
    </row>
    <row r="158" spans="1:36" x14ac:dyDescent="0.25">
      <c r="A158" s="3">
        <f t="shared" si="110"/>
        <v>0.39065738236909542</v>
      </c>
      <c r="B158" s="1">
        <f t="shared" si="111"/>
        <v>0.13599447248340729</v>
      </c>
      <c r="C158" s="1">
        <f t="shared" si="112"/>
        <v>8.2737426729170116E-2</v>
      </c>
      <c r="D158" s="1">
        <f t="shared" si="113"/>
        <v>0.21696060908858172</v>
      </c>
      <c r="E158" s="1">
        <f t="shared" si="114"/>
        <v>8.6651706763694103E-2</v>
      </c>
      <c r="F158" s="4">
        <f t="shared" si="115"/>
        <v>8.699840256605143E-2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4"/>
    </row>
    <row r="159" spans="1:36" x14ac:dyDescent="0.25">
      <c r="A159" s="3">
        <f t="shared" si="110"/>
        <v>0.68588155438020626</v>
      </c>
      <c r="B159" s="1">
        <f t="shared" si="111"/>
        <v>6.5101935266830224E-2</v>
      </c>
      <c r="C159" s="1">
        <f t="shared" si="112"/>
        <v>2.9886609203917031E-2</v>
      </c>
      <c r="D159" s="1">
        <f t="shared" si="113"/>
        <v>0.15495351543793015</v>
      </c>
      <c r="E159" s="1">
        <f t="shared" si="114"/>
        <v>3.1993064525030035E-2</v>
      </c>
      <c r="F159" s="4">
        <f t="shared" si="115"/>
        <v>3.2183321186086258E-2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4"/>
    </row>
    <row r="160" spans="1:36" x14ac:dyDescent="0.25">
      <c r="A160" s="3">
        <f t="shared" si="110"/>
        <v>6.1849404923479921E-3</v>
      </c>
      <c r="B160" s="1">
        <f t="shared" si="111"/>
        <v>6.7364172575148526E-2</v>
      </c>
      <c r="C160" s="1">
        <f t="shared" si="112"/>
        <v>0.18756964510293264</v>
      </c>
      <c r="D160" s="1">
        <f t="shared" si="113"/>
        <v>1.4385039024728676E-2</v>
      </c>
      <c r="E160" s="1">
        <f t="shared" si="114"/>
        <v>0.35018967804390755</v>
      </c>
      <c r="F160" s="4">
        <f t="shared" si="115"/>
        <v>0.37430652476093462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4"/>
    </row>
    <row r="161" spans="1:36" x14ac:dyDescent="0.25">
      <c r="A161" s="3">
        <f t="shared" si="110"/>
        <v>1.014854660258694E-2</v>
      </c>
      <c r="B161" s="1">
        <f t="shared" si="111"/>
        <v>4.0787902010492656E-2</v>
      </c>
      <c r="C161" s="1">
        <f t="shared" si="112"/>
        <v>0.39685673665438814</v>
      </c>
      <c r="D161" s="1">
        <f t="shared" si="113"/>
        <v>1.7849448703914781E-2</v>
      </c>
      <c r="E161" s="1">
        <f t="shared" si="114"/>
        <v>0.27146035585200873</v>
      </c>
      <c r="F161" s="4">
        <f t="shared" si="115"/>
        <v>0.26289701017660871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4"/>
    </row>
    <row r="162" spans="1:36" x14ac:dyDescent="0.25">
      <c r="A162" s="3">
        <f t="shared" si="110"/>
        <v>1.2277861050106188E-2</v>
      </c>
      <c r="B162" s="1">
        <f t="shared" si="111"/>
        <v>4.6642178113534091E-2</v>
      </c>
      <c r="C162" s="1">
        <f t="shared" si="112"/>
        <v>0.38562445100648879</v>
      </c>
      <c r="D162" s="1">
        <f t="shared" si="113"/>
        <v>2.1229038682211834E-2</v>
      </c>
      <c r="E162" s="1">
        <f t="shared" si="114"/>
        <v>0.27083893466056747</v>
      </c>
      <c r="F162" s="4">
        <f t="shared" si="115"/>
        <v>0.26338753648709151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4"/>
    </row>
    <row r="163" spans="1:36" x14ac:dyDescent="0.25">
      <c r="A163" s="3">
        <f t="shared" si="110"/>
        <v>1.5500485423859407E-2</v>
      </c>
      <c r="B163" s="1">
        <f t="shared" si="111"/>
        <v>5.5250630548697235E-2</v>
      </c>
      <c r="C163" s="1">
        <f t="shared" si="112"/>
        <v>0.36738051094111779</v>
      </c>
      <c r="D163" s="1">
        <f t="shared" si="113"/>
        <v>2.6258681263944345E-2</v>
      </c>
      <c r="E163" s="1">
        <f t="shared" si="114"/>
        <v>0.27096553321943501</v>
      </c>
      <c r="F163" s="4">
        <f t="shared" si="115"/>
        <v>0.26464415860294616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4"/>
    </row>
    <row r="164" spans="1:36" x14ac:dyDescent="0.25">
      <c r="A164" s="3">
        <f t="shared" si="110"/>
        <v>1.0225752706080586E-2</v>
      </c>
      <c r="B164" s="1">
        <f t="shared" si="111"/>
        <v>0.80761126403450822</v>
      </c>
      <c r="C164" s="1">
        <f t="shared" si="112"/>
        <v>4.0978262477583897E-2</v>
      </c>
      <c r="D164" s="1">
        <f t="shared" si="113"/>
        <v>3.2122275972271477E-2</v>
      </c>
      <c r="E164" s="1">
        <f t="shared" si="114"/>
        <v>5.3860682096085757E-2</v>
      </c>
      <c r="F164" s="4">
        <f t="shared" si="115"/>
        <v>5.520176271347009E-2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4"/>
    </row>
    <row r="165" spans="1:36" x14ac:dyDescent="0.25">
      <c r="A165" s="3">
        <f t="shared" si="110"/>
        <v>4.8519729573287896E-3</v>
      </c>
      <c r="B165" s="1">
        <f t="shared" si="111"/>
        <v>2.2169438513224619E-2</v>
      </c>
      <c r="C165" s="1">
        <f t="shared" si="112"/>
        <v>0.47453722721590713</v>
      </c>
      <c r="D165" s="1">
        <f t="shared" si="113"/>
        <v>8.9094487184032799E-3</v>
      </c>
      <c r="E165" s="1">
        <f t="shared" si="114"/>
        <v>0.2503716298241831</v>
      </c>
      <c r="F165" s="4">
        <f t="shared" si="115"/>
        <v>0.23916028277095308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4"/>
    </row>
    <row r="166" spans="1:36" x14ac:dyDescent="0.25">
      <c r="A166" s="3">
        <f t="shared" si="110"/>
        <v>8.8969171766174315E-3</v>
      </c>
      <c r="B166" s="1">
        <f t="shared" si="111"/>
        <v>0.11389860950163538</v>
      </c>
      <c r="C166" s="1">
        <f t="shared" si="112"/>
        <v>0.18836068816141208</v>
      </c>
      <c r="D166" s="1">
        <f t="shared" si="113"/>
        <v>2.1336768212649466E-2</v>
      </c>
      <c r="E166" s="1">
        <f t="shared" si="114"/>
        <v>0.32497529386338797</v>
      </c>
      <c r="F166" s="4">
        <f t="shared" si="115"/>
        <v>0.34253172308429763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4"/>
    </row>
    <row r="167" spans="1:36" x14ac:dyDescent="0.25">
      <c r="A167" s="3">
        <f t="shared" si="110"/>
        <v>0.26581213145420018</v>
      </c>
      <c r="B167" s="1">
        <f t="shared" si="111"/>
        <v>0.16060584241549603</v>
      </c>
      <c r="C167" s="1">
        <f t="shared" si="112"/>
        <v>0.1207631317414596</v>
      </c>
      <c r="D167" s="1">
        <f t="shared" si="113"/>
        <v>0.20419121097934753</v>
      </c>
      <c r="E167" s="1">
        <f t="shared" si="114"/>
        <v>0.12416539678525351</v>
      </c>
      <c r="F167" s="4">
        <f t="shared" si="115"/>
        <v>0.12446228662424326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4"/>
    </row>
    <row r="168" spans="1:36" x14ac:dyDescent="0.25">
      <c r="A168" s="3">
        <f t="shared" si="110"/>
        <v>1.0943636809673822E-2</v>
      </c>
      <c r="B168" s="1">
        <f t="shared" si="111"/>
        <v>4.2988857511848458E-2</v>
      </c>
      <c r="C168" s="1">
        <f t="shared" si="112"/>
        <v>0.39286467698743449</v>
      </c>
      <c r="D168" s="1">
        <f t="shared" si="113"/>
        <v>1.911384499502598E-2</v>
      </c>
      <c r="E168" s="1">
        <f t="shared" si="114"/>
        <v>0.27110902113315</v>
      </c>
      <c r="F168" s="4">
        <f t="shared" si="115"/>
        <v>0.26297996256286732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4"/>
    </row>
    <row r="169" spans="1:36" x14ac:dyDescent="0.25">
      <c r="A169" s="3">
        <f t="shared" si="110"/>
        <v>1.2012459555868807E-2</v>
      </c>
      <c r="B169" s="1">
        <f t="shared" si="111"/>
        <v>4.5975219254039787E-2</v>
      </c>
      <c r="C169" s="1">
        <f t="shared" si="112"/>
        <v>0.38655699489782247</v>
      </c>
      <c r="D169" s="1">
        <f t="shared" si="113"/>
        <v>2.081167303476707E-2</v>
      </c>
      <c r="E169" s="1">
        <f t="shared" si="114"/>
        <v>0.27113501672090928</v>
      </c>
      <c r="F169" s="4">
        <f t="shared" si="115"/>
        <v>0.26350863653659246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4"/>
    </row>
    <row r="170" spans="1:36" x14ac:dyDescent="0.25">
      <c r="A170" s="3">
        <f t="shared" si="110"/>
        <v>0.81582607425883491</v>
      </c>
      <c r="B170" s="1">
        <f t="shared" si="111"/>
        <v>3.5931945513850982E-2</v>
      </c>
      <c r="C170" s="1">
        <f t="shared" si="112"/>
        <v>1.5078209626409546E-2</v>
      </c>
      <c r="D170" s="1">
        <f t="shared" si="113"/>
        <v>0.10056874446156065</v>
      </c>
      <c r="E170" s="1">
        <f t="shared" si="114"/>
        <v>1.6244499073423697E-2</v>
      </c>
      <c r="F170" s="4">
        <f t="shared" si="115"/>
        <v>1.6350527065920058E-2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4"/>
    </row>
    <row r="171" spans="1:36" x14ac:dyDescent="0.25">
      <c r="A171" s="5">
        <f t="shared" si="110"/>
        <v>1.6815103990622977E-2</v>
      </c>
      <c r="B171" s="2">
        <f t="shared" si="111"/>
        <v>5.8616066554138306E-2</v>
      </c>
      <c r="C171" s="2">
        <f t="shared" si="112"/>
        <v>0.36037530321030092</v>
      </c>
      <c r="D171" s="2">
        <f t="shared" si="113"/>
        <v>2.8252213061602371E-2</v>
      </c>
      <c r="E171" s="2">
        <f t="shared" si="114"/>
        <v>0.27100581076521379</v>
      </c>
      <c r="F171" s="6">
        <f t="shared" si="115"/>
        <v>0.26493550241812164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6"/>
    </row>
    <row r="172" spans="1:36" x14ac:dyDescent="0.25">
      <c r="A172" s="1"/>
      <c r="B172" s="1"/>
      <c r="C172" s="1"/>
      <c r="D172" s="1"/>
      <c r="E172" s="1"/>
      <c r="F172" s="1"/>
    </row>
    <row r="173" spans="1:36" x14ac:dyDescent="0.25">
      <c r="A173" s="1"/>
      <c r="B173" s="1"/>
      <c r="C173" s="1"/>
      <c r="D173" s="1"/>
      <c r="E173" s="1"/>
      <c r="F173" s="1"/>
    </row>
    <row r="174" spans="1:36" x14ac:dyDescent="0.25">
      <c r="A174" s="1"/>
      <c r="B174" s="1"/>
      <c r="C174" s="1"/>
      <c r="D174" s="1"/>
      <c r="E174" s="1"/>
      <c r="F174" s="1"/>
    </row>
    <row r="175" spans="1:36" ht="36" x14ac:dyDescent="0.55000000000000004">
      <c r="A175" s="61" t="s">
        <v>65</v>
      </c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4"/>
    </row>
    <row r="176" spans="1:36" ht="26.25" x14ac:dyDescent="0.4">
      <c r="A176" s="31" t="s">
        <v>49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9"/>
      <c r="AD176" s="1"/>
      <c r="AE176" s="1"/>
      <c r="AF176" s="1"/>
      <c r="AG176" s="1"/>
      <c r="AH176" s="1"/>
      <c r="AI176" s="1"/>
      <c r="AJ176" s="4"/>
    </row>
    <row r="177" spans="1:36" ht="18.75" x14ac:dyDescent="0.3">
      <c r="A177" s="38" t="s">
        <v>50</v>
      </c>
      <c r="B177" s="8"/>
      <c r="C177" s="8"/>
      <c r="D177" s="9"/>
      <c r="E177" s="6"/>
      <c r="F177" s="38" t="s">
        <v>51</v>
      </c>
      <c r="G177" s="8"/>
      <c r="H177" s="8"/>
      <c r="I177" s="9"/>
      <c r="J177" s="1"/>
      <c r="K177" s="38" t="s">
        <v>52</v>
      </c>
      <c r="L177" s="8"/>
      <c r="M177" s="8"/>
      <c r="N177" s="9"/>
      <c r="O177" s="1"/>
      <c r="P177" s="38" t="s">
        <v>54</v>
      </c>
      <c r="Q177" s="8"/>
      <c r="R177" s="8"/>
      <c r="S177" s="9"/>
      <c r="T177" s="17"/>
      <c r="U177" s="38" t="s">
        <v>55</v>
      </c>
      <c r="V177" s="8"/>
      <c r="W177" s="8"/>
      <c r="X177" s="9"/>
      <c r="Y177" s="51"/>
      <c r="Z177" s="30" t="s">
        <v>67</v>
      </c>
      <c r="AA177" s="2"/>
      <c r="AB177" s="2"/>
      <c r="AC177" s="6"/>
      <c r="AD177" s="17"/>
      <c r="AE177" s="1"/>
      <c r="AF177" s="1"/>
      <c r="AG177" s="1"/>
      <c r="AH177" s="1"/>
      <c r="AI177" s="1"/>
      <c r="AJ177" s="4"/>
    </row>
    <row r="178" spans="1:36" ht="34.5" customHeight="1" x14ac:dyDescent="0.25">
      <c r="A178" s="3"/>
      <c r="B178" s="1"/>
      <c r="C178" s="1"/>
      <c r="D178" s="10"/>
      <c r="E178" s="12"/>
      <c r="F178" s="12"/>
      <c r="G178" s="13"/>
      <c r="H178" s="13"/>
      <c r="I178" s="14"/>
      <c r="J178" s="1"/>
      <c r="K178" s="12"/>
      <c r="L178" s="13"/>
      <c r="M178" s="13"/>
      <c r="N178" s="14"/>
      <c r="O178" s="1"/>
      <c r="P178" s="7"/>
      <c r="Q178" s="8"/>
      <c r="R178" s="8"/>
      <c r="S178" s="15"/>
      <c r="T178" s="17"/>
      <c r="U178" s="3"/>
      <c r="V178" s="1"/>
      <c r="W178" s="1"/>
      <c r="X178" s="15"/>
      <c r="Y178" s="17"/>
      <c r="Z178" s="3"/>
      <c r="AA178" s="1"/>
      <c r="AB178" s="1"/>
      <c r="AC178" s="15"/>
      <c r="AD178" s="17"/>
      <c r="AE178" s="1"/>
      <c r="AF178" s="1"/>
      <c r="AG178" s="1"/>
      <c r="AH178" s="1"/>
      <c r="AI178" s="1"/>
      <c r="AJ178" s="4"/>
    </row>
    <row r="179" spans="1:36" x14ac:dyDescent="0.25">
      <c r="A179" s="12">
        <f>(POWER($A147,$O$7)*C6)</f>
        <v>4.1757362164653124E-2</v>
      </c>
      <c r="B179" s="13">
        <f t="shared" ref="B179:C179" si="116">(POWER($A147,$O$7)*D6)</f>
        <v>2.049441087835736E-3</v>
      </c>
      <c r="C179" s="13">
        <f t="shared" si="116"/>
        <v>0.82438767758192477</v>
      </c>
      <c r="D179" s="22">
        <f>POWER(A147,$O$7)</f>
        <v>2.56180135979467E-4</v>
      </c>
      <c r="E179" s="1"/>
      <c r="F179" s="12">
        <f>(POWER($B147,$O$7)*C6)</f>
        <v>19.670854687183926</v>
      </c>
      <c r="G179" s="13">
        <f t="shared" ref="G179:H179" si="117">(POWER($B147,$O$7)*D6)</f>
        <v>0.96544072084338284</v>
      </c>
      <c r="H179" s="13">
        <f t="shared" si="117"/>
        <v>388.34852995925075</v>
      </c>
      <c r="I179" s="22">
        <f>POWER(B147,$O$7)</f>
        <v>0.12068009010542285</v>
      </c>
      <c r="J179" s="1"/>
      <c r="K179" s="12">
        <f>(POWER($C147,$O$7)*C6)</f>
        <v>3.642676831612333</v>
      </c>
      <c r="L179" s="13">
        <f t="shared" ref="L179:M179" si="118">(POWER($C147,$O$7)*D6)</f>
        <v>0.17878168498710836</v>
      </c>
      <c r="M179" s="13">
        <f t="shared" si="118"/>
        <v>71.914932786064341</v>
      </c>
      <c r="N179" s="22">
        <f>POWER(C147,$O$7)</f>
        <v>2.2347710623388545E-2</v>
      </c>
      <c r="O179" s="1"/>
      <c r="P179" s="12">
        <f>(POWER($D147,$O$7)*C6)</f>
        <v>0.29341209084918468</v>
      </c>
      <c r="Q179" s="13">
        <f t="shared" ref="Q179:R179" si="119">(POWER($D147,$O$7)*D6)</f>
        <v>1.4400593415910904E-2</v>
      </c>
      <c r="R179" s="13">
        <f t="shared" si="119"/>
        <v>5.7926387015501613</v>
      </c>
      <c r="S179" s="22">
        <f>POWER(D147,$O$7)</f>
        <v>1.8000741769888631E-3</v>
      </c>
      <c r="T179" s="17"/>
      <c r="U179" s="12">
        <f>(POWER($E147,$O$7)*C6)</f>
        <v>7.7795877746196069</v>
      </c>
      <c r="V179" s="13">
        <f t="shared" ref="V179:W179" si="120">(POWER($E147,$O$7)*D6)</f>
        <v>0.38182025887703591</v>
      </c>
      <c r="W179" s="13">
        <f t="shared" si="120"/>
        <v>153.5871991332877</v>
      </c>
      <c r="X179" s="22">
        <f>POWER(E147,$O$7)</f>
        <v>4.7727532359629489E-2</v>
      </c>
      <c r="Y179" s="17"/>
      <c r="Z179" s="12">
        <f>(POWER($F147,$O$7)*C6)</f>
        <v>8.3415209135972539</v>
      </c>
      <c r="AA179" s="13">
        <f t="shared" ref="AA179:AB179" si="121">(POWER($F147,$O$7)*D6)</f>
        <v>0.40939979944035598</v>
      </c>
      <c r="AB179" s="13">
        <f t="shared" si="121"/>
        <v>164.6810693248832</v>
      </c>
      <c r="AC179" s="22">
        <f>POWER(F147,$O$7)</f>
        <v>5.1174974930044498E-2</v>
      </c>
      <c r="AD179" s="17"/>
      <c r="AE179" s="1"/>
      <c r="AF179" s="1"/>
      <c r="AG179" s="1"/>
      <c r="AH179" s="1"/>
      <c r="AI179" s="1"/>
      <c r="AJ179" s="4"/>
    </row>
    <row r="180" spans="1:36" x14ac:dyDescent="0.25">
      <c r="A180" s="3">
        <f t="shared" ref="A180:C180" si="122">(POWER($A148,$O$7)*C7)</f>
        <v>5.2491026883559741E-3</v>
      </c>
      <c r="B180" s="1">
        <f t="shared" si="122"/>
        <v>9.9039673365207057E-5</v>
      </c>
      <c r="C180" s="1">
        <f t="shared" si="122"/>
        <v>3.7139877511952642E-2</v>
      </c>
      <c r="D180" s="27">
        <f t="shared" ref="D180:D203" si="123">POWER(A148,$O$7)</f>
        <v>3.3013224455069017E-5</v>
      </c>
      <c r="E180" s="1"/>
      <c r="F180" s="3">
        <f t="shared" ref="F180:H180" si="124">(POWER($B148,$O$7)*C7)</f>
        <v>0.10500818915007831</v>
      </c>
      <c r="G180" s="1">
        <f t="shared" si="124"/>
        <v>1.9812865877373263E-3</v>
      </c>
      <c r="H180" s="1">
        <f t="shared" si="124"/>
        <v>0.74298247040149745</v>
      </c>
      <c r="I180" s="27">
        <f t="shared" ref="I180:I203" si="125">POWER(B148,$O$7)</f>
        <v>6.6042886257910885E-4</v>
      </c>
      <c r="J180" s="1"/>
      <c r="K180" s="3">
        <f t="shared" ref="K180:M180" si="126">(POWER($C148,$O$7)*C7)</f>
        <v>32.430857753696664</v>
      </c>
      <c r="L180" s="1">
        <f t="shared" si="126"/>
        <v>0.61190297648484271</v>
      </c>
      <c r="M180" s="1">
        <f t="shared" si="126"/>
        <v>229.46361618181604</v>
      </c>
      <c r="N180" s="22">
        <f t="shared" ref="N180:N203" si="127">POWER(C148,$O$7)</f>
        <v>0.20396765882828091</v>
      </c>
      <c r="O180" s="1"/>
      <c r="P180" s="3">
        <f t="shared" ref="P180:R180" si="128">(POWER($D148,$O$7)*C7)</f>
        <v>1.7417342831245734E-2</v>
      </c>
      <c r="Q180" s="1">
        <f t="shared" si="128"/>
        <v>3.2862911002350445E-4</v>
      </c>
      <c r="R180" s="1">
        <f t="shared" si="128"/>
        <v>0.12323591625881417</v>
      </c>
      <c r="S180" s="27">
        <f t="shared" ref="S180:S203" si="129">POWER(D148,$O$7)</f>
        <v>1.0954303667450148E-4</v>
      </c>
      <c r="T180" s="17"/>
      <c r="U180" s="3">
        <f t="shared" ref="U180:W180" si="130">(POWER($E148,$O$7)*C7)</f>
        <v>10.644104662368845</v>
      </c>
      <c r="V180" s="1">
        <f t="shared" si="130"/>
        <v>0.20083216344092159</v>
      </c>
      <c r="W180" s="1">
        <f t="shared" si="130"/>
        <v>75.312061290345596</v>
      </c>
      <c r="X180" s="27">
        <f t="shared" ref="X180:X203" si="131">POWER(E148,$O$7)</f>
        <v>6.69440544803072E-2</v>
      </c>
      <c r="Y180" s="17"/>
      <c r="Z180" s="3">
        <f t="shared" ref="Z180:AB180" si="132">(POWER($F148,$O$7)*C7)</f>
        <v>9.7575325594877462</v>
      </c>
      <c r="AA180" s="1">
        <f t="shared" si="132"/>
        <v>0.18410438791486314</v>
      </c>
      <c r="AB180" s="1">
        <f t="shared" si="132"/>
        <v>69.039145468073684</v>
      </c>
      <c r="AC180" s="27">
        <f t="shared" ref="AC180:AC203" si="133">POWER(F148,$O$7)</f>
        <v>6.1368129304954382E-2</v>
      </c>
      <c r="AD180" s="17"/>
      <c r="AE180" s="1"/>
      <c r="AF180" s="1"/>
      <c r="AG180" s="1"/>
      <c r="AH180" s="1"/>
      <c r="AI180" s="1"/>
      <c r="AJ180" s="4"/>
    </row>
    <row r="181" spans="1:36" x14ac:dyDescent="0.25">
      <c r="A181" s="3">
        <f t="shared" ref="A181:C181" si="134">(POWER($A149,$O$7)*C8)</f>
        <v>109.86766849039009</v>
      </c>
      <c r="B181" s="1">
        <f t="shared" si="134"/>
        <v>5.3294018297577281</v>
      </c>
      <c r="C181" s="1">
        <f t="shared" si="134"/>
        <v>3791.6644248791713</v>
      </c>
      <c r="D181" s="27">
        <f t="shared" si="123"/>
        <v>0.40995398690444063</v>
      </c>
      <c r="E181" s="1"/>
      <c r="F181" s="3">
        <f t="shared" ref="F181:H181" si="135">(POWER($B149,$O$7)*C8)</f>
        <v>1.5407302162111727</v>
      </c>
      <c r="G181" s="1">
        <f t="shared" si="135"/>
        <v>7.4736913472930017E-2</v>
      </c>
      <c r="H181" s="1">
        <f t="shared" si="135"/>
        <v>53.172439439317671</v>
      </c>
      <c r="I181" s="27">
        <f t="shared" si="125"/>
        <v>5.7489933440715395E-3</v>
      </c>
      <c r="J181" s="1"/>
      <c r="K181" s="3">
        <f t="shared" ref="K181:M181" si="136">(POWER($C149,$O$7)*C8)</f>
        <v>0.34751603884232179</v>
      </c>
      <c r="L181" s="1">
        <f t="shared" si="136"/>
        <v>1.685712128712755E-2</v>
      </c>
      <c r="M181" s="1">
        <f t="shared" si="136"/>
        <v>11.993193444972515</v>
      </c>
      <c r="N181" s="22">
        <f t="shared" si="127"/>
        <v>1.2967016374713499E-3</v>
      </c>
      <c r="O181" s="1"/>
      <c r="P181" s="3">
        <f t="shared" ref="P181:R181" si="137">(POWER($D149,$O$7)*C8)</f>
        <v>7.8154274944195361</v>
      </c>
      <c r="Q181" s="1">
        <f t="shared" si="137"/>
        <v>0.37910655756512673</v>
      </c>
      <c r="R181" s="1">
        <f t="shared" si="137"/>
        <v>269.71973468614283</v>
      </c>
      <c r="S181" s="27">
        <f t="shared" si="129"/>
        <v>2.9162042889625133E-2</v>
      </c>
      <c r="T181" s="17"/>
      <c r="U181" s="3">
        <f t="shared" ref="U181:W181" si="138">(POWER($E149,$O$7)*C8)</f>
        <v>0.39623540483706943</v>
      </c>
      <c r="V181" s="1">
        <f t="shared" si="138"/>
        <v>1.9220374115230979E-2</v>
      </c>
      <c r="W181" s="1">
        <f t="shared" si="138"/>
        <v>13.674556937828564</v>
      </c>
      <c r="X181" s="27">
        <f t="shared" si="131"/>
        <v>1.4784903165562292E-3</v>
      </c>
      <c r="Y181" s="17"/>
      <c r="Z181" s="3">
        <f t="shared" ref="Z181:AB181" si="139">(POWER($F149,$O$7)*C8)</f>
        <v>0.40079058277994378</v>
      </c>
      <c r="AA181" s="1">
        <f t="shared" si="139"/>
        <v>1.9441334239325633E-2</v>
      </c>
      <c r="AB181" s="1">
        <f t="shared" si="139"/>
        <v>13.831761567655597</v>
      </c>
      <c r="AC181" s="27">
        <f t="shared" si="133"/>
        <v>1.4954872491788947E-3</v>
      </c>
      <c r="AD181" s="17"/>
      <c r="AE181" s="1"/>
      <c r="AF181" s="1"/>
      <c r="AG181" s="1"/>
      <c r="AH181" s="1"/>
      <c r="AI181" s="1"/>
      <c r="AJ181" s="4"/>
    </row>
    <row r="182" spans="1:36" x14ac:dyDescent="0.25">
      <c r="A182" s="3">
        <f t="shared" ref="A182:C182" si="140">(POWER($A150,$O$7)*C9)</f>
        <v>0.10884256736344919</v>
      </c>
      <c r="B182" s="1">
        <f t="shared" si="140"/>
        <v>4.0634558482354364E-3</v>
      </c>
      <c r="C182" s="1">
        <f t="shared" si="140"/>
        <v>7.3432452114540386E-2</v>
      </c>
      <c r="D182" s="27">
        <f t="shared" si="123"/>
        <v>2.9024684630253117E-4</v>
      </c>
      <c r="E182" s="1"/>
      <c r="F182" s="3">
        <f t="shared" ref="F182:H182" si="141">(POWER($B150,$O$7)*C9)</f>
        <v>1.3098905495561233</v>
      </c>
      <c r="G182" s="1">
        <f t="shared" si="141"/>
        <v>4.890258051676194E-2</v>
      </c>
      <c r="H182" s="1">
        <f t="shared" si="141"/>
        <v>0.88373949076719793</v>
      </c>
      <c r="I182" s="27">
        <f t="shared" si="125"/>
        <v>3.4930414654829956E-3</v>
      </c>
      <c r="J182" s="1"/>
      <c r="K182" s="3">
        <f t="shared" ref="K182:M182" si="142">(POWER($C150,$O$7)*C9)</f>
        <v>48.53822722283477</v>
      </c>
      <c r="L182" s="1">
        <f t="shared" si="142"/>
        <v>1.8120938163191647</v>
      </c>
      <c r="M182" s="1">
        <f t="shared" si="142"/>
        <v>32.747123966339188</v>
      </c>
      <c r="N182" s="22">
        <f t="shared" si="127"/>
        <v>0.12943527259422605</v>
      </c>
      <c r="O182" s="1"/>
      <c r="P182" s="3">
        <f t="shared" ref="P182:R182" si="143">(POWER($D150,$O$7)*C9)</f>
        <v>0.30664855161397797</v>
      </c>
      <c r="Q182" s="1">
        <f t="shared" si="143"/>
        <v>1.1448212593588511E-2</v>
      </c>
      <c r="R182" s="1">
        <f t="shared" si="143"/>
        <v>0.20688555615556381</v>
      </c>
      <c r="S182" s="27">
        <f t="shared" si="129"/>
        <v>8.1772947097060789E-4</v>
      </c>
      <c r="T182" s="17"/>
      <c r="U182" s="3">
        <f t="shared" ref="U182:W182" si="144">(POWER($E150,$O$7)*C9)</f>
        <v>27.482348849233176</v>
      </c>
      <c r="V182" s="1">
        <f t="shared" si="144"/>
        <v>1.026007690371372</v>
      </c>
      <c r="W182" s="1">
        <f t="shared" si="144"/>
        <v>18.54142469028265</v>
      </c>
      <c r="X182" s="27">
        <f t="shared" si="131"/>
        <v>7.3286263597955134E-2</v>
      </c>
      <c r="Y182" s="17"/>
      <c r="Z182" s="3">
        <f t="shared" ref="Z182:AB182" si="145">(POWER($F150,$O$7)*C9)</f>
        <v>26.290656765958111</v>
      </c>
      <c r="AA182" s="1">
        <f t="shared" si="145"/>
        <v>0.98151785259576951</v>
      </c>
      <c r="AB182" s="1">
        <f t="shared" si="145"/>
        <v>17.737429764766407</v>
      </c>
      <c r="AC182" s="27">
        <f t="shared" si="133"/>
        <v>7.0108418042554965E-2</v>
      </c>
      <c r="AD182" s="17"/>
      <c r="AE182" s="1"/>
      <c r="AF182" s="1"/>
      <c r="AG182" s="1"/>
      <c r="AH182" s="1"/>
      <c r="AI182" s="1"/>
      <c r="AJ182" s="4"/>
    </row>
    <row r="183" spans="1:36" x14ac:dyDescent="0.25">
      <c r="A183" s="3">
        <f t="shared" ref="A183:C183" si="146">(POWER($A151,$O$7)*C10)</f>
        <v>1.0535474545342268E-5</v>
      </c>
      <c r="B183" s="1">
        <f t="shared" si="146"/>
        <v>3.2281398328346779E-7</v>
      </c>
      <c r="C183" s="1">
        <f t="shared" si="146"/>
        <v>5.5670738753521675E-5</v>
      </c>
      <c r="D183" s="27">
        <f t="shared" si="123"/>
        <v>2.9346725753042528E-8</v>
      </c>
      <c r="E183" s="1"/>
      <c r="F183" s="3">
        <f t="shared" ref="F183:H183" si="147">(POWER($B151,$O$7)*C10)</f>
        <v>4.0618506248199916E-4</v>
      </c>
      <c r="G183" s="1">
        <f t="shared" si="147"/>
        <v>1.2445781858779919E-5</v>
      </c>
      <c r="H183" s="1">
        <f t="shared" si="147"/>
        <v>2.1463316532823189E-3</v>
      </c>
      <c r="I183" s="27">
        <f t="shared" si="125"/>
        <v>1.1314347144345381E-6</v>
      </c>
      <c r="J183" s="1"/>
      <c r="K183" s="3">
        <f t="shared" ref="K183:M183" si="148">(POWER($C151,$O$7)*C10)</f>
        <v>188.01959084320049</v>
      </c>
      <c r="L183" s="1">
        <f t="shared" si="148"/>
        <v>5.7610459589838587</v>
      </c>
      <c r="M183" s="1">
        <f t="shared" si="148"/>
        <v>993.51856219930733</v>
      </c>
      <c r="N183" s="22">
        <f t="shared" si="127"/>
        <v>0.52373145081671446</v>
      </c>
      <c r="O183" s="1"/>
      <c r="P183" s="3">
        <f t="shared" ref="P183:R183" si="149">(POWER($D151,$O$7)*C10)</f>
        <v>4.2689208254395009E-5</v>
      </c>
      <c r="Q183" s="1">
        <f t="shared" si="149"/>
        <v>1.3080258796611285E-6</v>
      </c>
      <c r="R183" s="1">
        <f t="shared" si="149"/>
        <v>2.2557500851974187E-4</v>
      </c>
      <c r="S183" s="27">
        <f t="shared" si="129"/>
        <v>1.1891144360555713E-7</v>
      </c>
      <c r="T183" s="17"/>
      <c r="U183" s="3">
        <f t="shared" ref="U183:W183" si="150">(POWER($E151,$O$7)*C10)</f>
        <v>7.9740198241825135</v>
      </c>
      <c r="V183" s="1">
        <f t="shared" si="150"/>
        <v>0.24432929823400457</v>
      </c>
      <c r="W183" s="1">
        <f t="shared" si="150"/>
        <v>42.135698068173333</v>
      </c>
      <c r="X183" s="27">
        <f t="shared" si="131"/>
        <v>2.2211754384909507E-2</v>
      </c>
      <c r="Y183" s="17"/>
      <c r="Z183" s="3">
        <f t="shared" ref="Z183:AB183" si="151">(POWER($F151,$O$7)*C10)</f>
        <v>5.6715777988992553</v>
      </c>
      <c r="AA183" s="1">
        <f t="shared" si="151"/>
        <v>0.17378093534231703</v>
      </c>
      <c r="AB183" s="1">
        <f t="shared" si="151"/>
        <v>29.969312213125036</v>
      </c>
      <c r="AC183" s="27">
        <f t="shared" si="133"/>
        <v>1.5798266849301548E-2</v>
      </c>
      <c r="AD183" s="17"/>
      <c r="AE183" s="1"/>
      <c r="AF183" s="1"/>
      <c r="AG183" s="1"/>
      <c r="AH183" s="1"/>
      <c r="AI183" s="1"/>
      <c r="AJ183" s="4"/>
    </row>
    <row r="184" spans="1:36" x14ac:dyDescent="0.25">
      <c r="A184" s="3">
        <f t="shared" ref="A184:C184" si="152">(POWER($A152,$O$7)*C11)</f>
        <v>51.385408674416624</v>
      </c>
      <c r="B184" s="1">
        <f t="shared" si="152"/>
        <v>2.4181368787960764</v>
      </c>
      <c r="C184" s="1">
        <f t="shared" si="152"/>
        <v>5162.7222362296234</v>
      </c>
      <c r="D184" s="27">
        <f t="shared" si="123"/>
        <v>0.6045342196990191</v>
      </c>
      <c r="E184" s="1"/>
      <c r="F184" s="3">
        <f t="shared" ref="F184:H184" si="153">(POWER($B152,$O$7)*C11)</f>
        <v>0.16750748676936503</v>
      </c>
      <c r="G184" s="1">
        <f t="shared" si="153"/>
        <v>7.8827052597348242E-3</v>
      </c>
      <c r="H184" s="1">
        <f t="shared" si="153"/>
        <v>16.82957572953385</v>
      </c>
      <c r="I184" s="27">
        <f t="shared" si="125"/>
        <v>1.970676314933706E-3</v>
      </c>
      <c r="J184" s="1"/>
      <c r="K184" s="3">
        <f t="shared" ref="K184:M184" si="154">(POWER($C152,$O$7)*C11)</f>
        <v>3.1009466744612614E-2</v>
      </c>
      <c r="L184" s="1">
        <f t="shared" si="154"/>
        <v>1.4592690232758877E-3</v>
      </c>
      <c r="M184" s="1">
        <f t="shared" si="154"/>
        <v>3.1155393646940204</v>
      </c>
      <c r="N184" s="22">
        <f t="shared" si="127"/>
        <v>3.6481725581897194E-4</v>
      </c>
      <c r="O184" s="1"/>
      <c r="P184" s="3">
        <f t="shared" ref="P184:R184" si="155">(POWER($D152,$O$7)*C11)</f>
        <v>1.1789582073837053</v>
      </c>
      <c r="Q184" s="1">
        <f t="shared" si="155"/>
        <v>5.5480386229821425E-2</v>
      </c>
      <c r="R184" s="1">
        <f t="shared" si="155"/>
        <v>118.45062460066875</v>
      </c>
      <c r="S184" s="27">
        <f t="shared" si="129"/>
        <v>1.3870096557455356E-2</v>
      </c>
      <c r="T184" s="17"/>
      <c r="U184" s="3">
        <f t="shared" ref="U184:W184" si="156">(POWER($E152,$O$7)*C11)</f>
        <v>3.5875293730727072E-2</v>
      </c>
      <c r="V184" s="1">
        <f t="shared" si="156"/>
        <v>1.6882491167400974E-3</v>
      </c>
      <c r="W184" s="1">
        <f t="shared" si="156"/>
        <v>3.6044118642401077</v>
      </c>
      <c r="X184" s="27">
        <f t="shared" si="131"/>
        <v>4.2206227918502434E-4</v>
      </c>
      <c r="Y184" s="17"/>
      <c r="Z184" s="3">
        <f t="shared" ref="Z184:AB184" si="157">(POWER($F152,$O$7)*C11)</f>
        <v>3.6330194709946494E-2</v>
      </c>
      <c r="AA184" s="1">
        <f t="shared" si="157"/>
        <v>1.709656221644541E-3</v>
      </c>
      <c r="AB184" s="1">
        <f t="shared" si="157"/>
        <v>3.6501160332110949</v>
      </c>
      <c r="AC184" s="27">
        <f t="shared" si="133"/>
        <v>4.2741405541113525E-4</v>
      </c>
      <c r="AD184" s="17"/>
      <c r="AE184" s="1"/>
      <c r="AF184" s="1"/>
      <c r="AG184" s="1"/>
      <c r="AH184" s="1"/>
      <c r="AI184" s="1"/>
      <c r="AJ184" s="4"/>
    </row>
    <row r="185" spans="1:36" x14ac:dyDescent="0.25">
      <c r="A185" s="3">
        <f t="shared" ref="A185:C185" si="158">(POWER($A153,$O$7)*C12)</f>
        <v>8.3202684045983165E-4</v>
      </c>
      <c r="B185" s="1">
        <f t="shared" si="158"/>
        <v>1.4744779451186891E-4</v>
      </c>
      <c r="C185" s="1">
        <f t="shared" si="158"/>
        <v>4.5255940929821478E-2</v>
      </c>
      <c r="D185" s="27">
        <f t="shared" si="123"/>
        <v>1.053198532227635E-5</v>
      </c>
      <c r="E185" s="1"/>
      <c r="F185" s="3">
        <f t="shared" ref="F185:H185" si="159">(POWER($B153,$O$7)*C12)</f>
        <v>73.461020312177254</v>
      </c>
      <c r="G185" s="1">
        <f t="shared" si="159"/>
        <v>13.018408662917489</v>
      </c>
      <c r="H185" s="1">
        <f t="shared" si="159"/>
        <v>3995.7215731826036</v>
      </c>
      <c r="I185" s="27">
        <f t="shared" si="125"/>
        <v>0.92988633306553492</v>
      </c>
      <c r="J185" s="1"/>
      <c r="K185" s="3">
        <f t="shared" ref="K185:M185" si="160">(POWER($C153,$O$7)*C12)</f>
        <v>2.2930581797926545E-3</v>
      </c>
      <c r="L185" s="1">
        <f t="shared" si="160"/>
        <v>4.0636474072274886E-4</v>
      </c>
      <c r="M185" s="1">
        <f t="shared" si="160"/>
        <v>0.12472494934897514</v>
      </c>
      <c r="N185" s="22">
        <f t="shared" si="127"/>
        <v>2.9026052908767777E-5</v>
      </c>
      <c r="O185" s="1"/>
      <c r="P185" s="3">
        <f t="shared" ref="P185:R185" si="161">(POWER($D153,$O$7)*C12)</f>
        <v>1.4862224812728432E-2</v>
      </c>
      <c r="Q185" s="1">
        <f t="shared" si="161"/>
        <v>2.6338119921290892E-3</v>
      </c>
      <c r="R185" s="1">
        <f t="shared" si="161"/>
        <v>0.80839215215562121</v>
      </c>
      <c r="S185" s="27">
        <f t="shared" si="129"/>
        <v>1.8812942800922066E-4</v>
      </c>
      <c r="T185" s="17"/>
      <c r="U185" s="3">
        <f t="shared" ref="U185:W185" si="162">(POWER($E153,$O$7)*C12)</f>
        <v>3.4542169859759163E-3</v>
      </c>
      <c r="V185" s="1">
        <f t="shared" si="162"/>
        <v>6.1213971903370664E-4</v>
      </c>
      <c r="W185" s="1">
        <f t="shared" si="162"/>
        <v>0.18788316947770267</v>
      </c>
      <c r="X185" s="27">
        <f t="shared" si="131"/>
        <v>4.3724265645264761E-5</v>
      </c>
      <c r="Y185" s="17"/>
      <c r="Z185" s="3">
        <f t="shared" ref="Z185:AB185" si="163">(POWER($F153,$O$7)*C12)</f>
        <v>3.5808119928662425E-3</v>
      </c>
      <c r="AA185" s="1">
        <f t="shared" si="163"/>
        <v>6.3457427721680252E-4</v>
      </c>
      <c r="AB185" s="1">
        <f t="shared" si="163"/>
        <v>0.19476897637147145</v>
      </c>
      <c r="AC185" s="27">
        <f t="shared" si="133"/>
        <v>4.5326734086914465E-5</v>
      </c>
      <c r="AD185" s="17"/>
      <c r="AE185" s="1"/>
      <c r="AF185" s="1"/>
      <c r="AG185" s="1"/>
      <c r="AH185" s="1"/>
      <c r="AI185" s="1"/>
      <c r="AJ185" s="4"/>
    </row>
    <row r="186" spans="1:36" x14ac:dyDescent="0.25">
      <c r="A186" s="3">
        <f t="shared" ref="A186:C186" si="164">(POWER($A154,$O$7)*C13)</f>
        <v>0.64425587364823722</v>
      </c>
      <c r="B186" s="1">
        <f t="shared" si="164"/>
        <v>1.5385214893092232E-2</v>
      </c>
      <c r="C186" s="1">
        <f t="shared" si="164"/>
        <v>9.3734421736164428</v>
      </c>
      <c r="D186" s="27">
        <f t="shared" si="123"/>
        <v>1.923151861636529E-3</v>
      </c>
      <c r="E186" s="1"/>
      <c r="F186" s="3">
        <f t="shared" ref="F186:H186" si="165">(POWER($B154,$O$7)*C13)</f>
        <v>92.693790197648127</v>
      </c>
      <c r="G186" s="1">
        <f t="shared" si="165"/>
        <v>2.2135830494960747</v>
      </c>
      <c r="H186" s="1">
        <f t="shared" si="165"/>
        <v>1348.6254729054835</v>
      </c>
      <c r="I186" s="27">
        <f t="shared" si="125"/>
        <v>0.27669788118700933</v>
      </c>
      <c r="J186" s="1"/>
      <c r="K186" s="3">
        <f t="shared" ref="K186:M186" si="166">(POWER($C154,$O$7)*C13)</f>
        <v>0.35340319267103143</v>
      </c>
      <c r="L186" s="1">
        <f t="shared" si="166"/>
        <v>8.4394792279649297E-3</v>
      </c>
      <c r="M186" s="1">
        <f t="shared" si="166"/>
        <v>5.1417527196376334</v>
      </c>
      <c r="N186" s="22">
        <f t="shared" si="127"/>
        <v>1.0549349034956162E-3</v>
      </c>
      <c r="O186" s="1"/>
      <c r="P186" s="3">
        <f t="shared" ref="P186:R186" si="167">(POWER($D154,$O$7)*C13)</f>
        <v>34.432539211972944</v>
      </c>
      <c r="Q186" s="1">
        <f t="shared" si="167"/>
        <v>0.82226959312174197</v>
      </c>
      <c r="R186" s="1">
        <f t="shared" si="167"/>
        <v>500.96774960942128</v>
      </c>
      <c r="S186" s="27">
        <f t="shared" si="129"/>
        <v>0.10278369914021775</v>
      </c>
      <c r="T186" s="17"/>
      <c r="U186" s="3">
        <f t="shared" ref="U186:W186" si="168">(POWER($E154,$O$7)*C13)</f>
        <v>0.48986853536819402</v>
      </c>
      <c r="V186" s="1">
        <f t="shared" si="168"/>
        <v>1.1698353083419559E-2</v>
      </c>
      <c r="W186" s="1">
        <f t="shared" si="168"/>
        <v>7.1272216160733661</v>
      </c>
      <c r="X186" s="27">
        <f t="shared" si="131"/>
        <v>1.4622941354274449E-3</v>
      </c>
      <c r="Y186" s="17"/>
      <c r="Z186" s="3">
        <f t="shared" ref="Z186:AB186" si="169">(POWER($F154,$O$7)*C13)</f>
        <v>0.5044981465564925</v>
      </c>
      <c r="AA186" s="1">
        <f t="shared" si="169"/>
        <v>1.2047716932692359E-2</v>
      </c>
      <c r="AB186" s="1">
        <f t="shared" si="169"/>
        <v>7.3400715412428195</v>
      </c>
      <c r="AC186" s="27">
        <f t="shared" si="133"/>
        <v>1.5059646165865449E-3</v>
      </c>
      <c r="AD186" s="17"/>
      <c r="AE186" s="1"/>
      <c r="AF186" s="1"/>
      <c r="AG186" s="1"/>
      <c r="AH186" s="1"/>
      <c r="AI186" s="1"/>
      <c r="AJ186" s="4"/>
    </row>
    <row r="187" spans="1:36" x14ac:dyDescent="0.25">
      <c r="A187" s="3">
        <f t="shared" ref="A187:C187" si="170">(POWER($A155,$O$7)*C14)</f>
        <v>4.5966680371134667E-2</v>
      </c>
      <c r="B187" s="1">
        <f t="shared" si="170"/>
        <v>1.5581925549537176E-4</v>
      </c>
      <c r="C187" s="1">
        <f t="shared" si="170"/>
        <v>9.0842625953801742E-2</v>
      </c>
      <c r="D187" s="27">
        <f t="shared" si="123"/>
        <v>1.5581925549537176E-4</v>
      </c>
      <c r="E187" s="1"/>
      <c r="F187" s="3">
        <f t="shared" ref="F187:H187" si="171">(POWER($B155,$O$7)*C14)</f>
        <v>0.65627601108989175</v>
      </c>
      <c r="G187" s="1">
        <f t="shared" si="171"/>
        <v>2.2246644443725144E-3</v>
      </c>
      <c r="H187" s="1">
        <f t="shared" si="171"/>
        <v>1.2969793710691759</v>
      </c>
      <c r="I187" s="27">
        <f t="shared" si="125"/>
        <v>2.2246644443725144E-3</v>
      </c>
      <c r="J187" s="1"/>
      <c r="K187" s="3">
        <f t="shared" ref="K187:M187" si="172">(POWER($C155,$O$7)*C14)</f>
        <v>43.682666879079441</v>
      </c>
      <c r="L187" s="1">
        <f t="shared" si="172"/>
        <v>0.14807683687823539</v>
      </c>
      <c r="M187" s="1">
        <f t="shared" si="172"/>
        <v>86.328795900011229</v>
      </c>
      <c r="N187" s="22">
        <f t="shared" si="127"/>
        <v>0.14807683687823539</v>
      </c>
      <c r="O187" s="1"/>
      <c r="P187" s="3">
        <f t="shared" ref="P187:R187" si="173">(POWER($D155,$O$7)*C14)</f>
        <v>0.13705565583414106</v>
      </c>
      <c r="Q187" s="1">
        <f t="shared" si="173"/>
        <v>4.6459544350556294E-4</v>
      </c>
      <c r="R187" s="1">
        <f t="shared" si="173"/>
        <v>0.27085914356374319</v>
      </c>
      <c r="S187" s="27">
        <f t="shared" si="129"/>
        <v>4.6459544350556294E-4</v>
      </c>
      <c r="T187" s="17"/>
      <c r="U187" s="3">
        <f t="shared" ref="U187:W187" si="174">(POWER($E155,$O$7)*C14)</f>
        <v>21.60891917774984</v>
      </c>
      <c r="V187" s="1">
        <f t="shared" si="174"/>
        <v>7.3250573483897768E-2</v>
      </c>
      <c r="W187" s="1">
        <f t="shared" si="174"/>
        <v>42.705084341112396</v>
      </c>
      <c r="X187" s="27">
        <f t="shared" si="131"/>
        <v>7.3250573483897768E-2</v>
      </c>
      <c r="Y187" s="17"/>
      <c r="Z187" s="3">
        <f t="shared" ref="Z187:AB187" si="175">(POWER($F155,$O$7)*C14)</f>
        <v>20.45771729630545</v>
      </c>
      <c r="AA187" s="1">
        <f t="shared" si="175"/>
        <v>6.9348194224764237E-2</v>
      </c>
      <c r="AB187" s="1">
        <f t="shared" si="175"/>
        <v>40.429997233037547</v>
      </c>
      <c r="AC187" s="27">
        <f t="shared" si="133"/>
        <v>6.9348194224764237E-2</v>
      </c>
      <c r="AD187" s="17"/>
      <c r="AE187" s="1"/>
      <c r="AF187" s="1"/>
      <c r="AG187" s="1"/>
      <c r="AH187" s="1"/>
      <c r="AI187" s="1"/>
      <c r="AJ187" s="4"/>
    </row>
    <row r="188" spans="1:36" x14ac:dyDescent="0.25">
      <c r="A188" s="3">
        <f t="shared" ref="A188:C188" si="176">(POWER($A156,$O$7)*C15)</f>
        <v>2.4470859514469236E-2</v>
      </c>
      <c r="B188" s="1">
        <f t="shared" si="176"/>
        <v>1.2712134812711292E-4</v>
      </c>
      <c r="C188" s="1">
        <f t="shared" si="176"/>
        <v>5.9238548227234622E-2</v>
      </c>
      <c r="D188" s="27">
        <f t="shared" si="123"/>
        <v>6.3560674063556458E-5</v>
      </c>
      <c r="E188" s="1"/>
      <c r="F188" s="3">
        <f t="shared" ref="F188:H188" si="177">(POWER($B156,$O$7)*C15)</f>
        <v>0.42723851861130441</v>
      </c>
      <c r="G188" s="1">
        <f t="shared" si="177"/>
        <v>2.2194208759028799E-3</v>
      </c>
      <c r="H188" s="1">
        <f t="shared" si="177"/>
        <v>1.0342501281707421</v>
      </c>
      <c r="I188" s="27">
        <f t="shared" si="125"/>
        <v>1.10971043795144E-3</v>
      </c>
      <c r="J188" s="1"/>
      <c r="K188" s="3">
        <f t="shared" ref="K188:M188" si="178">(POWER($C156,$O$7)*C15)</f>
        <v>69.604417701211034</v>
      </c>
      <c r="L188" s="1">
        <f t="shared" si="178"/>
        <v>0.36158139065564177</v>
      </c>
      <c r="M188" s="1">
        <f t="shared" si="178"/>
        <v>168.49692804552907</v>
      </c>
      <c r="N188" s="22">
        <f t="shared" si="127"/>
        <v>0.18079069532782088</v>
      </c>
      <c r="O188" s="1"/>
      <c r="P188" s="3">
        <f t="shared" ref="P188:R188" si="179">(POWER($D156,$O$7)*C15)</f>
        <v>7.8065746709382822E-2</v>
      </c>
      <c r="Q188" s="1">
        <f t="shared" si="179"/>
        <v>4.0553634654224842E-4</v>
      </c>
      <c r="R188" s="1">
        <f t="shared" si="179"/>
        <v>0.18897993748868777</v>
      </c>
      <c r="S188" s="27">
        <f t="shared" si="129"/>
        <v>2.0276817327112421E-4</v>
      </c>
      <c r="T188" s="17"/>
      <c r="U188" s="3">
        <f t="shared" ref="U188:W188" si="180">(POWER($E156,$O$7)*C15)</f>
        <v>26.865388576076551</v>
      </c>
      <c r="V188" s="1">
        <f t="shared" si="180"/>
        <v>0.13956046013546261</v>
      </c>
      <c r="W188" s="1">
        <f t="shared" si="180"/>
        <v>65.035174423125582</v>
      </c>
      <c r="X188" s="27">
        <f t="shared" si="131"/>
        <v>6.9780230067731305E-2</v>
      </c>
      <c r="Y188" s="17"/>
      <c r="Z188" s="3">
        <f t="shared" ref="Z188:AB188" si="181">(POWER($F156,$O$7)*C15)</f>
        <v>25.058418467781557</v>
      </c>
      <c r="AA188" s="1">
        <f t="shared" si="181"/>
        <v>0.13017360243003406</v>
      </c>
      <c r="AB188" s="1">
        <f t="shared" si="181"/>
        <v>60.660898732395871</v>
      </c>
      <c r="AC188" s="27">
        <f t="shared" si="133"/>
        <v>6.5086801215017032E-2</v>
      </c>
      <c r="AD188" s="17"/>
      <c r="AE188" s="1"/>
      <c r="AF188" s="1"/>
      <c r="AG188" s="1"/>
      <c r="AH188" s="1"/>
      <c r="AI188" s="1"/>
      <c r="AJ188" s="4"/>
    </row>
    <row r="189" spans="1:36" x14ac:dyDescent="0.25">
      <c r="A189" s="3">
        <f t="shared" ref="A189:C189" si="182">(POWER($A157,$O$7)*C16)</f>
        <v>1.2392453796668134E-2</v>
      </c>
      <c r="B189" s="1">
        <f t="shared" si="182"/>
        <v>5.3700633118895238E-4</v>
      </c>
      <c r="C189" s="1">
        <f t="shared" si="182"/>
        <v>0.1121517068598466</v>
      </c>
      <c r="D189" s="27">
        <f t="shared" si="123"/>
        <v>4.130817932222711E-5</v>
      </c>
      <c r="E189" s="1"/>
      <c r="F189" s="3">
        <f t="shared" ref="F189:H189" si="183">(POWER($B157,$O$7)*C16)</f>
        <v>1.5607622793805231</v>
      </c>
      <c r="G189" s="1">
        <f t="shared" si="183"/>
        <v>6.7633032106489341E-2</v>
      </c>
      <c r="H189" s="1">
        <f t="shared" si="183"/>
        <v>14.124898628393735</v>
      </c>
      <c r="I189" s="27">
        <f t="shared" si="125"/>
        <v>5.2025409312684108E-3</v>
      </c>
      <c r="J189" s="1"/>
      <c r="K189" s="3">
        <f t="shared" ref="K189:M189" si="184">(POWER($C157,$O$7)*C16)</f>
        <v>10.398618731298784</v>
      </c>
      <c r="L189" s="1">
        <f t="shared" si="184"/>
        <v>0.45060681168961397</v>
      </c>
      <c r="M189" s="1">
        <f t="shared" si="184"/>
        <v>94.107499518254002</v>
      </c>
      <c r="N189" s="22">
        <f t="shared" si="127"/>
        <v>3.4662062437662615E-2</v>
      </c>
      <c r="O189" s="1"/>
      <c r="P189" s="3">
        <f t="shared" ref="P189:R189" si="185">(POWER($D157,$O$7)*C16)</f>
        <v>6.7619138055969238E-2</v>
      </c>
      <c r="Q189" s="1">
        <f t="shared" si="185"/>
        <v>2.9301626490920002E-3</v>
      </c>
      <c r="R189" s="1">
        <f t="shared" si="185"/>
        <v>0.6119531994065216</v>
      </c>
      <c r="S189" s="27">
        <f t="shared" si="129"/>
        <v>2.2539712685323078E-4</v>
      </c>
      <c r="T189" s="17"/>
      <c r="U189" s="3">
        <f t="shared" ref="U189:W189" si="186">(POWER($E157,$O$7)*C16)</f>
        <v>36.432925447183941</v>
      </c>
      <c r="V189" s="1">
        <f t="shared" si="186"/>
        <v>1.5787601027113041</v>
      </c>
      <c r="W189" s="1">
        <f t="shared" si="186"/>
        <v>329.71797529701462</v>
      </c>
      <c r="X189" s="27">
        <f t="shared" si="131"/>
        <v>0.12144308482394646</v>
      </c>
      <c r="Y189" s="17"/>
      <c r="Z189" s="3">
        <f t="shared" ref="Z189:AB189" si="187">(POWER($F157,$O$7)*C16)</f>
        <v>41.46312815242328</v>
      </c>
      <c r="AA189" s="1">
        <f t="shared" si="187"/>
        <v>1.7967355532716756</v>
      </c>
      <c r="AB189" s="1">
        <f t="shared" si="187"/>
        <v>375.24130977943071</v>
      </c>
      <c r="AC189" s="27">
        <f t="shared" si="133"/>
        <v>0.13821042717474427</v>
      </c>
      <c r="AD189" s="17"/>
      <c r="AE189" s="1"/>
      <c r="AF189" s="1"/>
      <c r="AG189" s="1"/>
      <c r="AH189" s="1"/>
      <c r="AI189" s="1"/>
      <c r="AJ189" s="4"/>
    </row>
    <row r="190" spans="1:36" x14ac:dyDescent="0.25">
      <c r="A190" s="3">
        <f t="shared" ref="A190:C190" si="188">(POWER($A158,$O$7)*C17)</f>
        <v>25.18117641591315</v>
      </c>
      <c r="B190" s="1">
        <f t="shared" si="188"/>
        <v>1.8313582847936836</v>
      </c>
      <c r="C190" s="1">
        <f t="shared" si="188"/>
        <v>1880.3471189119145</v>
      </c>
      <c r="D190" s="27">
        <f t="shared" si="123"/>
        <v>0.15261319039947363</v>
      </c>
      <c r="E190" s="1"/>
      <c r="F190" s="3">
        <f t="shared" ref="F190:H190" si="189">(POWER($B158,$O$7)*C17)</f>
        <v>3.0515919300966368</v>
      </c>
      <c r="G190" s="1">
        <f t="shared" si="189"/>
        <v>0.22193395855248266</v>
      </c>
      <c r="H190" s="1">
        <f t="shared" si="189"/>
        <v>227.87069194376159</v>
      </c>
      <c r="I190" s="27">
        <f t="shared" si="125"/>
        <v>1.8494496546040223E-2</v>
      </c>
      <c r="J190" s="1"/>
      <c r="K190" s="3">
        <f t="shared" ref="K190:M190" si="190">(POWER($C158,$O$7)*C17)</f>
        <v>1.1295044939911909</v>
      </c>
      <c r="L190" s="1">
        <f t="shared" si="190"/>
        <v>8.2145781381177521E-2</v>
      </c>
      <c r="M190" s="1">
        <f t="shared" si="190"/>
        <v>84.343181033124011</v>
      </c>
      <c r="N190" s="22">
        <f t="shared" si="127"/>
        <v>6.8454817817647931E-3</v>
      </c>
      <c r="O190" s="1"/>
      <c r="P190" s="3">
        <f t="shared" ref="P190:R190" si="191">(POWER($D158,$O$7)*C17)</f>
        <v>7.7668644728545804</v>
      </c>
      <c r="Q190" s="1">
        <f t="shared" si="191"/>
        <v>0.56486287075306041</v>
      </c>
      <c r="R190" s="1">
        <f t="shared" si="191"/>
        <v>579.97295254570474</v>
      </c>
      <c r="S190" s="27">
        <f t="shared" si="129"/>
        <v>4.7071905896088367E-2</v>
      </c>
      <c r="T190" s="17"/>
      <c r="U190" s="3">
        <f t="shared" ref="U190:W190" si="192">(POWER($E158,$O$7)*C17)</f>
        <v>1.2389055170351031</v>
      </c>
      <c r="V190" s="1">
        <f t="shared" si="192"/>
        <v>9.0102219420734764E-2</v>
      </c>
      <c r="W190" s="1">
        <f t="shared" si="192"/>
        <v>92.51245379023942</v>
      </c>
      <c r="X190" s="27">
        <f t="shared" si="131"/>
        <v>7.5085182850612303E-3</v>
      </c>
      <c r="Y190" s="17"/>
      <c r="Z190" s="3">
        <f t="shared" ref="Z190:AB190" si="193">(POWER($F158,$O$7)*C17)</f>
        <v>1.2488391380923827</v>
      </c>
      <c r="AA190" s="1">
        <f t="shared" si="193"/>
        <v>9.0824664588536927E-2</v>
      </c>
      <c r="AB190" s="1">
        <f t="shared" si="193"/>
        <v>93.254224366280283</v>
      </c>
      <c r="AC190" s="27">
        <f t="shared" si="133"/>
        <v>7.5687220490447439E-3</v>
      </c>
      <c r="AD190" s="17"/>
      <c r="AE190" s="1"/>
      <c r="AF190" s="1"/>
      <c r="AG190" s="1"/>
      <c r="AH190" s="1"/>
      <c r="AI190" s="1"/>
      <c r="AJ190" s="4"/>
    </row>
    <row r="191" spans="1:36" x14ac:dyDescent="0.25">
      <c r="A191" s="3">
        <f t="shared" ref="A191:C191" si="194">(POWER($A159,$O$7)*C18)</f>
        <v>111.96317458008387</v>
      </c>
      <c r="B191" s="1">
        <f t="shared" si="194"/>
        <v>7.0565025995851176</v>
      </c>
      <c r="C191" s="1">
        <f t="shared" si="194"/>
        <v>4226.3746236448469</v>
      </c>
      <c r="D191" s="27">
        <f t="shared" si="123"/>
        <v>0.47043350663900785</v>
      </c>
      <c r="E191" s="1"/>
      <c r="F191" s="3">
        <f t="shared" ref="F191:H191" si="195">(POWER($B159,$O$7)*C18)</f>
        <v>1.0087063501657996</v>
      </c>
      <c r="G191" s="1">
        <f t="shared" si="195"/>
        <v>6.3573929632298298E-2</v>
      </c>
      <c r="H191" s="1">
        <f t="shared" si="195"/>
        <v>38.076545587771193</v>
      </c>
      <c r="I191" s="27">
        <f t="shared" si="125"/>
        <v>4.2382619754865528E-3</v>
      </c>
      <c r="J191" s="1"/>
      <c r="K191" s="3">
        <f t="shared" ref="K191:M191" si="196">(POWER($C159,$O$7)*C18)</f>
        <v>0.21258383951042265</v>
      </c>
      <c r="L191" s="1">
        <f t="shared" si="196"/>
        <v>1.3398141145614873E-2</v>
      </c>
      <c r="M191" s="1">
        <f t="shared" si="196"/>
        <v>8.0245933368136004</v>
      </c>
      <c r="N191" s="22">
        <f t="shared" si="127"/>
        <v>8.9320940970765816E-4</v>
      </c>
      <c r="O191" s="1"/>
      <c r="P191" s="3">
        <f t="shared" ref="P191:R191" si="197">(POWER($D159,$O$7)*C18)</f>
        <v>5.7145208832843402</v>
      </c>
      <c r="Q191" s="1">
        <f t="shared" si="197"/>
        <v>0.36015887919859285</v>
      </c>
      <c r="R191" s="1">
        <f t="shared" si="197"/>
        <v>215.71115804801053</v>
      </c>
      <c r="S191" s="27">
        <f t="shared" si="129"/>
        <v>2.4010591946572856E-2</v>
      </c>
      <c r="T191" s="17"/>
      <c r="U191" s="3">
        <f t="shared" ref="U191:W191" si="198">(POWER($E159,$O$7)*C18)</f>
        <v>0.243606370293251</v>
      </c>
      <c r="V191" s="1">
        <f t="shared" si="198"/>
        <v>1.5353342665541029E-2</v>
      </c>
      <c r="W191" s="1">
        <f t="shared" si="198"/>
        <v>9.1956287004813735</v>
      </c>
      <c r="X191" s="27">
        <f t="shared" si="131"/>
        <v>1.0235561777027352E-3</v>
      </c>
      <c r="Y191" s="17"/>
      <c r="Z191" s="3">
        <f t="shared" ref="Z191:AB191" si="199">(POWER($F159,$O$7)*C18)</f>
        <v>0.2465123466908957</v>
      </c>
      <c r="AA191" s="1">
        <f t="shared" si="199"/>
        <v>1.5536492438501829E-2</v>
      </c>
      <c r="AB191" s="1">
        <f t="shared" si="199"/>
        <v>9.3053232045000289</v>
      </c>
      <c r="AC191" s="27">
        <f t="shared" si="133"/>
        <v>1.0357661625667886E-3</v>
      </c>
      <c r="AD191" s="17"/>
      <c r="AE191" s="1"/>
      <c r="AF191" s="1"/>
      <c r="AG191" s="1"/>
      <c r="AH191" s="1"/>
      <c r="AI191" s="1"/>
      <c r="AJ191" s="4"/>
    </row>
    <row r="192" spans="1:36" x14ac:dyDescent="0.25">
      <c r="A192" s="3">
        <f t="shared" ref="A192:C192" si="200">(POWER($A160,$O$7)*C19)</f>
        <v>1.4459818801888843E-2</v>
      </c>
      <c r="B192" s="1">
        <f t="shared" si="200"/>
        <v>3.8253488893885825E-5</v>
      </c>
      <c r="C192" s="1">
        <f t="shared" si="200"/>
        <v>0.10313140605791618</v>
      </c>
      <c r="D192" s="27">
        <f t="shared" si="123"/>
        <v>3.8253488893885825E-5</v>
      </c>
      <c r="E192" s="1"/>
      <c r="F192" s="3">
        <f t="shared" ref="F192:H192" si="201">(POWER($B160,$O$7)*C19)</f>
        <v>1.7153382002656004</v>
      </c>
      <c r="G192" s="1">
        <f t="shared" si="201"/>
        <v>4.5379317467343925E-3</v>
      </c>
      <c r="H192" s="1">
        <f t="shared" si="201"/>
        <v>12.234263989195922</v>
      </c>
      <c r="I192" s="27">
        <f t="shared" si="125"/>
        <v>4.5379317467343925E-3</v>
      </c>
      <c r="J192" s="1"/>
      <c r="K192" s="3">
        <f t="shared" ref="K192:M192" si="202">(POWER($C160,$O$7)*C19)</f>
        <v>13.298936526807161</v>
      </c>
      <c r="L192" s="1">
        <f t="shared" si="202"/>
        <v>3.5182371764040106E-2</v>
      </c>
      <c r="M192" s="1">
        <f t="shared" si="202"/>
        <v>94.851674275852119</v>
      </c>
      <c r="N192" s="22">
        <f t="shared" si="127"/>
        <v>3.5182371764040106E-2</v>
      </c>
      <c r="O192" s="1"/>
      <c r="P192" s="3">
        <f t="shared" ref="P192:R192" si="203">(POWER($D160,$O$7)*C19)</f>
        <v>7.8219293446841504E-2</v>
      </c>
      <c r="Q192" s="1">
        <f t="shared" si="203"/>
        <v>2.0692934774296695E-4</v>
      </c>
      <c r="R192" s="1">
        <f t="shared" si="203"/>
        <v>0.55788152151503889</v>
      </c>
      <c r="S192" s="27">
        <f t="shared" si="129"/>
        <v>2.0692934774296695E-4</v>
      </c>
      <c r="T192" s="17"/>
      <c r="U192" s="3">
        <f t="shared" ref="U192:W192" si="204">(POWER($E160,$O$7)*C19)</f>
        <v>46.355202410011344</v>
      </c>
      <c r="V192" s="1">
        <f t="shared" si="204"/>
        <v>0.12263281060849562</v>
      </c>
      <c r="W192" s="1">
        <f t="shared" si="204"/>
        <v>330.6180574005042</v>
      </c>
      <c r="X192" s="27">
        <f t="shared" si="131"/>
        <v>0.12263281060849562</v>
      </c>
      <c r="Y192" s="17"/>
      <c r="Z192" s="3">
        <f t="shared" ref="Z192:AB192" si="205">(POWER($F160,$O$7)*C19)</f>
        <v>52.959831552913883</v>
      </c>
      <c r="AA192" s="1">
        <f t="shared" si="205"/>
        <v>0.14010537447860816</v>
      </c>
      <c r="AB192" s="1">
        <f t="shared" si="205"/>
        <v>377.72408959432761</v>
      </c>
      <c r="AC192" s="27">
        <f t="shared" si="133"/>
        <v>0.14010537447860816</v>
      </c>
      <c r="AD192" s="17"/>
      <c r="AE192" s="1"/>
      <c r="AF192" s="1"/>
      <c r="AG192" s="1"/>
      <c r="AH192" s="1"/>
      <c r="AI192" s="1"/>
      <c r="AJ192" s="4"/>
    </row>
    <row r="193" spans="1:36" x14ac:dyDescent="0.25">
      <c r="A193" s="3">
        <f t="shared" ref="A193:C193" si="206">(POWER($A161,$O$7)*C20)</f>
        <v>5.1496499072439458E-4</v>
      </c>
      <c r="B193" s="1">
        <f t="shared" si="206"/>
        <v>1.3389089758834259E-3</v>
      </c>
      <c r="C193" s="1">
        <f t="shared" si="206"/>
        <v>8.2497391514048016E-2</v>
      </c>
      <c r="D193" s="27">
        <f t="shared" si="123"/>
        <v>1.0299299814487892E-4</v>
      </c>
      <c r="E193" s="1"/>
      <c r="F193" s="3">
        <f t="shared" ref="F193:H193" si="207">(POWER($B161,$O$7)*C20)</f>
        <v>8.3182647520877555E-3</v>
      </c>
      <c r="G193" s="1">
        <f t="shared" si="207"/>
        <v>2.1627488355428163E-2</v>
      </c>
      <c r="H193" s="1">
        <f t="shared" si="207"/>
        <v>1.3325860132844582</v>
      </c>
      <c r="I193" s="27">
        <f t="shared" si="125"/>
        <v>1.6636529504175509E-3</v>
      </c>
      <c r="J193" s="1"/>
      <c r="K193" s="3">
        <f t="shared" ref="K193:M193" si="208">(POWER($C161,$O$7)*C20)</f>
        <v>0.78747634713985182</v>
      </c>
      <c r="L193" s="1">
        <f t="shared" si="208"/>
        <v>2.0474385025636148</v>
      </c>
      <c r="M193" s="1">
        <f t="shared" si="208"/>
        <v>126.15371081180427</v>
      </c>
      <c r="N193" s="22">
        <f t="shared" si="127"/>
        <v>0.15749526942797037</v>
      </c>
      <c r="O193" s="1"/>
      <c r="P193" s="3">
        <f t="shared" ref="P193:R193" si="209">(POWER($D161,$O$7)*C20)</f>
        <v>1.5930140951684255E-3</v>
      </c>
      <c r="Q193" s="1">
        <f t="shared" si="209"/>
        <v>4.1418366474379057E-3</v>
      </c>
      <c r="R193" s="1">
        <f t="shared" si="209"/>
        <v>0.25520085804598175</v>
      </c>
      <c r="S193" s="27">
        <f t="shared" si="129"/>
        <v>3.1860281903368508E-4</v>
      </c>
      <c r="T193" s="17"/>
      <c r="U193" s="3">
        <f t="shared" ref="U193:W193" si="210">(POWER($E161,$O$7)*C20)</f>
        <v>0.36845362399649606</v>
      </c>
      <c r="V193" s="1">
        <f t="shared" si="210"/>
        <v>0.95797942239088973</v>
      </c>
      <c r="W193" s="1">
        <f t="shared" si="210"/>
        <v>59.026270564238665</v>
      </c>
      <c r="X193" s="27">
        <f t="shared" si="131"/>
        <v>7.3690724799299209E-2</v>
      </c>
      <c r="Y193" s="17"/>
      <c r="Z193" s="3">
        <f t="shared" ref="Z193:AB193" si="211">(POWER($F161,$O$7)*C20)</f>
        <v>0.34557418979899951</v>
      </c>
      <c r="AA193" s="1">
        <f t="shared" si="211"/>
        <v>0.8984928934773988</v>
      </c>
      <c r="AB193" s="1">
        <f t="shared" si="211"/>
        <v>55.360985205799722</v>
      </c>
      <c r="AC193" s="27">
        <f t="shared" si="133"/>
        <v>6.9114837959799905E-2</v>
      </c>
      <c r="AD193" s="17"/>
      <c r="AE193" s="1"/>
      <c r="AF193" s="1"/>
      <c r="AG193" s="1"/>
      <c r="AH193" s="1"/>
      <c r="AI193" s="1"/>
      <c r="AJ193" s="4"/>
    </row>
    <row r="194" spans="1:36" x14ac:dyDescent="0.25">
      <c r="A194" s="3">
        <f t="shared" ref="A194:C194" si="212">(POWER($A162,$O$7)*C21)</f>
        <v>3.4973042296045795E-2</v>
      </c>
      <c r="B194" s="1">
        <f t="shared" si="212"/>
        <v>1.95969633555429E-3</v>
      </c>
      <c r="C194" s="1">
        <f t="shared" si="212"/>
        <v>9.0447523179428765E-2</v>
      </c>
      <c r="D194" s="27">
        <f t="shared" si="123"/>
        <v>1.5074587196571462E-4</v>
      </c>
      <c r="E194" s="1"/>
      <c r="F194" s="3">
        <f t="shared" ref="F194:H194" si="213">(POWER($B162,$O$7)*C21)</f>
        <v>0.50471432476851619</v>
      </c>
      <c r="G194" s="1">
        <f t="shared" si="213"/>
        <v>2.8281406129270301E-2</v>
      </c>
      <c r="H194" s="1">
        <f t="shared" si="213"/>
        <v>1.3052956675047831</v>
      </c>
      <c r="I194" s="27">
        <f t="shared" si="125"/>
        <v>2.1754927791746387E-3</v>
      </c>
      <c r="J194" s="1"/>
      <c r="K194" s="3">
        <f t="shared" ref="K194:M194" si="214">(POWER($C162,$O$7)*C21)</f>
        <v>34.499842393660963</v>
      </c>
      <c r="L194" s="1">
        <f t="shared" si="214"/>
        <v>1.9331808237827266</v>
      </c>
      <c r="M194" s="1">
        <f t="shared" si="214"/>
        <v>89.223730328433533</v>
      </c>
      <c r="N194" s="22">
        <f t="shared" si="127"/>
        <v>0.14870621721405589</v>
      </c>
      <c r="O194" s="1"/>
      <c r="P194" s="3">
        <f t="shared" ref="P194:R194" si="215">(POWER($D162,$O$7)*C21)</f>
        <v>0.10455592334203635</v>
      </c>
      <c r="Q194" s="1">
        <f t="shared" si="215"/>
        <v>5.8587370838210024E-3</v>
      </c>
      <c r="R194" s="1">
        <f t="shared" si="215"/>
        <v>0.27040325002250781</v>
      </c>
      <c r="S194" s="27">
        <f t="shared" si="129"/>
        <v>4.5067208337084636E-4</v>
      </c>
      <c r="T194" s="17"/>
      <c r="U194" s="3">
        <f t="shared" ref="U194:W194" si="216">(POWER($E162,$O$7)*C21)</f>
        <v>17.018065018512502</v>
      </c>
      <c r="V194" s="1">
        <f t="shared" si="216"/>
        <v>0.95359847086492477</v>
      </c>
      <c r="W194" s="1">
        <f t="shared" si="216"/>
        <v>44.012237116842684</v>
      </c>
      <c r="X194" s="27">
        <f t="shared" si="131"/>
        <v>7.3353728528071135E-2</v>
      </c>
      <c r="Y194" s="17"/>
      <c r="Z194" s="3">
        <f t="shared" ref="Z194:AB194" si="217">(POWER($F162,$O$7)*C21)</f>
        <v>16.094534695403439</v>
      </c>
      <c r="AA194" s="1">
        <f t="shared" si="217"/>
        <v>0.90184892689760654</v>
      </c>
      <c r="AB194" s="1">
        <f t="shared" si="217"/>
        <v>41.623796626043379</v>
      </c>
      <c r="AC194" s="27">
        <f t="shared" si="133"/>
        <v>6.9372994376738967E-2</v>
      </c>
      <c r="AD194" s="17"/>
      <c r="AE194" s="1"/>
      <c r="AF194" s="1"/>
      <c r="AG194" s="1"/>
      <c r="AH194" s="1"/>
      <c r="AI194" s="1"/>
      <c r="AJ194" s="4"/>
    </row>
    <row r="195" spans="1:36" x14ac:dyDescent="0.25">
      <c r="A195" s="3">
        <f t="shared" ref="A195:C195" si="218">(POWER($A163,$O$7)*C22)</f>
        <v>8.8417537802102278E-2</v>
      </c>
      <c r="B195" s="1">
        <f t="shared" si="218"/>
        <v>3.3637106772538912E-3</v>
      </c>
      <c r="C195" s="1">
        <f t="shared" si="218"/>
        <v>8.7456477608601174E-2</v>
      </c>
      <c r="D195" s="27">
        <f t="shared" si="123"/>
        <v>2.4026504837527794E-4</v>
      </c>
      <c r="E195" s="1"/>
      <c r="F195" s="3">
        <f t="shared" ref="F195:H195" si="219">(POWER($B163,$O$7)*C22)</f>
        <v>1.1233686407785382</v>
      </c>
      <c r="G195" s="1">
        <f t="shared" si="219"/>
        <v>4.2736850464400906E-2</v>
      </c>
      <c r="H195" s="1">
        <f t="shared" si="219"/>
        <v>1.1111581120744236</v>
      </c>
      <c r="I195" s="27">
        <f t="shared" si="125"/>
        <v>3.0526321760286361E-3</v>
      </c>
      <c r="J195" s="1"/>
      <c r="K195" s="3">
        <f t="shared" ref="K195:M195" si="220">(POWER($C163,$O$7)*C22)</f>
        <v>49.66838585352329</v>
      </c>
      <c r="L195" s="1">
        <f t="shared" si="220"/>
        <v>1.8895581574709948</v>
      </c>
      <c r="M195" s="1">
        <f t="shared" si="220"/>
        <v>49.128512094245863</v>
      </c>
      <c r="N195" s="22">
        <f t="shared" si="127"/>
        <v>0.13496843981935677</v>
      </c>
      <c r="O195" s="1"/>
      <c r="P195" s="3">
        <f t="shared" ref="P195:R195" si="221">(POWER($D163,$O$7)*C22)</f>
        <v>0.25374274975348321</v>
      </c>
      <c r="Q195" s="1">
        <f t="shared" si="221"/>
        <v>9.6532567840999037E-3</v>
      </c>
      <c r="R195" s="1">
        <f t="shared" si="221"/>
        <v>0.25098467638659749</v>
      </c>
      <c r="S195" s="27">
        <f t="shared" si="129"/>
        <v>6.8951834172142174E-4</v>
      </c>
      <c r="T195" s="17"/>
      <c r="U195" s="3">
        <f t="shared" ref="U195:W195" si="222">(POWER($E163,$O$7)*C22)</f>
        <v>27.019413830984529</v>
      </c>
      <c r="V195" s="1">
        <f t="shared" si="222"/>
        <v>1.0279124827004984</v>
      </c>
      <c r="W195" s="1">
        <f t="shared" si="222"/>
        <v>26.725724550212959</v>
      </c>
      <c r="X195" s="27">
        <f t="shared" si="131"/>
        <v>7.3422320192892743E-2</v>
      </c>
      <c r="Y195" s="17"/>
      <c r="Z195" s="3">
        <f t="shared" ref="Z195:AB195" si="223">(POWER($F163,$O$7)*C22)</f>
        <v>25.773443291219365</v>
      </c>
      <c r="AA195" s="1">
        <f t="shared" si="223"/>
        <v>0.98051142955725845</v>
      </c>
      <c r="AB195" s="1">
        <f t="shared" si="223"/>
        <v>25.49329716848872</v>
      </c>
      <c r="AC195" s="27">
        <f t="shared" si="133"/>
        <v>7.0036530682661316E-2</v>
      </c>
      <c r="AD195" s="17"/>
      <c r="AE195" s="1"/>
      <c r="AF195" s="1"/>
      <c r="AG195" s="1"/>
      <c r="AH195" s="1"/>
      <c r="AI195" s="1"/>
      <c r="AJ195" s="4"/>
    </row>
    <row r="196" spans="1:36" x14ac:dyDescent="0.25">
      <c r="A196" s="3">
        <f t="shared" ref="A196:C196" si="224">(POWER($A164,$O$7)*C23)</f>
        <v>1.6207732852916736E-2</v>
      </c>
      <c r="B196" s="1">
        <f t="shared" si="224"/>
        <v>5.2283009202957207E-4</v>
      </c>
      <c r="C196" s="1">
        <f t="shared" si="224"/>
        <v>0.38793992828594248</v>
      </c>
      <c r="D196" s="27">
        <f t="shared" si="123"/>
        <v>1.0456601840591442E-4</v>
      </c>
      <c r="E196" s="1"/>
      <c r="F196" s="3">
        <f t="shared" ref="F196:H196" si="225">(POWER($B164,$O$7)*C23)</f>
        <v>101.09657283828952</v>
      </c>
      <c r="G196" s="1">
        <f t="shared" si="225"/>
        <v>3.261179768977081</v>
      </c>
      <c r="H196" s="1">
        <f t="shared" si="225"/>
        <v>2419.7953885809943</v>
      </c>
      <c r="I196" s="27">
        <f t="shared" si="125"/>
        <v>0.65223595379541621</v>
      </c>
      <c r="J196" s="1"/>
      <c r="K196" s="3">
        <f t="shared" ref="K196:M196" si="226">(POWER($C164,$O$7)*C23)</f>
        <v>0.26027878933067283</v>
      </c>
      <c r="L196" s="1">
        <f t="shared" si="226"/>
        <v>8.3960899784088008E-3</v>
      </c>
      <c r="M196" s="1">
        <f t="shared" si="226"/>
        <v>6.2298987639793308</v>
      </c>
      <c r="N196" s="22">
        <f t="shared" si="127"/>
        <v>1.6792179956817603E-3</v>
      </c>
      <c r="O196" s="1"/>
      <c r="P196" s="3">
        <f t="shared" ref="P196:R196" si="227">(POWER($D164,$O$7)*C23)</f>
        <v>0.15993529511400928</v>
      </c>
      <c r="Q196" s="1">
        <f t="shared" si="227"/>
        <v>5.1592030681938475E-3</v>
      </c>
      <c r="R196" s="1">
        <f t="shared" si="227"/>
        <v>3.8281286765998352</v>
      </c>
      <c r="S196" s="27">
        <f t="shared" si="129"/>
        <v>1.0318406136387696E-3</v>
      </c>
      <c r="T196" s="17"/>
      <c r="U196" s="3">
        <f t="shared" ref="U196:W196" si="228">(POWER($E164,$O$7)*C23)</f>
        <v>0.44965082675761997</v>
      </c>
      <c r="V196" s="1">
        <f t="shared" si="228"/>
        <v>1.4504865379278064E-2</v>
      </c>
      <c r="W196" s="1">
        <f t="shared" si="228"/>
        <v>10.762610111424324</v>
      </c>
      <c r="X196" s="27">
        <f t="shared" si="131"/>
        <v>2.9009730758556129E-3</v>
      </c>
      <c r="Y196" s="17"/>
      <c r="Z196" s="3">
        <f t="shared" ref="Z196:AB196" si="229">(POWER($F164,$O$7)*C23)</f>
        <v>0.47232136403450981</v>
      </c>
      <c r="AA196" s="1">
        <f t="shared" si="229"/>
        <v>1.5236173033371284E-2</v>
      </c>
      <c r="AB196" s="1">
        <f t="shared" si="229"/>
        <v>11.305240390761492</v>
      </c>
      <c r="AC196" s="27">
        <f t="shared" si="133"/>
        <v>3.0472346066742566E-3</v>
      </c>
      <c r="AD196" s="17"/>
      <c r="AE196" s="1"/>
      <c r="AF196" s="1"/>
      <c r="AG196" s="1"/>
      <c r="AH196" s="1"/>
      <c r="AI196" s="1"/>
      <c r="AJ196" s="4"/>
    </row>
    <row r="197" spans="1:36" x14ac:dyDescent="0.25">
      <c r="A197" s="3">
        <f t="shared" ref="A197:C197" si="230">(POWER($A165,$O$7)*C24)</f>
        <v>7.2743672478028133E-3</v>
      </c>
      <c r="B197" s="1">
        <f t="shared" si="230"/>
        <v>2.5895805736514871E-4</v>
      </c>
      <c r="C197" s="1">
        <f t="shared" si="230"/>
        <v>2.8014553478593357E-2</v>
      </c>
      <c r="D197" s="27">
        <f t="shared" si="123"/>
        <v>2.3541641578649881E-5</v>
      </c>
      <c r="E197" s="1"/>
      <c r="F197" s="3">
        <f t="shared" ref="F197:H197" si="231">(POWER($B165,$O$7)*C24)</f>
        <v>0.15186855723341894</v>
      </c>
      <c r="G197" s="1">
        <f t="shared" si="231"/>
        <v>5.4063240439081173E-3</v>
      </c>
      <c r="H197" s="1">
        <f t="shared" si="231"/>
        <v>0.58486596475005992</v>
      </c>
      <c r="I197" s="27">
        <f t="shared" si="125"/>
        <v>4.91484003991647E-4</v>
      </c>
      <c r="J197" s="1"/>
      <c r="K197" s="3">
        <f t="shared" ref="K197:M197" si="232">(POWER($C165,$O$7)*C24)</f>
        <v>69.582344224252296</v>
      </c>
      <c r="L197" s="1">
        <f t="shared" si="232"/>
        <v>2.477041380151376</v>
      </c>
      <c r="M197" s="1">
        <f t="shared" si="232"/>
        <v>267.97084021637613</v>
      </c>
      <c r="N197" s="22">
        <f t="shared" si="127"/>
        <v>0.22518558001376146</v>
      </c>
      <c r="O197" s="1"/>
      <c r="P197" s="3">
        <f t="shared" ref="P197:R197" si="233">(POWER($D165,$O$7)*C24)</f>
        <v>2.4527887427950073E-2</v>
      </c>
      <c r="Q197" s="1">
        <f t="shared" si="233"/>
        <v>8.7316104112443622E-4</v>
      </c>
      <c r="R197" s="1">
        <f t="shared" si="233"/>
        <v>9.4460148994370829E-2</v>
      </c>
      <c r="S197" s="27">
        <f t="shared" si="129"/>
        <v>7.9378276465857841E-5</v>
      </c>
      <c r="T197" s="17"/>
      <c r="U197" s="3">
        <f t="shared" ref="U197:W197" si="234">(POWER($E165,$O$7)*C24)</f>
        <v>19.369959483432691</v>
      </c>
      <c r="V197" s="1">
        <f t="shared" si="234"/>
        <v>0.68954548322899545</v>
      </c>
      <c r="W197" s="1">
        <f t="shared" si="234"/>
        <v>74.596284094773139</v>
      </c>
      <c r="X197" s="27">
        <f t="shared" si="131"/>
        <v>6.2685953020817767E-2</v>
      </c>
      <c r="Y197" s="17"/>
      <c r="Z197" s="3">
        <f t="shared" ref="Z197:AB197" si="235">(POWER($F165,$O$7)*C24)</f>
        <v>17.67407102422041</v>
      </c>
      <c r="AA197" s="1">
        <f t="shared" si="235"/>
        <v>0.6291740494059046</v>
      </c>
      <c r="AB197" s="1">
        <f t="shared" si="235"/>
        <v>68.065192617547865</v>
      </c>
      <c r="AC197" s="27">
        <f t="shared" si="133"/>
        <v>5.7197640855082235E-2</v>
      </c>
      <c r="AD197" s="17"/>
      <c r="AE197" s="1"/>
      <c r="AF197" s="1"/>
      <c r="AG197" s="1"/>
      <c r="AH197" s="1"/>
      <c r="AI197" s="1"/>
      <c r="AJ197" s="4"/>
    </row>
    <row r="198" spans="1:36" x14ac:dyDescent="0.25">
      <c r="A198" s="3">
        <f t="shared" ref="A198:C198" si="236">(POWER($A166,$O$7)*C25)</f>
        <v>1.6068492455260829E-2</v>
      </c>
      <c r="B198" s="1">
        <f t="shared" si="236"/>
        <v>7.1239621722831261E-4</v>
      </c>
      <c r="C198" s="1">
        <f t="shared" si="236"/>
        <v>0.2243256532916709</v>
      </c>
      <c r="D198" s="27">
        <f t="shared" si="123"/>
        <v>7.9155135247590291E-5</v>
      </c>
      <c r="E198" s="1"/>
      <c r="F198" s="3">
        <f t="shared" ref="F198:H198" si="237">(POWER($B166,$O$7)*C25)</f>
        <v>2.6334973290204235</v>
      </c>
      <c r="G198" s="1">
        <f t="shared" si="237"/>
        <v>0.11675603921765423</v>
      </c>
      <c r="H198" s="1">
        <f t="shared" si="237"/>
        <v>36.765179460314677</v>
      </c>
      <c r="I198" s="27">
        <f t="shared" si="125"/>
        <v>1.2972893246406027E-2</v>
      </c>
      <c r="J198" s="1"/>
      <c r="K198" s="3">
        <f t="shared" ref="K198:M198" si="238">(POWER($C166,$O$7)*C25)</f>
        <v>7.2023890154620673</v>
      </c>
      <c r="L198" s="1">
        <f t="shared" si="238"/>
        <v>0.31931773960176651</v>
      </c>
      <c r="M198" s="1">
        <f t="shared" si="238"/>
        <v>100.54960822571181</v>
      </c>
      <c r="N198" s="22">
        <f t="shared" si="127"/>
        <v>3.5479748844640724E-2</v>
      </c>
      <c r="O198" s="1"/>
      <c r="P198" s="3">
        <f t="shared" ref="P198:R198" si="239">(POWER($D166,$O$7)*C25)</f>
        <v>9.2417308585346719E-2</v>
      </c>
      <c r="Q198" s="1">
        <f t="shared" si="239"/>
        <v>4.097319099842958E-3</v>
      </c>
      <c r="R198" s="1">
        <f t="shared" si="239"/>
        <v>1.2902002587727714</v>
      </c>
      <c r="S198" s="27">
        <f t="shared" si="129"/>
        <v>4.5525767776032869E-4</v>
      </c>
      <c r="T198" s="17"/>
      <c r="U198" s="3">
        <f t="shared" ref="U198:W198" si="240">(POWER($E166,$O$7)*C25)</f>
        <v>21.43861514918386</v>
      </c>
      <c r="V198" s="1">
        <f t="shared" si="240"/>
        <v>0.95048047459435836</v>
      </c>
      <c r="W198" s="1">
        <f t="shared" si="240"/>
        <v>299.2957405556013</v>
      </c>
      <c r="X198" s="27">
        <f t="shared" si="131"/>
        <v>0.10560894162159537</v>
      </c>
      <c r="Y198" s="17"/>
      <c r="Z198" s="3">
        <f t="shared" ref="Z198:AB198" si="241">(POWER($F166,$O$7)*C25)</f>
        <v>23.817580207776885</v>
      </c>
      <c r="AA198" s="1">
        <f t="shared" si="241"/>
        <v>1.0559518318718817</v>
      </c>
      <c r="AB198" s="1">
        <f t="shared" si="241"/>
        <v>332.50749905832362</v>
      </c>
      <c r="AC198" s="27">
        <f t="shared" si="133"/>
        <v>0.11732798131909795</v>
      </c>
      <c r="AD198" s="17"/>
      <c r="AE198" s="1"/>
      <c r="AF198" s="1"/>
      <c r="AG198" s="1"/>
      <c r="AH198" s="1"/>
      <c r="AI198" s="1"/>
      <c r="AJ198" s="4"/>
    </row>
    <row r="199" spans="1:36" x14ac:dyDescent="0.25">
      <c r="A199" s="3">
        <f t="shared" ref="A199:C199" si="242">(POWER($A167,$O$7)*C26)</f>
        <v>6.5710162982249249</v>
      </c>
      <c r="B199" s="1">
        <f t="shared" si="242"/>
        <v>0.42393653536935</v>
      </c>
      <c r="C199" s="1">
        <f t="shared" si="242"/>
        <v>1356.950193628061</v>
      </c>
      <c r="D199" s="27">
        <f t="shared" si="123"/>
        <v>7.0656089228225E-2</v>
      </c>
      <c r="E199" s="1"/>
      <c r="F199" s="3">
        <f t="shared" ref="F199:H199" si="243">(POWER($B167,$O$7)*C26)</f>
        <v>2.3988640054731762</v>
      </c>
      <c r="G199" s="1">
        <f t="shared" si="243"/>
        <v>0.15476541970794686</v>
      </c>
      <c r="H199" s="1">
        <f t="shared" si="243"/>
        <v>495.37831424851987</v>
      </c>
      <c r="I199" s="27">
        <f t="shared" si="125"/>
        <v>2.5794236617991143E-2</v>
      </c>
      <c r="J199" s="1"/>
      <c r="K199" s="3">
        <f t="shared" ref="K199:M199" si="244">(POWER($C167,$O$7)*C26)</f>
        <v>1.3562872608844769</v>
      </c>
      <c r="L199" s="1">
        <f t="shared" si="244"/>
        <v>8.750240392803077E-2</v>
      </c>
      <c r="M199" s="1">
        <f t="shared" si="244"/>
        <v>280.08061123963847</v>
      </c>
      <c r="N199" s="22">
        <f t="shared" si="127"/>
        <v>1.4583733988005127E-2</v>
      </c>
      <c r="O199" s="1"/>
      <c r="P199" s="3">
        <f t="shared" ref="P199:R199" si="245">(POWER($D167,$O$7)*C26)</f>
        <v>3.8775467096327545</v>
      </c>
      <c r="Q199" s="1">
        <f t="shared" si="245"/>
        <v>0.25016430384727451</v>
      </c>
      <c r="R199" s="1">
        <f t="shared" si="245"/>
        <v>800.73424256448436</v>
      </c>
      <c r="S199" s="27">
        <f t="shared" si="129"/>
        <v>4.1694050641212413E-2</v>
      </c>
      <c r="T199" s="17"/>
      <c r="U199" s="3">
        <f t="shared" ref="U199:W199" si="246">(POWER($E167,$O$7)*C26)</f>
        <v>1.4337852555720683</v>
      </c>
      <c r="V199" s="1">
        <f t="shared" si="246"/>
        <v>9.2502274553036667E-2</v>
      </c>
      <c r="W199" s="1">
        <f t="shared" si="246"/>
        <v>296.0843637985115</v>
      </c>
      <c r="X199" s="27">
        <f t="shared" si="131"/>
        <v>1.5417045758839443E-2</v>
      </c>
      <c r="Y199" s="17"/>
      <c r="Z199" s="3">
        <f t="shared" ref="Z199:AB199" si="247">(POWER($F167,$O$7)*C26)</f>
        <v>1.4406500536313813</v>
      </c>
      <c r="AA199" s="1">
        <f t="shared" si="247"/>
        <v>9.2945164750411688E-2</v>
      </c>
      <c r="AB199" s="1">
        <f t="shared" si="247"/>
        <v>297.50198150527609</v>
      </c>
      <c r="AC199" s="27">
        <f t="shared" si="133"/>
        <v>1.5490860791735282E-2</v>
      </c>
      <c r="AD199" s="17"/>
      <c r="AE199" s="1"/>
      <c r="AF199" s="1"/>
      <c r="AG199" s="1"/>
      <c r="AH199" s="1"/>
      <c r="AI199" s="1"/>
      <c r="AJ199" s="4"/>
    </row>
    <row r="200" spans="1:36" x14ac:dyDescent="0.25">
      <c r="A200" s="3">
        <f t="shared" ref="A200:C200" si="248">(POWER($A168,$O$7)*C27)</f>
        <v>1.0299634049496114E-2</v>
      </c>
      <c r="B200" s="1">
        <f t="shared" si="248"/>
        <v>1.3173950528425262E-3</v>
      </c>
      <c r="C200" s="1">
        <f t="shared" si="248"/>
        <v>8.6109731181252397E-2</v>
      </c>
      <c r="D200" s="27">
        <f t="shared" si="123"/>
        <v>1.1976318662204784E-4</v>
      </c>
      <c r="E200" s="1"/>
      <c r="F200" s="3">
        <f t="shared" ref="F200:H200" si="249">(POWER($B168,$O$7)*C27)</f>
        <v>0.15893160083496483</v>
      </c>
      <c r="G200" s="1">
        <f t="shared" si="249"/>
        <v>2.0328460571914106E-2</v>
      </c>
      <c r="H200" s="1">
        <f t="shared" si="249"/>
        <v>1.3287421046551129</v>
      </c>
      <c r="I200" s="27">
        <f t="shared" si="125"/>
        <v>1.8480418701740096E-3</v>
      </c>
      <c r="J200" s="1"/>
      <c r="K200" s="3">
        <f t="shared" ref="K200:M200" si="250">(POWER($C168,$O$7)*C27)</f>
        <v>13.273468280501946</v>
      </c>
      <c r="L200" s="1">
        <f t="shared" si="250"/>
        <v>1.6977691986688535</v>
      </c>
      <c r="M200" s="1">
        <f t="shared" si="250"/>
        <v>110.97236853117325</v>
      </c>
      <c r="N200" s="22">
        <f t="shared" si="127"/>
        <v>0.15434265442444123</v>
      </c>
      <c r="O200" s="1"/>
      <c r="P200" s="3">
        <f t="shared" ref="P200:R200" si="251">(POWER($D168,$O$7)*C27)</f>
        <v>3.1419160062473653E-2</v>
      </c>
      <c r="Q200" s="1">
        <f t="shared" si="251"/>
        <v>4.0187297754326768E-3</v>
      </c>
      <c r="R200" s="1">
        <f t="shared" si="251"/>
        <v>0.2626787916850995</v>
      </c>
      <c r="S200" s="27">
        <f t="shared" si="129"/>
        <v>3.6533907049387967E-4</v>
      </c>
      <c r="T200" s="17"/>
      <c r="U200" s="3">
        <f t="shared" ref="U200:W200" si="252">(POWER($E168,$O$7)*C27)</f>
        <v>6.3210087152206311</v>
      </c>
      <c r="V200" s="1">
        <f t="shared" si="252"/>
        <v>0.80850111473752251</v>
      </c>
      <c r="W200" s="1">
        <f t="shared" si="252"/>
        <v>52.846572863298064</v>
      </c>
      <c r="X200" s="27">
        <f t="shared" si="131"/>
        <v>7.3500101339774776E-2</v>
      </c>
      <c r="Y200" s="17"/>
      <c r="Z200" s="3">
        <f t="shared" ref="Z200:AB200" si="253">(POWER($F168,$O$7)*C27)</f>
        <v>5.9476276210227699</v>
      </c>
      <c r="AA200" s="1">
        <f t="shared" si="253"/>
        <v>0.76074306780523804</v>
      </c>
      <c r="AB200" s="1">
        <f t="shared" si="253"/>
        <v>49.724933250178736</v>
      </c>
      <c r="AC200" s="27">
        <f t="shared" si="133"/>
        <v>6.9158460709567091E-2</v>
      </c>
      <c r="AD200" s="17"/>
      <c r="AE200" s="1"/>
      <c r="AF200" s="1"/>
      <c r="AG200" s="1"/>
      <c r="AH200" s="1"/>
      <c r="AI200" s="1"/>
      <c r="AJ200" s="4"/>
    </row>
    <row r="201" spans="1:36" x14ac:dyDescent="0.25">
      <c r="A201" s="3">
        <f t="shared" ref="A201:C201" si="254">(POWER($A169,$O$7)*C28)</f>
        <v>2.3376467902184176E-2</v>
      </c>
      <c r="B201" s="1">
        <f t="shared" si="254"/>
        <v>2.8859836916276762E-4</v>
      </c>
      <c r="C201" s="1">
        <f t="shared" si="254"/>
        <v>9.0331289547946267E-2</v>
      </c>
      <c r="D201" s="27">
        <f t="shared" si="123"/>
        <v>1.4429918458138381E-4</v>
      </c>
      <c r="E201" s="1"/>
      <c r="F201" s="3">
        <f t="shared" ref="F201:H201" si="255">(POWER($B169,$O$7)*C28)</f>
        <v>0.34242276724403903</v>
      </c>
      <c r="G201" s="1">
        <f t="shared" si="255"/>
        <v>4.2274415709140619E-3</v>
      </c>
      <c r="H201" s="1">
        <f t="shared" si="255"/>
        <v>1.3231892116961013</v>
      </c>
      <c r="I201" s="27">
        <f t="shared" si="125"/>
        <v>2.1137207854570309E-3</v>
      </c>
      <c r="J201" s="1"/>
      <c r="K201" s="3">
        <f t="shared" ref="K201:M201" si="256">(POWER($C169,$O$7)*C28)</f>
        <v>24.207062269318495</v>
      </c>
      <c r="L201" s="1">
        <f t="shared" si="256"/>
        <v>0.2988526206088703</v>
      </c>
      <c r="M201" s="1">
        <f t="shared" si="256"/>
        <v>93.540870250576404</v>
      </c>
      <c r="N201" s="22">
        <f t="shared" si="127"/>
        <v>0.14942631030443515</v>
      </c>
      <c r="O201" s="1"/>
      <c r="P201" s="3">
        <f t="shared" ref="P201:R201" si="257">(POWER($D169,$O$7)*C28)</f>
        <v>7.016636898998023E-2</v>
      </c>
      <c r="Q201" s="1">
        <f t="shared" si="257"/>
        <v>8.6625146901210157E-4</v>
      </c>
      <c r="R201" s="1">
        <f t="shared" si="257"/>
        <v>0.2711367098007878</v>
      </c>
      <c r="S201" s="27">
        <f t="shared" si="129"/>
        <v>4.3312573450605079E-4</v>
      </c>
      <c r="T201" s="17"/>
      <c r="U201" s="3">
        <f t="shared" ref="U201:W201" si="258">(POWER($E169,$O$7)*C28)</f>
        <v>11.909299961344137</v>
      </c>
      <c r="V201" s="1">
        <f t="shared" si="258"/>
        <v>0.14702839458449551</v>
      </c>
      <c r="W201" s="1">
        <f t="shared" si="258"/>
        <v>46.019887504947093</v>
      </c>
      <c r="X201" s="27">
        <f t="shared" si="131"/>
        <v>7.3514197292247757E-2</v>
      </c>
      <c r="Y201" s="17"/>
      <c r="Z201" s="3">
        <f t="shared" ref="Z201:AB201" si="259">(POWER($F169,$O$7)*C28)</f>
        <v>11.248761847758585</v>
      </c>
      <c r="AA201" s="1">
        <f t="shared" si="259"/>
        <v>0.13887360305874796</v>
      </c>
      <c r="AB201" s="1">
        <f t="shared" si="259"/>
        <v>43.467437757388112</v>
      </c>
      <c r="AC201" s="27">
        <f t="shared" si="133"/>
        <v>6.9436801529373982E-2</v>
      </c>
      <c r="AD201" s="17"/>
      <c r="AE201" s="1"/>
      <c r="AF201" s="1"/>
      <c r="AG201" s="1"/>
      <c r="AH201" s="1"/>
      <c r="AI201" s="1"/>
      <c r="AJ201" s="4"/>
    </row>
    <row r="202" spans="1:36" x14ac:dyDescent="0.25">
      <c r="A202" s="3">
        <f t="shared" ref="A202:C202" si="260">(POWER($A170,$O$7)*C29)</f>
        <v>178.37334516207596</v>
      </c>
      <c r="B202" s="1">
        <f t="shared" si="260"/>
        <v>1.331144366881164</v>
      </c>
      <c r="C202" s="1">
        <f t="shared" si="260"/>
        <v>5575.498180681755</v>
      </c>
      <c r="D202" s="27">
        <f t="shared" si="123"/>
        <v>0.665572183440582</v>
      </c>
      <c r="E202" s="1"/>
      <c r="F202" s="3">
        <f t="shared" ref="F202:H202" si="261">(POWER($B170,$O$7)*C29)</f>
        <v>0.34601606185397532</v>
      </c>
      <c r="G202" s="1">
        <f t="shared" si="261"/>
        <v>2.5822094168207114E-3</v>
      </c>
      <c r="H202" s="1">
        <f t="shared" si="261"/>
        <v>10.815584142353551</v>
      </c>
      <c r="I202" s="27">
        <f t="shared" si="125"/>
        <v>1.2911047084103557E-3</v>
      </c>
      <c r="J202" s="1"/>
      <c r="K202" s="3">
        <f t="shared" ref="K202:M202" si="262">(POWER($C170,$O$7)*C29)</f>
        <v>6.0930444684170464E-2</v>
      </c>
      <c r="L202" s="1">
        <f t="shared" si="262"/>
        <v>4.5470481107589899E-4</v>
      </c>
      <c r="M202" s="1">
        <f t="shared" si="262"/>
        <v>1.904531101191403</v>
      </c>
      <c r="N202" s="22">
        <f t="shared" si="127"/>
        <v>2.273524055379495E-4</v>
      </c>
      <c r="O202" s="1"/>
      <c r="P202" s="3">
        <f t="shared" ref="P202:R202" si="263">(POWER($D170,$O$7)*C29)</f>
        <v>2.7105713931700159</v>
      </c>
      <c r="Q202" s="1">
        <f t="shared" si="263"/>
        <v>2.0228144725149371E-2</v>
      </c>
      <c r="R202" s="1">
        <f t="shared" si="263"/>
        <v>84.725584181288141</v>
      </c>
      <c r="S202" s="27">
        <f t="shared" si="129"/>
        <v>1.0114072362574686E-2</v>
      </c>
      <c r="T202" s="17"/>
      <c r="U202" s="3">
        <f t="shared" ref="U202:W202" si="264">(POWER($E170,$O$7)*C29)</f>
        <v>7.0720845039252175E-2</v>
      </c>
      <c r="V202" s="1">
        <f t="shared" si="264"/>
        <v>5.2776750029292672E-4</v>
      </c>
      <c r="W202" s="1">
        <f t="shared" si="264"/>
        <v>2.2105541749769237</v>
      </c>
      <c r="X202" s="27">
        <f t="shared" si="131"/>
        <v>2.6388375014646336E-4</v>
      </c>
      <c r="Y202" s="17"/>
      <c r="Z202" s="3">
        <f t="shared" ref="Z202:AB202" si="265">(POWER($F170,$O$7)*C29)</f>
        <v>7.1647049069347005E-2</v>
      </c>
      <c r="AA202" s="1">
        <f t="shared" si="265"/>
        <v>5.3467947066676872E-4</v>
      </c>
      <c r="AB202" s="1">
        <f t="shared" si="265"/>
        <v>2.2395049628877608</v>
      </c>
      <c r="AC202" s="27">
        <f t="shared" si="133"/>
        <v>2.6733973533338436E-4</v>
      </c>
      <c r="AD202" s="17"/>
      <c r="AE202" s="1"/>
      <c r="AF202" s="1"/>
      <c r="AG202" s="1"/>
      <c r="AH202" s="1"/>
      <c r="AI202" s="1"/>
      <c r="AJ202" s="4"/>
    </row>
    <row r="203" spans="1:36" x14ac:dyDescent="0.25">
      <c r="A203" s="3">
        <f t="shared" ref="A203:C203" si="266">(POWER($A171,$O$7)*C30)</f>
        <v>7.8038371331468279E-2</v>
      </c>
      <c r="B203" s="1">
        <f t="shared" si="266"/>
        <v>1.130990888861859E-3</v>
      </c>
      <c r="C203" s="1">
        <f t="shared" si="266"/>
        <v>7.5493641831529096E-2</v>
      </c>
      <c r="D203" s="27">
        <f t="shared" si="123"/>
        <v>2.8274772221546475E-4</v>
      </c>
      <c r="E203" s="1"/>
      <c r="F203" s="5">
        <f t="shared" ref="F203:H203" si="267">(POWER($B171,$O$7)*C30)</f>
        <v>0.94829273928505131</v>
      </c>
      <c r="G203" s="2">
        <f t="shared" si="267"/>
        <v>1.3743373033116686E-2</v>
      </c>
      <c r="H203" s="2">
        <f t="shared" si="267"/>
        <v>0.91737014996053878</v>
      </c>
      <c r="I203" s="28">
        <f t="shared" si="125"/>
        <v>3.4358432582791715E-3</v>
      </c>
      <c r="J203" s="1"/>
      <c r="K203" s="3">
        <f t="shared" ref="K203:M203" si="268">(POWER($C171,$O$7)*C30)</f>
        <v>35.844219129240905</v>
      </c>
      <c r="L203" s="1">
        <f t="shared" si="268"/>
        <v>0.51948143665566526</v>
      </c>
      <c r="M203" s="1">
        <f t="shared" si="268"/>
        <v>34.675385896765654</v>
      </c>
      <c r="N203" s="22">
        <f t="shared" si="127"/>
        <v>0.12987035916391632</v>
      </c>
      <c r="O203" s="1"/>
      <c r="P203" s="3">
        <f t="shared" ref="P203:R203" si="269">(POWER($D171,$O$7)*C30)</f>
        <v>0.22029976183437647</v>
      </c>
      <c r="Q203" s="1">
        <f t="shared" si="269"/>
        <v>3.1927501715127023E-3</v>
      </c>
      <c r="R203" s="1">
        <f t="shared" si="269"/>
        <v>0.21311607394847287</v>
      </c>
      <c r="S203" s="28">
        <f t="shared" si="129"/>
        <v>7.9818754287817558E-4</v>
      </c>
      <c r="T203" s="17"/>
      <c r="U203" s="3">
        <f t="shared" ref="U203:W203" si="270">(POWER($E171,$O$7)*C30)</f>
        <v>20.270585253309001</v>
      </c>
      <c r="V203" s="1">
        <f t="shared" si="270"/>
        <v>0.29377659787404348</v>
      </c>
      <c r="W203" s="1">
        <f t="shared" si="270"/>
        <v>19.609587908092401</v>
      </c>
      <c r="X203" s="27">
        <f t="shared" si="131"/>
        <v>7.3444149468510869E-2</v>
      </c>
      <c r="Y203" s="17"/>
      <c r="Z203" s="3">
        <f t="shared" ref="Z203:AB203" si="271">(POWER($F171,$O$7)*C30)</f>
        <v>19.372666441865739</v>
      </c>
      <c r="AA203" s="1">
        <f t="shared" si="271"/>
        <v>0.28076328176617016</v>
      </c>
      <c r="AB203" s="1">
        <f t="shared" si="271"/>
        <v>18.740949057891857</v>
      </c>
      <c r="AC203" s="27">
        <f t="shared" si="133"/>
        <v>7.019082044154254E-2</v>
      </c>
      <c r="AD203" s="17"/>
      <c r="AE203" s="1"/>
      <c r="AF203" s="1"/>
      <c r="AG203" s="1"/>
      <c r="AH203" s="1"/>
      <c r="AI203" s="1"/>
      <c r="AJ203" s="4"/>
    </row>
    <row r="204" spans="1:36" x14ac:dyDescent="0.25">
      <c r="A204" s="55">
        <f>SUM(A179:A203)</f>
        <v>484.51519751269649</v>
      </c>
      <c r="B204" s="56">
        <f t="shared" ref="B204" si="272">SUM(B179:B203)</f>
        <v>18.423977102384033</v>
      </c>
      <c r="C204" s="56">
        <f t="shared" ref="C204" si="273">SUM(C179:C203)</f>
        <v>22005.428472244879</v>
      </c>
      <c r="D204" s="57">
        <f t="shared" ref="D204" si="274">SUM(D179:D203)</f>
        <v>2.377823348116082</v>
      </c>
      <c r="E204" s="1"/>
      <c r="F204" s="55">
        <f>SUM(F179:F203)</f>
        <v>307.08198824290196</v>
      </c>
      <c r="G204" s="56">
        <f>SUM(G179:G203)</f>
        <v>20.364706083722705</v>
      </c>
      <c r="H204" s="56">
        <f>SUM(H179:H203)</f>
        <v>9069.6217628134818</v>
      </c>
      <c r="I204" s="57">
        <f>SUM(I179:I203)</f>
        <v>2.0820212380533496</v>
      </c>
      <c r="J204" s="1"/>
      <c r="K204" s="55">
        <f>SUM(K179:K203)</f>
        <v>648.43498658767896</v>
      </c>
      <c r="L204" s="56">
        <f t="shared" ref="L204" si="275">SUM(L179:L203)</f>
        <v>20.760971062789778</v>
      </c>
      <c r="M204" s="56">
        <f t="shared" ref="M204" si="276">SUM(M179:M203)</f>
        <v>3044.6021851816604</v>
      </c>
      <c r="N204" s="57">
        <f t="shared" ref="N204" si="277">SUM(N179:N203)</f>
        <v>2.440643113913338</v>
      </c>
      <c r="O204" s="1"/>
      <c r="P204" s="55">
        <f>SUM(P179:P203)</f>
        <v>65.448428575284439</v>
      </c>
      <c r="Q204" s="56">
        <f t="shared" ref="Q204" si="278">SUM(Q179:Q203)</f>
        <v>2.5229517595056596</v>
      </c>
      <c r="R204" s="56">
        <f t="shared" ref="R204" si="279">SUM(R179:R203)</f>
        <v>2585.5794073830803</v>
      </c>
      <c r="S204" s="57">
        <f t="shared" ref="S204" si="280">SUM(S179:S203)</f>
        <v>0.27734366670907518</v>
      </c>
      <c r="T204" s="17"/>
      <c r="U204" s="55">
        <f>SUM(U179:U203)</f>
        <v>313.22000002302889</v>
      </c>
      <c r="V204" s="56">
        <f t="shared" ref="V204" si="281">SUM(V179:V203)</f>
        <v>9.8422253843915293</v>
      </c>
      <c r="W204" s="56">
        <f t="shared" ref="W204" si="282">SUM(W179:W203)</f>
        <v>2115.1446639651058</v>
      </c>
      <c r="X204" s="57">
        <f t="shared" ref="X204" si="283">SUM(X179:X203)</f>
        <v>1.2370169681145016</v>
      </c>
      <c r="Y204" s="17"/>
      <c r="Z204" s="55">
        <f>SUM(Z179:Z203)</f>
        <v>314.69981251399059</v>
      </c>
      <c r="AA204" s="56">
        <f t="shared" ref="AA204" si="284">SUM(AA179:AA203)</f>
        <v>9.7804352394909611</v>
      </c>
      <c r="AB204" s="56">
        <f t="shared" ref="AB204" si="285">SUM(AB179:AB203)</f>
        <v>2209.0903353998892</v>
      </c>
      <c r="AC204" s="57">
        <f t="shared" ref="AC204" si="286">SUM(AC179:AC203)</f>
        <v>1.233920770094471</v>
      </c>
      <c r="AD204" s="17"/>
      <c r="AE204" s="1"/>
      <c r="AF204" s="1"/>
      <c r="AG204" s="1"/>
      <c r="AH204" s="1"/>
      <c r="AI204" s="1"/>
      <c r="AJ204" s="4"/>
    </row>
    <row r="205" spans="1:36" x14ac:dyDescent="0.25">
      <c r="A205" s="5"/>
      <c r="B205" s="52">
        <f>A204/$D$204</f>
        <v>203.76416856053308</v>
      </c>
      <c r="C205" s="53">
        <f t="shared" ref="C205:D205" si="287">B204/$D$204</f>
        <v>7.7482530891039936</v>
      </c>
      <c r="D205" s="54">
        <f t="shared" si="287"/>
        <v>9254.4420886772314</v>
      </c>
      <c r="E205" s="2"/>
      <c r="F205" s="5"/>
      <c r="G205" s="39">
        <f>F204/$I$204</f>
        <v>147.49224581878801</v>
      </c>
      <c r="H205" s="25">
        <f t="shared" ref="H205:I205" si="288">G204/$I$204</f>
        <v>9.7812191881209234</v>
      </c>
      <c r="I205" s="26">
        <f t="shared" si="288"/>
        <v>4356.1619819466423</v>
      </c>
      <c r="J205" s="2"/>
      <c r="K205" s="5"/>
      <c r="L205" s="52">
        <f>K204/$N$204</f>
        <v>265.68201753511408</v>
      </c>
      <c r="M205" s="53">
        <f t="shared" ref="M205:N205" si="289">L204/$N$204</f>
        <v>8.5063526676383034</v>
      </c>
      <c r="N205" s="54">
        <f t="shared" si="289"/>
        <v>1247.4589864553902</v>
      </c>
      <c r="O205" s="2"/>
      <c r="P205" s="5"/>
      <c r="Q205" s="52">
        <f>P204/$S$204</f>
        <v>235.98313728194049</v>
      </c>
      <c r="R205" s="53">
        <f t="shared" ref="R205:S205" si="290">Q204/$S$204</f>
        <v>9.0968428788826721</v>
      </c>
      <c r="S205" s="54">
        <f t="shared" si="290"/>
        <v>9322.6553108756289</v>
      </c>
      <c r="T205" s="21"/>
      <c r="U205" s="5"/>
      <c r="V205" s="52">
        <f>U204/$X$204</f>
        <v>253.20590428152997</v>
      </c>
      <c r="W205" s="53">
        <f t="shared" ref="W205:X205" si="291">V204/$X$204</f>
        <v>7.9564190614081429</v>
      </c>
      <c r="X205" s="54">
        <f t="shared" si="291"/>
        <v>1709.8752228023782</v>
      </c>
      <c r="Y205" s="21"/>
      <c r="Z205" s="5"/>
      <c r="AA205" s="52">
        <f>Z204/$AC$204</f>
        <v>255.0405343204464</v>
      </c>
      <c r="AB205" s="53">
        <f t="shared" ref="AB205:AC205" si="292">AA204/$AC$204</f>
        <v>7.9263073258278611</v>
      </c>
      <c r="AC205" s="54">
        <f t="shared" si="292"/>
        <v>1790.3016052082157</v>
      </c>
      <c r="AD205" s="17"/>
      <c r="AE205" s="1"/>
      <c r="AF205" s="1"/>
      <c r="AG205" s="1"/>
      <c r="AH205" s="1"/>
      <c r="AI205" s="1"/>
      <c r="AJ205" s="4"/>
    </row>
    <row r="206" spans="1:36" ht="18.75" x14ac:dyDescent="0.3">
      <c r="A206" s="46" t="s">
        <v>56</v>
      </c>
      <c r="B206" s="2"/>
      <c r="C206" s="6"/>
      <c r="D206" s="1"/>
      <c r="E206" s="1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"/>
      <c r="AF206" s="1"/>
      <c r="AG206" s="1"/>
      <c r="AH206" s="1"/>
      <c r="AI206" s="1"/>
      <c r="AJ206" s="4"/>
    </row>
    <row r="207" spans="1:36" x14ac:dyDescent="0.25">
      <c r="A207" s="32">
        <f>B205</f>
        <v>203.76416856053308</v>
      </c>
      <c r="B207" s="33">
        <f t="shared" ref="B207:C207" si="293">C205</f>
        <v>7.7482530891039936</v>
      </c>
      <c r="C207" s="34">
        <f t="shared" si="293"/>
        <v>9254.4420886772314</v>
      </c>
      <c r="D207" s="17"/>
      <c r="E207" s="1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"/>
      <c r="AF207" s="1"/>
      <c r="AG207" s="1"/>
      <c r="AH207" s="1"/>
      <c r="AI207" s="1"/>
      <c r="AJ207" s="4"/>
    </row>
    <row r="208" spans="1:36" x14ac:dyDescent="0.25">
      <c r="A208" s="19">
        <f>G205</f>
        <v>147.49224581878801</v>
      </c>
      <c r="B208" s="17">
        <f t="shared" ref="B208" si="294">H205</f>
        <v>9.7812191881209234</v>
      </c>
      <c r="C208" s="18">
        <f t="shared" ref="C208" si="295">I205</f>
        <v>4356.1619819466423</v>
      </c>
      <c r="D208" s="17"/>
      <c r="E208" s="1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"/>
      <c r="AF208" s="1"/>
      <c r="AG208" s="1"/>
      <c r="AH208" s="1"/>
      <c r="AI208" s="1"/>
      <c r="AJ208" s="4"/>
    </row>
    <row r="209" spans="1:36" x14ac:dyDescent="0.25">
      <c r="A209" s="19">
        <f>L205</f>
        <v>265.68201753511408</v>
      </c>
      <c r="B209" s="17">
        <f t="shared" ref="B209" si="296">M205</f>
        <v>8.5063526676383034</v>
      </c>
      <c r="C209" s="18">
        <f t="shared" ref="C209" si="297">N205</f>
        <v>1247.4589864553902</v>
      </c>
      <c r="D209" s="17"/>
      <c r="E209" s="1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"/>
      <c r="AF209" s="1"/>
      <c r="AG209" s="1"/>
      <c r="AH209" s="1"/>
      <c r="AI209" s="1"/>
      <c r="AJ209" s="4"/>
    </row>
    <row r="210" spans="1:36" x14ac:dyDescent="0.25">
      <c r="A210" s="19">
        <f>Q205</f>
        <v>235.98313728194049</v>
      </c>
      <c r="B210" s="17">
        <f t="shared" ref="B210" si="298">R205</f>
        <v>9.0968428788826721</v>
      </c>
      <c r="C210" s="18">
        <f t="shared" ref="C210" si="299">S205</f>
        <v>9322.6553108756289</v>
      </c>
      <c r="D210" s="17"/>
      <c r="E210" s="1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"/>
      <c r="AF210" s="1"/>
      <c r="AG210" s="1"/>
      <c r="AH210" s="1"/>
      <c r="AI210" s="1"/>
      <c r="AJ210" s="4"/>
    </row>
    <row r="211" spans="1:36" x14ac:dyDescent="0.25">
      <c r="A211" s="19">
        <f>V205</f>
        <v>253.20590428152997</v>
      </c>
      <c r="B211" s="17">
        <f t="shared" ref="B211" si="300">W205</f>
        <v>7.9564190614081429</v>
      </c>
      <c r="C211" s="18">
        <f t="shared" ref="C211" si="301">X205</f>
        <v>1709.8752228023782</v>
      </c>
      <c r="D211" s="17"/>
      <c r="E211" s="1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"/>
      <c r="AF211" s="1"/>
      <c r="AG211" s="1"/>
      <c r="AH211" s="1"/>
      <c r="AI211" s="1"/>
      <c r="AJ211" s="4"/>
    </row>
    <row r="212" spans="1:36" x14ac:dyDescent="0.25">
      <c r="A212" s="5">
        <f>AA205</f>
        <v>255.0405343204464</v>
      </c>
      <c r="B212" s="2">
        <f t="shared" ref="B212" si="302">AB205</f>
        <v>7.9263073258278611</v>
      </c>
      <c r="C212" s="6">
        <f t="shared" ref="C212" si="303">AC205</f>
        <v>1790.3016052082157</v>
      </c>
      <c r="D212" s="1"/>
      <c r="E212" s="17"/>
      <c r="F212" s="17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4"/>
    </row>
    <row r="213" spans="1:36" x14ac:dyDescent="0.25">
      <c r="A213" s="3"/>
      <c r="B213" s="1"/>
      <c r="C213" s="1"/>
      <c r="D213" s="1"/>
      <c r="E213" s="17"/>
      <c r="F213" s="17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4"/>
    </row>
    <row r="214" spans="1:36" x14ac:dyDescent="0.25">
      <c r="A214" s="3"/>
      <c r="B214" s="1"/>
      <c r="C214" s="1"/>
      <c r="D214" s="1"/>
      <c r="E214" s="17"/>
      <c r="F214" s="17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4"/>
    </row>
    <row r="215" spans="1:36" x14ac:dyDescent="0.25">
      <c r="A215" s="3"/>
      <c r="B215" s="1"/>
      <c r="C215" s="1"/>
      <c r="D215" s="1"/>
      <c r="E215" s="17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4"/>
    </row>
    <row r="216" spans="1:36" x14ac:dyDescent="0.25">
      <c r="A216" s="19"/>
      <c r="B216" s="17"/>
      <c r="C216" s="17"/>
      <c r="D216" s="17"/>
      <c r="E216" s="17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4"/>
    </row>
    <row r="217" spans="1:36" x14ac:dyDescent="0.25">
      <c r="A217" s="19"/>
      <c r="B217" s="17"/>
      <c r="C217" s="17"/>
      <c r="D217" s="17"/>
      <c r="E217" s="17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4"/>
    </row>
    <row r="218" spans="1:36" x14ac:dyDescent="0.25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4"/>
    </row>
    <row r="219" spans="1:36" ht="26.25" x14ac:dyDescent="0.4">
      <c r="A219" s="31" t="s">
        <v>57</v>
      </c>
      <c r="B219" s="8"/>
      <c r="C219" s="8"/>
      <c r="D219" s="8"/>
      <c r="E219" s="8"/>
      <c r="F219" s="8"/>
      <c r="G219" s="8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33"/>
      <c r="AJ219" s="34"/>
    </row>
    <row r="220" spans="1:36" ht="36" customHeight="1" x14ac:dyDescent="0.25">
      <c r="A220" s="19"/>
      <c r="B220" s="17"/>
      <c r="C220" s="17"/>
      <c r="D220" s="17"/>
      <c r="E220" s="17"/>
      <c r="F220" s="1"/>
      <c r="G220" s="1"/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49"/>
      <c r="AJ220" s="50"/>
    </row>
    <row r="221" spans="1:36" ht="25.5" customHeight="1" x14ac:dyDescent="0.3">
      <c r="A221" s="36"/>
      <c r="B221" s="37"/>
      <c r="C221" s="37"/>
      <c r="D221" s="37"/>
      <c r="E221" s="37"/>
      <c r="F221" s="37"/>
      <c r="G221" s="1"/>
      <c r="H221" s="30" t="s">
        <v>58</v>
      </c>
      <c r="I221" s="43"/>
      <c r="J221" s="43"/>
      <c r="K221" s="44"/>
      <c r="L221" s="37"/>
      <c r="M221" s="30" t="s">
        <v>59</v>
      </c>
      <c r="N221" s="43"/>
      <c r="O221" s="43"/>
      <c r="P221" s="44"/>
      <c r="Q221" s="51"/>
      <c r="R221" s="30" t="s">
        <v>60</v>
      </c>
      <c r="S221" s="43"/>
      <c r="T221" s="43"/>
      <c r="U221" s="44"/>
      <c r="V221" s="51"/>
      <c r="W221" s="30" t="s">
        <v>61</v>
      </c>
      <c r="X221" s="43"/>
      <c r="Y221" s="43"/>
      <c r="Z221" s="44"/>
      <c r="AA221" s="51"/>
      <c r="AB221" s="30" t="s">
        <v>62</v>
      </c>
      <c r="AC221" s="43"/>
      <c r="AD221" s="43"/>
      <c r="AE221" s="44"/>
      <c r="AF221" s="51"/>
      <c r="AG221" s="30" t="s">
        <v>68</v>
      </c>
      <c r="AH221" s="43"/>
      <c r="AI221" s="43"/>
      <c r="AJ221" s="44"/>
    </row>
    <row r="222" spans="1:36" x14ac:dyDescent="0.25">
      <c r="A222" s="32">
        <f>POWER(A147,$O$7)</f>
        <v>2.56180135979467E-4</v>
      </c>
      <c r="B222" s="33">
        <f t="shared" ref="B222:F222" si="304">POWER(B147,$O$7)</f>
        <v>0.12068009010542285</v>
      </c>
      <c r="C222" s="33">
        <f t="shared" si="304"/>
        <v>2.2347710623388545E-2</v>
      </c>
      <c r="D222" s="33">
        <f t="shared" si="304"/>
        <v>1.8000741769888631E-3</v>
      </c>
      <c r="E222" s="33">
        <f t="shared" si="304"/>
        <v>4.7727532359629489E-2</v>
      </c>
      <c r="F222" s="34">
        <f t="shared" si="304"/>
        <v>5.1174974930044498E-2</v>
      </c>
      <c r="G222" s="1"/>
      <c r="H222" s="12">
        <f>POWER(C6-A$207,$O$7)</f>
        <v>1661.7174384315535</v>
      </c>
      <c r="I222" s="13">
        <f t="shared" ref="I222:J222" si="305">POWER(D6-B$207,$O$7)</f>
        <v>6.3376507145681799E-2</v>
      </c>
      <c r="J222" s="13">
        <f t="shared" si="305"/>
        <v>36438633.089953937</v>
      </c>
      <c r="K222" s="41">
        <f t="shared" ref="K222:K246" si="306">SUM(H222:J222)*A222</f>
        <v>9335.2796951254441</v>
      </c>
      <c r="L222" s="1"/>
      <c r="M222" s="12">
        <f>POWER(C6-A$208,$O$7)</f>
        <v>240.49043974489805</v>
      </c>
      <c r="N222" s="13">
        <f t="shared" ref="N222:O222" si="307">POWER(D6-B$208,$O$7)</f>
        <v>3.1727417961301616</v>
      </c>
      <c r="O222" s="14">
        <f t="shared" si="307"/>
        <v>1295412.6971487089</v>
      </c>
      <c r="P222" s="41">
        <f t="shared" ref="P222:P246" si="308">SUM(M222:O222)*B222</f>
        <v>156359.92631031878</v>
      </c>
      <c r="Q222" s="17"/>
      <c r="R222" s="12">
        <f>POWER(C6-A$209,$O$7)</f>
        <v>10543.596725081476</v>
      </c>
      <c r="S222" s="13">
        <f t="shared" ref="S222:T222" si="309">POWER(D6-B$209,$O$7)</f>
        <v>0.25639302402442621</v>
      </c>
      <c r="T222" s="13">
        <f t="shared" si="309"/>
        <v>3883031.8860614179</v>
      </c>
      <c r="U222" s="41">
        <f t="shared" ref="U222:U246" si="310">SUM(R222:T222)*C222</f>
        <v>87012.503909430132</v>
      </c>
      <c r="V222" s="17"/>
      <c r="W222" s="12">
        <f>POWER(C6-A$210,$O$7)</f>
        <v>5326.5383275145714</v>
      </c>
      <c r="X222" s="13">
        <f t="shared" ref="X222:Y222" si="311">POWER(D6-B$210,$O$7)</f>
        <v>1.2030643009556281</v>
      </c>
      <c r="Y222" s="13">
        <f t="shared" si="311"/>
        <v>37266816.464602023</v>
      </c>
      <c r="Z222" s="41">
        <f>SUM(W222:Y222)*D222</f>
        <v>67092.62430621458</v>
      </c>
      <c r="AA222" s="17"/>
      <c r="AB222" s="12">
        <f>POWER(C6-A$211,$O$7)</f>
        <v>8137.1051672485464</v>
      </c>
      <c r="AC222" s="13">
        <f t="shared" ref="AC222:AD222" si="312">POWER(D6-B$211,$O$7)</f>
        <v>1.8992982085472175E-3</v>
      </c>
      <c r="AD222" s="13">
        <f t="shared" si="312"/>
        <v>2274440.3435973763</v>
      </c>
      <c r="AE222" s="41">
        <f>SUM(AB222:AD222)*E222</f>
        <v>108941.78913992296</v>
      </c>
      <c r="AF222" s="17"/>
      <c r="AG222" s="12">
        <f>POWER(C6-A$212,$O$7)</f>
        <v>8471.459957993271</v>
      </c>
      <c r="AH222" s="13">
        <f t="shared" ref="AH222:AI222" si="313">POWER(D6-B$212,$O$7)</f>
        <v>5.4306102266410234E-3</v>
      </c>
      <c r="AI222" s="13">
        <f t="shared" si="313"/>
        <v>2038322.7064910375</v>
      </c>
      <c r="AJ222" s="41">
        <f>SUM(AG222:AI222)*F222</f>
        <v>104744.64043290181</v>
      </c>
    </row>
    <row r="223" spans="1:36" x14ac:dyDescent="0.25">
      <c r="A223" s="19">
        <f t="shared" ref="A223:F223" si="314">POWER(A148,$O$7)</f>
        <v>3.3013224455069017E-5</v>
      </c>
      <c r="B223" s="17">
        <f t="shared" si="314"/>
        <v>6.6042886257910885E-4</v>
      </c>
      <c r="C223" s="17">
        <f t="shared" si="314"/>
        <v>0.20396765882828091</v>
      </c>
      <c r="D223" s="17">
        <f t="shared" si="314"/>
        <v>1.0954303667450148E-4</v>
      </c>
      <c r="E223" s="17">
        <f t="shared" si="314"/>
        <v>6.69440544803072E-2</v>
      </c>
      <c r="F223" s="18">
        <f t="shared" si="314"/>
        <v>6.1368129304954382E-2</v>
      </c>
      <c r="G223" s="1"/>
      <c r="H223" s="3">
        <f t="shared" ref="H223:J223" si="315">POWER(C7-A$207,$O$7)</f>
        <v>2003.8307869158182</v>
      </c>
      <c r="I223" s="1">
        <f t="shared" si="315"/>
        <v>22.545907398185619</v>
      </c>
      <c r="J223" s="1">
        <f t="shared" si="315"/>
        <v>66087828.673156828</v>
      </c>
      <c r="K223" s="24">
        <f t="shared" si="306"/>
        <v>2181.8392189637125</v>
      </c>
      <c r="L223" s="1"/>
      <c r="M223" s="3">
        <f t="shared" ref="M223:O223" si="316">POWER(C7-A$208,$O$7)</f>
        <v>132.42840629520211</v>
      </c>
      <c r="N223" s="1">
        <f t="shared" si="316"/>
        <v>45.984933677339399</v>
      </c>
      <c r="O223" s="4">
        <f t="shared" si="316"/>
        <v>10440407.753577353</v>
      </c>
      <c r="P223" s="24">
        <f t="shared" si="308"/>
        <v>6895.2644468763874</v>
      </c>
      <c r="Q223" s="17"/>
      <c r="R223" s="3">
        <f t="shared" ref="R223:T223" si="317">POWER(C7-A$209,$O$7)</f>
        <v>11381.05286536239</v>
      </c>
      <c r="S223" s="1">
        <f t="shared" si="317"/>
        <v>30.319919700407461</v>
      </c>
      <c r="T223" s="1">
        <f t="shared" si="317"/>
        <v>14996.203363681449</v>
      </c>
      <c r="U223" s="24">
        <f t="shared" si="310"/>
        <v>5386.2914823889141</v>
      </c>
      <c r="V223" s="17"/>
      <c r="W223" s="3">
        <f t="shared" ref="W223:Y223" si="318">POWER(C7-A$210,$O$7)</f>
        <v>5926.4034257700951</v>
      </c>
      <c r="X223" s="1">
        <f t="shared" si="318"/>
        <v>37.171493089782352</v>
      </c>
      <c r="Y223" s="1">
        <f t="shared" si="318"/>
        <v>67201552.595927402</v>
      </c>
      <c r="Z223" s="24">
        <f t="shared" ref="Z223:Z246" si="319">SUM(W223:Y223)*D223</f>
        <v>7362.1154087051636</v>
      </c>
      <c r="AA223" s="17"/>
      <c r="AB223" s="3">
        <f t="shared" ref="AB223:AD223" si="320">POWER(C7-A$211,$O$7)</f>
        <v>8874.7524015007857</v>
      </c>
      <c r="AC223" s="1">
        <f t="shared" si="320"/>
        <v>24.566089912289975</v>
      </c>
      <c r="AD223" s="1">
        <f t="shared" si="320"/>
        <v>342079.02624813153</v>
      </c>
      <c r="AE223" s="24">
        <f t="shared" ref="AE223:AE246" si="321">SUM(AB223:AD223)*E223</f>
        <v>23495.913431652116</v>
      </c>
      <c r="AF223" s="17"/>
      <c r="AG223" s="3">
        <f t="shared" ref="AG223:AI223" si="322">POWER(C7-A$212,$O$7)</f>
        <v>9223.7842325568417</v>
      </c>
      <c r="AH223" s="1">
        <f t="shared" si="322"/>
        <v>24.268503868505253</v>
      </c>
      <c r="AI223" s="1">
        <f t="shared" si="322"/>
        <v>442626.22589262854</v>
      </c>
      <c r="AJ223" s="24">
        <f t="shared" ref="AJ223:AJ230" si="323">SUM(AG223:AI223)*F223</f>
        <v>27730.679160490763</v>
      </c>
    </row>
    <row r="224" spans="1:36" x14ac:dyDescent="0.25">
      <c r="A224" s="19">
        <f t="shared" ref="A224:F224" si="324">POWER(A149,$O$7)</f>
        <v>0.40995398690444063</v>
      </c>
      <c r="B224" s="17">
        <f t="shared" si="324"/>
        <v>5.7489933440715395E-3</v>
      </c>
      <c r="C224" s="17">
        <f t="shared" si="324"/>
        <v>1.2967016374713499E-3</v>
      </c>
      <c r="D224" s="17">
        <f t="shared" si="324"/>
        <v>2.9162042889625133E-2</v>
      </c>
      <c r="E224" s="17">
        <f t="shared" si="324"/>
        <v>1.4784903165562292E-3</v>
      </c>
      <c r="F224" s="18">
        <f t="shared" si="324"/>
        <v>1.4954872491788947E-3</v>
      </c>
      <c r="G224" s="1"/>
      <c r="H224" s="3">
        <f t="shared" ref="H224:J224" si="325">POWER(C8-A$207,$O$7)</f>
        <v>4126.2420407196068</v>
      </c>
      <c r="I224" s="1">
        <f t="shared" si="325"/>
        <v>27.580845616105748</v>
      </c>
      <c r="J224" s="1">
        <f t="shared" si="325"/>
        <v>29.616329170849859</v>
      </c>
      <c r="K224" s="24">
        <f t="shared" si="306"/>
        <v>1715.0175853693006</v>
      </c>
      <c r="L224" s="1"/>
      <c r="M224" s="3">
        <f t="shared" ref="M224:O224" si="326">POWER(C8-A$208,$O$7)</f>
        <v>14522.118817799417</v>
      </c>
      <c r="N224" s="1">
        <f t="shared" si="326"/>
        <v>10.360549914920927</v>
      </c>
      <c r="O224" s="4">
        <f t="shared" si="326"/>
        <v>23939863.870908309</v>
      </c>
      <c r="P224" s="24">
        <f t="shared" si="308"/>
        <v>137713.66517898845</v>
      </c>
      <c r="Q224" s="17"/>
      <c r="R224" s="3">
        <f t="shared" ref="R224:T224" si="327">POWER(C8-A$209,$O$7)</f>
        <v>5.3730427075185831</v>
      </c>
      <c r="S224" s="1">
        <f t="shared" si="327"/>
        <v>20.192866347641392</v>
      </c>
      <c r="T224" s="1">
        <f t="shared" si="327"/>
        <v>64024658.591436505</v>
      </c>
      <c r="U224" s="24">
        <f t="shared" si="310"/>
        <v>83020.912785415989</v>
      </c>
      <c r="V224" s="17"/>
      <c r="W224" s="3">
        <f t="shared" ref="W224:Y224" si="328">POWER(C8-A$210,$O$7)</f>
        <v>1025.0794983070693</v>
      </c>
      <c r="X224" s="1">
        <f t="shared" si="328"/>
        <v>15.234635512128907</v>
      </c>
      <c r="Y224" s="1">
        <f t="shared" si="328"/>
        <v>5425.1048201855301</v>
      </c>
      <c r="Z224" s="24">
        <f t="shared" si="319"/>
        <v>188.54482483608115</v>
      </c>
      <c r="AA224" s="17"/>
      <c r="AB224" s="3">
        <f t="shared" ref="AB224:AD224" si="329">POWER(C8-A$211,$O$7)</f>
        <v>218.86526812725333</v>
      </c>
      <c r="AC224" s="1">
        <f t="shared" si="329"/>
        <v>25.437708684127116</v>
      </c>
      <c r="AD224" s="1">
        <f t="shared" si="329"/>
        <v>56838402.406155087</v>
      </c>
      <c r="AE224" s="24">
        <f t="shared" si="321"/>
        <v>84035.388765612093</v>
      </c>
      <c r="AF224" s="17"/>
      <c r="AG224" s="3">
        <f t="shared" ref="AG224:AI224" si="330">POWER(C8-A$212,$O$7)</f>
        <v>167.94775069952772</v>
      </c>
      <c r="AH224" s="1">
        <f t="shared" si="330"/>
        <v>25.74235735194803</v>
      </c>
      <c r="AI224" s="1">
        <f t="shared" si="330"/>
        <v>55632181.744469538</v>
      </c>
      <c r="AJ224" s="24">
        <f t="shared" si="323"/>
        <v>83197.508103943968</v>
      </c>
    </row>
    <row r="225" spans="1:36" x14ac:dyDescent="0.25">
      <c r="A225" s="19">
        <f t="shared" ref="A225:F225" si="331">POWER(A150,$O$7)</f>
        <v>2.9024684630253117E-4</v>
      </c>
      <c r="B225" s="17">
        <f t="shared" si="331"/>
        <v>3.4930414654829956E-3</v>
      </c>
      <c r="C225" s="17">
        <f t="shared" si="331"/>
        <v>0.12943527259422605</v>
      </c>
      <c r="D225" s="17">
        <f t="shared" si="331"/>
        <v>8.1772947097060789E-4</v>
      </c>
      <c r="E225" s="17">
        <f t="shared" si="331"/>
        <v>7.3286263597955134E-2</v>
      </c>
      <c r="F225" s="18">
        <f t="shared" si="331"/>
        <v>7.0108418042554965E-2</v>
      </c>
      <c r="G225" s="1"/>
      <c r="H225" s="3">
        <f t="shared" ref="H225:J225" si="332">POWER(C9-A$207,$O$7)</f>
        <v>29321.709968765528</v>
      </c>
      <c r="I225" s="1">
        <f t="shared" si="332"/>
        <v>39.084339437897761</v>
      </c>
      <c r="J225" s="1">
        <f t="shared" si="332"/>
        <v>81025959.67580992</v>
      </c>
      <c r="K225" s="24">
        <f t="shared" si="306"/>
        <v>23526.051142492783</v>
      </c>
      <c r="L225" s="1"/>
      <c r="M225" s="3">
        <f t="shared" ref="M225:O225" si="333">POWER(C9-A$208,$O$7)</f>
        <v>51759.778212578785</v>
      </c>
      <c r="N225" s="1">
        <f t="shared" si="333"/>
        <v>17.79811153867908</v>
      </c>
      <c r="O225" s="4">
        <f t="shared" si="333"/>
        <v>16835938.250092298</v>
      </c>
      <c r="P225" s="24">
        <f t="shared" si="308"/>
        <v>58989.49163896597</v>
      </c>
      <c r="Q225" s="17"/>
      <c r="R225" s="3">
        <f t="shared" ref="R225:T225" si="334">POWER(C9-A$209,$O$7)</f>
        <v>11950.421290193104</v>
      </c>
      <c r="S225" s="1">
        <f t="shared" si="334"/>
        <v>30.180161012364785</v>
      </c>
      <c r="T225" s="1">
        <f t="shared" si="334"/>
        <v>988948.67574188206</v>
      </c>
      <c r="U225" s="24">
        <f t="shared" si="310"/>
        <v>129555.55384102893</v>
      </c>
      <c r="V225" s="17"/>
      <c r="W225" s="3">
        <f t="shared" ref="W225:Y225" si="335">POWER(C9-A$210,$O$7)</f>
        <v>19325.688119971805</v>
      </c>
      <c r="X225" s="1">
        <f t="shared" si="335"/>
        <v>24.040949754363563</v>
      </c>
      <c r="Y225" s="1">
        <f t="shared" si="335"/>
        <v>82258647.458094493</v>
      </c>
      <c r="Z225" s="24">
        <f t="shared" si="319"/>
        <v>67281.14311238096</v>
      </c>
      <c r="AA225" s="17"/>
      <c r="AB225" s="3">
        <f t="shared" ref="AB225:AD225" si="336">POWER(C9-A$211,$O$7)</f>
        <v>14833.801751879841</v>
      </c>
      <c r="AC225" s="1">
        <f t="shared" si="336"/>
        <v>36.524870561310834</v>
      </c>
      <c r="AD225" s="1">
        <f t="shared" si="336"/>
        <v>2122485.414815479</v>
      </c>
      <c r="AE225" s="24">
        <f t="shared" si="321"/>
        <v>156638.81626962224</v>
      </c>
      <c r="AF225" s="17"/>
      <c r="AG225" s="3">
        <f t="shared" ref="AG225:AI225" si="337">POWER(C9-A$212,$O$7)</f>
        <v>14390.273406123999</v>
      </c>
      <c r="AH225" s="1">
        <f t="shared" si="337"/>
        <v>36.88974270029231</v>
      </c>
      <c r="AI225" s="1">
        <f t="shared" si="337"/>
        <v>2363296.2253757566</v>
      </c>
      <c r="AJ225" s="24">
        <f t="shared" si="323"/>
        <v>166698.42531224166</v>
      </c>
    </row>
    <row r="226" spans="1:36" x14ac:dyDescent="0.25">
      <c r="A226" s="19">
        <f t="shared" ref="A226:F226" si="338">POWER(A151,$O$7)</f>
        <v>2.9346725753042528E-8</v>
      </c>
      <c r="B226" s="17">
        <f t="shared" si="338"/>
        <v>1.1314347144345381E-6</v>
      </c>
      <c r="C226" s="17">
        <f t="shared" si="338"/>
        <v>0.52373145081671446</v>
      </c>
      <c r="D226" s="17">
        <f t="shared" si="338"/>
        <v>1.1891144360555713E-7</v>
      </c>
      <c r="E226" s="17">
        <f t="shared" si="338"/>
        <v>2.2211754384909507E-2</v>
      </c>
      <c r="F226" s="18">
        <f t="shared" si="338"/>
        <v>1.5798266849301548E-2</v>
      </c>
      <c r="G226" s="1"/>
      <c r="H226" s="3">
        <f t="shared" ref="H226:J226" si="339">POWER(C10-A$207,$O$7)</f>
        <v>24098.163362702588</v>
      </c>
      <c r="I226" s="1">
        <f t="shared" si="339"/>
        <v>10.57385797252172</v>
      </c>
      <c r="J226" s="1">
        <f t="shared" si="339"/>
        <v>54131954.088239178</v>
      </c>
      <c r="K226" s="24">
        <f t="shared" si="306"/>
        <v>1.5893031236033117</v>
      </c>
      <c r="L226" s="1"/>
      <c r="M226" s="3">
        <f t="shared" ref="M226:O226" si="340">POWER(C10-A$208,$O$7)</f>
        <v>44735.530078780001</v>
      </c>
      <c r="N226" s="1">
        <f t="shared" si="340"/>
        <v>1.485426667404621</v>
      </c>
      <c r="O226" s="4">
        <f t="shared" si="340"/>
        <v>6047477.6534517379</v>
      </c>
      <c r="P226" s="24">
        <f t="shared" si="308"/>
        <v>6.8929431642454766</v>
      </c>
      <c r="Q226" s="17"/>
      <c r="R226" s="3">
        <f t="shared" ref="R226:T226" si="341">POWER(C10-A$209,$O$7)</f>
        <v>8708.2458513167549</v>
      </c>
      <c r="S226" s="1">
        <f t="shared" si="341"/>
        <v>6.2182770181946054</v>
      </c>
      <c r="T226" s="1">
        <f t="shared" si="341"/>
        <v>421903.52827655891</v>
      </c>
      <c r="U226" s="24">
        <f t="shared" si="310"/>
        <v>225528.18590999598</v>
      </c>
      <c r="V226" s="17"/>
      <c r="W226" s="3">
        <f t="shared" ref="W226:Y226" si="342">POWER(C10-A$210,$O$7)</f>
        <v>15133.148512993901</v>
      </c>
      <c r="X226" s="1">
        <f t="shared" si="342"/>
        <v>3.6220070276595955</v>
      </c>
      <c r="Y226" s="1">
        <f t="shared" si="342"/>
        <v>55140356.79593543</v>
      </c>
      <c r="Z226" s="24">
        <f t="shared" si="319"/>
        <v>6.5586193627642366</v>
      </c>
      <c r="AA226" s="17"/>
      <c r="AB226" s="3">
        <f t="shared" ref="AB226:AD226" si="343">POWER(C10-A$211,$O$7)</f>
        <v>11192.3906888888</v>
      </c>
      <c r="AC226" s="1">
        <f t="shared" si="343"/>
        <v>9.26338492975969</v>
      </c>
      <c r="AD226" s="1">
        <f t="shared" si="343"/>
        <v>35015.682241259608</v>
      </c>
      <c r="AE226" s="24">
        <f t="shared" si="321"/>
        <v>1026.5681225552748</v>
      </c>
      <c r="AF226" s="17"/>
      <c r="AG226" s="3">
        <f t="shared" ref="AG226:AI226" si="344">POWER(C10-A$212,$O$7)</f>
        <v>10807.570504378284</v>
      </c>
      <c r="AH226" s="1">
        <f t="shared" si="344"/>
        <v>9.4475866552594745</v>
      </c>
      <c r="AI226" s="1">
        <f t="shared" si="344"/>
        <v>11384.547451143457</v>
      </c>
      <c r="AJ226" s="24">
        <f t="shared" si="323"/>
        <v>350.7462569075704</v>
      </c>
    </row>
    <row r="227" spans="1:36" x14ac:dyDescent="0.25">
      <c r="A227" s="19">
        <f t="shared" ref="A227:F227" si="345">POWER(A152,$O$7)</f>
        <v>0.6045342196990191</v>
      </c>
      <c r="B227" s="17">
        <f t="shared" si="345"/>
        <v>1.970676314933706E-3</v>
      </c>
      <c r="C227" s="17">
        <f t="shared" si="345"/>
        <v>3.6481725581897194E-4</v>
      </c>
      <c r="D227" s="17">
        <f t="shared" si="345"/>
        <v>1.3870096557455356E-2</v>
      </c>
      <c r="E227" s="17">
        <f t="shared" si="345"/>
        <v>4.2206227918502434E-4</v>
      </c>
      <c r="F227" s="18">
        <f t="shared" si="345"/>
        <v>4.2741405541113525E-4</v>
      </c>
      <c r="G227" s="1"/>
      <c r="H227" s="3">
        <f t="shared" ref="H227:J227" si="346">POWER(C11-A$207,$O$7)</f>
        <v>14104.927733874714</v>
      </c>
      <c r="I227" s="1">
        <f t="shared" si="346"/>
        <v>14.04940121997763</v>
      </c>
      <c r="J227" s="1">
        <f t="shared" si="346"/>
        <v>510427.49807348492</v>
      </c>
      <c r="K227" s="24">
        <f t="shared" si="306"/>
        <v>317106.29408608953</v>
      </c>
      <c r="L227" s="1"/>
      <c r="M227" s="3">
        <f t="shared" ref="M227:O227" si="347">POWER(C11-A$208,$O$7)</f>
        <v>3905.2807874758273</v>
      </c>
      <c r="N227" s="1">
        <f t="shared" si="347"/>
        <v>33.422495301097548</v>
      </c>
      <c r="O227" s="4">
        <f t="shared" si="347"/>
        <v>17504500.561308648</v>
      </c>
      <c r="P227" s="24">
        <f t="shared" si="308"/>
        <v>34503.466570185636</v>
      </c>
      <c r="Q227" s="17"/>
      <c r="R227" s="3">
        <f t="shared" ref="R227:T227" si="348">POWER(C11-A$209,$O$7)</f>
        <v>32645.991460559275</v>
      </c>
      <c r="S227" s="1">
        <f t="shared" si="348"/>
        <v>20.307214365130854</v>
      </c>
      <c r="T227" s="1">
        <f t="shared" si="348"/>
        <v>53181154.434230246</v>
      </c>
      <c r="U227" s="24">
        <f t="shared" si="310"/>
        <v>19413.320051421179</v>
      </c>
      <c r="V227" s="17"/>
      <c r="W227" s="3">
        <f t="shared" ref="W227:Y227" si="349">POWER(C11-A$210,$O$7)</f>
        <v>22795.907743497286</v>
      </c>
      <c r="X227" s="1">
        <f t="shared" si="349"/>
        <v>25.977807332017004</v>
      </c>
      <c r="Y227" s="1">
        <f t="shared" si="349"/>
        <v>612549.3356418272</v>
      </c>
      <c r="Z227" s="24">
        <f t="shared" si="319"/>
        <v>8812.6601877704707</v>
      </c>
      <c r="AA227" s="17"/>
      <c r="AB227" s="3">
        <f t="shared" ref="AB227:AD227" si="350">POWER(C11-A$211,$O$7)</f>
        <v>28293.226235167222</v>
      </c>
      <c r="AC227" s="1">
        <f t="shared" si="350"/>
        <v>15.653251789473691</v>
      </c>
      <c r="AD227" s="1">
        <f t="shared" si="350"/>
        <v>46650604.472088858</v>
      </c>
      <c r="AE227" s="24">
        <f t="shared" si="321"/>
        <v>19701.408559046351</v>
      </c>
      <c r="AF227" s="17"/>
      <c r="AG227" s="3">
        <f t="shared" ref="AG227:AI227" si="351">POWER(C11-A$212,$O$7)</f>
        <v>28913.783311982908</v>
      </c>
      <c r="AH227" s="1">
        <f t="shared" si="351"/>
        <v>15.41588921684953</v>
      </c>
      <c r="AI227" s="1">
        <f t="shared" si="351"/>
        <v>45558428.420654789</v>
      </c>
      <c r="AJ227" s="24">
        <f t="shared" si="323"/>
        <v>19484.677395780363</v>
      </c>
    </row>
    <row r="228" spans="1:36" x14ac:dyDescent="0.25">
      <c r="A228" s="19">
        <f t="shared" ref="A228:F228" si="352">POWER(A153,$O$7)</f>
        <v>1.053198532227635E-5</v>
      </c>
      <c r="B228" s="17">
        <f t="shared" si="352"/>
        <v>0.92988633306553492</v>
      </c>
      <c r="C228" s="17">
        <f t="shared" si="352"/>
        <v>2.9026052908767777E-5</v>
      </c>
      <c r="D228" s="17">
        <f t="shared" si="352"/>
        <v>1.8812942800922066E-4</v>
      </c>
      <c r="E228" s="17">
        <f t="shared" si="352"/>
        <v>4.3724265645264761E-5</v>
      </c>
      <c r="F228" s="18">
        <f t="shared" si="352"/>
        <v>4.5326734086914465E-5</v>
      </c>
      <c r="G228" s="1"/>
      <c r="H228" s="3">
        <f t="shared" ref="H228:J228" si="353">POWER(C12-A$207,$O$7)</f>
        <v>15566.097756601112</v>
      </c>
      <c r="I228" s="1">
        <f t="shared" si="353"/>
        <v>39.084339437897761</v>
      </c>
      <c r="J228" s="1">
        <f t="shared" si="353"/>
        <v>24576232.062588472</v>
      </c>
      <c r="K228" s="24">
        <f t="shared" si="306"/>
        <v>259.00086890882613</v>
      </c>
      <c r="L228" s="1"/>
      <c r="M228" s="3">
        <f t="shared" ref="M228:O228" si="354">POWER(C12-A$208,$O$7)</f>
        <v>4691.1877373012831</v>
      </c>
      <c r="N228" s="1">
        <f t="shared" si="354"/>
        <v>17.79811153867908</v>
      </c>
      <c r="O228" s="4">
        <f t="shared" si="354"/>
        <v>3500.1401078548292</v>
      </c>
      <c r="P228" s="24">
        <f t="shared" si="308"/>
        <v>7633.554033544021</v>
      </c>
      <c r="Q228" s="17"/>
      <c r="R228" s="3">
        <f t="shared" ref="R228:T228" si="355">POWER(C12-A$209,$O$7)</f>
        <v>34850.175670980643</v>
      </c>
      <c r="S228" s="1">
        <f t="shared" si="355"/>
        <v>30.180161012364785</v>
      </c>
      <c r="T228" s="1">
        <f t="shared" si="355"/>
        <v>9299700.3932906874</v>
      </c>
      <c r="U228" s="24">
        <f t="shared" si="310"/>
        <v>270.94603470520008</v>
      </c>
      <c r="V228" s="17"/>
      <c r="W228" s="3">
        <f t="shared" ref="W228:Y228" si="356">POWER(C12-A$210,$O$7)</f>
        <v>24643.705390880572</v>
      </c>
      <c r="X228" s="1">
        <f t="shared" si="356"/>
        <v>24.040949754363563</v>
      </c>
      <c r="Y228" s="1">
        <f t="shared" si="356"/>
        <v>25257211.303732414</v>
      </c>
      <c r="Z228" s="24">
        <f t="shared" si="319"/>
        <v>4756.2654446885417</v>
      </c>
      <c r="AA228" s="17"/>
      <c r="AB228" s="3">
        <f t="shared" ref="AB228:AD228" si="357">POWER(C12-A$211,$O$7)</f>
        <v>30347.697086545581</v>
      </c>
      <c r="AC228" s="1">
        <f t="shared" si="357"/>
        <v>36.524870561310834</v>
      </c>
      <c r="AD228" s="1">
        <f t="shared" si="357"/>
        <v>6693214.6127898442</v>
      </c>
      <c r="AE228" s="24">
        <f t="shared" si="321"/>
        <v>293.98442154266831</v>
      </c>
      <c r="AF228" s="17"/>
      <c r="AG228" s="3">
        <f t="shared" ref="AG228:AI228" si="358">POWER(C12-A$212,$O$7)</f>
        <v>30990.269723828267</v>
      </c>
      <c r="AH228" s="1">
        <f t="shared" si="358"/>
        <v>36.88974270029231</v>
      </c>
      <c r="AI228" s="1">
        <f t="shared" si="358"/>
        <v>6283536.8424517084</v>
      </c>
      <c r="AJ228" s="24">
        <f t="shared" si="323"/>
        <v>286.21856338975033</v>
      </c>
    </row>
    <row r="229" spans="1:36" x14ac:dyDescent="0.25">
      <c r="A229" s="19">
        <f t="shared" ref="A229:F229" si="359">POWER(A154,$O$7)</f>
        <v>1.923151861636529E-3</v>
      </c>
      <c r="B229" s="17">
        <f t="shared" si="359"/>
        <v>0.27669788118700933</v>
      </c>
      <c r="C229" s="17">
        <f t="shared" si="359"/>
        <v>1.0549349034956162E-3</v>
      </c>
      <c r="D229" s="17">
        <f t="shared" si="359"/>
        <v>0.10278369914021775</v>
      </c>
      <c r="E229" s="17">
        <f t="shared" si="359"/>
        <v>1.4622941354274449E-3</v>
      </c>
      <c r="F229" s="18">
        <f t="shared" si="359"/>
        <v>1.5059646165865449E-3</v>
      </c>
      <c r="G229" s="1"/>
      <c r="H229" s="3">
        <f t="shared" ref="H229:J229" si="360">POWER(C13-A$207,$O$7)</f>
        <v>17222.843453608173</v>
      </c>
      <c r="I229" s="1">
        <f t="shared" si="360"/>
        <v>6.3376507145681799E-2</v>
      </c>
      <c r="J229" s="1">
        <f t="shared" si="360"/>
        <v>19188272.892254945</v>
      </c>
      <c r="K229" s="24">
        <f t="shared" si="306"/>
        <v>36935.084999662977</v>
      </c>
      <c r="L229" s="1"/>
      <c r="M229" s="3">
        <f t="shared" ref="M229:O229" si="361">POWER(C13-A$208,$O$7)</f>
        <v>35159.157878081824</v>
      </c>
      <c r="N229" s="1">
        <f t="shared" si="361"/>
        <v>3.1727417961301616</v>
      </c>
      <c r="O229" s="4">
        <f t="shared" si="361"/>
        <v>268156.21294142964</v>
      </c>
      <c r="P229" s="24">
        <f t="shared" si="308"/>
        <v>83927.598328143402</v>
      </c>
      <c r="Q229" s="17"/>
      <c r="R229" s="3">
        <f t="shared" ref="R229:T229" si="362">POWER(C13-A$209,$O$7)</f>
        <v>4804.9826930022309</v>
      </c>
      <c r="S229" s="1">
        <f t="shared" si="362"/>
        <v>0.25639302402442621</v>
      </c>
      <c r="T229" s="1">
        <f t="shared" si="362"/>
        <v>13151799.722921167</v>
      </c>
      <c r="U229" s="24">
        <f t="shared" si="310"/>
        <v>13879.361785925003</v>
      </c>
      <c r="V229" s="17"/>
      <c r="W229" s="3">
        <f t="shared" ref="W229:Y229" si="363">POWER(C13-A$210,$O$7)</f>
        <v>9804.3391025270448</v>
      </c>
      <c r="X229" s="1">
        <f t="shared" si="363"/>
        <v>1.2030643009556281</v>
      </c>
      <c r="Y229" s="1">
        <f t="shared" si="363"/>
        <v>19790534.074981939</v>
      </c>
      <c r="Z229" s="24">
        <f t="shared" si="319"/>
        <v>2035152.1500831533</v>
      </c>
      <c r="AA229" s="17"/>
      <c r="AB229" s="3">
        <f t="shared" ref="AB229:AD229" si="364">POWER(C13-A$211,$O$7)</f>
        <v>6690.274094402238</v>
      </c>
      <c r="AC229" s="1">
        <f t="shared" si="364"/>
        <v>1.8992982085472175E-3</v>
      </c>
      <c r="AD229" s="1">
        <f t="shared" si="364"/>
        <v>10011685.6056759</v>
      </c>
      <c r="AE229" s="24">
        <f t="shared" si="321"/>
        <v>14649.812298273217</v>
      </c>
      <c r="AF229" s="17"/>
      <c r="AG229" s="3">
        <f t="shared" ref="AG229:AI229" si="365">POWER(C13-A$212,$O$7)</f>
        <v>6393.5161517597107</v>
      </c>
      <c r="AH229" s="1">
        <f t="shared" si="365"/>
        <v>5.4306102266410234E-3</v>
      </c>
      <c r="AI229" s="1">
        <f t="shared" si="365"/>
        <v>9509195.7900414262</v>
      </c>
      <c r="AJ229" s="24">
        <f t="shared" si="323"/>
        <v>14330.140809274555</v>
      </c>
    </row>
    <row r="230" spans="1:36" x14ac:dyDescent="0.25">
      <c r="A230" s="19">
        <f t="shared" ref="A230:F230" si="366">POWER(A155,$O$7)</f>
        <v>1.5581925549537176E-4</v>
      </c>
      <c r="B230" s="17">
        <f t="shared" si="366"/>
        <v>2.2246644443725144E-3</v>
      </c>
      <c r="C230" s="17">
        <f t="shared" si="366"/>
        <v>0.14807683687823539</v>
      </c>
      <c r="D230" s="17">
        <f t="shared" si="366"/>
        <v>4.6459544350556294E-4</v>
      </c>
      <c r="E230" s="17">
        <f t="shared" si="366"/>
        <v>7.3250573483897768E-2</v>
      </c>
      <c r="F230" s="18">
        <f t="shared" si="366"/>
        <v>6.9348194224764237E-2</v>
      </c>
      <c r="G230" s="1"/>
      <c r="H230" s="3">
        <f t="shared" ref="H230:J230" si="367">POWER(C14-A$207,$O$7)</f>
        <v>8323.9769384508199</v>
      </c>
      <c r="I230" s="1">
        <f t="shared" si="367"/>
        <v>45.538919754601594</v>
      </c>
      <c r="J230" s="1">
        <f t="shared" si="367"/>
        <v>75193907.897282943</v>
      </c>
      <c r="K230" s="24">
        <f t="shared" si="306"/>
        <v>11717.962878072065</v>
      </c>
      <c r="L230" s="1"/>
      <c r="M230" s="3">
        <f t="shared" ref="M230:O230" si="368">POWER(C14-A$208,$O$7)</f>
        <v>21758.537543584865</v>
      </c>
      <c r="N230" s="1">
        <f t="shared" si="368"/>
        <v>77.109810429823085</v>
      </c>
      <c r="O230" s="4">
        <f t="shared" si="368"/>
        <v>14236751.342007514</v>
      </c>
      <c r="P230" s="24">
        <f t="shared" si="308"/>
        <v>31720.571502225128</v>
      </c>
      <c r="Q230" s="17"/>
      <c r="R230" s="3">
        <f t="shared" ref="R230:T230" si="369">POWER(C14-A$209,$O$7)</f>
        <v>859.54409581135803</v>
      </c>
      <c r="S230" s="1">
        <f t="shared" si="369"/>
        <v>56.345330370960674</v>
      </c>
      <c r="T230" s="1">
        <f t="shared" si="369"/>
        <v>441505.74468132446</v>
      </c>
      <c r="U230" s="24">
        <f t="shared" si="310"/>
        <v>65512.396145139624</v>
      </c>
      <c r="V230" s="17"/>
      <c r="W230" s="3">
        <f t="shared" ref="W230:Y230" si="370">POWER(C14-A$210,$O$7)</f>
        <v>3482.9900850822828</v>
      </c>
      <c r="X230" s="1">
        <f t="shared" si="370"/>
        <v>65.558864605313033</v>
      </c>
      <c r="Y230" s="1">
        <f t="shared" si="370"/>
        <v>76381574.952916577</v>
      </c>
      <c r="Z230" s="24">
        <f t="shared" si="319"/>
        <v>35488.180330576753</v>
      </c>
      <c r="AA230" s="17"/>
      <c r="AB230" s="3">
        <f t="shared" ref="AB230:AD230" si="371">POWER(C14-A$211,$O$7)</f>
        <v>1746.7464369246352</v>
      </c>
      <c r="AC230" s="1">
        <f t="shared" si="371"/>
        <v>48.391766157922547</v>
      </c>
      <c r="AD230" s="1">
        <f t="shared" si="371"/>
        <v>1269847.7677659094</v>
      </c>
      <c r="AE230" s="24">
        <f t="shared" si="321"/>
        <v>93148.572128958956</v>
      </c>
      <c r="AF230" s="17"/>
      <c r="AG230" s="3">
        <f t="shared" ref="AG230:AI230" si="372">POWER(C14-A$212,$O$7)</f>
        <v>1596.7588973954223</v>
      </c>
      <c r="AH230" s="1">
        <f t="shared" si="372"/>
        <v>47.973733171816697</v>
      </c>
      <c r="AI230" s="1">
        <f t="shared" si="372"/>
        <v>1457577.1659383343</v>
      </c>
      <c r="AJ230" s="24">
        <f t="shared" si="323"/>
        <v>101194.4036389854</v>
      </c>
    </row>
    <row r="231" spans="1:36" x14ac:dyDescent="0.25">
      <c r="A231" s="19">
        <f t="shared" ref="A231:F231" si="373">POWER(A156,$O$7)</f>
        <v>6.3560674063556458E-5</v>
      </c>
      <c r="B231" s="17">
        <f t="shared" si="373"/>
        <v>1.10971043795144E-3</v>
      </c>
      <c r="C231" s="17">
        <f t="shared" si="373"/>
        <v>0.18079069532782088</v>
      </c>
      <c r="D231" s="17">
        <f t="shared" si="373"/>
        <v>2.0276817327112421E-4</v>
      </c>
      <c r="E231" s="17">
        <f t="shared" si="373"/>
        <v>6.9780230067731305E-2</v>
      </c>
      <c r="F231" s="18">
        <f t="shared" si="373"/>
        <v>6.5086801215017032E-2</v>
      </c>
      <c r="G231" s="1"/>
      <c r="H231" s="3">
        <f t="shared" ref="H231:J231" si="374">POWER(C15-A$207,$O$7)</f>
        <v>32846.42659755487</v>
      </c>
      <c r="I231" s="1">
        <f t="shared" si="374"/>
        <v>33.042413576393606</v>
      </c>
      <c r="J231" s="1">
        <f t="shared" si="374"/>
        <v>69263042.319386244</v>
      </c>
      <c r="K231" s="24">
        <f t="shared" si="306"/>
        <v>4404.4954987260253</v>
      </c>
      <c r="L231" s="1"/>
      <c r="M231" s="3">
        <f t="shared" ref="M231:O231" si="375">POWER(C15-A$208,$O$7)</f>
        <v>56409.933296203024</v>
      </c>
      <c r="N231" s="1">
        <f t="shared" si="375"/>
        <v>60.547372053581242</v>
      </c>
      <c r="O231" s="4">
        <f t="shared" si="375"/>
        <v>11724885.278608758</v>
      </c>
      <c r="P231" s="24">
        <f t="shared" si="308"/>
        <v>13073.893459289015</v>
      </c>
      <c r="Q231" s="17"/>
      <c r="R231" s="3">
        <f t="shared" ref="R231:T231" si="376">POWER(C15-A$209,$O$7)</f>
        <v>14236.780939490824</v>
      </c>
      <c r="S231" s="1">
        <f t="shared" si="376"/>
        <v>42.332625035684067</v>
      </c>
      <c r="T231" s="1">
        <f t="shared" si="376"/>
        <v>99514.372135462079</v>
      </c>
      <c r="U231" s="24">
        <f t="shared" si="310"/>
        <v>20572.803403477377</v>
      </c>
      <c r="V231" s="17"/>
      <c r="W231" s="3">
        <f t="shared" ref="W231:Y231" si="377">POWER(C15-A$210,$O$7)</f>
        <v>22206.025374332996</v>
      </c>
      <c r="X231" s="1">
        <f t="shared" si="377"/>
        <v>50.365178847547696</v>
      </c>
      <c r="Y231" s="1">
        <f t="shared" si="377"/>
        <v>70403096.545925394</v>
      </c>
      <c r="Z231" s="24">
        <f t="shared" si="319"/>
        <v>14280.020166903963</v>
      </c>
      <c r="AA231" s="17"/>
      <c r="AB231" s="3">
        <f t="shared" ref="AB231:AD231" si="378">POWER(C15-A$211,$O$7)</f>
        <v>17369.683666249242</v>
      </c>
      <c r="AC231" s="1">
        <f t="shared" si="378"/>
        <v>35.478928035106264</v>
      </c>
      <c r="AD231" s="1">
        <f t="shared" si="378"/>
        <v>605089.86224984948</v>
      </c>
      <c r="AE231" s="24">
        <f t="shared" si="321"/>
        <v>43437.846049641776</v>
      </c>
      <c r="AF231" s="17"/>
      <c r="AG231" s="3">
        <f t="shared" ref="AG231:AI231" si="379">POWER(C15-A$212,$O$7)</f>
        <v>16889.462719715069</v>
      </c>
      <c r="AH231" s="1">
        <f t="shared" si="379"/>
        <v>35.121118520160977</v>
      </c>
      <c r="AI231" s="1">
        <f t="shared" si="379"/>
        <v>736681.64550299977</v>
      </c>
      <c r="AJ231" s="24">
        <f>SUM(AG231:AI231)*F231</f>
        <v>49049.818843531502</v>
      </c>
    </row>
    <row r="232" spans="1:36" x14ac:dyDescent="0.25">
      <c r="A232" s="19">
        <f t="shared" ref="A232:F232" si="380">POWER(A157,$O$7)</f>
        <v>4.130817932222711E-5</v>
      </c>
      <c r="B232" s="17">
        <f t="shared" si="380"/>
        <v>5.2025409312684108E-3</v>
      </c>
      <c r="C232" s="17">
        <f t="shared" si="380"/>
        <v>3.4662062437662615E-2</v>
      </c>
      <c r="D232" s="17">
        <f t="shared" si="380"/>
        <v>2.2539712685323078E-4</v>
      </c>
      <c r="E232" s="17">
        <f t="shared" si="380"/>
        <v>0.12144308482394646</v>
      </c>
      <c r="F232" s="18">
        <f t="shared" si="380"/>
        <v>0.13821042717474427</v>
      </c>
      <c r="G232" s="1"/>
      <c r="H232" s="3">
        <f t="shared" ref="H232:J232" si="381">POWER(C16-A$207,$O$7)</f>
        <v>9261.3352528454907</v>
      </c>
      <c r="I232" s="1">
        <f t="shared" si="381"/>
        <v>27.580845616105748</v>
      </c>
      <c r="J232" s="1">
        <f t="shared" si="381"/>
        <v>42764302.831163228</v>
      </c>
      <c r="K232" s="24">
        <f t="shared" si="306"/>
        <v>1766.8991981516194</v>
      </c>
      <c r="L232" s="1"/>
      <c r="M232" s="3">
        <f t="shared" ref="M232:O232" si="382">POWER(C16-A$208,$O$7)</f>
        <v>23258.615085396985</v>
      </c>
      <c r="N232" s="1">
        <f t="shared" si="382"/>
        <v>10.360549914920927</v>
      </c>
      <c r="O232" s="4">
        <f t="shared" si="382"/>
        <v>2693412.6509870309</v>
      </c>
      <c r="P232" s="24">
        <f t="shared" si="308"/>
        <v>14133.647359727585</v>
      </c>
      <c r="Q232" s="17"/>
      <c r="R232" s="3">
        <f t="shared" ref="R232:T232" si="383">POWER(C16-A$209,$O$7)</f>
        <v>1177.7239204602172</v>
      </c>
      <c r="S232" s="1">
        <f t="shared" si="383"/>
        <v>20.192866347641392</v>
      </c>
      <c r="T232" s="1">
        <f t="shared" si="383"/>
        <v>2153676.6264355406</v>
      </c>
      <c r="U232" s="24">
        <f t="shared" si="310"/>
        <v>74692.395962502764</v>
      </c>
      <c r="V232" s="17"/>
      <c r="W232" s="3">
        <f t="shared" ref="W232:Y232" si="384">POWER(C16-A$210,$O$7)</f>
        <v>4098.158712262878</v>
      </c>
      <c r="X232" s="1">
        <f t="shared" si="384"/>
        <v>15.234635512128907</v>
      </c>
      <c r="Y232" s="1">
        <f t="shared" si="384"/>
        <v>43661108.7073429</v>
      </c>
      <c r="Z232" s="24">
        <f t="shared" si="319"/>
        <v>9842.0156049038724</v>
      </c>
      <c r="AA232" s="17"/>
      <c r="AB232" s="3">
        <f t="shared" ref="AB232:AD232" si="385">POWER(C16-A$211,$O$7)</f>
        <v>2189.6873941093354</v>
      </c>
      <c r="AC232" s="1">
        <f t="shared" si="385"/>
        <v>25.437708684127116</v>
      </c>
      <c r="AD232" s="1">
        <f t="shared" si="385"/>
        <v>1010275.8177365689</v>
      </c>
      <c r="AE232" s="24">
        <f t="shared" si="321"/>
        <v>122960.0234547182</v>
      </c>
      <c r="AF232" s="17"/>
      <c r="AG232" s="3">
        <f t="shared" ref="AG232:AI232" si="386">POWER(C16-A$212,$O$7)</f>
        <v>2021.3535541909582</v>
      </c>
      <c r="AH232" s="1">
        <f t="shared" si="386"/>
        <v>25.74235735194803</v>
      </c>
      <c r="AI232" s="1">
        <f t="shared" si="386"/>
        <v>855067.12133050256</v>
      </c>
      <c r="AJ232" s="24">
        <f t="shared" ref="AJ232:AJ246" si="387">SUM(AG232:AI232)*F232</f>
        <v>118462.12210256966</v>
      </c>
    </row>
    <row r="233" spans="1:36" x14ac:dyDescent="0.25">
      <c r="A233" s="19">
        <f t="shared" ref="A233:F233" si="388">POWER(A158,$O$7)</f>
        <v>0.15261319039947363</v>
      </c>
      <c r="B233" s="17">
        <f t="shared" si="388"/>
        <v>1.8494496546040223E-2</v>
      </c>
      <c r="C233" s="17">
        <f t="shared" si="388"/>
        <v>6.8454817817647931E-3</v>
      </c>
      <c r="D233" s="17">
        <f t="shared" si="388"/>
        <v>4.7071905896088367E-2</v>
      </c>
      <c r="E233" s="17">
        <f t="shared" si="388"/>
        <v>7.5085182850612303E-3</v>
      </c>
      <c r="F233" s="18">
        <f t="shared" si="388"/>
        <v>7.5687220490447439E-3</v>
      </c>
      <c r="G233" s="1"/>
      <c r="H233" s="3">
        <f t="shared" ref="H233:J233" si="389">POWER(C17-A$207,$O$7)</f>
        <v>1502.6607641894211</v>
      </c>
      <c r="I233" s="1">
        <f t="shared" si="389"/>
        <v>18.077351794313735</v>
      </c>
      <c r="J233" s="1">
        <f t="shared" si="389"/>
        <v>9403777.4234962612</v>
      </c>
      <c r="K233" s="24">
        <f t="shared" si="306"/>
        <v>1435372.5591019487</v>
      </c>
      <c r="L233" s="1"/>
      <c r="M233" s="3">
        <f t="shared" ref="M233:O233" si="390">POWER(C17-A$208,$O$7)</f>
        <v>306.52145646974606</v>
      </c>
      <c r="N233" s="1">
        <f t="shared" si="390"/>
        <v>4.922988291162774</v>
      </c>
      <c r="O233" s="4">
        <f t="shared" si="390"/>
        <v>63438644.653828137</v>
      </c>
      <c r="P233" s="24">
        <f t="shared" si="308"/>
        <v>1173271.5544439054</v>
      </c>
      <c r="Q233" s="17"/>
      <c r="R233" s="3">
        <f t="shared" ref="R233:T233" si="391">POWER(C17-A$209,$O$7)</f>
        <v>10136.868654941019</v>
      </c>
      <c r="S233" s="1">
        <f t="shared" si="391"/>
        <v>12.205571682917999</v>
      </c>
      <c r="T233" s="1">
        <f t="shared" si="391"/>
        <v>122623310.57865457</v>
      </c>
      <c r="U233" s="24">
        <f t="shared" si="310"/>
        <v>839485.11388858606</v>
      </c>
      <c r="V233" s="17"/>
      <c r="W233" s="3">
        <f t="shared" ref="W233:Y233" si="392">POWER(C17-A$210,$O$7)</f>
        <v>5038.6057783868091</v>
      </c>
      <c r="X233" s="1">
        <f t="shared" si="392"/>
        <v>8.4283212698942513</v>
      </c>
      <c r="Y233" s="1">
        <f t="shared" si="392"/>
        <v>8990070.8748003226</v>
      </c>
      <c r="Z233" s="24">
        <f t="shared" si="319"/>
        <v>423417.343731959</v>
      </c>
      <c r="AA233" s="17"/>
      <c r="AB233" s="3">
        <f t="shared" ref="AB233:AD233" si="393">POWER(C17-A$211,$O$7)</f>
        <v>7780.2815501224268</v>
      </c>
      <c r="AC233" s="1">
        <f t="shared" si="393"/>
        <v>16.350546806943402</v>
      </c>
      <c r="AD233" s="1">
        <f t="shared" si="393"/>
        <v>112595969.03725727</v>
      </c>
      <c r="AE233" s="24">
        <f t="shared" si="321"/>
        <v>845487.43349509605</v>
      </c>
      <c r="AF233" s="17"/>
      <c r="AG233" s="3">
        <f t="shared" ref="AG233:AI233" si="394">POWER(C17-A$212,$O$7)</f>
        <v>8107.2978207114857</v>
      </c>
      <c r="AH233" s="1">
        <f t="shared" si="394"/>
        <v>16.59497200360375</v>
      </c>
      <c r="AI233" s="1">
        <f t="shared" si="394"/>
        <v>110895608.68207024</v>
      </c>
      <c r="AJ233" s="24">
        <f t="shared" si="387"/>
        <v>839399.52606072708</v>
      </c>
    </row>
    <row r="234" spans="1:36" x14ac:dyDescent="0.25">
      <c r="A234" s="19">
        <f t="shared" ref="A234:F234" si="395">POWER(A159,$O$7)</f>
        <v>0.47043350663900785</v>
      </c>
      <c r="B234" s="17">
        <f t="shared" si="395"/>
        <v>4.2382619754865528E-3</v>
      </c>
      <c r="C234" s="17">
        <f t="shared" si="395"/>
        <v>8.9320940970765816E-4</v>
      </c>
      <c r="D234" s="17">
        <f t="shared" si="395"/>
        <v>2.4010591946572856E-2</v>
      </c>
      <c r="E234" s="17">
        <f t="shared" si="395"/>
        <v>1.0235561777027352E-3</v>
      </c>
      <c r="F234" s="18">
        <f t="shared" si="395"/>
        <v>1.0357661625667886E-3</v>
      </c>
      <c r="G234" s="1"/>
      <c r="H234" s="3">
        <f t="shared" ref="H234:J234" si="396">POWER(C18-A$207,$O$7)</f>
        <v>1172.0921543515917</v>
      </c>
      <c r="I234" s="1">
        <f t="shared" si="396"/>
        <v>52.587833259689774</v>
      </c>
      <c r="J234" s="1">
        <f t="shared" si="396"/>
        <v>73138.923328103469</v>
      </c>
      <c r="K234" s="24">
        <f t="shared" si="306"/>
        <v>34983.130674123837</v>
      </c>
      <c r="L234" s="1"/>
      <c r="M234" s="3">
        <f t="shared" ref="M234:O234" si="397">POWER(C18-A$208,$O$7)</f>
        <v>8191.6535669266968</v>
      </c>
      <c r="N234" s="1">
        <f t="shared" si="397"/>
        <v>27.235673162437234</v>
      </c>
      <c r="O234" s="4">
        <f t="shared" si="397"/>
        <v>21416884.72134003</v>
      </c>
      <c r="P234" s="24">
        <f t="shared" si="308"/>
        <v>90805.201953581374</v>
      </c>
      <c r="Q234" s="17"/>
      <c r="R234" s="3">
        <f t="shared" ref="R234:T234" si="398">POWER(C18-A$209,$O$7)</f>
        <v>766.29409481436369</v>
      </c>
      <c r="S234" s="1">
        <f t="shared" si="398"/>
        <v>42.167455677088178</v>
      </c>
      <c r="T234" s="1">
        <f t="shared" si="398"/>
        <v>59854066.854257859</v>
      </c>
      <c r="U234" s="24">
        <f t="shared" si="310"/>
        <v>53462.937848958652</v>
      </c>
      <c r="V234" s="17"/>
      <c r="W234" s="3">
        <f t="shared" ref="W234:Y234" si="399">POWER(C18-A$210,$O$7)</f>
        <v>4.0677352234984099</v>
      </c>
      <c r="X234" s="1">
        <f t="shared" si="399"/>
        <v>34.847263996598222</v>
      </c>
      <c r="Y234" s="1">
        <f t="shared" si="399"/>
        <v>114687.41958426882</v>
      </c>
      <c r="Z234" s="24">
        <f t="shared" si="319"/>
        <v>2754.6472052101421</v>
      </c>
      <c r="AA234" s="17"/>
      <c r="AB234" s="3">
        <f t="shared" ref="AB234:AD234" si="400">POWER(C18-A$211,$O$7)</f>
        <v>231.21952501905139</v>
      </c>
      <c r="AC234" s="1">
        <f t="shared" si="400"/>
        <v>49.612032438494545</v>
      </c>
      <c r="AD234" s="1">
        <f t="shared" si="400"/>
        <v>52912891.274240345</v>
      </c>
      <c r="AE234" s="24">
        <f t="shared" si="321"/>
        <v>54159.604190737395</v>
      </c>
      <c r="AF234" s="17"/>
      <c r="AG234" s="3">
        <f t="shared" ref="AG234:AI234" si="401">POWER(C18-A$212,$O$7)</f>
        <v>290.37980992631157</v>
      </c>
      <c r="AH234" s="1">
        <f t="shared" si="401"/>
        <v>50.037128048636582</v>
      </c>
      <c r="AI234" s="1">
        <f t="shared" si="401"/>
        <v>51749296.595229894</v>
      </c>
      <c r="AJ234" s="24">
        <f t="shared" si="387"/>
        <v>53600.522942317366</v>
      </c>
    </row>
    <row r="235" spans="1:36" x14ac:dyDescent="0.25">
      <c r="A235" s="19">
        <f t="shared" ref="A235:F235" si="402">POWER(A160,$O$7)</f>
        <v>3.8253488893885825E-5</v>
      </c>
      <c r="B235" s="17">
        <f t="shared" si="402"/>
        <v>4.5379317467343925E-3</v>
      </c>
      <c r="C235" s="17">
        <f t="shared" si="402"/>
        <v>3.5182371764040106E-2</v>
      </c>
      <c r="D235" s="17">
        <f t="shared" si="402"/>
        <v>2.0692934774296695E-4</v>
      </c>
      <c r="E235" s="17">
        <f t="shared" si="402"/>
        <v>0.12263281060849562</v>
      </c>
      <c r="F235" s="18">
        <f t="shared" si="402"/>
        <v>0.14010537447860816</v>
      </c>
      <c r="G235" s="1"/>
      <c r="H235" s="3">
        <f t="shared" ref="H235:J235" si="403">POWER(C19-A$207,$O$7)</f>
        <v>30358.124957402328</v>
      </c>
      <c r="I235" s="1">
        <f t="shared" si="403"/>
        <v>45.538919754601594</v>
      </c>
      <c r="J235" s="1">
        <f t="shared" si="403"/>
        <v>43013162.630532965</v>
      </c>
      <c r="K235" s="24">
        <f t="shared" si="306"/>
        <v>1646.5665851964559</v>
      </c>
      <c r="L235" s="1"/>
      <c r="M235" s="3">
        <f t="shared" ref="M235:O235" si="404">POWER(C19-A$208,$O$7)</f>
        <v>53133.824737666058</v>
      </c>
      <c r="N235" s="1">
        <f t="shared" si="404"/>
        <v>77.109810429823085</v>
      </c>
      <c r="O235" s="4">
        <f t="shared" si="404"/>
        <v>2756137.8063010033</v>
      </c>
      <c r="P235" s="24">
        <f t="shared" si="308"/>
        <v>12748.632838747419</v>
      </c>
      <c r="Q235" s="17"/>
      <c r="R235" s="3">
        <f t="shared" ref="R235:T235" si="405">POWER(C19-A$209,$O$7)</f>
        <v>12615.32918498242</v>
      </c>
      <c r="S235" s="1">
        <f t="shared" si="405"/>
        <v>56.345330370960674</v>
      </c>
      <c r="T235" s="1">
        <f t="shared" si="405"/>
        <v>2098271.0679208455</v>
      </c>
      <c r="U235" s="24">
        <f t="shared" si="310"/>
        <v>74267.972336992709</v>
      </c>
      <c r="V235" s="17"/>
      <c r="W235" s="3">
        <f t="shared" ref="W235:Y235" si="406">POWER(C19-A$210,$O$7)</f>
        <v>20168.789296280163</v>
      </c>
      <c r="X235" s="1">
        <f t="shared" si="406"/>
        <v>65.558864605313033</v>
      </c>
      <c r="Y235" s="1">
        <f t="shared" si="406"/>
        <v>43912560.609156176</v>
      </c>
      <c r="Z235" s="24">
        <f t="shared" si="319"/>
        <v>9090.9846050431261</v>
      </c>
      <c r="AA235" s="17"/>
      <c r="AB235" s="3">
        <f t="shared" ref="AB235:AD235" si="407">POWER(C19-A$211,$O$7)</f>
        <v>15573.566326190661</v>
      </c>
      <c r="AC235" s="1">
        <f t="shared" si="407"/>
        <v>48.391766157922547</v>
      </c>
      <c r="AD235" s="1">
        <f t="shared" si="407"/>
        <v>972442.07620305929</v>
      </c>
      <c r="AE235" s="24">
        <f t="shared" si="321"/>
        <v>121169.06958681488</v>
      </c>
      <c r="AF235" s="17"/>
      <c r="AG235" s="3">
        <f t="shared" ref="AG235:AI235" si="408">POWER(C19-A$212,$O$7)</f>
        <v>15119.03020020132</v>
      </c>
      <c r="AH235" s="1">
        <f t="shared" si="408"/>
        <v>47.973733171816697</v>
      </c>
      <c r="AI235" s="1">
        <f t="shared" si="408"/>
        <v>820289.58232841466</v>
      </c>
      <c r="AJ235" s="24">
        <f t="shared" si="387"/>
        <v>117051.95787882738</v>
      </c>
    </row>
    <row r="236" spans="1:36" x14ac:dyDescent="0.25">
      <c r="A236" s="19">
        <f t="shared" ref="A236:F236" si="409">POWER(A161,$O$7)</f>
        <v>1.0299299814487892E-4</v>
      </c>
      <c r="B236" s="17">
        <f t="shared" si="409"/>
        <v>1.6636529504175509E-3</v>
      </c>
      <c r="C236" s="17">
        <f t="shared" si="409"/>
        <v>0.15749526942797037</v>
      </c>
      <c r="D236" s="17">
        <f t="shared" si="409"/>
        <v>3.1860281903368508E-4</v>
      </c>
      <c r="E236" s="17">
        <f t="shared" si="409"/>
        <v>7.3690724799299209E-2</v>
      </c>
      <c r="F236" s="18">
        <f t="shared" si="409"/>
        <v>6.9114837959799905E-2</v>
      </c>
      <c r="G236" s="1"/>
      <c r="H236" s="3">
        <f t="shared" ref="H236:J236" si="410">POWER(C20-A$207,$O$7)</f>
        <v>39507.19470356001</v>
      </c>
      <c r="I236" s="1">
        <f t="shared" si="410"/>
        <v>27.580845616105748</v>
      </c>
      <c r="J236" s="1">
        <f t="shared" si="410"/>
        <v>71460683.146619678</v>
      </c>
      <c r="K236" s="24">
        <f t="shared" si="306"/>
        <v>7364.0218118163748</v>
      </c>
      <c r="L236" s="1"/>
      <c r="M236" s="3">
        <f t="shared" ref="M236:O236" si="411">POWER(C20-A$208,$O$7)</f>
        <v>20304.040118481909</v>
      </c>
      <c r="N236" s="1">
        <f t="shared" si="411"/>
        <v>10.360549914920927</v>
      </c>
      <c r="O236" s="4">
        <f t="shared" si="411"/>
        <v>12639176.717878778</v>
      </c>
      <c r="P236" s="24">
        <f t="shared" si="308"/>
        <v>21060.999750155788</v>
      </c>
      <c r="Q236" s="17"/>
      <c r="R236" s="3">
        <f t="shared" ref="R236:T236" si="412">POWER(C20-A$209,$O$7)</f>
        <v>67955.114266177523</v>
      </c>
      <c r="S236" s="1">
        <f t="shared" si="412"/>
        <v>20.192866347641392</v>
      </c>
      <c r="T236" s="1">
        <f t="shared" si="412"/>
        <v>199325.62658677431</v>
      </c>
      <c r="U236" s="24">
        <f t="shared" si="310"/>
        <v>42098.632574469128</v>
      </c>
      <c r="V236" s="17"/>
      <c r="W236" s="3">
        <f t="shared" ref="W236:Y236" si="413">POWER(C20-A$210,$O$7)</f>
        <v>53353.209708607763</v>
      </c>
      <c r="X236" s="1">
        <f t="shared" si="413"/>
        <v>15.234635512128907</v>
      </c>
      <c r="Y236" s="1">
        <f t="shared" si="413"/>
        <v>72618609.237374812</v>
      </c>
      <c r="Z236" s="24">
        <f t="shared" si="319"/>
        <v>23153.496954148697</v>
      </c>
      <c r="AA236" s="17"/>
      <c r="AB236" s="3">
        <f t="shared" ref="AB236:AD236" si="414">POWER(C20-A$211,$O$7)</f>
        <v>61606.170920212018</v>
      </c>
      <c r="AC236" s="1">
        <f t="shared" si="414"/>
        <v>25.437708684127116</v>
      </c>
      <c r="AD236" s="1">
        <f t="shared" si="414"/>
        <v>826054.17062407255</v>
      </c>
      <c r="AE236" s="24">
        <f t="shared" si="321"/>
        <v>65414.208467181983</v>
      </c>
      <c r="AF236" s="17"/>
      <c r="AG236" s="3">
        <f t="shared" ref="AG236:AI236" si="415">POWER(C20-A$212,$O$7)</f>
        <v>62520.26880325433</v>
      </c>
      <c r="AH236" s="1">
        <f t="shared" si="415"/>
        <v>25.74235735194803</v>
      </c>
      <c r="AI236" s="1">
        <f t="shared" si="415"/>
        <v>978717.66606755229</v>
      </c>
      <c r="AJ236" s="24">
        <f t="shared" si="387"/>
        <v>71966.770325049569</v>
      </c>
    </row>
    <row r="237" spans="1:36" x14ac:dyDescent="0.25">
      <c r="A237" s="19">
        <f t="shared" ref="A237:F237" si="416">POWER(A162,$O$7)</f>
        <v>1.5074587196571462E-4</v>
      </c>
      <c r="B237" s="17">
        <f t="shared" si="416"/>
        <v>2.1754927791746387E-3</v>
      </c>
      <c r="C237" s="17">
        <f t="shared" si="416"/>
        <v>0.14870621721405589</v>
      </c>
      <c r="D237" s="17">
        <f t="shared" si="416"/>
        <v>4.5067208337084636E-4</v>
      </c>
      <c r="E237" s="17">
        <f t="shared" si="416"/>
        <v>7.3353728528071135E-2</v>
      </c>
      <c r="F237" s="18">
        <f t="shared" si="416"/>
        <v>6.9372994376738967E-2</v>
      </c>
      <c r="G237" s="1"/>
      <c r="H237" s="3">
        <f t="shared" ref="H237:J237" si="417">POWER(C21-A$207,$O$7)</f>
        <v>797.26217707798855</v>
      </c>
      <c r="I237" s="1">
        <f t="shared" si="417"/>
        <v>27.580845616105748</v>
      </c>
      <c r="J237" s="1">
        <f t="shared" si="417"/>
        <v>74899367.86626792</v>
      </c>
      <c r="K237" s="24">
        <f t="shared" si="306"/>
        <v>11290.894860362074</v>
      </c>
      <c r="L237" s="1"/>
      <c r="M237" s="3">
        <f t="shared" ref="M237:O237" si="418">POWER(C21-A$208,$O$7)</f>
        <v>7141.5605167521535</v>
      </c>
      <c r="N237" s="1">
        <f t="shared" si="418"/>
        <v>10.360549914920927</v>
      </c>
      <c r="O237" s="4">
        <f t="shared" si="418"/>
        <v>14108752.834621329</v>
      </c>
      <c r="P237" s="24">
        <f t="shared" si="308"/>
        <v>30709.04886751618</v>
      </c>
      <c r="Q237" s="17"/>
      <c r="R237" s="3">
        <f t="shared" ref="R237:T237" si="419">POWER(C21-A$209,$O$7)</f>
        <v>1134.4783052357327</v>
      </c>
      <c r="S237" s="1">
        <f t="shared" si="419"/>
        <v>20.192866347641392</v>
      </c>
      <c r="T237" s="1">
        <f t="shared" si="419"/>
        <v>419203.13914184121</v>
      </c>
      <c r="U237" s="24">
        <f t="shared" si="310"/>
        <v>62509.819848093015</v>
      </c>
      <c r="V237" s="17"/>
      <c r="W237" s="3">
        <f t="shared" ref="W237:Y237" si="420">POWER(C21-A$210,$O$7)</f>
        <v>15.865382606784245</v>
      </c>
      <c r="X237" s="1">
        <f t="shared" si="420"/>
        <v>15.234635512128907</v>
      </c>
      <c r="Y237" s="1">
        <f t="shared" si="420"/>
        <v>76084715.672346815</v>
      </c>
      <c r="Z237" s="24">
        <f t="shared" si="319"/>
        <v>34289.271340644984</v>
      </c>
      <c r="AA237" s="17"/>
      <c r="AB237" s="3">
        <f t="shared" ref="AB237:AD237" si="421">POWER(C21-A$211,$O$7)</f>
        <v>449.690376397411</v>
      </c>
      <c r="AC237" s="1">
        <f t="shared" si="421"/>
        <v>25.437708684127116</v>
      </c>
      <c r="AD237" s="1">
        <f t="shared" si="421"/>
        <v>1231823.0101906287</v>
      </c>
      <c r="AE237" s="24">
        <f t="shared" si="321"/>
        <v>90393.663100723905</v>
      </c>
      <c r="AF237" s="17"/>
      <c r="AG237" s="3">
        <f t="shared" ref="AG237:AI237" si="422">POWER(C21-A$212,$O$7)</f>
        <v>530.86622177166828</v>
      </c>
      <c r="AH237" s="1">
        <f t="shared" si="422"/>
        <v>25.74235735194803</v>
      </c>
      <c r="AI237" s="1">
        <f t="shared" si="422"/>
        <v>1416817.911361255</v>
      </c>
      <c r="AJ237" s="24">
        <f t="shared" si="387"/>
        <v>98327.514601556977</v>
      </c>
    </row>
    <row r="238" spans="1:36" x14ac:dyDescent="0.25">
      <c r="A238" s="19">
        <f t="shared" ref="A238:F238" si="423">POWER(A163,$O$7)</f>
        <v>2.4026504837527794E-4</v>
      </c>
      <c r="B238" s="17">
        <f t="shared" si="423"/>
        <v>3.0526321760286361E-3</v>
      </c>
      <c r="C238" s="17">
        <f t="shared" si="423"/>
        <v>0.13496843981935677</v>
      </c>
      <c r="D238" s="17">
        <f t="shared" si="423"/>
        <v>6.8951834172142174E-4</v>
      </c>
      <c r="E238" s="17">
        <f t="shared" si="423"/>
        <v>7.3422320192892743E-2</v>
      </c>
      <c r="F238" s="18">
        <f t="shared" si="423"/>
        <v>7.0036530682661316E-2</v>
      </c>
      <c r="G238" s="1"/>
      <c r="H238" s="3">
        <f t="shared" ref="H238:J238" si="424">POWER(C22-A$207,$O$7)</f>
        <v>26973.40832861299</v>
      </c>
      <c r="I238" s="1">
        <f t="shared" si="424"/>
        <v>39.084339437897761</v>
      </c>
      <c r="J238" s="1">
        <f t="shared" si="424"/>
        <v>79039960.532123566</v>
      </c>
      <c r="K238" s="24">
        <f t="shared" si="306"/>
        <v>18997.030098688352</v>
      </c>
      <c r="L238" s="1"/>
      <c r="M238" s="3">
        <f t="shared" ref="M238:O238" si="425">POWER(C22-A$208,$O$7)</f>
        <v>48623.669654041812</v>
      </c>
      <c r="N238" s="1">
        <f t="shared" si="425"/>
        <v>17.79811153867908</v>
      </c>
      <c r="O238" s="4">
        <f t="shared" si="425"/>
        <v>15937357.290100142</v>
      </c>
      <c r="P238" s="24">
        <f t="shared" si="308"/>
        <v>48799.374174214718</v>
      </c>
      <c r="Q238" s="17"/>
      <c r="R238" s="3">
        <f t="shared" ref="R238:T238" si="426">POWER(C22-A$209,$O$7)</f>
        <v>10468.969535684702</v>
      </c>
      <c r="S238" s="1">
        <f t="shared" si="426"/>
        <v>30.180161012364785</v>
      </c>
      <c r="T238" s="1">
        <f t="shared" si="426"/>
        <v>780499.78074878536</v>
      </c>
      <c r="U238" s="24">
        <f t="shared" si="310"/>
        <v>106759.89154100665</v>
      </c>
      <c r="V238" s="17"/>
      <c r="W238" s="3">
        <f t="shared" ref="W238:Y238" si="427">POWER(C22-A$210,$O$7)</f>
        <v>17428.452041918972</v>
      </c>
      <c r="X238" s="1">
        <f t="shared" si="427"/>
        <v>24.040949754363563</v>
      </c>
      <c r="Y238" s="1">
        <f t="shared" si="427"/>
        <v>80257504.979080111</v>
      </c>
      <c r="Z238" s="24">
        <f t="shared" si="319"/>
        <v>55351.055557900589</v>
      </c>
      <c r="AA238" s="17"/>
      <c r="AB238" s="3">
        <f t="shared" ref="AB238:AD238" si="428">POWER(C22-A$211,$O$7)</f>
        <v>13177.684411821259</v>
      </c>
      <c r="AC238" s="1">
        <f t="shared" si="428"/>
        <v>36.524870561310834</v>
      </c>
      <c r="AD238" s="1">
        <f t="shared" si="428"/>
        <v>1811380.115353351</v>
      </c>
      <c r="AE238" s="24">
        <f t="shared" si="321"/>
        <v>133965.94872553973</v>
      </c>
      <c r="AF238" s="17"/>
      <c r="AG238" s="3">
        <f t="shared" ref="AG238:AI238" si="429">POWER(C22-A$212,$O$7)</f>
        <v>12759.840886610249</v>
      </c>
      <c r="AH238" s="1">
        <f t="shared" si="429"/>
        <v>36.88974270029231</v>
      </c>
      <c r="AI238" s="1">
        <f t="shared" si="429"/>
        <v>2034336.2690195329</v>
      </c>
      <c r="AJ238" s="24">
        <f t="shared" si="387"/>
        <v>143374.09314139473</v>
      </c>
    </row>
    <row r="239" spans="1:36" x14ac:dyDescent="0.25">
      <c r="A239" s="19">
        <f t="shared" ref="A239:F239" si="430">POWER(A164,$O$7)</f>
        <v>1.0456601840591442E-4</v>
      </c>
      <c r="B239" s="17">
        <f t="shared" si="430"/>
        <v>0.65223595379541621</v>
      </c>
      <c r="C239" s="17">
        <f t="shared" si="430"/>
        <v>1.6792179956817603E-3</v>
      </c>
      <c r="D239" s="17">
        <f t="shared" si="430"/>
        <v>1.0318406136387696E-3</v>
      </c>
      <c r="E239" s="17">
        <f t="shared" si="430"/>
        <v>2.9009730758556129E-3</v>
      </c>
      <c r="F239" s="18">
        <f t="shared" si="430"/>
        <v>3.0472346066742566E-3</v>
      </c>
      <c r="G239" s="1"/>
      <c r="H239" s="3">
        <f t="shared" ref="H239:J239" si="431">POWER(C23-A$207,$O$7)</f>
        <v>2377.9441354000828</v>
      </c>
      <c r="I239" s="1">
        <f t="shared" si="431"/>
        <v>7.5528950417696432</v>
      </c>
      <c r="J239" s="1">
        <f t="shared" si="431"/>
        <v>30740838.074695539</v>
      </c>
      <c r="K239" s="24">
        <f t="shared" si="306"/>
        <v>3214.696481858241</v>
      </c>
      <c r="L239" s="1"/>
      <c r="M239" s="3">
        <f t="shared" ref="M239:O239" si="432">POWER(C23-A$208,$O$7)</f>
        <v>56.36637284550617</v>
      </c>
      <c r="N239" s="1">
        <f t="shared" si="432"/>
        <v>22.860056924855702</v>
      </c>
      <c r="O239" s="4">
        <f t="shared" si="432"/>
        <v>417525.30691321287</v>
      </c>
      <c r="P239" s="24">
        <f t="shared" si="308"/>
        <v>272376.69111425034</v>
      </c>
      <c r="Q239" s="17"/>
      <c r="R239" s="3">
        <f t="shared" ref="R239:T239" si="433">POWER(C23-A$209,$O$7)</f>
        <v>12250.509005643302</v>
      </c>
      <c r="S239" s="1">
        <f t="shared" si="433"/>
        <v>12.294509029854247</v>
      </c>
      <c r="T239" s="1">
        <f t="shared" si="433"/>
        <v>6064108.243389315</v>
      </c>
      <c r="U239" s="24">
        <f t="shared" si="310"/>
        <v>10203.551610400795</v>
      </c>
      <c r="V239" s="17"/>
      <c r="W239" s="3">
        <f t="shared" ref="W239:Y239" si="434">POWER(C23-A$210,$O$7)</f>
        <v>6558.2685240256187</v>
      </c>
      <c r="X239" s="1">
        <f t="shared" si="434"/>
        <v>16.78412157425166</v>
      </c>
      <c r="Y239" s="1">
        <f t="shared" si="434"/>
        <v>31501899.638700403</v>
      </c>
      <c r="Z239" s="24">
        <f t="shared" si="319"/>
        <v>32511.723860340102</v>
      </c>
      <c r="AA239" s="17"/>
      <c r="AB239" s="3">
        <f t="shared" ref="AB239:AD239" si="435">POWER(C23-A$211,$O$7)</f>
        <v>9644.3996357530268</v>
      </c>
      <c r="AC239" s="1">
        <f t="shared" si="435"/>
        <v>8.740413666657405</v>
      </c>
      <c r="AD239" s="1">
        <f t="shared" si="435"/>
        <v>4000499.1243598363</v>
      </c>
      <c r="AE239" s="24">
        <f t="shared" si="321"/>
        <v>11633.343749132671</v>
      </c>
      <c r="AF239" s="17"/>
      <c r="AG239" s="3">
        <f t="shared" ref="AG239:AI239" si="436">POWER(C23-A$212,$O$7)</f>
        <v>10008.108507120414</v>
      </c>
      <c r="AH239" s="1">
        <f t="shared" si="436"/>
        <v>8.563274565193808</v>
      </c>
      <c r="AI239" s="1">
        <f t="shared" si="436"/>
        <v>3685241.9269661531</v>
      </c>
      <c r="AJ239" s="24">
        <f t="shared" si="387"/>
        <v>11260.319882715035</v>
      </c>
    </row>
    <row r="240" spans="1:36" x14ac:dyDescent="0.25">
      <c r="A240" s="19">
        <f t="shared" ref="A240:F240" si="437">POWER(A165,$O$7)</f>
        <v>2.3541641578649881E-5</v>
      </c>
      <c r="B240" s="17">
        <f t="shared" si="437"/>
        <v>4.91484003991647E-4</v>
      </c>
      <c r="C240" s="17">
        <f t="shared" si="437"/>
        <v>0.22518558001376146</v>
      </c>
      <c r="D240" s="17">
        <f t="shared" si="437"/>
        <v>7.9378276465857841E-5</v>
      </c>
      <c r="E240" s="17">
        <f t="shared" si="437"/>
        <v>6.2685953020817767E-2</v>
      </c>
      <c r="F240" s="18">
        <f t="shared" si="437"/>
        <v>5.7197640855082235E-2</v>
      </c>
      <c r="G240" s="1"/>
      <c r="H240" s="3">
        <f t="shared" ref="H240:J240" si="438">POWER(C24-A$207,$O$7)</f>
        <v>11074.580218755895</v>
      </c>
      <c r="I240" s="1">
        <f t="shared" si="438"/>
        <v>10.57385797252172</v>
      </c>
      <c r="J240" s="1">
        <f t="shared" si="438"/>
        <v>65035226.201628789</v>
      </c>
      <c r="K240" s="24">
        <f t="shared" si="306"/>
        <v>1531.2969479492829</v>
      </c>
      <c r="L240" s="1"/>
      <c r="M240" s="3">
        <f t="shared" ref="M240:O240" si="439">POWER(C24-A$208,$O$7)</f>
        <v>26084.7546606588</v>
      </c>
      <c r="N240" s="1">
        <f t="shared" si="439"/>
        <v>1.485426667404621</v>
      </c>
      <c r="O240" s="4">
        <f t="shared" si="439"/>
        <v>10024581.69592429</v>
      </c>
      <c r="P240" s="24">
        <f t="shared" si="308"/>
        <v>4939.7425199814516</v>
      </c>
      <c r="Q240" s="17"/>
      <c r="R240" s="3">
        <f t="shared" ref="R240:T240" si="440">POWER(C24-A$209,$O$7)</f>
        <v>1876.4476048281635</v>
      </c>
      <c r="S240" s="1">
        <f t="shared" si="440"/>
        <v>6.2182770181946054</v>
      </c>
      <c r="T240" s="1">
        <f t="shared" si="440"/>
        <v>3301.535124480718</v>
      </c>
      <c r="U240" s="24">
        <f t="shared" si="310"/>
        <v>1167.4073105176885</v>
      </c>
      <c r="V240" s="17"/>
      <c r="W240" s="3">
        <f t="shared" ref="W240:Y240" si="441">POWER(C24-A$210,$O$7)</f>
        <v>5331.4622411879491</v>
      </c>
      <c r="X240" s="1">
        <f t="shared" si="441"/>
        <v>3.6220070276595955</v>
      </c>
      <c r="Y240" s="1">
        <f t="shared" si="441"/>
        <v>66140082.40551357</v>
      </c>
      <c r="Z240" s="24">
        <f t="shared" si="319"/>
        <v>5250.5092364518996</v>
      </c>
      <c r="AA240" s="17"/>
      <c r="AB240" s="3">
        <f t="shared" ref="AB240:AD240" si="442">POWER(C24-A$211,$O$7)</f>
        <v>3112.9811170417961</v>
      </c>
      <c r="AC240" s="1">
        <f t="shared" si="442"/>
        <v>9.26338492975969</v>
      </c>
      <c r="AD240" s="1">
        <f t="shared" si="442"/>
        <v>270270.24728382233</v>
      </c>
      <c r="AE240" s="24">
        <f t="shared" si="321"/>
        <v>17137.868896328586</v>
      </c>
      <c r="AF240" s="17"/>
      <c r="AG240" s="3">
        <f t="shared" ref="AG240:AI240" si="443">POWER(C24-A$212,$O$7)</f>
        <v>2911.6239364229232</v>
      </c>
      <c r="AH240" s="1">
        <f t="shared" si="443"/>
        <v>9.4475866552594745</v>
      </c>
      <c r="AI240" s="1">
        <f t="shared" si="443"/>
        <v>360362.01721556048</v>
      </c>
      <c r="AJ240" s="24">
        <f t="shared" si="387"/>
        <v>20778.935638397623</v>
      </c>
    </row>
    <row r="241" spans="1:36" x14ac:dyDescent="0.25">
      <c r="A241" s="19">
        <f t="shared" ref="A241:F241" si="444">POWER(A166,$O$7)</f>
        <v>7.9155135247590291E-5</v>
      </c>
      <c r="B241" s="17">
        <f t="shared" si="444"/>
        <v>1.2972893246406027E-2</v>
      </c>
      <c r="C241" s="17">
        <f t="shared" si="444"/>
        <v>3.5479748844640724E-2</v>
      </c>
      <c r="D241" s="17">
        <f t="shared" si="444"/>
        <v>4.5525767776032869E-4</v>
      </c>
      <c r="E241" s="17">
        <f t="shared" si="444"/>
        <v>0.10560894162159537</v>
      </c>
      <c r="F241" s="18">
        <f t="shared" si="444"/>
        <v>0.11732798131909795</v>
      </c>
      <c r="G241" s="1"/>
      <c r="H241" s="3">
        <f t="shared" ref="H241:J241" si="445">POWER(C25-A$207,$O$7)</f>
        <v>0.5839535889071984</v>
      </c>
      <c r="I241" s="1">
        <f t="shared" si="445"/>
        <v>1.5668703289376946</v>
      </c>
      <c r="J241" s="1">
        <f t="shared" si="445"/>
        <v>41222076.614058048</v>
      </c>
      <c r="K241" s="24">
        <f t="shared" si="306"/>
        <v>3262.9392198210521</v>
      </c>
      <c r="L241" s="1"/>
      <c r="M241" s="3">
        <f t="shared" ref="M241:O241" si="446">POWER(C25-A$208,$O$7)</f>
        <v>3081.1107742418576</v>
      </c>
      <c r="N241" s="1">
        <f t="shared" si="446"/>
        <v>0.61030341988831471</v>
      </c>
      <c r="O241" s="4">
        <f t="shared" si="446"/>
        <v>2316977.0992837301</v>
      </c>
      <c r="P241" s="24">
        <f t="shared" si="308"/>
        <v>30097.875401931036</v>
      </c>
      <c r="Q241" s="17"/>
      <c r="R241" s="3">
        <f t="shared" ref="R241:T241" si="447">POWER(C25-A$209,$O$7)</f>
        <v>3929.0353222723497</v>
      </c>
      <c r="S241" s="1">
        <f t="shared" si="447"/>
        <v>0.24368768874781929</v>
      </c>
      <c r="T241" s="1">
        <f t="shared" si="447"/>
        <v>2517112.3876591576</v>
      </c>
      <c r="U241" s="24">
        <f t="shared" si="310"/>
        <v>89445.925160294792</v>
      </c>
      <c r="V241" s="17"/>
      <c r="W241" s="3">
        <f t="shared" ref="W241:Y241" si="448">POWER(C25-A$210,$O$7)</f>
        <v>1087.8873449593325</v>
      </c>
      <c r="X241" s="1">
        <f t="shared" si="448"/>
        <v>9.3785431902838907E-3</v>
      </c>
      <c r="Y241" s="1">
        <f t="shared" si="448"/>
        <v>42102647.743354507</v>
      </c>
      <c r="Z241" s="24">
        <f t="shared" si="319"/>
        <v>19168.048912536698</v>
      </c>
      <c r="AA241" s="17"/>
      <c r="AB241" s="3">
        <f t="shared" ref="AB241:AD241" si="449">POWER(C25-A$211,$O$7)</f>
        <v>2520.632824726149</v>
      </c>
      <c r="AC241" s="1">
        <f t="shared" si="449"/>
        <v>1.0890611753922614</v>
      </c>
      <c r="AD241" s="1">
        <f t="shared" si="449"/>
        <v>1263656.5147096028</v>
      </c>
      <c r="AE241" s="24">
        <f t="shared" si="321"/>
        <v>133719.74347114921</v>
      </c>
      <c r="AF241" s="17"/>
      <c r="AG241" s="3">
        <f t="shared" ref="AG241:AI241" si="450">POWER(C25-A$212,$O$7)</f>
        <v>2708.2172123575592</v>
      </c>
      <c r="AH241" s="1">
        <f t="shared" si="450"/>
        <v>1.1528159585709188</v>
      </c>
      <c r="AI241" s="1">
        <f t="shared" si="450"/>
        <v>1089306.3392909472</v>
      </c>
      <c r="AJ241" s="24">
        <f t="shared" si="387"/>
        <v>128123.99874317202</v>
      </c>
    </row>
    <row r="242" spans="1:36" x14ac:dyDescent="0.25">
      <c r="A242" s="19">
        <f t="shared" ref="A242:F242" si="451">POWER(A167,$O$7)</f>
        <v>7.0656089228225E-2</v>
      </c>
      <c r="B242" s="17">
        <f t="shared" si="451"/>
        <v>2.5794236617991143E-2</v>
      </c>
      <c r="C242" s="17">
        <f t="shared" si="451"/>
        <v>1.4583733988005127E-2</v>
      </c>
      <c r="D242" s="17">
        <f t="shared" si="451"/>
        <v>4.1694050641212413E-2</v>
      </c>
      <c r="E242" s="17">
        <f t="shared" si="451"/>
        <v>1.5417045758839443E-2</v>
      </c>
      <c r="F242" s="18">
        <f t="shared" si="451"/>
        <v>1.5490860791735282E-2</v>
      </c>
      <c r="G242" s="1"/>
      <c r="H242" s="3">
        <f t="shared" ref="H242:J242" si="452">POWER(C26-A$207,$O$7)</f>
        <v>12268.701036906185</v>
      </c>
      <c r="I242" s="1">
        <f t="shared" si="452"/>
        <v>3.0563888635616561</v>
      </c>
      <c r="J242" s="1">
        <f t="shared" si="452"/>
        <v>99013602.746588141</v>
      </c>
      <c r="K242" s="24">
        <f t="shared" si="306"/>
        <v>6996781.0248586182</v>
      </c>
      <c r="L242" s="1"/>
      <c r="M242" s="3">
        <f t="shared" ref="M242:O242" si="453">POWER(C26-A$208,$O$7)</f>
        <v>2969.4048543752192</v>
      </c>
      <c r="N242" s="1">
        <f t="shared" si="453"/>
        <v>14.297618548613855</v>
      </c>
      <c r="O242" s="4">
        <f t="shared" si="453"/>
        <v>220487990.48638675</v>
      </c>
      <c r="P242" s="24">
        <f t="shared" si="308"/>
        <v>5687396.360358824</v>
      </c>
      <c r="Q242" s="17"/>
      <c r="R242" s="3">
        <f t="shared" ref="R242:T242" si="454">POWER(C26-A$209,$O$7)</f>
        <v>29819.079179997447</v>
      </c>
      <c r="S242" s="1">
        <f t="shared" si="454"/>
        <v>6.2818036945776399</v>
      </c>
      <c r="T242" s="1">
        <f t="shared" si="454"/>
        <v>322473279.25313681</v>
      </c>
      <c r="U242" s="24">
        <f t="shared" si="310"/>
        <v>4703299.4879981223</v>
      </c>
      <c r="V242" s="17"/>
      <c r="W242" s="3">
        <f t="shared" ref="W242:Y242" si="455">POWER(C26-A$210,$O$7)</f>
        <v>20444.17754698624</v>
      </c>
      <c r="X242" s="1">
        <f t="shared" si="455"/>
        <v>9.5904358164863162</v>
      </c>
      <c r="Y242" s="1">
        <f t="shared" si="455"/>
        <v>97660736.554664657</v>
      </c>
      <c r="Z242" s="24">
        <f t="shared" si="319"/>
        <v>4072724.4960063705</v>
      </c>
      <c r="AA242" s="17"/>
      <c r="AB242" s="3">
        <f t="shared" ref="AB242:AD242" si="456">POWER(C26-A$211,$O$7)</f>
        <v>25665.931766662743</v>
      </c>
      <c r="AC242" s="1">
        <f t="shared" si="456"/>
        <v>3.8275755438411188</v>
      </c>
      <c r="AD242" s="1">
        <f t="shared" si="456"/>
        <v>306079390.96971416</v>
      </c>
      <c r="AE242" s="24">
        <f t="shared" si="321"/>
        <v>4719235.7282721885</v>
      </c>
      <c r="AF242" s="17"/>
      <c r="AG242" s="3">
        <f t="shared" ref="AG242:AI242" si="457">POWER(C26-A$212,$O$7)</f>
        <v>26257.134762855767</v>
      </c>
      <c r="AH242" s="1">
        <f t="shared" si="457"/>
        <v>3.7106599135380853</v>
      </c>
      <c r="AI242" s="1">
        <f t="shared" si="457"/>
        <v>303271720.1815635</v>
      </c>
      <c r="AJ242" s="24">
        <f t="shared" si="387"/>
        <v>4698346.8025034126</v>
      </c>
    </row>
    <row r="243" spans="1:36" x14ac:dyDescent="0.25">
      <c r="A243" s="19">
        <f t="shared" ref="A243:F243" si="458">POWER(A168,$O$7)</f>
        <v>1.1976318662204784E-4</v>
      </c>
      <c r="B243" s="17">
        <f t="shared" si="458"/>
        <v>1.8480418701740096E-3</v>
      </c>
      <c r="C243" s="17">
        <f t="shared" si="458"/>
        <v>0.15434265442444123</v>
      </c>
      <c r="D243" s="17">
        <f t="shared" si="458"/>
        <v>3.6533907049387967E-4</v>
      </c>
      <c r="E243" s="17">
        <f t="shared" si="458"/>
        <v>7.3500101339774776E-2</v>
      </c>
      <c r="F243" s="18">
        <f t="shared" si="458"/>
        <v>6.9158460709567091E-2</v>
      </c>
      <c r="G243" s="1"/>
      <c r="H243" s="3">
        <f t="shared" ref="H243:J243" si="459">POWER(C27-A$207,$O$7)</f>
        <v>13868.399396753648</v>
      </c>
      <c r="I243" s="1">
        <f t="shared" si="459"/>
        <v>10.57385797252172</v>
      </c>
      <c r="J243" s="1">
        <f t="shared" si="459"/>
        <v>72853771.64916274</v>
      </c>
      <c r="K243" s="24">
        <f t="shared" si="306"/>
        <v>8726.8620402027627</v>
      </c>
      <c r="L243" s="1"/>
      <c r="M243" s="3">
        <f t="shared" ref="M243:O243" si="460">POWER(C27-A$208,$O$7)</f>
        <v>3781.2962958382509</v>
      </c>
      <c r="N243" s="1">
        <f t="shared" si="460"/>
        <v>1.485426667404621</v>
      </c>
      <c r="O243" s="4">
        <f t="shared" si="460"/>
        <v>13228947.282918027</v>
      </c>
      <c r="P243" s="24">
        <f t="shared" si="308"/>
        <v>24454.639216166135</v>
      </c>
      <c r="Q243" s="17"/>
      <c r="R243" s="3">
        <f t="shared" ref="R243:T243" si="461">POWER(C27-A$209,$O$7)</f>
        <v>32285.627425489045</v>
      </c>
      <c r="S243" s="1">
        <f t="shared" si="461"/>
        <v>6.2182770181946054</v>
      </c>
      <c r="T243" s="1">
        <f t="shared" si="461"/>
        <v>279268.90036545834</v>
      </c>
      <c r="U243" s="24">
        <f t="shared" si="310"/>
        <v>48087.1125625891</v>
      </c>
      <c r="V243" s="17"/>
      <c r="W243" s="3">
        <f t="shared" ref="W243:Y243" si="462">POWER(C27-A$210,$O$7)</f>
        <v>22494.941468933408</v>
      </c>
      <c r="X243" s="1">
        <f t="shared" si="462"/>
        <v>3.6220070276595955</v>
      </c>
      <c r="Y243" s="1">
        <f t="shared" si="462"/>
        <v>74022884.708358407</v>
      </c>
      <c r="Z243" s="24">
        <f t="shared" si="319"/>
        <v>27051.671498895037</v>
      </c>
      <c r="AA243" s="17"/>
      <c r="AB243" s="3">
        <f t="shared" ref="AB243:AD243" si="463">POWER(C27-A$211,$O$7)</f>
        <v>27957.81442660416</v>
      </c>
      <c r="AC243" s="1">
        <f t="shared" si="463"/>
        <v>9.26338492975969</v>
      </c>
      <c r="AD243" s="1">
        <f t="shared" si="463"/>
        <v>981833.70716366253</v>
      </c>
      <c r="AE243" s="24">
        <f t="shared" si="321"/>
        <v>74220.460028661051</v>
      </c>
      <c r="AF243" s="17"/>
      <c r="AG243" s="3">
        <f t="shared" ref="AG243:AI243" si="464">POWER(C27-A$212,$O$7)</f>
        <v>28574.702243342017</v>
      </c>
      <c r="AH243" s="1">
        <f t="shared" si="464"/>
        <v>9.4475866552594745</v>
      </c>
      <c r="AI243" s="1">
        <f t="shared" si="464"/>
        <v>1147687.1293216997</v>
      </c>
      <c r="AJ243" s="24">
        <f t="shared" si="387"/>
        <v>81349.111043004857</v>
      </c>
    </row>
    <row r="244" spans="1:36" x14ac:dyDescent="0.25">
      <c r="A244" s="19">
        <f t="shared" ref="A244:F244" si="465">POWER(A169,$O$7)</f>
        <v>1.4429918458138381E-4</v>
      </c>
      <c r="B244" s="17">
        <f t="shared" si="465"/>
        <v>2.1137207854570309E-3</v>
      </c>
      <c r="C244" s="17">
        <f t="shared" si="465"/>
        <v>0.14942631030443515</v>
      </c>
      <c r="D244" s="17">
        <f t="shared" si="465"/>
        <v>4.3312573450605079E-4</v>
      </c>
      <c r="E244" s="17">
        <f t="shared" si="465"/>
        <v>7.3514197292247757E-2</v>
      </c>
      <c r="F244" s="18">
        <f t="shared" si="465"/>
        <v>6.9436801529373982E-2</v>
      </c>
      <c r="G244" s="1"/>
      <c r="H244" s="3">
        <f t="shared" ref="H244:J244" si="466">POWER(C28-A$207,$O$7)</f>
        <v>1744.2457755526198</v>
      </c>
      <c r="I244" s="1">
        <f t="shared" si="466"/>
        <v>33.042413576393606</v>
      </c>
      <c r="J244" s="1">
        <f t="shared" si="466"/>
        <v>74450012.877656698</v>
      </c>
      <c r="K244" s="24">
        <f t="shared" si="306"/>
        <v>10743.332611555843</v>
      </c>
      <c r="L244" s="1"/>
      <c r="M244" s="3">
        <f t="shared" ref="M244:O244" si="467">POWER(C28-A$208,$O$7)</f>
        <v>210.47493138247407</v>
      </c>
      <c r="N244" s="1">
        <f t="shared" si="467"/>
        <v>60.547372053581242</v>
      </c>
      <c r="O244" s="4">
        <f t="shared" si="467"/>
        <v>13914108.411560103</v>
      </c>
      <c r="P244" s="24">
        <f t="shared" si="308"/>
        <v>29411.113026093197</v>
      </c>
      <c r="Q244" s="17"/>
      <c r="R244" s="3">
        <f t="shared" ref="R244:T244" si="468">POWER(C28-A$209,$O$7)</f>
        <v>10749.960760151704</v>
      </c>
      <c r="S244" s="1">
        <f t="shared" si="468"/>
        <v>42.332625035684067</v>
      </c>
      <c r="T244" s="1">
        <f t="shared" si="468"/>
        <v>386211.27184616087</v>
      </c>
      <c r="U244" s="24">
        <f t="shared" si="310"/>
        <v>59322.777930226512</v>
      </c>
      <c r="V244" s="17"/>
      <c r="W244" s="3">
        <f t="shared" ref="W244:Y244" si="469">POWER(C28-A$210,$O$7)</f>
        <v>5473.5046020784521</v>
      </c>
      <c r="X244" s="1">
        <f t="shared" si="469"/>
        <v>50.365178847547696</v>
      </c>
      <c r="Y244" s="1">
        <f t="shared" si="469"/>
        <v>75631813.596181273</v>
      </c>
      <c r="Z244" s="24">
        <f t="shared" si="319"/>
        <v>32760.477346026913</v>
      </c>
      <c r="AA244" s="17"/>
      <c r="AB244" s="3">
        <f t="shared" ref="AB244:AD244" si="470">POWER(C28-A$211,$O$7)</f>
        <v>8318.5169758116062</v>
      </c>
      <c r="AC244" s="1">
        <f t="shared" si="470"/>
        <v>35.478928035106264</v>
      </c>
      <c r="AD244" s="1">
        <f t="shared" si="470"/>
        <v>1174785.4986049049</v>
      </c>
      <c r="AE244" s="24">
        <f t="shared" si="321"/>
        <v>86977.55022356665</v>
      </c>
      <c r="AF244" s="17"/>
      <c r="AG244" s="3">
        <f t="shared" ref="AG244:AI244" si="471">POWER(C28-A$212,$O$7)</f>
        <v>8656.5410266341642</v>
      </c>
      <c r="AH244" s="1">
        <f t="shared" si="471"/>
        <v>35.121118520160977</v>
      </c>
      <c r="AI244" s="1">
        <f t="shared" si="471"/>
        <v>1355598.2278904279</v>
      </c>
      <c r="AJ244" s="24">
        <f t="shared" si="387"/>
        <v>94731.92632293218</v>
      </c>
    </row>
    <row r="245" spans="1:36" x14ac:dyDescent="0.25">
      <c r="A245" s="19">
        <f t="shared" ref="A245:F245" si="472">POWER(A170,$O$7)</f>
        <v>0.665572183440582</v>
      </c>
      <c r="B245" s="17">
        <f t="shared" si="472"/>
        <v>1.2911047084103557E-3</v>
      </c>
      <c r="C245" s="17">
        <f t="shared" si="472"/>
        <v>2.273524055379495E-4</v>
      </c>
      <c r="D245" s="17">
        <f t="shared" si="472"/>
        <v>1.0114072362574686E-2</v>
      </c>
      <c r="E245" s="17">
        <f t="shared" si="472"/>
        <v>2.6388375014646336E-4</v>
      </c>
      <c r="F245" s="18">
        <f t="shared" si="472"/>
        <v>2.6733973533338436E-4</v>
      </c>
      <c r="G245" s="1"/>
      <c r="H245" s="3">
        <f t="shared" ref="H245:J245" si="473">POWER(C29-A$207,$O$7)</f>
        <v>4126.2420407196068</v>
      </c>
      <c r="I245" s="1">
        <f t="shared" si="473"/>
        <v>33.042413576393606</v>
      </c>
      <c r="J245" s="1">
        <f t="shared" si="473"/>
        <v>769904.61898226233</v>
      </c>
      <c r="K245" s="24">
        <f t="shared" si="306"/>
        <v>515195.40233280993</v>
      </c>
      <c r="L245" s="1"/>
      <c r="M245" s="3">
        <f t="shared" ref="M245:O245" si="474">POWER(C29-A$208,$O$7)</f>
        <v>14522.118817799417</v>
      </c>
      <c r="N245" s="1">
        <f t="shared" si="474"/>
        <v>60.547372053581242</v>
      </c>
      <c r="O245" s="4">
        <f t="shared" si="474"/>
        <v>16167138.367423253</v>
      </c>
      <c r="P245" s="24">
        <f t="shared" si="308"/>
        <v>20892.29621668077</v>
      </c>
      <c r="Q245" s="17"/>
      <c r="R245" s="3">
        <f t="shared" ref="R245:T245" si="475">POWER(C29-A$209,$O$7)</f>
        <v>5.3730427075185831</v>
      </c>
      <c r="S245" s="1">
        <f t="shared" si="475"/>
        <v>42.332625035684067</v>
      </c>
      <c r="T245" s="1">
        <f t="shared" si="475"/>
        <v>50830355.063814707</v>
      </c>
      <c r="U245" s="24">
        <f t="shared" si="310"/>
        <v>11556.414344104685</v>
      </c>
      <c r="V245" s="17"/>
      <c r="W245" s="3">
        <f t="shared" ref="W245:Y245" si="476">POWER(C29-A$210,$O$7)</f>
        <v>1025.0794983070693</v>
      </c>
      <c r="X245" s="1">
        <f t="shared" si="476"/>
        <v>50.365178847547696</v>
      </c>
      <c r="Y245" s="1">
        <f t="shared" si="476"/>
        <v>894263.96698728227</v>
      </c>
      <c r="Z245" s="24">
        <f t="shared" si="319"/>
        <v>9055.5275986391607</v>
      </c>
      <c r="AA245" s="17"/>
      <c r="AB245" s="3">
        <f t="shared" ref="AB245:AD245" si="477">POWER(C29-A$211,$O$7)</f>
        <v>218.86526812725333</v>
      </c>
      <c r="AC245" s="1">
        <f t="shared" si="477"/>
        <v>35.478928035106264</v>
      </c>
      <c r="AD245" s="1">
        <f t="shared" si="477"/>
        <v>44450552.79472243</v>
      </c>
      <c r="AE245" s="24">
        <f t="shared" si="321"/>
        <v>11729.845684855023</v>
      </c>
      <c r="AF245" s="17"/>
      <c r="AG245" s="3">
        <f t="shared" ref="AG245:AI245" si="478">POWER(C29-A$212,$O$7)</f>
        <v>167.94775069952772</v>
      </c>
      <c r="AH245" s="1">
        <f t="shared" si="478"/>
        <v>35.121118520160977</v>
      </c>
      <c r="AI245" s="1">
        <f t="shared" si="478"/>
        <v>43384595.743952669</v>
      </c>
      <c r="AJ245" s="24">
        <f t="shared" si="387"/>
        <v>11598.480632111932</v>
      </c>
    </row>
    <row r="246" spans="1:36" x14ac:dyDescent="0.25">
      <c r="A246" s="20">
        <f t="shared" ref="A246:F246" si="479">POWER(A171,$O$7)</f>
        <v>2.8274772221546475E-4</v>
      </c>
      <c r="B246" s="21">
        <f t="shared" si="479"/>
        <v>3.4358432582791715E-3</v>
      </c>
      <c r="C246" s="21">
        <f t="shared" si="479"/>
        <v>0.12987035916391632</v>
      </c>
      <c r="D246" s="21">
        <f t="shared" si="479"/>
        <v>7.9818754287817558E-4</v>
      </c>
      <c r="E246" s="21">
        <f t="shared" si="479"/>
        <v>7.3444149468510869E-2</v>
      </c>
      <c r="F246" s="29">
        <f t="shared" si="479"/>
        <v>7.019082044154254E-2</v>
      </c>
      <c r="G246" s="1"/>
      <c r="H246" s="5">
        <f t="shared" ref="H246:J246" si="480">POWER(C30-A$207,$O$7)</f>
        <v>5218.015343751078</v>
      </c>
      <c r="I246" s="2">
        <f t="shared" si="480"/>
        <v>14.04940121997763</v>
      </c>
      <c r="J246" s="2">
        <f t="shared" si="480"/>
        <v>80774115.297326952</v>
      </c>
      <c r="K246" s="23">
        <f t="shared" si="306"/>
        <v>22840.176468677644</v>
      </c>
      <c r="L246" s="1"/>
      <c r="M246" s="5">
        <f t="shared" ref="M246:O246" si="481">POWER(C30-A$208,$O$7)</f>
        <v>16514.242884698808</v>
      </c>
      <c r="N246" s="2">
        <f t="shared" si="481"/>
        <v>33.422495301097548</v>
      </c>
      <c r="O246" s="6">
        <f t="shared" si="481"/>
        <v>16721245.714597791</v>
      </c>
      <c r="P246" s="23">
        <f t="shared" si="308"/>
        <v>57508.43454306644</v>
      </c>
      <c r="Q246" s="17"/>
      <c r="R246" s="5">
        <f t="shared" ref="R246:T246" si="482">POWER(C30-A$209,$O$7)</f>
        <v>106.46076214569322</v>
      </c>
      <c r="S246" s="2">
        <f t="shared" si="482"/>
        <v>20.307214365130854</v>
      </c>
      <c r="T246" s="2">
        <f t="shared" si="482"/>
        <v>961299.8241211311</v>
      </c>
      <c r="U246" s="23">
        <f t="shared" si="310"/>
        <v>124860.81682546082</v>
      </c>
      <c r="V246" s="17"/>
      <c r="W246" s="5">
        <f t="shared" ref="W246:Y246" si="483">POWER(C30-A$210,$O$7)</f>
        <v>1601.3493017960216</v>
      </c>
      <c r="X246" s="2">
        <f t="shared" si="483"/>
        <v>25.977807332017004</v>
      </c>
      <c r="Y246" s="2">
        <f t="shared" si="483"/>
        <v>82004893.109389976</v>
      </c>
      <c r="Z246" s="23">
        <f t="shared" si="319"/>
        <v>65456.58304719811</v>
      </c>
      <c r="AA246" s="17"/>
      <c r="AB246" s="5">
        <f t="shared" ref="AB246:AD246" si="484">POWER(C30-A$211,$O$7)</f>
        <v>519.57079962277385</v>
      </c>
      <c r="AC246" s="2">
        <f t="shared" si="484"/>
        <v>15.653251789473691</v>
      </c>
      <c r="AD246" s="2">
        <f t="shared" si="484"/>
        <v>2081888.9085770124</v>
      </c>
      <c r="AE246" s="23">
        <f t="shared" si="321"/>
        <v>152941.86925359612</v>
      </c>
      <c r="AF246" s="17"/>
      <c r="AG246" s="5">
        <f t="shared" ref="AG246:AI246" si="485">POWER(C30-A$212,$O$7)</f>
        <v>439.29920157238536</v>
      </c>
      <c r="AH246" s="2">
        <f t="shared" si="485"/>
        <v>15.41588921684953</v>
      </c>
      <c r="AI246" s="2">
        <f t="shared" si="485"/>
        <v>2320447.7804299267</v>
      </c>
      <c r="AJ246" s="23">
        <f t="shared" si="387"/>
        <v>162906.05032542258</v>
      </c>
    </row>
    <row r="247" spans="1:36" x14ac:dyDescent="0.25">
      <c r="A247" s="20"/>
      <c r="B247" s="21"/>
      <c r="C247" s="21"/>
      <c r="D247" s="21"/>
      <c r="E247" s="21"/>
      <c r="F247" s="2"/>
      <c r="G247" s="2"/>
      <c r="H247" s="5"/>
      <c r="I247" s="2"/>
      <c r="J247" s="2"/>
      <c r="K247" s="40">
        <f>SUM(K222:K246)</f>
        <v>9480899.4485683143</v>
      </c>
      <c r="L247" s="2"/>
      <c r="M247" s="5"/>
      <c r="N247" s="2"/>
      <c r="O247" s="2"/>
      <c r="P247" s="42">
        <f>SUM(P222:P246)</f>
        <v>8049429.9361965423</v>
      </c>
      <c r="Q247" s="21"/>
      <c r="R247" s="5"/>
      <c r="S247" s="2"/>
      <c r="T247" s="2"/>
      <c r="U247" s="40">
        <f>SUM(U222:U246)</f>
        <v>6951372.5330912536</v>
      </c>
      <c r="V247" s="21"/>
      <c r="W247" s="5"/>
      <c r="X247" s="2"/>
      <c r="Y247" s="2"/>
      <c r="Z247" s="40">
        <f>SUM(Z222:Z246)</f>
        <v>7062298.1149908612</v>
      </c>
      <c r="AA247" s="21"/>
      <c r="AB247" s="5"/>
      <c r="AC247" s="2"/>
      <c r="AD247" s="2"/>
      <c r="AE247" s="40">
        <f>SUM(AE222:AE246)</f>
        <v>7186516.4597871182</v>
      </c>
      <c r="AF247" s="21"/>
      <c r="AG247" s="5"/>
      <c r="AH247" s="2"/>
      <c r="AI247" s="2"/>
      <c r="AJ247" s="40">
        <f>SUM(AJ222:AJ246)</f>
        <v>7218345.3906610599</v>
      </c>
    </row>
    <row r="248" spans="1:36" ht="18.75" x14ac:dyDescent="0.3">
      <c r="A248" s="35" t="s">
        <v>56</v>
      </c>
      <c r="B248" s="17"/>
      <c r="C248" s="17"/>
      <c r="D248" s="17"/>
      <c r="E248" s="17"/>
      <c r="F248" s="1"/>
      <c r="G248" s="1"/>
      <c r="H248" s="1"/>
      <c r="I248" s="1"/>
      <c r="J248" s="17"/>
      <c r="K248" s="1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8"/>
    </row>
    <row r="249" spans="1:36" x14ac:dyDescent="0.25">
      <c r="A249" s="28">
        <f>SUM(K247,P247,U247,Z247,AE247,AJ247)</f>
        <v>45948861.883295149</v>
      </c>
      <c r="B249" s="17"/>
      <c r="C249" s="17"/>
      <c r="D249" s="17"/>
      <c r="E249" s="17"/>
      <c r="F249" s="1"/>
      <c r="G249" s="1"/>
      <c r="H249" s="1"/>
      <c r="I249" s="1"/>
      <c r="J249" s="17"/>
      <c r="K249" s="1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8"/>
    </row>
    <row r="250" spans="1:36" x14ac:dyDescent="0.25">
      <c r="A250" s="19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8"/>
    </row>
    <row r="251" spans="1:36" x14ac:dyDescent="0.25">
      <c r="A251" s="19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8"/>
    </row>
    <row r="252" spans="1:36" x14ac:dyDescent="0.25">
      <c r="A252" s="19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8"/>
    </row>
    <row r="253" spans="1:36" x14ac:dyDescent="0.25">
      <c r="A253" s="19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4"/>
    </row>
    <row r="254" spans="1:36" x14ac:dyDescent="0.25">
      <c r="A254" s="19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4"/>
    </row>
    <row r="255" spans="1:36" x14ac:dyDescent="0.25">
      <c r="A255" s="19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4"/>
    </row>
    <row r="256" spans="1:36" x14ac:dyDescent="0.25">
      <c r="A256" s="19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4"/>
    </row>
    <row r="257" spans="1:36" ht="26.25" x14ac:dyDescent="0.4">
      <c r="A257" s="31" t="s">
        <v>63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9"/>
      <c r="AF257" s="1"/>
      <c r="AG257" s="1"/>
      <c r="AH257" s="1"/>
      <c r="AI257" s="1"/>
      <c r="AJ257" s="4"/>
    </row>
    <row r="258" spans="1:36" ht="57" customHeight="1" x14ac:dyDescent="0.25">
      <c r="A258" s="60"/>
      <c r="B258" s="8"/>
      <c r="C258" s="8"/>
      <c r="D258" s="8"/>
      <c r="E258" s="8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50"/>
      <c r="AF258" s="17"/>
      <c r="AG258" s="1"/>
      <c r="AH258" s="1"/>
      <c r="AI258" s="1"/>
      <c r="AJ258" s="4"/>
    </row>
    <row r="259" spans="1:36" ht="18.75" x14ac:dyDescent="0.3">
      <c r="A259" s="59" t="s">
        <v>58</v>
      </c>
      <c r="B259" s="43"/>
      <c r="C259" s="43"/>
      <c r="D259" s="44"/>
      <c r="E259" s="37"/>
      <c r="F259" s="59" t="s">
        <v>59</v>
      </c>
      <c r="G259" s="43"/>
      <c r="H259" s="43"/>
      <c r="I259" s="44"/>
      <c r="J259" s="51"/>
      <c r="K259" s="59" t="s">
        <v>60</v>
      </c>
      <c r="L259" s="43"/>
      <c r="M259" s="43"/>
      <c r="N259" s="44"/>
      <c r="O259" s="51"/>
      <c r="P259" s="59" t="s">
        <v>61</v>
      </c>
      <c r="Q259" s="43"/>
      <c r="R259" s="43"/>
      <c r="S259" s="44"/>
      <c r="T259" s="51"/>
      <c r="U259" s="59" t="s">
        <v>62</v>
      </c>
      <c r="V259" s="43"/>
      <c r="W259" s="43"/>
      <c r="X259" s="44"/>
      <c r="Y259" s="51"/>
      <c r="Z259" s="59" t="s">
        <v>68</v>
      </c>
      <c r="AA259" s="43"/>
      <c r="AB259" s="43"/>
      <c r="AC259" s="44"/>
      <c r="AD259" s="51"/>
      <c r="AE259" s="58" t="s">
        <v>64</v>
      </c>
      <c r="AF259" s="51"/>
      <c r="AG259" s="1"/>
      <c r="AH259" s="1"/>
      <c r="AI259" s="1"/>
      <c r="AJ259" s="4"/>
    </row>
    <row r="260" spans="1:36" x14ac:dyDescent="0.25">
      <c r="A260" s="32">
        <f>POWER(C6-A$207, $O$7)</f>
        <v>1661.7174384315535</v>
      </c>
      <c r="B260" s="33">
        <f t="shared" ref="B260:C260" si="486">POWER(D6-B$207, $O$7)</f>
        <v>6.3376507145681799E-2</v>
      </c>
      <c r="C260" s="33">
        <f t="shared" si="486"/>
        <v>36438633.089953937</v>
      </c>
      <c r="D260" s="41">
        <f>POWER(SUM(A260:C260), -1)</f>
        <v>2.7442148960275425E-8</v>
      </c>
      <c r="E260" s="17"/>
      <c r="F260" s="32">
        <f>POWER(C6-A$208, $O$7)</f>
        <v>240.49043974489805</v>
      </c>
      <c r="G260" s="33">
        <f t="shared" ref="G260:H260" si="487">POWER(D6-B$208, $O$7)</f>
        <v>3.1727417961301616</v>
      </c>
      <c r="H260" s="34">
        <f t="shared" si="487"/>
        <v>1295412.6971487089</v>
      </c>
      <c r="I260" s="41">
        <f>POWER(SUM(F260:H260), -1)</f>
        <v>7.7180958672182952E-7</v>
      </c>
      <c r="J260" s="17"/>
      <c r="K260" s="32">
        <f>POWER(C6-A$209, $O$7)</f>
        <v>10543.596725081476</v>
      </c>
      <c r="L260" s="33">
        <f t="shared" ref="L260:M260" si="488">POWER(D6-B$209, $O$7)</f>
        <v>0.25639302402442621</v>
      </c>
      <c r="M260" s="34">
        <f t="shared" si="488"/>
        <v>3883031.8860614179</v>
      </c>
      <c r="N260" s="48">
        <f>POWER(SUM(K260:M260), -1)</f>
        <v>2.5683332416970675E-7</v>
      </c>
      <c r="O260" s="17"/>
      <c r="P260" s="32">
        <f>POWER(C6-A$210, $O$7)</f>
        <v>5326.5383275145714</v>
      </c>
      <c r="Q260" s="33">
        <f t="shared" ref="Q260:R260" si="489">POWER(D6-B$210, $O$7)</f>
        <v>1.2030643009556281</v>
      </c>
      <c r="R260" s="33">
        <f t="shared" si="489"/>
        <v>37266816.464602023</v>
      </c>
      <c r="S260" s="41">
        <f>POWER(SUM(P260:R260), -1)</f>
        <v>2.6829687996302267E-8</v>
      </c>
      <c r="T260" s="17"/>
      <c r="U260" s="32">
        <f>POWER(C6-A$211, $O$7)</f>
        <v>8137.1051672485464</v>
      </c>
      <c r="V260" s="33">
        <f t="shared" ref="V260:W260" si="490">POWER(D6-B$211, $O$7)</f>
        <v>1.8992982085472175E-3</v>
      </c>
      <c r="W260" s="34">
        <f t="shared" si="490"/>
        <v>2274440.3435973763</v>
      </c>
      <c r="X260" s="41">
        <f>POWER(SUM(U260:W260), -1)</f>
        <v>4.3810123494785889E-7</v>
      </c>
      <c r="Y260" s="17"/>
      <c r="Z260" s="32">
        <f>POWER(C6-A$212, $O$7)</f>
        <v>8471.459957993271</v>
      </c>
      <c r="AA260" s="33">
        <f t="shared" ref="AA260:AB260" si="491">POWER(D6-B$212, $O$7)</f>
        <v>5.4306102266410234E-3</v>
      </c>
      <c r="AB260" s="34">
        <f t="shared" si="491"/>
        <v>2038322.7064910375</v>
      </c>
      <c r="AC260" s="41">
        <f>POWER(SUM(Z260:AB260), -1)</f>
        <v>4.8856891119719473E-7</v>
      </c>
      <c r="AD260" s="17"/>
      <c r="AE260" s="45">
        <f>SUM(D260,I260,N260,S260,X260,AC260)</f>
        <v>2.0095848939931672E-6</v>
      </c>
      <c r="AF260" s="17"/>
      <c r="AG260" s="1"/>
      <c r="AH260" s="1"/>
      <c r="AI260" s="1"/>
      <c r="AJ260" s="4"/>
    </row>
    <row r="261" spans="1:36" ht="18.75" x14ac:dyDescent="0.3">
      <c r="A261" s="19">
        <f t="shared" ref="A261:C261" si="492">POWER(C7-A$207, $O$7)</f>
        <v>2003.8307869158182</v>
      </c>
      <c r="B261" s="17">
        <f t="shared" si="492"/>
        <v>22.545907398185619</v>
      </c>
      <c r="C261" s="17">
        <f t="shared" si="492"/>
        <v>66087828.673156828</v>
      </c>
      <c r="D261" s="24">
        <f t="shared" ref="D261:D284" si="493">POWER(SUM(A261:C261), -1)</f>
        <v>1.5130915315909025E-8</v>
      </c>
      <c r="E261" s="17"/>
      <c r="F261" s="19">
        <f t="shared" ref="F261:H261" si="494">POWER(C7-A$208, $O$7)</f>
        <v>132.42840629520211</v>
      </c>
      <c r="G261" s="17">
        <f t="shared" si="494"/>
        <v>45.984933677339399</v>
      </c>
      <c r="H261" s="18">
        <f t="shared" si="494"/>
        <v>10440407.753577353</v>
      </c>
      <c r="I261" s="24">
        <f t="shared" ref="I261:I284" si="495">POWER(SUM(F261:H261), -1)</f>
        <v>9.5780062921051373E-8</v>
      </c>
      <c r="J261" s="17"/>
      <c r="K261" s="19">
        <f t="shared" ref="K261:M261" si="496">POWER(C7-A$209, $O$7)</f>
        <v>11381.05286536239</v>
      </c>
      <c r="L261" s="17">
        <f t="shared" si="496"/>
        <v>30.319919700407461</v>
      </c>
      <c r="M261" s="18">
        <f t="shared" si="496"/>
        <v>14996.203363681449</v>
      </c>
      <c r="N261" s="48">
        <f t="shared" ref="N261:N284" si="497">POWER(SUM(K261:M261), -1)</f>
        <v>3.786792071969668E-5</v>
      </c>
      <c r="O261" s="17"/>
      <c r="P261" s="19">
        <f t="shared" ref="P261:R261" si="498">POWER(C7-A$210, $O$7)</f>
        <v>5926.4034257700951</v>
      </c>
      <c r="Q261" s="17">
        <f t="shared" si="498"/>
        <v>37.171493089782352</v>
      </c>
      <c r="R261" s="17">
        <f t="shared" si="498"/>
        <v>67201552.595927402</v>
      </c>
      <c r="S261" s="24">
        <f t="shared" ref="S261:S284" si="499">POWER(SUM(P261:R261), -1)</f>
        <v>1.4879288165596377E-8</v>
      </c>
      <c r="T261" s="17"/>
      <c r="U261" s="19">
        <f t="shared" ref="U261:W261" si="500">POWER(C7-A$211, $O$7)</f>
        <v>8874.7524015007857</v>
      </c>
      <c r="V261" s="17">
        <f t="shared" si="500"/>
        <v>24.566089912289975</v>
      </c>
      <c r="W261" s="18">
        <f t="shared" si="500"/>
        <v>342079.02624813153</v>
      </c>
      <c r="X261" s="24">
        <f t="shared" ref="X261:X284" si="501">POWER(SUM(U261:W261), -1)</f>
        <v>2.8491786316391798E-6</v>
      </c>
      <c r="Y261" s="17"/>
      <c r="Z261" s="19">
        <f t="shared" ref="Z261:AB261" si="502">POWER(C7-A$212, $O$7)</f>
        <v>9223.7842325568417</v>
      </c>
      <c r="AA261" s="17">
        <f t="shared" si="502"/>
        <v>24.268503868505253</v>
      </c>
      <c r="AB261" s="18">
        <f t="shared" si="502"/>
        <v>442626.22589262854</v>
      </c>
      <c r="AC261" s="24">
        <f t="shared" ref="AC261:AC284" si="503">POWER(SUM(Z261:AB261), -1)</f>
        <v>2.2130049159556293E-6</v>
      </c>
      <c r="AD261" s="17"/>
      <c r="AE261" s="45">
        <f t="shared" ref="AE261:AE284" si="504">SUM(D261,I261,N261,S261,X261,AC261)</f>
        <v>4.3055894533694046E-5</v>
      </c>
      <c r="AF261" s="17"/>
      <c r="AG261" s="37"/>
      <c r="AH261" s="37"/>
      <c r="AI261" s="37"/>
      <c r="AJ261" s="4"/>
    </row>
    <row r="262" spans="1:36" x14ac:dyDescent="0.25">
      <c r="A262" s="19">
        <f t="shared" ref="A262:C262" si="505">POWER(C8-A$207, $O$7)</f>
        <v>4126.2420407196068</v>
      </c>
      <c r="B262" s="17">
        <f t="shared" si="505"/>
        <v>27.580845616105748</v>
      </c>
      <c r="C262" s="17">
        <f t="shared" si="505"/>
        <v>29.616329170849859</v>
      </c>
      <c r="D262" s="24">
        <f t="shared" si="493"/>
        <v>2.3903777454046561E-4</v>
      </c>
      <c r="E262" s="17"/>
      <c r="F262" s="19">
        <f t="shared" ref="F262:H262" si="506">POWER(C8-A$208, $O$7)</f>
        <v>14522.118817799417</v>
      </c>
      <c r="G262" s="17">
        <f t="shared" si="506"/>
        <v>10.360549914920927</v>
      </c>
      <c r="H262" s="18">
        <f t="shared" si="506"/>
        <v>23939863.870908309</v>
      </c>
      <c r="I262" s="24">
        <f t="shared" si="495"/>
        <v>4.1745990396809861E-8</v>
      </c>
      <c r="J262" s="17"/>
      <c r="K262" s="19">
        <f t="shared" ref="K262:M262" si="507">POWER(C8-A$209, $O$7)</f>
        <v>5.3730427075185831</v>
      </c>
      <c r="L262" s="17">
        <f t="shared" si="507"/>
        <v>20.192866347641392</v>
      </c>
      <c r="M262" s="18">
        <f t="shared" si="507"/>
        <v>64024658.591436505</v>
      </c>
      <c r="N262" s="48">
        <f t="shared" si="497"/>
        <v>1.561897591782606E-8</v>
      </c>
      <c r="O262" s="17"/>
      <c r="P262" s="19">
        <f t="shared" ref="P262:R262" si="508">POWER(C8-A$210, $O$7)</f>
        <v>1025.0794983070693</v>
      </c>
      <c r="Q262" s="17">
        <f t="shared" si="508"/>
        <v>15.234635512128907</v>
      </c>
      <c r="R262" s="17">
        <f t="shared" si="508"/>
        <v>5425.1048201855301</v>
      </c>
      <c r="S262" s="24">
        <f t="shared" si="499"/>
        <v>1.5466901791114288E-4</v>
      </c>
      <c r="T262" s="17"/>
      <c r="U262" s="19">
        <f t="shared" ref="U262:W262" si="509">POWER(C8-A$211, $O$7)</f>
        <v>218.86526812725333</v>
      </c>
      <c r="V262" s="17">
        <f t="shared" si="509"/>
        <v>25.437708684127116</v>
      </c>
      <c r="W262" s="18">
        <f t="shared" si="509"/>
        <v>56838402.406155087</v>
      </c>
      <c r="X262" s="24">
        <f t="shared" si="501"/>
        <v>1.759366307782512E-8</v>
      </c>
      <c r="Y262" s="17"/>
      <c r="Z262" s="19">
        <f t="shared" ref="Z262:AB262" si="510">POWER(C8-A$212, $O$7)</f>
        <v>167.94775069952772</v>
      </c>
      <c r="AA262" s="17">
        <f t="shared" si="510"/>
        <v>25.74235735194803</v>
      </c>
      <c r="AB262" s="18">
        <f t="shared" si="510"/>
        <v>55632181.744469538</v>
      </c>
      <c r="AC262" s="24">
        <f t="shared" si="503"/>
        <v>1.7975144728018621E-8</v>
      </c>
      <c r="AD262" s="17"/>
      <c r="AE262" s="45">
        <f t="shared" si="504"/>
        <v>3.9379972622572898E-4</v>
      </c>
      <c r="AF262" s="17"/>
      <c r="AG262" s="1"/>
      <c r="AH262" s="1"/>
      <c r="AI262" s="1"/>
      <c r="AJ262" s="4"/>
    </row>
    <row r="263" spans="1:36" x14ac:dyDescent="0.25">
      <c r="A263" s="19">
        <f t="shared" ref="A263:C263" si="511">POWER(C9-A$207, $O$7)</f>
        <v>29321.709968765528</v>
      </c>
      <c r="B263" s="17">
        <f t="shared" si="511"/>
        <v>39.084339437897761</v>
      </c>
      <c r="C263" s="17">
        <f t="shared" si="511"/>
        <v>81025959.67580992</v>
      </c>
      <c r="D263" s="24">
        <f t="shared" si="493"/>
        <v>1.2337253053840683E-8</v>
      </c>
      <c r="E263" s="17"/>
      <c r="F263" s="19">
        <f t="shared" ref="F263:H263" si="512">POWER(C9-A$208, $O$7)</f>
        <v>51759.778212578785</v>
      </c>
      <c r="G263" s="17">
        <f t="shared" si="512"/>
        <v>17.79811153867908</v>
      </c>
      <c r="H263" s="18">
        <f t="shared" si="512"/>
        <v>16835938.250092298</v>
      </c>
      <c r="I263" s="24">
        <f t="shared" si="495"/>
        <v>5.9214639225262277E-8</v>
      </c>
      <c r="J263" s="17"/>
      <c r="K263" s="19">
        <f t="shared" ref="K263:M263" si="513">POWER(C9-A$209, $O$7)</f>
        <v>11950.421290193104</v>
      </c>
      <c r="L263" s="17">
        <f t="shared" si="513"/>
        <v>30.180161012364785</v>
      </c>
      <c r="M263" s="18">
        <f t="shared" si="513"/>
        <v>988948.67574188206</v>
      </c>
      <c r="N263" s="48">
        <f t="shared" si="497"/>
        <v>9.9907158556127605E-7</v>
      </c>
      <c r="O263" s="17"/>
      <c r="P263" s="19">
        <f t="shared" ref="P263:R263" si="514">POWER(C9-A$210, $O$7)</f>
        <v>19325.688119971805</v>
      </c>
      <c r="Q263" s="17">
        <f t="shared" si="514"/>
        <v>24.040949754363563</v>
      </c>
      <c r="R263" s="17">
        <f t="shared" si="514"/>
        <v>82258647.458094493</v>
      </c>
      <c r="S263" s="24">
        <f t="shared" si="499"/>
        <v>1.2153917623021639E-8</v>
      </c>
      <c r="T263" s="17"/>
      <c r="U263" s="19">
        <f t="shared" ref="U263:W263" si="515">POWER(C9-A$211, $O$7)</f>
        <v>14833.801751879841</v>
      </c>
      <c r="V263" s="17">
        <f t="shared" si="515"/>
        <v>36.524870561310834</v>
      </c>
      <c r="W263" s="18">
        <f t="shared" si="515"/>
        <v>2122485.414815479</v>
      </c>
      <c r="X263" s="24">
        <f t="shared" si="501"/>
        <v>4.6786783342264005E-7</v>
      </c>
      <c r="Y263" s="17"/>
      <c r="Z263" s="19">
        <f t="shared" ref="Z263:AB263" si="516">POWER(C9-A$212, $O$7)</f>
        <v>14390.273406123999</v>
      </c>
      <c r="AA263" s="17">
        <f t="shared" si="516"/>
        <v>36.88974270029231</v>
      </c>
      <c r="AB263" s="18">
        <f t="shared" si="516"/>
        <v>2363296.2253757566</v>
      </c>
      <c r="AC263" s="24">
        <f t="shared" si="503"/>
        <v>4.2057036778383108E-7</v>
      </c>
      <c r="AD263" s="17"/>
      <c r="AE263" s="45">
        <f t="shared" si="504"/>
        <v>1.9712155966698719E-6</v>
      </c>
      <c r="AF263" s="17"/>
      <c r="AG263" s="1"/>
      <c r="AH263" s="1"/>
      <c r="AI263" s="1"/>
      <c r="AJ263" s="4"/>
    </row>
    <row r="264" spans="1:36" x14ac:dyDescent="0.25">
      <c r="A264" s="19">
        <f t="shared" ref="A264:C264" si="517">POWER(C10-A$207, $O$7)</f>
        <v>24098.163362702588</v>
      </c>
      <c r="B264" s="17">
        <f t="shared" si="517"/>
        <v>10.57385797252172</v>
      </c>
      <c r="C264" s="17">
        <f t="shared" si="517"/>
        <v>54131954.088239178</v>
      </c>
      <c r="D264" s="24">
        <f t="shared" si="493"/>
        <v>1.8465153259440417E-8</v>
      </c>
      <c r="E264" s="17"/>
      <c r="F264" s="19">
        <f t="shared" ref="F264:H264" si="518">POWER(C10-A$208, $O$7)</f>
        <v>44735.530078780001</v>
      </c>
      <c r="G264" s="17">
        <f t="shared" si="518"/>
        <v>1.485426667404621</v>
      </c>
      <c r="H264" s="18">
        <f t="shared" si="518"/>
        <v>6047477.6534517379</v>
      </c>
      <c r="I264" s="24">
        <f t="shared" si="495"/>
        <v>1.6414392045235855E-7</v>
      </c>
      <c r="J264" s="17"/>
      <c r="K264" s="19">
        <f t="shared" ref="K264:M264" si="519">POWER(C10-A$209, $O$7)</f>
        <v>8708.2458513167549</v>
      </c>
      <c r="L264" s="17">
        <f t="shared" si="519"/>
        <v>6.2182770181946054</v>
      </c>
      <c r="M264" s="18">
        <f t="shared" si="519"/>
        <v>421903.52827655891</v>
      </c>
      <c r="N264" s="48">
        <f t="shared" si="497"/>
        <v>2.3222438858517033E-6</v>
      </c>
      <c r="O264" s="17"/>
      <c r="P264" s="19">
        <f t="shared" ref="P264:R264" si="520">POWER(C10-A$210, $O$7)</f>
        <v>15133.148512993901</v>
      </c>
      <c r="Q264" s="17">
        <f t="shared" si="520"/>
        <v>3.6220070276595955</v>
      </c>
      <c r="R264" s="17">
        <f t="shared" si="520"/>
        <v>55140356.79593543</v>
      </c>
      <c r="S264" s="24">
        <f t="shared" si="499"/>
        <v>1.8130560264049228E-8</v>
      </c>
      <c r="T264" s="17"/>
      <c r="U264" s="19">
        <f t="shared" ref="U264:W264" si="521">POWER(C10-A$211, $O$7)</f>
        <v>11192.3906888888</v>
      </c>
      <c r="V264" s="17">
        <f t="shared" si="521"/>
        <v>9.26338492975969</v>
      </c>
      <c r="W264" s="18">
        <f t="shared" si="521"/>
        <v>35015.682241259608</v>
      </c>
      <c r="X264" s="24">
        <f t="shared" si="501"/>
        <v>2.1636902507376982E-5</v>
      </c>
      <c r="Y264" s="17"/>
      <c r="Z264" s="19">
        <f t="shared" ref="Z264:AB264" si="522">POWER(C10-A$212, $O$7)</f>
        <v>10807.570504378284</v>
      </c>
      <c r="AA264" s="17">
        <f t="shared" si="522"/>
        <v>9.4475866552594745</v>
      </c>
      <c r="AB264" s="18">
        <f t="shared" si="522"/>
        <v>11384.547451143457</v>
      </c>
      <c r="AC264" s="24">
        <f t="shared" si="503"/>
        <v>4.50418686961633E-5</v>
      </c>
      <c r="AD264" s="17"/>
      <c r="AE264" s="45">
        <f t="shared" si="504"/>
        <v>6.9201754723367831E-5</v>
      </c>
      <c r="AF264" s="17"/>
      <c r="AG264" s="1"/>
      <c r="AH264" s="1"/>
      <c r="AI264" s="1"/>
      <c r="AJ264" s="4"/>
    </row>
    <row r="265" spans="1:36" x14ac:dyDescent="0.25">
      <c r="A265" s="19">
        <f t="shared" ref="A265:C265" si="523">POWER(C11-A$207, $O$7)</f>
        <v>14104.927733874714</v>
      </c>
      <c r="B265" s="17">
        <f t="shared" si="523"/>
        <v>14.04940121997763</v>
      </c>
      <c r="C265" s="17">
        <f t="shared" si="523"/>
        <v>510427.49807348492</v>
      </c>
      <c r="D265" s="24">
        <f t="shared" si="493"/>
        <v>1.9064087688366643E-6</v>
      </c>
      <c r="E265" s="17"/>
      <c r="F265" s="19">
        <f t="shared" ref="F265:H265" si="524">POWER(C11-A$208, $O$7)</f>
        <v>3905.2807874758273</v>
      </c>
      <c r="G265" s="17">
        <f t="shared" si="524"/>
        <v>33.422495301097548</v>
      </c>
      <c r="H265" s="18">
        <f t="shared" si="524"/>
        <v>17504500.561308648</v>
      </c>
      <c r="I265" s="24">
        <f t="shared" si="495"/>
        <v>5.7115313643196734E-8</v>
      </c>
      <c r="J265" s="17"/>
      <c r="K265" s="19">
        <f t="shared" ref="K265:M265" si="525">POWER(C11-A$209, $O$7)</f>
        <v>32645.991460559275</v>
      </c>
      <c r="L265" s="17">
        <f t="shared" si="525"/>
        <v>20.307214365130854</v>
      </c>
      <c r="M265" s="18">
        <f t="shared" si="525"/>
        <v>53181154.434230246</v>
      </c>
      <c r="N265" s="48">
        <f t="shared" si="497"/>
        <v>1.8792110512403826E-8</v>
      </c>
      <c r="O265" s="17"/>
      <c r="P265" s="19">
        <f t="shared" ref="P265:R265" si="526">POWER(C11-A$210, $O$7)</f>
        <v>22795.907743497286</v>
      </c>
      <c r="Q265" s="17">
        <f t="shared" si="526"/>
        <v>25.977807332017004</v>
      </c>
      <c r="R265" s="17">
        <f t="shared" si="526"/>
        <v>612549.3356418272</v>
      </c>
      <c r="S265" s="24">
        <f t="shared" si="499"/>
        <v>1.5738830570936123E-6</v>
      </c>
      <c r="T265" s="17"/>
      <c r="U265" s="19">
        <f t="shared" ref="U265:W265" si="527">POWER(C11-A$211, $O$7)</f>
        <v>28293.226235167222</v>
      </c>
      <c r="V265" s="17">
        <f t="shared" si="527"/>
        <v>15.653251789473691</v>
      </c>
      <c r="W265" s="18">
        <f t="shared" si="527"/>
        <v>46650604.472088858</v>
      </c>
      <c r="X265" s="24">
        <f t="shared" si="501"/>
        <v>2.1422949426183277E-8</v>
      </c>
      <c r="Y265" s="17"/>
      <c r="Z265" s="19">
        <f t="shared" ref="Z265:AB265" si="528">POWER(C11-A$212, $O$7)</f>
        <v>28913.783311982908</v>
      </c>
      <c r="AA265" s="17">
        <f t="shared" si="528"/>
        <v>15.41588921684953</v>
      </c>
      <c r="AB265" s="18">
        <f t="shared" si="528"/>
        <v>45558428.420654789</v>
      </c>
      <c r="AC265" s="24">
        <f t="shared" si="503"/>
        <v>2.1935906185631626E-8</v>
      </c>
      <c r="AD265" s="17"/>
      <c r="AE265" s="45">
        <f t="shared" si="504"/>
        <v>3.5995581056976919E-6</v>
      </c>
      <c r="AF265" s="17"/>
      <c r="AG265" s="1"/>
      <c r="AH265" s="1"/>
      <c r="AI265" s="1"/>
      <c r="AJ265" s="4"/>
    </row>
    <row r="266" spans="1:36" x14ac:dyDescent="0.25">
      <c r="A266" s="19">
        <f t="shared" ref="A266:C266" si="529">POWER(C12-A$207, $O$7)</f>
        <v>15566.097756601112</v>
      </c>
      <c r="B266" s="17">
        <f t="shared" si="529"/>
        <v>39.084339437897761</v>
      </c>
      <c r="C266" s="17">
        <f t="shared" si="529"/>
        <v>24576232.062588472</v>
      </c>
      <c r="D266" s="24">
        <f t="shared" si="493"/>
        <v>4.0663899571641337E-8</v>
      </c>
      <c r="E266" s="17"/>
      <c r="F266" s="19">
        <f t="shared" ref="F266:H266" si="530">POWER(C12-A$208, $O$7)</f>
        <v>4691.1877373012831</v>
      </c>
      <c r="G266" s="17">
        <f t="shared" si="530"/>
        <v>17.79811153867908</v>
      </c>
      <c r="H266" s="18">
        <f t="shared" si="530"/>
        <v>3500.1401078548292</v>
      </c>
      <c r="I266" s="24">
        <f t="shared" si="495"/>
        <v>1.2181564825235379E-4</v>
      </c>
      <c r="J266" s="17"/>
      <c r="K266" s="19">
        <f t="shared" ref="K266:M266" si="531">POWER(C12-A$209, $O$7)</f>
        <v>34850.175670980643</v>
      </c>
      <c r="L266" s="17">
        <f t="shared" si="531"/>
        <v>30.180161012364785</v>
      </c>
      <c r="M266" s="18">
        <f t="shared" si="531"/>
        <v>9299700.3932906874</v>
      </c>
      <c r="N266" s="48">
        <f t="shared" si="497"/>
        <v>1.071285392323577E-7</v>
      </c>
      <c r="O266" s="17"/>
      <c r="P266" s="19">
        <f t="shared" ref="P266:R266" si="532">POWER(C12-A$210, $O$7)</f>
        <v>24643.705390880572</v>
      </c>
      <c r="Q266" s="17">
        <f t="shared" si="532"/>
        <v>24.040949754363563</v>
      </c>
      <c r="R266" s="17">
        <f t="shared" si="532"/>
        <v>25257211.303732414</v>
      </c>
      <c r="S266" s="24">
        <f t="shared" si="499"/>
        <v>3.9554021994148834E-8</v>
      </c>
      <c r="T266" s="17"/>
      <c r="U266" s="19">
        <f t="shared" ref="U266:W266" si="533">POWER(C12-A$211, $O$7)</f>
        <v>30347.697086545581</v>
      </c>
      <c r="V266" s="17">
        <f t="shared" si="533"/>
        <v>36.524870561310834</v>
      </c>
      <c r="W266" s="18">
        <f t="shared" si="533"/>
        <v>6693214.6127898442</v>
      </c>
      <c r="X266" s="24">
        <f t="shared" si="501"/>
        <v>1.4872987288178027E-7</v>
      </c>
      <c r="Y266" s="17"/>
      <c r="Z266" s="19">
        <f t="shared" ref="Z266:AB266" si="534">POWER(C12-A$212, $O$7)</f>
        <v>30990.269723828267</v>
      </c>
      <c r="AA266" s="17">
        <f t="shared" si="534"/>
        <v>36.88974270029231</v>
      </c>
      <c r="AB266" s="18">
        <f t="shared" si="534"/>
        <v>6283536.8424517084</v>
      </c>
      <c r="AC266" s="24">
        <f t="shared" si="503"/>
        <v>1.5836406119190814E-7</v>
      </c>
      <c r="AD266" s="17"/>
      <c r="AE266" s="45">
        <f t="shared" si="504"/>
        <v>1.2231008864722564E-4</v>
      </c>
      <c r="AF266" s="17"/>
      <c r="AG266" s="1"/>
      <c r="AH266" s="1"/>
      <c r="AI266" s="1"/>
      <c r="AJ266" s="4"/>
    </row>
    <row r="267" spans="1:36" x14ac:dyDescent="0.25">
      <c r="A267" s="19">
        <f t="shared" ref="A267:C267" si="535">POWER(C13-A$207, $O$7)</f>
        <v>17222.843453608173</v>
      </c>
      <c r="B267" s="17">
        <f t="shared" si="535"/>
        <v>6.3376507145681799E-2</v>
      </c>
      <c r="C267" s="17">
        <f t="shared" si="535"/>
        <v>19188272.892254945</v>
      </c>
      <c r="D267" s="24">
        <f t="shared" si="493"/>
        <v>5.2068429290309671E-8</v>
      </c>
      <c r="E267" s="17"/>
      <c r="F267" s="19">
        <f t="shared" ref="F267:H267" si="536">POWER(C13-A$208, $O$7)</f>
        <v>35159.157878081824</v>
      </c>
      <c r="G267" s="17">
        <f t="shared" si="536"/>
        <v>3.1727417961301616</v>
      </c>
      <c r="H267" s="18">
        <f t="shared" si="536"/>
        <v>268156.21294142964</v>
      </c>
      <c r="I267" s="24">
        <f t="shared" si="495"/>
        <v>3.296864043519572E-6</v>
      </c>
      <c r="J267" s="17"/>
      <c r="K267" s="19">
        <f t="shared" ref="K267:M267" si="537">POWER(C13-A$209, $O$7)</f>
        <v>4804.9826930022309</v>
      </c>
      <c r="L267" s="17">
        <f t="shared" si="537"/>
        <v>0.25639302402442621</v>
      </c>
      <c r="M267" s="18">
        <f t="shared" si="537"/>
        <v>13151799.722921167</v>
      </c>
      <c r="N267" s="48">
        <f t="shared" si="497"/>
        <v>7.6007450469763008E-8</v>
      </c>
      <c r="O267" s="17"/>
      <c r="P267" s="19">
        <f t="shared" ref="P267:R267" si="538">POWER(C13-A$210, $O$7)</f>
        <v>9804.3391025270448</v>
      </c>
      <c r="Q267" s="17">
        <f t="shared" si="538"/>
        <v>1.2030643009556281</v>
      </c>
      <c r="R267" s="17">
        <f t="shared" si="538"/>
        <v>19790534.074981939</v>
      </c>
      <c r="S267" s="24">
        <f t="shared" si="499"/>
        <v>5.0504184238027686E-8</v>
      </c>
      <c r="T267" s="17"/>
      <c r="U267" s="19">
        <f t="shared" ref="U267:W267" si="539">POWER(C13-A$211, $O$7)</f>
        <v>6690.274094402238</v>
      </c>
      <c r="V267" s="17">
        <f t="shared" si="539"/>
        <v>1.8992982085472175E-3</v>
      </c>
      <c r="W267" s="18">
        <f t="shared" si="539"/>
        <v>10011685.6056759</v>
      </c>
      <c r="X267" s="24">
        <f t="shared" si="501"/>
        <v>9.9816578236965306E-8</v>
      </c>
      <c r="Y267" s="17"/>
      <c r="Z267" s="19">
        <f t="shared" ref="Z267:AB267" si="540">POWER(C13-A$212, $O$7)</f>
        <v>6393.5161517597107</v>
      </c>
      <c r="AA267" s="17">
        <f t="shared" si="540"/>
        <v>5.4306102266410234E-3</v>
      </c>
      <c r="AB267" s="18">
        <f t="shared" si="540"/>
        <v>9509195.7900414262</v>
      </c>
      <c r="AC267" s="24">
        <f t="shared" si="503"/>
        <v>1.0509070612982918E-7</v>
      </c>
      <c r="AD267" s="17"/>
      <c r="AE267" s="45">
        <f t="shared" si="504"/>
        <v>3.6803513918844666E-6</v>
      </c>
      <c r="AF267" s="17"/>
      <c r="AG267" s="1"/>
      <c r="AH267" s="1"/>
      <c r="AI267" s="1"/>
      <c r="AJ267" s="4"/>
    </row>
    <row r="268" spans="1:36" x14ac:dyDescent="0.25">
      <c r="A268" s="19">
        <f t="shared" ref="A268:C268" si="541">POWER(C14-A$207, $O$7)</f>
        <v>8323.9769384508199</v>
      </c>
      <c r="B268" s="17">
        <f t="shared" si="541"/>
        <v>45.538919754601594</v>
      </c>
      <c r="C268" s="17">
        <f t="shared" si="541"/>
        <v>75193907.897282943</v>
      </c>
      <c r="D268" s="24">
        <f t="shared" si="493"/>
        <v>1.3297469629892564E-8</v>
      </c>
      <c r="E268" s="17"/>
      <c r="F268" s="19">
        <f t="shared" ref="F268:H268" si="542">POWER(C14-A$208, $O$7)</f>
        <v>21758.537543584865</v>
      </c>
      <c r="G268" s="17">
        <f t="shared" si="542"/>
        <v>77.109810429823085</v>
      </c>
      <c r="H268" s="18">
        <f t="shared" si="542"/>
        <v>14236751.342007514</v>
      </c>
      <c r="I268" s="24">
        <f t="shared" si="495"/>
        <v>7.0133176642686249E-8</v>
      </c>
      <c r="J268" s="17"/>
      <c r="K268" s="19">
        <f t="shared" ref="K268:M268" si="543">POWER(C14-A$209, $O$7)</f>
        <v>859.54409581135803</v>
      </c>
      <c r="L268" s="17">
        <f t="shared" si="543"/>
        <v>56.345330370960674</v>
      </c>
      <c r="M268" s="18">
        <f t="shared" si="543"/>
        <v>441505.74468132446</v>
      </c>
      <c r="N268" s="48">
        <f t="shared" si="497"/>
        <v>2.2602872981500803E-6</v>
      </c>
      <c r="O268" s="17"/>
      <c r="P268" s="19">
        <f t="shared" ref="P268:R268" si="544">POWER(C14-A$210, $O$7)</f>
        <v>3482.9900850822828</v>
      </c>
      <c r="Q268" s="17">
        <f t="shared" si="544"/>
        <v>65.558864605313033</v>
      </c>
      <c r="R268" s="17">
        <f t="shared" si="544"/>
        <v>76381574.952916577</v>
      </c>
      <c r="S268" s="24">
        <f t="shared" si="499"/>
        <v>1.3091554404249509E-8</v>
      </c>
      <c r="T268" s="17"/>
      <c r="U268" s="19">
        <f t="shared" ref="U268:W268" si="545">POWER(C14-A$211, $O$7)</f>
        <v>1746.7464369246352</v>
      </c>
      <c r="V268" s="17">
        <f t="shared" si="545"/>
        <v>48.391766157922547</v>
      </c>
      <c r="W268" s="18">
        <f t="shared" si="545"/>
        <v>1269847.7677659094</v>
      </c>
      <c r="X268" s="24">
        <f t="shared" si="501"/>
        <v>7.8638428705580662E-7</v>
      </c>
      <c r="Y268" s="17"/>
      <c r="Z268" s="19">
        <f t="shared" ref="Z268:AB268" si="546">POWER(C14-A$212, $O$7)</f>
        <v>1596.7588973954223</v>
      </c>
      <c r="AA268" s="17">
        <f t="shared" si="546"/>
        <v>47.973733171816697</v>
      </c>
      <c r="AB268" s="18">
        <f t="shared" si="546"/>
        <v>1457577.1659383343</v>
      </c>
      <c r="AC268" s="24">
        <f t="shared" si="503"/>
        <v>6.8529673312929803E-7</v>
      </c>
      <c r="AD268" s="17"/>
      <c r="AE268" s="45">
        <f t="shared" si="504"/>
        <v>3.8284905190120133E-6</v>
      </c>
      <c r="AF268" s="17"/>
      <c r="AG268" s="1"/>
      <c r="AH268" s="1"/>
      <c r="AI268" s="1"/>
      <c r="AJ268" s="4"/>
    </row>
    <row r="269" spans="1:36" x14ac:dyDescent="0.25">
      <c r="A269" s="19">
        <f t="shared" ref="A269:C269" si="547">POWER(C15-A$207, $O$7)</f>
        <v>32846.42659755487</v>
      </c>
      <c r="B269" s="17">
        <f t="shared" si="547"/>
        <v>33.042413576393606</v>
      </c>
      <c r="C269" s="17">
        <f t="shared" si="547"/>
        <v>69263042.319386244</v>
      </c>
      <c r="D269" s="24">
        <f t="shared" si="493"/>
        <v>1.4430863666892385E-8</v>
      </c>
      <c r="E269" s="17"/>
      <c r="F269" s="19">
        <f t="shared" ref="F269:H269" si="548">POWER(C15-A$208, $O$7)</f>
        <v>56409.933296203024</v>
      </c>
      <c r="G269" s="17">
        <f t="shared" si="548"/>
        <v>60.547372053581242</v>
      </c>
      <c r="H269" s="18">
        <f t="shared" si="548"/>
        <v>11724885.278608758</v>
      </c>
      <c r="I269" s="24">
        <f t="shared" si="495"/>
        <v>8.4879874645375018E-8</v>
      </c>
      <c r="J269" s="17"/>
      <c r="K269" s="19">
        <f t="shared" ref="K269:M269" si="549">POWER(C15-A$209, $O$7)</f>
        <v>14236.780939490824</v>
      </c>
      <c r="L269" s="17">
        <f t="shared" si="549"/>
        <v>42.332625035684067</v>
      </c>
      <c r="M269" s="18">
        <f t="shared" si="549"/>
        <v>99514.372135462079</v>
      </c>
      <c r="N269" s="48">
        <f t="shared" si="497"/>
        <v>8.7878492678961889E-6</v>
      </c>
      <c r="O269" s="17"/>
      <c r="P269" s="19">
        <f t="shared" ref="P269:R269" si="550">POWER(C15-A$210, $O$7)</f>
        <v>22206.025374332996</v>
      </c>
      <c r="Q269" s="17">
        <f t="shared" si="550"/>
        <v>50.365178847547696</v>
      </c>
      <c r="R269" s="17">
        <f t="shared" si="550"/>
        <v>70403096.545925394</v>
      </c>
      <c r="S269" s="24">
        <f t="shared" si="499"/>
        <v>1.4199431856620843E-8</v>
      </c>
      <c r="T269" s="17"/>
      <c r="U269" s="19">
        <f t="shared" ref="U269:W269" si="551">POWER(C15-A$211, $O$7)</f>
        <v>17369.683666249242</v>
      </c>
      <c r="V269" s="17">
        <f t="shared" si="551"/>
        <v>35.478928035106264</v>
      </c>
      <c r="W269" s="18">
        <f t="shared" si="551"/>
        <v>605089.86224984948</v>
      </c>
      <c r="X269" s="24">
        <f t="shared" si="501"/>
        <v>1.6064385418186905E-6</v>
      </c>
      <c r="Y269" s="17"/>
      <c r="Z269" s="19">
        <f t="shared" ref="Z269:AB269" si="552">POWER(C15-A$212, $O$7)</f>
        <v>16889.462719715069</v>
      </c>
      <c r="AA269" s="17">
        <f t="shared" si="552"/>
        <v>35.121118520160977</v>
      </c>
      <c r="AB269" s="18">
        <f t="shared" si="552"/>
        <v>736681.64550299977</v>
      </c>
      <c r="AC269" s="24">
        <f t="shared" si="503"/>
        <v>1.3269529378414906E-6</v>
      </c>
      <c r="AD269" s="17"/>
      <c r="AE269" s="45">
        <f t="shared" si="504"/>
        <v>1.1834750917725257E-5</v>
      </c>
      <c r="AF269" s="17"/>
      <c r="AG269" s="1"/>
      <c r="AH269" s="1"/>
      <c r="AI269" s="1"/>
      <c r="AJ269" s="4"/>
    </row>
    <row r="270" spans="1:36" x14ac:dyDescent="0.25">
      <c r="A270" s="19">
        <f t="shared" ref="A270:C270" si="553">POWER(C16-A$207, $O$7)</f>
        <v>9261.3352528454907</v>
      </c>
      <c r="B270" s="17">
        <f t="shared" si="553"/>
        <v>27.580845616105748</v>
      </c>
      <c r="C270" s="17">
        <f t="shared" si="553"/>
        <v>42764302.831163228</v>
      </c>
      <c r="D270" s="24">
        <f t="shared" si="493"/>
        <v>2.337891112602249E-8</v>
      </c>
      <c r="E270" s="17"/>
      <c r="F270" s="19">
        <f t="shared" ref="F270:H270" si="554">POWER(C16-A$208, $O$7)</f>
        <v>23258.615085396985</v>
      </c>
      <c r="G270" s="17">
        <f t="shared" si="554"/>
        <v>10.360549914920927</v>
      </c>
      <c r="H270" s="18">
        <f t="shared" si="554"/>
        <v>2693412.6509870309</v>
      </c>
      <c r="I270" s="24">
        <f t="shared" si="495"/>
        <v>3.6809613250239501E-7</v>
      </c>
      <c r="J270" s="17"/>
      <c r="K270" s="19">
        <f t="shared" ref="K270:M270" si="555">POWER(C16-A$209, $O$7)</f>
        <v>1177.7239204602172</v>
      </c>
      <c r="L270" s="17">
        <f t="shared" si="555"/>
        <v>20.192866347641392</v>
      </c>
      <c r="M270" s="18">
        <f t="shared" si="555"/>
        <v>2153676.6264355406</v>
      </c>
      <c r="N270" s="48">
        <f t="shared" si="497"/>
        <v>4.6406413920720577E-7</v>
      </c>
      <c r="O270" s="17"/>
      <c r="P270" s="19">
        <f t="shared" ref="P270:R270" si="556">POWER(C16-A$210, $O$7)</f>
        <v>4098.158712262878</v>
      </c>
      <c r="Q270" s="17">
        <f t="shared" si="556"/>
        <v>15.234635512128907</v>
      </c>
      <c r="R270" s="17">
        <f t="shared" si="556"/>
        <v>43661108.7073429</v>
      </c>
      <c r="S270" s="24">
        <f t="shared" si="499"/>
        <v>2.2901520979190953E-8</v>
      </c>
      <c r="T270" s="17"/>
      <c r="U270" s="19">
        <f t="shared" ref="U270:W270" si="557">POWER(C16-A$211, $O$7)</f>
        <v>2189.6873941093354</v>
      </c>
      <c r="V270" s="17">
        <f t="shared" si="557"/>
        <v>25.437708684127116</v>
      </c>
      <c r="W270" s="18">
        <f t="shared" si="557"/>
        <v>1010275.8177365689</v>
      </c>
      <c r="X270" s="24">
        <f t="shared" si="501"/>
        <v>9.8766315597418228E-7</v>
      </c>
      <c r="Y270" s="17"/>
      <c r="Z270" s="19">
        <f t="shared" ref="Z270:AB270" si="558">POWER(C16-A$212, $O$7)</f>
        <v>2021.3535541909582</v>
      </c>
      <c r="AA270" s="17">
        <f t="shared" si="558"/>
        <v>25.74235735194803</v>
      </c>
      <c r="AB270" s="18">
        <f t="shared" si="558"/>
        <v>855067.12133050256</v>
      </c>
      <c r="AC270" s="24">
        <f t="shared" si="503"/>
        <v>1.166705650056443E-6</v>
      </c>
      <c r="AD270" s="17"/>
      <c r="AE270" s="45">
        <f t="shared" si="504"/>
        <v>3.0328095098454393E-6</v>
      </c>
      <c r="AF270" s="17"/>
      <c r="AG270" s="1"/>
      <c r="AH270" s="1"/>
      <c r="AI270" s="1"/>
      <c r="AJ270" s="4"/>
    </row>
    <row r="271" spans="1:36" x14ac:dyDescent="0.25">
      <c r="A271" s="19">
        <f t="shared" ref="A271:C271" si="559">POWER(C17-A$207, $O$7)</f>
        <v>1502.6607641894211</v>
      </c>
      <c r="B271" s="17">
        <f t="shared" si="559"/>
        <v>18.077351794313735</v>
      </c>
      <c r="C271" s="17">
        <f t="shared" si="559"/>
        <v>9403777.4234962612</v>
      </c>
      <c r="D271" s="24">
        <f t="shared" si="493"/>
        <v>1.0632305141388323E-7</v>
      </c>
      <c r="E271" s="17"/>
      <c r="F271" s="19">
        <f t="shared" ref="F271:H271" si="560">POWER(C17-A$208, $O$7)</f>
        <v>306.52145646974606</v>
      </c>
      <c r="G271" s="17">
        <f t="shared" si="560"/>
        <v>4.922988291162774</v>
      </c>
      <c r="H271" s="18">
        <f t="shared" si="560"/>
        <v>63438644.653828137</v>
      </c>
      <c r="I271" s="24">
        <f t="shared" si="495"/>
        <v>1.5763184981337118E-8</v>
      </c>
      <c r="J271" s="17"/>
      <c r="K271" s="19">
        <f t="shared" ref="K271:M271" si="561">POWER(C17-A$209, $O$7)</f>
        <v>10136.868654941019</v>
      </c>
      <c r="L271" s="17">
        <f t="shared" si="561"/>
        <v>12.205571682917999</v>
      </c>
      <c r="M271" s="18">
        <f t="shared" si="561"/>
        <v>122623310.57865457</v>
      </c>
      <c r="N271" s="48">
        <f t="shared" si="497"/>
        <v>8.1543813803389315E-9</v>
      </c>
      <c r="O271" s="17"/>
      <c r="P271" s="19">
        <f t="shared" ref="P271:R271" si="562">POWER(C17-A$210, $O$7)</f>
        <v>5038.6057783868091</v>
      </c>
      <c r="Q271" s="17">
        <f t="shared" si="562"/>
        <v>8.4283212698942513</v>
      </c>
      <c r="R271" s="17">
        <f t="shared" si="562"/>
        <v>8990070.8748003226</v>
      </c>
      <c r="S271" s="24">
        <f t="shared" si="499"/>
        <v>1.1117141655370373E-7</v>
      </c>
      <c r="T271" s="17"/>
      <c r="U271" s="19">
        <f t="shared" ref="U271:W271" si="563">POWER(C17-A$211, $O$7)</f>
        <v>7780.2815501224268</v>
      </c>
      <c r="V271" s="17">
        <f t="shared" si="563"/>
        <v>16.350546806943402</v>
      </c>
      <c r="W271" s="18">
        <f t="shared" si="563"/>
        <v>112595969.03725727</v>
      </c>
      <c r="X271" s="24">
        <f t="shared" si="501"/>
        <v>8.8806976752124376E-9</v>
      </c>
      <c r="Y271" s="17"/>
      <c r="Z271" s="19">
        <f t="shared" ref="Z271:AB271" si="564">POWER(C17-A$212, $O$7)</f>
        <v>8107.2978207114857</v>
      </c>
      <c r="AA271" s="17">
        <f t="shared" si="564"/>
        <v>16.59497200360375</v>
      </c>
      <c r="AB271" s="18">
        <f t="shared" si="564"/>
        <v>110895608.68207024</v>
      </c>
      <c r="AC271" s="24">
        <f t="shared" si="503"/>
        <v>9.0168290713297089E-9</v>
      </c>
      <c r="AD271" s="17"/>
      <c r="AE271" s="45">
        <f t="shared" si="504"/>
        <v>2.5930956107580511E-7</v>
      </c>
      <c r="AF271" s="17"/>
      <c r="AG271" s="1"/>
      <c r="AH271" s="1"/>
      <c r="AI271" s="1"/>
      <c r="AJ271" s="4"/>
    </row>
    <row r="272" spans="1:36" x14ac:dyDescent="0.25">
      <c r="A272" s="19">
        <f t="shared" ref="A272:C272" si="565">POWER(C18-A$207, $O$7)</f>
        <v>1172.0921543515917</v>
      </c>
      <c r="B272" s="17">
        <f t="shared" si="565"/>
        <v>52.587833259689774</v>
      </c>
      <c r="C272" s="17">
        <f t="shared" si="565"/>
        <v>73138.923328103469</v>
      </c>
      <c r="D272" s="24">
        <f t="shared" si="493"/>
        <v>1.3447438739008454E-5</v>
      </c>
      <c r="E272" s="17"/>
      <c r="F272" s="19">
        <f t="shared" ref="F272:H272" si="566">POWER(C18-A$208, $O$7)</f>
        <v>8191.6535669266968</v>
      </c>
      <c r="G272" s="17">
        <f t="shared" si="566"/>
        <v>27.235673162437234</v>
      </c>
      <c r="H272" s="18">
        <f t="shared" si="566"/>
        <v>21416884.72134003</v>
      </c>
      <c r="I272" s="24">
        <f t="shared" si="495"/>
        <v>4.6674220025997032E-8</v>
      </c>
      <c r="J272" s="17"/>
      <c r="K272" s="19">
        <f t="shared" ref="K272:M272" si="567">POWER(C18-A$209, $O$7)</f>
        <v>766.29409481436369</v>
      </c>
      <c r="L272" s="17">
        <f t="shared" si="567"/>
        <v>42.167455677088178</v>
      </c>
      <c r="M272" s="18">
        <f t="shared" si="567"/>
        <v>59854066.854257859</v>
      </c>
      <c r="N272" s="48">
        <f t="shared" si="497"/>
        <v>1.6707076820789712E-8</v>
      </c>
      <c r="O272" s="17"/>
      <c r="P272" s="19">
        <f t="shared" ref="P272:R272" si="568">POWER(C18-A$210, $O$7)</f>
        <v>4.0677352234984099</v>
      </c>
      <c r="Q272" s="17">
        <f t="shared" si="568"/>
        <v>34.847263996598222</v>
      </c>
      <c r="R272" s="17">
        <f t="shared" si="568"/>
        <v>114687.41958426882</v>
      </c>
      <c r="S272" s="24">
        <f t="shared" si="499"/>
        <v>8.7163945717474109E-6</v>
      </c>
      <c r="T272" s="17"/>
      <c r="U272" s="19">
        <f t="shared" ref="U272:W272" si="569">POWER(C18-A$211, $O$7)</f>
        <v>231.21952501905139</v>
      </c>
      <c r="V272" s="17">
        <f t="shared" si="569"/>
        <v>49.612032438494545</v>
      </c>
      <c r="W272" s="18">
        <f t="shared" si="569"/>
        <v>52912891.274240345</v>
      </c>
      <c r="X272" s="24">
        <f t="shared" si="501"/>
        <v>1.8898885857769771E-8</v>
      </c>
      <c r="Y272" s="17"/>
      <c r="Z272" s="19">
        <f t="shared" ref="Z272:AB272" si="570">POWER(C18-A$212, $O$7)</f>
        <v>290.37980992631157</v>
      </c>
      <c r="AA272" s="17">
        <f t="shared" si="570"/>
        <v>50.037128048636582</v>
      </c>
      <c r="AB272" s="18">
        <f t="shared" si="570"/>
        <v>51749296.595229894</v>
      </c>
      <c r="AC272" s="24">
        <f t="shared" si="503"/>
        <v>1.9323807039745426E-8</v>
      </c>
      <c r="AD272" s="17"/>
      <c r="AE272" s="45">
        <f t="shared" si="504"/>
        <v>2.2265437300500164E-5</v>
      </c>
      <c r="AF272" s="17"/>
      <c r="AG272" s="1"/>
      <c r="AH272" s="1"/>
      <c r="AI272" s="1"/>
      <c r="AJ272" s="4"/>
    </row>
    <row r="273" spans="1:36" x14ac:dyDescent="0.25">
      <c r="A273" s="19">
        <f t="shared" ref="A273:C273" si="571">POWER(C19-A$207, $O$7)</f>
        <v>30358.124957402328</v>
      </c>
      <c r="B273" s="17">
        <f t="shared" si="571"/>
        <v>45.538919754601594</v>
      </c>
      <c r="C273" s="17">
        <f t="shared" si="571"/>
        <v>43013162.630532965</v>
      </c>
      <c r="D273" s="24">
        <f t="shared" si="493"/>
        <v>2.3232275717123038E-8</v>
      </c>
      <c r="E273" s="17"/>
      <c r="F273" s="19">
        <f t="shared" ref="F273:H273" si="572">POWER(C19-A$208, $O$7)</f>
        <v>53133.824737666058</v>
      </c>
      <c r="G273" s="17">
        <f t="shared" si="572"/>
        <v>77.109810429823085</v>
      </c>
      <c r="H273" s="18">
        <f t="shared" si="572"/>
        <v>2756137.8063010033</v>
      </c>
      <c r="I273" s="24">
        <f t="shared" si="495"/>
        <v>3.5595438382554078E-7</v>
      </c>
      <c r="J273" s="17"/>
      <c r="K273" s="19">
        <f t="shared" ref="K273:M273" si="573">POWER(C19-A$209, $O$7)</f>
        <v>12615.32918498242</v>
      </c>
      <c r="L273" s="17">
        <f t="shared" si="573"/>
        <v>56.345330370960674</v>
      </c>
      <c r="M273" s="18">
        <f t="shared" si="573"/>
        <v>2098271.0679208455</v>
      </c>
      <c r="N273" s="48">
        <f t="shared" si="497"/>
        <v>4.7372199155241843E-7</v>
      </c>
      <c r="O273" s="17"/>
      <c r="P273" s="19">
        <f t="shared" ref="P273:R273" si="574">POWER(C19-A$210, $O$7)</f>
        <v>20168.789296280163</v>
      </c>
      <c r="Q273" s="17">
        <f t="shared" si="574"/>
        <v>65.558864605313033</v>
      </c>
      <c r="R273" s="17">
        <f t="shared" si="574"/>
        <v>43912560.609156176</v>
      </c>
      <c r="S273" s="24">
        <f t="shared" si="499"/>
        <v>2.276203917760185E-8</v>
      </c>
      <c r="T273" s="17"/>
      <c r="U273" s="19">
        <f t="shared" ref="U273:W273" si="575">POWER(C19-A$211, $O$7)</f>
        <v>15573.566326190661</v>
      </c>
      <c r="V273" s="17">
        <f t="shared" si="575"/>
        <v>48.391766157922547</v>
      </c>
      <c r="W273" s="18">
        <f t="shared" si="575"/>
        <v>972442.07620305929</v>
      </c>
      <c r="X273" s="24">
        <f t="shared" si="501"/>
        <v>1.0120801540085443E-6</v>
      </c>
      <c r="Y273" s="17"/>
      <c r="Z273" s="19">
        <f t="shared" ref="Z273:AB273" si="576">POWER(C19-A$212, $O$7)</f>
        <v>15119.03020020132</v>
      </c>
      <c r="AA273" s="17">
        <f t="shared" si="576"/>
        <v>47.973733171816697</v>
      </c>
      <c r="AB273" s="18">
        <f t="shared" si="576"/>
        <v>820289.58232841466</v>
      </c>
      <c r="AC273" s="24">
        <f t="shared" si="503"/>
        <v>1.1969502861596365E-6</v>
      </c>
      <c r="AD273" s="17"/>
      <c r="AE273" s="45">
        <f t="shared" si="504"/>
        <v>3.0847011304408649E-6</v>
      </c>
      <c r="AF273" s="17"/>
      <c r="AG273" s="1"/>
      <c r="AH273" s="1"/>
      <c r="AI273" s="1"/>
      <c r="AJ273" s="4"/>
    </row>
    <row r="274" spans="1:36" x14ac:dyDescent="0.25">
      <c r="A274" s="19">
        <f t="shared" ref="A274:C274" si="577">POWER(C20-A$207, $O$7)</f>
        <v>39507.19470356001</v>
      </c>
      <c r="B274" s="17">
        <f t="shared" si="577"/>
        <v>27.580845616105748</v>
      </c>
      <c r="C274" s="17">
        <f t="shared" si="577"/>
        <v>71460683.146619678</v>
      </c>
      <c r="D274" s="24">
        <f t="shared" si="493"/>
        <v>1.3985971358696335E-8</v>
      </c>
      <c r="E274" s="17"/>
      <c r="F274" s="19">
        <f t="shared" ref="F274:H274" si="578">POWER(C20-A$208, $O$7)</f>
        <v>20304.040118481909</v>
      </c>
      <c r="G274" s="17">
        <f t="shared" si="578"/>
        <v>10.360549914920927</v>
      </c>
      <c r="H274" s="18">
        <f t="shared" si="578"/>
        <v>12639176.717878778</v>
      </c>
      <c r="I274" s="24">
        <f t="shared" si="495"/>
        <v>7.8992116715885943E-8</v>
      </c>
      <c r="J274" s="17"/>
      <c r="K274" s="19">
        <f t="shared" ref="K274:M274" si="579">POWER(C20-A$209, $O$7)</f>
        <v>67955.114266177523</v>
      </c>
      <c r="L274" s="17">
        <f t="shared" si="579"/>
        <v>20.192866347641392</v>
      </c>
      <c r="M274" s="18">
        <f t="shared" si="579"/>
        <v>199325.62658677431</v>
      </c>
      <c r="N274" s="48">
        <f t="shared" si="497"/>
        <v>3.741101783992005E-6</v>
      </c>
      <c r="O274" s="17"/>
      <c r="P274" s="19">
        <f t="shared" ref="P274:R274" si="580">POWER(C20-A$210, $O$7)</f>
        <v>53353.209708607763</v>
      </c>
      <c r="Q274" s="17">
        <f t="shared" si="580"/>
        <v>15.234635512128907</v>
      </c>
      <c r="R274" s="17">
        <f t="shared" si="580"/>
        <v>72618609.237374812</v>
      </c>
      <c r="S274" s="24">
        <f t="shared" si="499"/>
        <v>1.3760462174012858E-8</v>
      </c>
      <c r="T274" s="17"/>
      <c r="U274" s="19">
        <f t="shared" ref="U274:W274" si="581">POWER(C20-A$211, $O$7)</f>
        <v>61606.170920212018</v>
      </c>
      <c r="V274" s="17">
        <f t="shared" si="581"/>
        <v>25.437708684127116</v>
      </c>
      <c r="W274" s="18">
        <f t="shared" si="581"/>
        <v>826054.17062407255</v>
      </c>
      <c r="X274" s="24">
        <f t="shared" si="501"/>
        <v>1.126524749378715E-6</v>
      </c>
      <c r="Y274" s="17"/>
      <c r="Z274" s="19">
        <f t="shared" ref="Z274:AB274" si="582">POWER(C20-A$212, $O$7)</f>
        <v>62520.26880325433</v>
      </c>
      <c r="AA274" s="17">
        <f t="shared" si="582"/>
        <v>25.74235735194803</v>
      </c>
      <c r="AB274" s="18">
        <f t="shared" si="582"/>
        <v>978717.66606755229</v>
      </c>
      <c r="AC274" s="24">
        <f t="shared" si="503"/>
        <v>9.6037153880369433E-7</v>
      </c>
      <c r="AD274" s="17"/>
      <c r="AE274" s="45">
        <f t="shared" si="504"/>
        <v>5.9347366224230093E-6</v>
      </c>
      <c r="AF274" s="17"/>
      <c r="AG274" s="1"/>
      <c r="AH274" s="1"/>
      <c r="AI274" s="1"/>
      <c r="AJ274" s="4"/>
    </row>
    <row r="275" spans="1:36" x14ac:dyDescent="0.25">
      <c r="A275" s="19">
        <f t="shared" ref="A275:C275" si="583">POWER(C21-A$207, $O$7)</f>
        <v>797.26217707798855</v>
      </c>
      <c r="B275" s="17">
        <f t="shared" si="583"/>
        <v>27.580845616105748</v>
      </c>
      <c r="C275" s="17">
        <f t="shared" si="583"/>
        <v>74899367.86626792</v>
      </c>
      <c r="D275" s="24">
        <f t="shared" si="493"/>
        <v>1.3351100495579369E-8</v>
      </c>
      <c r="E275" s="17"/>
      <c r="F275" s="19">
        <f t="shared" ref="F275:H275" si="584">POWER(C21-A$208, $O$7)</f>
        <v>7141.5605167521535</v>
      </c>
      <c r="G275" s="17">
        <f t="shared" si="584"/>
        <v>10.360549914920927</v>
      </c>
      <c r="H275" s="18">
        <f t="shared" si="584"/>
        <v>14108752.834621329</v>
      </c>
      <c r="I275" s="24">
        <f t="shared" si="495"/>
        <v>7.0842076176311011E-8</v>
      </c>
      <c r="J275" s="17"/>
      <c r="K275" s="19">
        <f t="shared" ref="K275:M275" si="585">POWER(C21-A$209, $O$7)</f>
        <v>1134.4783052357327</v>
      </c>
      <c r="L275" s="17">
        <f t="shared" si="585"/>
        <v>20.192866347641392</v>
      </c>
      <c r="M275" s="18">
        <f t="shared" si="585"/>
        <v>419203.13914184121</v>
      </c>
      <c r="N275" s="48">
        <f t="shared" si="497"/>
        <v>2.3789257044002259E-6</v>
      </c>
      <c r="O275" s="17"/>
      <c r="P275" s="19">
        <f t="shared" ref="P275:R275" si="586">POWER(C21-A$210, $O$7)</f>
        <v>15.865382606784245</v>
      </c>
      <c r="Q275" s="17">
        <f t="shared" si="586"/>
        <v>15.234635512128907</v>
      </c>
      <c r="R275" s="17">
        <f t="shared" si="586"/>
        <v>76084715.672346815</v>
      </c>
      <c r="S275" s="24">
        <f t="shared" si="499"/>
        <v>1.3143238854324667E-8</v>
      </c>
      <c r="T275" s="17"/>
      <c r="U275" s="19">
        <f t="shared" ref="U275:W275" si="587">POWER(C21-A$211, $O$7)</f>
        <v>449.690376397411</v>
      </c>
      <c r="V275" s="17">
        <f t="shared" si="587"/>
        <v>25.437708684127116</v>
      </c>
      <c r="W275" s="18">
        <f t="shared" si="587"/>
        <v>1231823.0101906287</v>
      </c>
      <c r="X275" s="24">
        <f t="shared" si="501"/>
        <v>8.1149193441065105E-7</v>
      </c>
      <c r="Y275" s="17"/>
      <c r="Z275" s="19">
        <f t="shared" ref="Z275:AB275" si="588">POWER(C21-A$212, $O$7)</f>
        <v>530.86622177166828</v>
      </c>
      <c r="AA275" s="17">
        <f t="shared" si="588"/>
        <v>25.74235735194803</v>
      </c>
      <c r="AB275" s="18">
        <f t="shared" si="588"/>
        <v>1416817.911361255</v>
      </c>
      <c r="AC275" s="24">
        <f t="shared" si="503"/>
        <v>7.0552982710742162E-7</v>
      </c>
      <c r="AD275" s="17"/>
      <c r="AE275" s="45">
        <f t="shared" si="504"/>
        <v>3.9932838814445134E-6</v>
      </c>
      <c r="AF275" s="17"/>
      <c r="AG275" s="1"/>
      <c r="AH275" s="1"/>
      <c r="AI275" s="1"/>
      <c r="AJ275" s="4"/>
    </row>
    <row r="276" spans="1:36" x14ac:dyDescent="0.25">
      <c r="A276" s="19">
        <f t="shared" ref="A276:C276" si="589">POWER(C22-A$207, $O$7)</f>
        <v>26973.40832861299</v>
      </c>
      <c r="B276" s="17">
        <f t="shared" si="589"/>
        <v>39.084339437897761</v>
      </c>
      <c r="C276" s="17">
        <f t="shared" si="589"/>
        <v>79039960.532123566</v>
      </c>
      <c r="D276" s="24">
        <f t="shared" si="493"/>
        <v>1.2647505801018181E-8</v>
      </c>
      <c r="E276" s="17"/>
      <c r="F276" s="19">
        <f t="shared" ref="F276:H276" si="590">POWER(C22-A$208, $O$7)</f>
        <v>48623.669654041812</v>
      </c>
      <c r="G276" s="17">
        <f t="shared" si="590"/>
        <v>17.79811153867908</v>
      </c>
      <c r="H276" s="18">
        <f t="shared" si="590"/>
        <v>15937357.290100142</v>
      </c>
      <c r="I276" s="24">
        <f t="shared" si="495"/>
        <v>6.2554740254058986E-8</v>
      </c>
      <c r="J276" s="17"/>
      <c r="K276" s="19">
        <f t="shared" ref="K276:M276" si="591">POWER(C22-A$209, $O$7)</f>
        <v>10468.969535684702</v>
      </c>
      <c r="L276" s="17">
        <f t="shared" si="591"/>
        <v>30.180161012364785</v>
      </c>
      <c r="M276" s="18">
        <f t="shared" si="591"/>
        <v>780499.78074878536</v>
      </c>
      <c r="N276" s="48">
        <f t="shared" si="497"/>
        <v>1.2642242125875068E-6</v>
      </c>
      <c r="O276" s="17"/>
      <c r="P276" s="19">
        <f t="shared" ref="P276:R276" si="592">POWER(C22-A$210, $O$7)</f>
        <v>17428.452041918972</v>
      </c>
      <c r="Q276" s="17">
        <f t="shared" si="592"/>
        <v>24.040949754363563</v>
      </c>
      <c r="R276" s="17">
        <f t="shared" si="592"/>
        <v>80257504.979080111</v>
      </c>
      <c r="S276" s="24">
        <f t="shared" si="499"/>
        <v>1.2457185048623751E-8</v>
      </c>
      <c r="T276" s="17"/>
      <c r="U276" s="19">
        <f t="shared" ref="U276:W276" si="593">POWER(C22-A$211, $O$7)</f>
        <v>13177.684411821259</v>
      </c>
      <c r="V276" s="17">
        <f t="shared" si="593"/>
        <v>36.524870561310834</v>
      </c>
      <c r="W276" s="18">
        <f t="shared" si="593"/>
        <v>1811380.115353351</v>
      </c>
      <c r="X276" s="24">
        <f t="shared" si="501"/>
        <v>5.4806703413354221E-7</v>
      </c>
      <c r="Y276" s="17"/>
      <c r="Z276" s="19">
        <f t="shared" ref="Z276:AB276" si="594">POWER(C22-A$212, $O$7)</f>
        <v>12759.840886610249</v>
      </c>
      <c r="AA276" s="17">
        <f t="shared" si="594"/>
        <v>36.88974270029231</v>
      </c>
      <c r="AB276" s="18">
        <f t="shared" si="594"/>
        <v>2034336.2690195329</v>
      </c>
      <c r="AC276" s="24">
        <f t="shared" si="503"/>
        <v>4.8848804653705246E-7</v>
      </c>
      <c r="AD276" s="17"/>
      <c r="AE276" s="45">
        <f t="shared" si="504"/>
        <v>2.3884387243618022E-6</v>
      </c>
      <c r="AF276" s="17"/>
      <c r="AG276" s="1"/>
      <c r="AH276" s="1"/>
      <c r="AI276" s="1"/>
      <c r="AJ276" s="4"/>
    </row>
    <row r="277" spans="1:36" x14ac:dyDescent="0.25">
      <c r="A277" s="19">
        <f t="shared" ref="A277:C277" si="595">POWER(C23-A$207, $O$7)</f>
        <v>2377.9441354000828</v>
      </c>
      <c r="B277" s="17">
        <f t="shared" si="595"/>
        <v>7.5528950417696432</v>
      </c>
      <c r="C277" s="17">
        <f t="shared" si="595"/>
        <v>30740838.074695539</v>
      </c>
      <c r="D277" s="24">
        <f t="shared" si="493"/>
        <v>3.2527493340668511E-8</v>
      </c>
      <c r="E277" s="17"/>
      <c r="F277" s="19">
        <f t="shared" ref="F277:H277" si="596">POWER(C23-A$208, $O$7)</f>
        <v>56.36637284550617</v>
      </c>
      <c r="G277" s="17">
        <f t="shared" si="596"/>
        <v>22.860056924855702</v>
      </c>
      <c r="H277" s="18">
        <f t="shared" si="596"/>
        <v>417525.30691321287</v>
      </c>
      <c r="I277" s="24">
        <f t="shared" si="495"/>
        <v>2.3946100201424034E-6</v>
      </c>
      <c r="J277" s="17"/>
      <c r="K277" s="19">
        <f t="shared" ref="K277:M277" si="597">POWER(C23-A$209, $O$7)</f>
        <v>12250.509005643302</v>
      </c>
      <c r="L277" s="17">
        <f t="shared" si="597"/>
        <v>12.294509029854247</v>
      </c>
      <c r="M277" s="18">
        <f t="shared" si="597"/>
        <v>6064108.243389315</v>
      </c>
      <c r="N277" s="48">
        <f t="shared" si="497"/>
        <v>1.6457191180079704E-7</v>
      </c>
      <c r="O277" s="17"/>
      <c r="P277" s="19">
        <f t="shared" ref="P277:R277" si="598">POWER(C23-A$210, $O$7)</f>
        <v>6558.2685240256187</v>
      </c>
      <c r="Q277" s="17">
        <f t="shared" si="598"/>
        <v>16.78412157425166</v>
      </c>
      <c r="R277" s="17">
        <f t="shared" si="598"/>
        <v>31501899.638700403</v>
      </c>
      <c r="S277" s="24">
        <f t="shared" si="499"/>
        <v>3.1737493160043576E-8</v>
      </c>
      <c r="T277" s="17"/>
      <c r="U277" s="19">
        <f t="shared" ref="U277:W277" si="599">POWER(C23-A$211, $O$7)</f>
        <v>9644.3996357530268</v>
      </c>
      <c r="V277" s="17">
        <f t="shared" si="599"/>
        <v>8.740413666657405</v>
      </c>
      <c r="W277" s="18">
        <f t="shared" si="599"/>
        <v>4000499.1243598363</v>
      </c>
      <c r="X277" s="24">
        <f t="shared" si="501"/>
        <v>2.4936708984223873E-7</v>
      </c>
      <c r="Y277" s="17"/>
      <c r="Z277" s="19">
        <f t="shared" ref="Z277:AB277" si="600">POWER(C23-A$212, $O$7)</f>
        <v>10008.108507120414</v>
      </c>
      <c r="AA277" s="17">
        <f t="shared" si="600"/>
        <v>8.563274565193808</v>
      </c>
      <c r="AB277" s="18">
        <f t="shared" si="600"/>
        <v>3685241.9269661531</v>
      </c>
      <c r="AC277" s="24">
        <f t="shared" si="503"/>
        <v>2.7061705514706227E-7</v>
      </c>
      <c r="AD277" s="17"/>
      <c r="AE277" s="45">
        <f t="shared" si="504"/>
        <v>3.1434310634332137E-6</v>
      </c>
      <c r="AF277" s="17"/>
      <c r="AG277" s="1"/>
      <c r="AH277" s="1"/>
      <c r="AI277" s="1"/>
      <c r="AJ277" s="4"/>
    </row>
    <row r="278" spans="1:36" x14ac:dyDescent="0.25">
      <c r="A278" s="19">
        <f t="shared" ref="A278:C278" si="601">POWER(C24-A$207, $O$7)</f>
        <v>11074.580218755895</v>
      </c>
      <c r="B278" s="17">
        <f t="shared" si="601"/>
        <v>10.57385797252172</v>
      </c>
      <c r="C278" s="17">
        <f t="shared" si="601"/>
        <v>65035226.201628789</v>
      </c>
      <c r="D278" s="24">
        <f t="shared" si="493"/>
        <v>1.5373661921142673E-8</v>
      </c>
      <c r="E278" s="17"/>
      <c r="F278" s="19">
        <f t="shared" ref="F278:H278" si="602">POWER(C24-A$208, $O$7)</f>
        <v>26084.7546606588</v>
      </c>
      <c r="G278" s="17">
        <f t="shared" si="602"/>
        <v>1.485426667404621</v>
      </c>
      <c r="H278" s="18">
        <f t="shared" si="602"/>
        <v>10024581.69592429</v>
      </c>
      <c r="I278" s="24">
        <f t="shared" si="495"/>
        <v>9.9495874937524573E-8</v>
      </c>
      <c r="J278" s="17"/>
      <c r="K278" s="19">
        <f t="shared" ref="K278:M278" si="603">POWER(C24-A$209, $O$7)</f>
        <v>1876.4476048281635</v>
      </c>
      <c r="L278" s="17">
        <f t="shared" si="603"/>
        <v>6.2182770181946054</v>
      </c>
      <c r="M278" s="18">
        <f t="shared" si="603"/>
        <v>3301.535124480718</v>
      </c>
      <c r="N278" s="48">
        <f t="shared" si="497"/>
        <v>1.9289375523432568E-4</v>
      </c>
      <c r="O278" s="17"/>
      <c r="P278" s="19">
        <f t="shared" ref="P278:R278" si="604">POWER(C24-A$210, $O$7)</f>
        <v>5331.4622411879491</v>
      </c>
      <c r="Q278" s="17">
        <f t="shared" si="604"/>
        <v>3.6220070276595955</v>
      </c>
      <c r="R278" s="17">
        <f t="shared" si="604"/>
        <v>66140082.40551357</v>
      </c>
      <c r="S278" s="24">
        <f t="shared" si="499"/>
        <v>1.5118205280884099E-8</v>
      </c>
      <c r="T278" s="17"/>
      <c r="U278" s="19">
        <f t="shared" ref="U278:W278" si="605">POWER(C24-A$211, $O$7)</f>
        <v>3112.9811170417961</v>
      </c>
      <c r="V278" s="17">
        <f t="shared" si="605"/>
        <v>9.26338492975969</v>
      </c>
      <c r="W278" s="18">
        <f t="shared" si="605"/>
        <v>270270.24728382233</v>
      </c>
      <c r="X278" s="24">
        <f t="shared" si="501"/>
        <v>3.6577449273314764E-6</v>
      </c>
      <c r="Y278" s="17"/>
      <c r="Z278" s="19">
        <f t="shared" ref="Z278:AB278" si="606">POWER(C24-A$212, $O$7)</f>
        <v>2911.6239364229232</v>
      </c>
      <c r="AA278" s="17">
        <f t="shared" si="606"/>
        <v>9.4475866552594745</v>
      </c>
      <c r="AB278" s="18">
        <f t="shared" si="606"/>
        <v>360362.01721556048</v>
      </c>
      <c r="AC278" s="24">
        <f t="shared" si="503"/>
        <v>2.7526742394536359E-6</v>
      </c>
      <c r="AD278" s="17"/>
      <c r="AE278" s="45">
        <f t="shared" si="504"/>
        <v>1.9943416214325037E-4</v>
      </c>
      <c r="AF278" s="17"/>
      <c r="AG278" s="1"/>
      <c r="AH278" s="1"/>
      <c r="AI278" s="1"/>
      <c r="AJ278" s="4"/>
    </row>
    <row r="279" spans="1:36" x14ac:dyDescent="0.25">
      <c r="A279" s="19">
        <f t="shared" ref="A279:C279" si="607">POWER(C25-A$207, $O$7)</f>
        <v>0.5839535889071984</v>
      </c>
      <c r="B279" s="17">
        <f t="shared" si="607"/>
        <v>1.5668703289376946</v>
      </c>
      <c r="C279" s="17">
        <f t="shared" si="607"/>
        <v>41222076.614058048</v>
      </c>
      <c r="D279" s="24">
        <f t="shared" si="493"/>
        <v>2.4258844530953711E-8</v>
      </c>
      <c r="E279" s="17"/>
      <c r="F279" s="19">
        <f t="shared" ref="F279:H279" si="608">POWER(C25-A$208, $O$7)</f>
        <v>3081.1107742418576</v>
      </c>
      <c r="G279" s="17">
        <f t="shared" si="608"/>
        <v>0.61030341988831471</v>
      </c>
      <c r="H279" s="18">
        <f t="shared" si="608"/>
        <v>2316977.0992837301</v>
      </c>
      <c r="I279" s="24">
        <f t="shared" si="495"/>
        <v>4.3102355475807784E-7</v>
      </c>
      <c r="J279" s="17"/>
      <c r="K279" s="19">
        <f t="shared" ref="K279:M279" si="609">POWER(C25-A$209, $O$7)</f>
        <v>3929.0353222723497</v>
      </c>
      <c r="L279" s="17">
        <f t="shared" si="609"/>
        <v>0.24368768874781929</v>
      </c>
      <c r="M279" s="18">
        <f t="shared" si="609"/>
        <v>2517112.3876591576</v>
      </c>
      <c r="N279" s="48">
        <f t="shared" si="497"/>
        <v>3.966614329390407E-7</v>
      </c>
      <c r="O279" s="17"/>
      <c r="P279" s="19">
        <f t="shared" ref="P279:R279" si="610">POWER(C25-A$210, $O$7)</f>
        <v>1087.8873449593325</v>
      </c>
      <c r="Q279" s="17">
        <f t="shared" si="610"/>
        <v>9.3785431902838907E-3</v>
      </c>
      <c r="R279" s="17">
        <f t="shared" si="610"/>
        <v>42102647.743354507</v>
      </c>
      <c r="S279" s="24">
        <f t="shared" si="499"/>
        <v>2.3750861646777792E-8</v>
      </c>
      <c r="T279" s="17"/>
      <c r="U279" s="19">
        <f t="shared" ref="U279:W279" si="611">POWER(C25-A$211, $O$7)</f>
        <v>2520.632824726149</v>
      </c>
      <c r="V279" s="17">
        <f t="shared" si="611"/>
        <v>1.0890611753922614</v>
      </c>
      <c r="W279" s="18">
        <f t="shared" si="611"/>
        <v>1263656.5147096028</v>
      </c>
      <c r="X279" s="24">
        <f t="shared" si="501"/>
        <v>7.8977822481674965E-7</v>
      </c>
      <c r="Y279" s="17"/>
      <c r="Z279" s="19">
        <f t="shared" ref="Z279:AB279" si="612">POWER(C25-A$212, $O$7)</f>
        <v>2708.2172123575592</v>
      </c>
      <c r="AA279" s="17">
        <f t="shared" si="612"/>
        <v>1.1528159585709188</v>
      </c>
      <c r="AB279" s="18">
        <f t="shared" si="612"/>
        <v>1089306.3392909472</v>
      </c>
      <c r="AC279" s="24">
        <f t="shared" si="503"/>
        <v>9.1573774210938444E-7</v>
      </c>
      <c r="AD279" s="17"/>
      <c r="AE279" s="45">
        <f t="shared" si="504"/>
        <v>2.5812106608009841E-6</v>
      </c>
      <c r="AF279" s="17"/>
      <c r="AG279" s="1"/>
      <c r="AH279" s="1"/>
      <c r="AI279" s="1"/>
      <c r="AJ279" s="4"/>
    </row>
    <row r="280" spans="1:36" x14ac:dyDescent="0.25">
      <c r="A280" s="19">
        <f t="shared" ref="A280:C280" si="613">POWER(C26-A$207, $O$7)</f>
        <v>12268.701036906185</v>
      </c>
      <c r="B280" s="17">
        <f t="shared" si="613"/>
        <v>3.0563888635616561</v>
      </c>
      <c r="C280" s="17">
        <f t="shared" si="613"/>
        <v>99013602.746588141</v>
      </c>
      <c r="D280" s="24">
        <f t="shared" si="493"/>
        <v>1.0098370804687678E-8</v>
      </c>
      <c r="E280" s="17"/>
      <c r="F280" s="19">
        <f t="shared" ref="F280:H280" si="614">POWER(C26-A$208, $O$7)</f>
        <v>2969.4048543752192</v>
      </c>
      <c r="G280" s="17">
        <f t="shared" si="614"/>
        <v>14.297618548613855</v>
      </c>
      <c r="H280" s="18">
        <f t="shared" si="614"/>
        <v>220487990.48638675</v>
      </c>
      <c r="I280" s="24">
        <f t="shared" si="495"/>
        <v>4.5353330388184438E-9</v>
      </c>
      <c r="J280" s="17"/>
      <c r="K280" s="19">
        <f t="shared" ref="K280:M280" si="615">POWER(C26-A$209, $O$7)</f>
        <v>29819.079179997447</v>
      </c>
      <c r="L280" s="17">
        <f t="shared" si="615"/>
        <v>6.2818036945776399</v>
      </c>
      <c r="M280" s="18">
        <f t="shared" si="615"/>
        <v>322473279.25313681</v>
      </c>
      <c r="N280" s="48">
        <f t="shared" si="497"/>
        <v>3.100745343820842E-9</v>
      </c>
      <c r="O280" s="17"/>
      <c r="P280" s="19">
        <f t="shared" ref="P280:R280" si="616">POWER(C26-A$210, $O$7)</f>
        <v>20444.17754698624</v>
      </c>
      <c r="Q280" s="17">
        <f t="shared" si="616"/>
        <v>9.5904358164863162</v>
      </c>
      <c r="R280" s="17">
        <f t="shared" si="616"/>
        <v>97660736.554664657</v>
      </c>
      <c r="S280" s="24">
        <f t="shared" si="499"/>
        <v>1.0237385485341995E-8</v>
      </c>
      <c r="T280" s="17"/>
      <c r="U280" s="19">
        <f t="shared" ref="U280:W280" si="617">POWER(C26-A$211, $O$7)</f>
        <v>25665.931766662743</v>
      </c>
      <c r="V280" s="17">
        <f t="shared" si="617"/>
        <v>3.8275755438411188</v>
      </c>
      <c r="W280" s="18">
        <f t="shared" si="617"/>
        <v>306079390.96971416</v>
      </c>
      <c r="X280" s="24">
        <f t="shared" si="501"/>
        <v>3.2668522291604087E-9</v>
      </c>
      <c r="Y280" s="17"/>
      <c r="Z280" s="19">
        <f t="shared" ref="Z280:AB280" si="618">POWER(C26-A$212, $O$7)</f>
        <v>26257.134762855767</v>
      </c>
      <c r="AA280" s="17">
        <f t="shared" si="618"/>
        <v>3.7106599135380853</v>
      </c>
      <c r="AB280" s="18">
        <f t="shared" si="618"/>
        <v>303271720.1815635</v>
      </c>
      <c r="AC280" s="24">
        <f t="shared" si="503"/>
        <v>3.2970875592838979E-9</v>
      </c>
      <c r="AD280" s="17"/>
      <c r="AE280" s="45">
        <f t="shared" si="504"/>
        <v>3.4535774461113262E-8</v>
      </c>
      <c r="AF280" s="17"/>
      <c r="AG280" s="1"/>
      <c r="AH280" s="1"/>
      <c r="AI280" s="1"/>
      <c r="AJ280" s="4"/>
    </row>
    <row r="281" spans="1:36" x14ac:dyDescent="0.25">
      <c r="A281" s="19">
        <f t="shared" ref="A281:C281" si="619">POWER(C27-A$207, $O$7)</f>
        <v>13868.399396753648</v>
      </c>
      <c r="B281" s="17">
        <f t="shared" si="619"/>
        <v>10.57385797252172</v>
      </c>
      <c r="C281" s="17">
        <f t="shared" si="619"/>
        <v>72853771.64916274</v>
      </c>
      <c r="D281" s="24">
        <f t="shared" si="493"/>
        <v>1.3723510933291345E-8</v>
      </c>
      <c r="E281" s="17"/>
      <c r="F281" s="19">
        <f t="shared" ref="F281:H281" si="620">POWER(C27-A$208, $O$7)</f>
        <v>3781.2962958382509</v>
      </c>
      <c r="G281" s="17">
        <f t="shared" si="620"/>
        <v>1.485426667404621</v>
      </c>
      <c r="H281" s="18">
        <f t="shared" si="620"/>
        <v>13228947.282918027</v>
      </c>
      <c r="I281" s="24">
        <f t="shared" si="495"/>
        <v>7.5570195652378781E-8</v>
      </c>
      <c r="J281" s="17"/>
      <c r="K281" s="19">
        <f t="shared" ref="K281:M281" si="621">POWER(C27-A$209, $O$7)</f>
        <v>32285.627425489045</v>
      </c>
      <c r="L281" s="17">
        <f t="shared" si="621"/>
        <v>6.2182770181946054</v>
      </c>
      <c r="M281" s="18">
        <f t="shared" si="621"/>
        <v>279268.90036545834</v>
      </c>
      <c r="N281" s="48">
        <f t="shared" si="497"/>
        <v>3.2096469552741874E-6</v>
      </c>
      <c r="O281" s="17"/>
      <c r="P281" s="19">
        <f t="shared" ref="P281:R281" si="622">POWER(C27-A$210, $O$7)</f>
        <v>22494.941468933408</v>
      </c>
      <c r="Q281" s="17">
        <f t="shared" si="622"/>
        <v>3.6220070276595955</v>
      </c>
      <c r="R281" s="17">
        <f t="shared" si="622"/>
        <v>74022884.708358407</v>
      </c>
      <c r="S281" s="24">
        <f t="shared" si="499"/>
        <v>1.3505230924780468E-8</v>
      </c>
      <c r="T281" s="17"/>
      <c r="U281" s="19">
        <f t="shared" ref="U281:W281" si="623">POWER(C27-A$211, $O$7)</f>
        <v>27957.81442660416</v>
      </c>
      <c r="V281" s="17">
        <f t="shared" si="623"/>
        <v>9.26338492975969</v>
      </c>
      <c r="W281" s="18">
        <f t="shared" si="623"/>
        <v>981833.70716366253</v>
      </c>
      <c r="X281" s="24">
        <f t="shared" si="501"/>
        <v>9.9029433812983498E-7</v>
      </c>
      <c r="Y281" s="17"/>
      <c r="Z281" s="19">
        <f t="shared" ref="Z281:AB281" si="624">POWER(C27-A$212, $O$7)</f>
        <v>28574.702243342017</v>
      </c>
      <c r="AA281" s="17">
        <f t="shared" si="624"/>
        <v>9.4475866552594745</v>
      </c>
      <c r="AB281" s="18">
        <f t="shared" si="624"/>
        <v>1147687.1293216997</v>
      </c>
      <c r="AC281" s="24">
        <f t="shared" si="503"/>
        <v>8.5014402521260215E-7</v>
      </c>
      <c r="AD281" s="17"/>
      <c r="AE281" s="45">
        <f t="shared" si="504"/>
        <v>5.1528842561270752E-6</v>
      </c>
      <c r="AF281" s="17"/>
      <c r="AG281" s="1"/>
      <c r="AH281" s="1"/>
      <c r="AI281" s="1"/>
      <c r="AJ281" s="4"/>
    </row>
    <row r="282" spans="1:36" x14ac:dyDescent="0.25">
      <c r="A282" s="19">
        <f t="shared" ref="A282:C282" si="625">POWER(C28-A$207, $O$7)</f>
        <v>1744.2457755526198</v>
      </c>
      <c r="B282" s="17">
        <f t="shared" si="625"/>
        <v>33.042413576393606</v>
      </c>
      <c r="C282" s="17">
        <f t="shared" si="625"/>
        <v>74450012.877656698</v>
      </c>
      <c r="D282" s="24">
        <f t="shared" si="493"/>
        <v>1.3431510481782105E-8</v>
      </c>
      <c r="E282" s="17"/>
      <c r="F282" s="19">
        <f t="shared" ref="F282:H282" si="626">POWER(C28-A$208, $O$7)</f>
        <v>210.47493138247407</v>
      </c>
      <c r="G282" s="17">
        <f t="shared" si="626"/>
        <v>60.547372053581242</v>
      </c>
      <c r="H282" s="18">
        <f t="shared" si="626"/>
        <v>13914108.411560103</v>
      </c>
      <c r="I282" s="24">
        <f t="shared" si="495"/>
        <v>7.1868099095119676E-8</v>
      </c>
      <c r="J282" s="17"/>
      <c r="K282" s="19">
        <f t="shared" ref="K282:M282" si="627">POWER(C28-A$209, $O$7)</f>
        <v>10749.960760151704</v>
      </c>
      <c r="L282" s="17">
        <f t="shared" si="627"/>
        <v>42.332625035684067</v>
      </c>
      <c r="M282" s="18">
        <f t="shared" si="627"/>
        <v>386211.27184616087</v>
      </c>
      <c r="N282" s="48">
        <f t="shared" si="497"/>
        <v>2.5188690671260447E-6</v>
      </c>
      <c r="O282" s="17"/>
      <c r="P282" s="19">
        <f t="shared" ref="P282:R282" si="628">POWER(C28-A$210, $O$7)</f>
        <v>5473.5046020784521</v>
      </c>
      <c r="Q282" s="17">
        <f t="shared" si="628"/>
        <v>50.365178847547696</v>
      </c>
      <c r="R282" s="17">
        <f t="shared" si="628"/>
        <v>75631813.596181273</v>
      </c>
      <c r="S282" s="24">
        <f t="shared" si="499"/>
        <v>1.3220983623994079E-8</v>
      </c>
      <c r="T282" s="17"/>
      <c r="U282" s="19">
        <f t="shared" ref="U282:W282" si="629">POWER(C28-A$211, $O$7)</f>
        <v>8318.5169758116062</v>
      </c>
      <c r="V282" s="17">
        <f t="shared" si="629"/>
        <v>35.478928035106264</v>
      </c>
      <c r="W282" s="18">
        <f t="shared" si="629"/>
        <v>1174785.4986049049</v>
      </c>
      <c r="X282" s="24">
        <f t="shared" si="501"/>
        <v>8.4520887405183564E-7</v>
      </c>
      <c r="Y282" s="17"/>
      <c r="Z282" s="19">
        <f t="shared" ref="Z282:AB282" si="630">POWER(C28-A$212, $O$7)</f>
        <v>8656.5410266341642</v>
      </c>
      <c r="AA282" s="17">
        <f t="shared" si="630"/>
        <v>35.121118520160977</v>
      </c>
      <c r="AB282" s="18">
        <f t="shared" si="630"/>
        <v>1355598.2278904279</v>
      </c>
      <c r="AC282" s="24">
        <f t="shared" si="503"/>
        <v>7.3298204971226377E-7</v>
      </c>
      <c r="AD282" s="17"/>
      <c r="AE282" s="45">
        <f t="shared" si="504"/>
        <v>4.1955805840910399E-6</v>
      </c>
      <c r="AF282" s="17"/>
      <c r="AG282" s="1"/>
      <c r="AH282" s="1"/>
      <c r="AI282" s="1"/>
      <c r="AJ282" s="4"/>
    </row>
    <row r="283" spans="1:36" x14ac:dyDescent="0.25">
      <c r="A283" s="19">
        <f t="shared" ref="A283:C283" si="631">POWER(C29-A$207, $O$7)</f>
        <v>4126.2420407196068</v>
      </c>
      <c r="B283" s="17">
        <f t="shared" si="631"/>
        <v>33.042413576393606</v>
      </c>
      <c r="C283" s="17">
        <f t="shared" si="631"/>
        <v>769904.61898226233</v>
      </c>
      <c r="D283" s="24">
        <f t="shared" si="493"/>
        <v>1.2918830028895142E-6</v>
      </c>
      <c r="E283" s="17"/>
      <c r="F283" s="19">
        <f t="shared" ref="F283:H283" si="632">POWER(C29-A$208, $O$7)</f>
        <v>14522.118817799417</v>
      </c>
      <c r="G283" s="17">
        <f t="shared" si="632"/>
        <v>60.547372053581242</v>
      </c>
      <c r="H283" s="18">
        <f t="shared" si="632"/>
        <v>16167138.367423253</v>
      </c>
      <c r="I283" s="24">
        <f t="shared" si="495"/>
        <v>6.1798123816544173E-8</v>
      </c>
      <c r="J283" s="17"/>
      <c r="K283" s="19">
        <f t="shared" ref="K283:M283" si="633">POWER(C29-A$209, $O$7)</f>
        <v>5.3730427075185831</v>
      </c>
      <c r="L283" s="17">
        <f t="shared" si="633"/>
        <v>42.332625035684067</v>
      </c>
      <c r="M283" s="18">
        <f t="shared" si="633"/>
        <v>50830355.063814707</v>
      </c>
      <c r="N283" s="48">
        <f t="shared" si="497"/>
        <v>1.96732653198723E-8</v>
      </c>
      <c r="O283" s="17"/>
      <c r="P283" s="19">
        <f t="shared" ref="P283:R283" si="634">POWER(C29-A$210, $O$7)</f>
        <v>1025.0794983070693</v>
      </c>
      <c r="Q283" s="17">
        <f t="shared" si="634"/>
        <v>50.365178847547696</v>
      </c>
      <c r="R283" s="17">
        <f t="shared" si="634"/>
        <v>894263.96698728227</v>
      </c>
      <c r="S283" s="24">
        <f t="shared" si="499"/>
        <v>1.1168948746945015E-6</v>
      </c>
      <c r="T283" s="17"/>
      <c r="U283" s="19">
        <f t="shared" ref="U283:W283" si="635">POWER(C29-A$211, $O$7)</f>
        <v>218.86526812725333</v>
      </c>
      <c r="V283" s="17">
        <f t="shared" si="635"/>
        <v>35.478928035106264</v>
      </c>
      <c r="W283" s="18">
        <f t="shared" si="635"/>
        <v>44450552.79472243</v>
      </c>
      <c r="X283" s="24">
        <f t="shared" si="501"/>
        <v>2.249677934699316E-8</v>
      </c>
      <c r="Y283" s="17"/>
      <c r="Z283" s="19">
        <f t="shared" ref="Z283:AB283" si="636">POWER(C29-A$212, $O$7)</f>
        <v>167.94775069952772</v>
      </c>
      <c r="AA283" s="17">
        <f t="shared" si="636"/>
        <v>35.121118520160977</v>
      </c>
      <c r="AB283" s="18">
        <f t="shared" si="636"/>
        <v>43384595.743952669</v>
      </c>
      <c r="AC283" s="24">
        <f t="shared" si="503"/>
        <v>2.3049547937616834E-8</v>
      </c>
      <c r="AD283" s="17"/>
      <c r="AE283" s="45">
        <f t="shared" si="504"/>
        <v>2.5357955940050418E-6</v>
      </c>
      <c r="AF283" s="17"/>
      <c r="AG283" s="1"/>
      <c r="AH283" s="1"/>
      <c r="AI283" s="1"/>
      <c r="AJ283" s="4"/>
    </row>
    <row r="284" spans="1:36" x14ac:dyDescent="0.25">
      <c r="A284" s="20">
        <f t="shared" ref="A284:C284" si="637">POWER(C30-A$207, $O$7)</f>
        <v>5218.015343751078</v>
      </c>
      <c r="B284" s="21">
        <f t="shared" si="637"/>
        <v>14.04940121997763</v>
      </c>
      <c r="C284" s="21">
        <f t="shared" si="637"/>
        <v>80774115.297326952</v>
      </c>
      <c r="D284" s="23">
        <f t="shared" si="493"/>
        <v>1.237940182306458E-8</v>
      </c>
      <c r="E284" s="21"/>
      <c r="F284" s="20">
        <f t="shared" ref="F284:H284" si="638">POWER(C30-A$208, $O$7)</f>
        <v>16514.242884698808</v>
      </c>
      <c r="G284" s="21">
        <f t="shared" si="638"/>
        <v>33.422495301097548</v>
      </c>
      <c r="H284" s="29">
        <f t="shared" si="638"/>
        <v>16721245.714597791</v>
      </c>
      <c r="I284" s="23">
        <f t="shared" si="495"/>
        <v>5.9745031934509815E-8</v>
      </c>
      <c r="J284" s="21"/>
      <c r="K284" s="20">
        <f t="shared" ref="K284:M284" si="639">POWER(C30-A$209, $O$7)</f>
        <v>106.46076214569322</v>
      </c>
      <c r="L284" s="21">
        <f t="shared" si="639"/>
        <v>20.307214365130854</v>
      </c>
      <c r="M284" s="29">
        <f t="shared" si="639"/>
        <v>961299.8241211311</v>
      </c>
      <c r="N284" s="53">
        <f t="shared" si="497"/>
        <v>1.0401210120662447E-6</v>
      </c>
      <c r="O284" s="21"/>
      <c r="P284" s="20">
        <f t="shared" ref="P284:R284" si="640">POWER(C30-A$210, $O$7)</f>
        <v>1601.3493017960216</v>
      </c>
      <c r="Q284" s="21">
        <f t="shared" si="640"/>
        <v>25.977807332017004</v>
      </c>
      <c r="R284" s="21">
        <f t="shared" si="640"/>
        <v>82004893.109389976</v>
      </c>
      <c r="S284" s="23">
        <f t="shared" si="499"/>
        <v>1.2194152302490868E-8</v>
      </c>
      <c r="T284" s="21"/>
      <c r="U284" s="20">
        <f t="shared" ref="U284:W284" si="641">POWER(C30-A$211, $O$7)</f>
        <v>519.57079962277385</v>
      </c>
      <c r="V284" s="21">
        <f t="shared" si="641"/>
        <v>15.653251789473691</v>
      </c>
      <c r="W284" s="29">
        <f t="shared" si="641"/>
        <v>2081888.9085770124</v>
      </c>
      <c r="X284" s="23">
        <f t="shared" si="501"/>
        <v>4.8020957130275156E-7</v>
      </c>
      <c r="Y284" s="21"/>
      <c r="Z284" s="20">
        <f t="shared" ref="Z284:AB284" si="642">POWER(C30-A$212, $O$7)</f>
        <v>439.29920157238536</v>
      </c>
      <c r="AA284" s="21">
        <f t="shared" si="642"/>
        <v>15.41588921684953</v>
      </c>
      <c r="AB284" s="29">
        <f t="shared" si="642"/>
        <v>2320447.7804299267</v>
      </c>
      <c r="AC284" s="23">
        <f t="shared" si="503"/>
        <v>4.3086687266267112E-7</v>
      </c>
      <c r="AD284" s="21"/>
      <c r="AE284" s="40">
        <f t="shared" si="504"/>
        <v>2.0355160420917326E-6</v>
      </c>
      <c r="AF284" s="17"/>
      <c r="AG284" s="1"/>
      <c r="AH284" s="1"/>
      <c r="AI284" s="1"/>
      <c r="AJ284" s="4"/>
    </row>
    <row r="285" spans="1:36" ht="18.75" x14ac:dyDescent="0.3">
      <c r="A285" s="46" t="s">
        <v>56</v>
      </c>
      <c r="B285" s="2"/>
      <c r="C285" s="2"/>
      <c r="D285" s="2"/>
      <c r="E285" s="2"/>
      <c r="F285" s="29"/>
      <c r="G285" s="17"/>
      <c r="H285" s="17"/>
      <c r="I285" s="17"/>
      <c r="J285" s="17"/>
      <c r="K285" s="1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"/>
      <c r="AH285" s="1"/>
      <c r="AI285" s="1"/>
      <c r="AJ285" s="4"/>
    </row>
    <row r="286" spans="1:36" x14ac:dyDescent="0.25">
      <c r="A286" s="12">
        <f>D260/$AE260</f>
        <v>1.3655630594309558E-2</v>
      </c>
      <c r="B286" s="13">
        <f>I260/$AE260</f>
        <v>0.38406418610571708</v>
      </c>
      <c r="C286" s="13">
        <f>N260/$AE260</f>
        <v>0.12780416738671008</v>
      </c>
      <c r="D286" s="13">
        <f>S260/$AE260</f>
        <v>1.3350860705859531E-2</v>
      </c>
      <c r="E286" s="13">
        <f>X260/$AE260</f>
        <v>0.21800583605966758</v>
      </c>
      <c r="F286" s="14">
        <f>AC260/$AE260</f>
        <v>0.24311931914773635</v>
      </c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"/>
      <c r="AH286" s="1"/>
      <c r="AI286" s="1"/>
      <c r="AJ286" s="4"/>
    </row>
    <row r="287" spans="1:36" x14ac:dyDescent="0.25">
      <c r="A287" s="3">
        <f t="shared" ref="A287:A310" si="643">D261/$AE261</f>
        <v>3.5142494378018549E-4</v>
      </c>
      <c r="B287" s="1">
        <f t="shared" ref="B287:B310" si="644">I261/$AE261</f>
        <v>2.224551689341798E-3</v>
      </c>
      <c r="C287" s="1">
        <f t="shared" ref="C287:C310" si="645">N261/$AE261</f>
        <v>0.87950607297364503</v>
      </c>
      <c r="D287" s="1">
        <f t="shared" ref="D287:D310" si="646">S261/$AE261</f>
        <v>3.4558074630065724E-4</v>
      </c>
      <c r="E287" s="1">
        <f t="shared" ref="E287:E310" si="647">X261/$AE261</f>
        <v>6.6173950454321923E-2</v>
      </c>
      <c r="F287" s="4">
        <f t="shared" ref="F287:F310" si="648">AC261/$AE261</f>
        <v>5.1398419192610401E-2</v>
      </c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"/>
      <c r="AH287" s="1"/>
      <c r="AI287" s="1"/>
      <c r="AJ287" s="4"/>
    </row>
    <row r="288" spans="1:36" x14ac:dyDescent="0.25">
      <c r="A288" s="3">
        <f t="shared" si="643"/>
        <v>0.60700340457689239</v>
      </c>
      <c r="B288" s="1">
        <f t="shared" si="644"/>
        <v>1.0600817526440011E-4</v>
      </c>
      <c r="C288" s="1">
        <f t="shared" si="645"/>
        <v>3.9662231529519001E-5</v>
      </c>
      <c r="D288" s="1">
        <f t="shared" si="646"/>
        <v>0.39276060294284065</v>
      </c>
      <c r="E288" s="1">
        <f t="shared" si="647"/>
        <v>4.4676676762696119E-5</v>
      </c>
      <c r="F288" s="4">
        <f t="shared" si="648"/>
        <v>4.5645396710395709E-5</v>
      </c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"/>
      <c r="AH288" s="1"/>
      <c r="AI288" s="1"/>
      <c r="AJ288" s="4"/>
    </row>
    <row r="289" spans="1:36" x14ac:dyDescent="0.25">
      <c r="A289" s="3">
        <f t="shared" si="643"/>
        <v>6.2587030432809916E-3</v>
      </c>
      <c r="B289" s="1">
        <f t="shared" si="644"/>
        <v>3.0039656405569326E-2</v>
      </c>
      <c r="C289" s="1">
        <f t="shared" si="645"/>
        <v>0.5068301951593146</v>
      </c>
      <c r="D289" s="1">
        <f t="shared" si="646"/>
        <v>6.1656967627255988E-3</v>
      </c>
      <c r="E289" s="1">
        <f t="shared" si="647"/>
        <v>0.23734990440063769</v>
      </c>
      <c r="F289" s="4">
        <f t="shared" si="648"/>
        <v>0.2133558442284717</v>
      </c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"/>
      <c r="AH289" s="1"/>
      <c r="AI289" s="1"/>
      <c r="AJ289" s="4"/>
    </row>
    <row r="290" spans="1:36" x14ac:dyDescent="0.25">
      <c r="A290" s="3">
        <f t="shared" si="643"/>
        <v>2.6683070874798442E-4</v>
      </c>
      <c r="B290" s="1">
        <f t="shared" si="644"/>
        <v>2.3719618253687279E-3</v>
      </c>
      <c r="C290" s="1">
        <f t="shared" si="645"/>
        <v>3.3557586727891678E-2</v>
      </c>
      <c r="D290" s="1">
        <f t="shared" si="646"/>
        <v>2.6199567245838867E-4</v>
      </c>
      <c r="E290" s="1">
        <f t="shared" si="647"/>
        <v>0.31266407324308354</v>
      </c>
      <c r="F290" s="4">
        <f t="shared" si="648"/>
        <v>0.65087755182244977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4"/>
    </row>
    <row r="291" spans="1:36" x14ac:dyDescent="0.25">
      <c r="A291" s="3">
        <f t="shared" si="643"/>
        <v>0.52962300172874988</v>
      </c>
      <c r="B291" s="1">
        <f t="shared" si="644"/>
        <v>1.5867312588395136E-2</v>
      </c>
      <c r="C291" s="1">
        <f t="shared" si="645"/>
        <v>5.2206715270571814E-3</v>
      </c>
      <c r="D291" s="1">
        <f t="shared" si="646"/>
        <v>0.43724340901799419</v>
      </c>
      <c r="E291" s="1">
        <f t="shared" si="647"/>
        <v>5.9515498283728716E-3</v>
      </c>
      <c r="F291" s="4">
        <f t="shared" si="648"/>
        <v>6.0940553094307815E-3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4"/>
    </row>
    <row r="292" spans="1:36" x14ac:dyDescent="0.25">
      <c r="A292" s="3">
        <f t="shared" si="643"/>
        <v>3.3246562095892745E-4</v>
      </c>
      <c r="B292" s="1">
        <f t="shared" si="644"/>
        <v>0.99595748478036061</v>
      </c>
      <c r="C292" s="1">
        <f t="shared" si="645"/>
        <v>8.7587655619598547E-4</v>
      </c>
      <c r="D292" s="1">
        <f t="shared" si="646"/>
        <v>3.2339132798957411E-4</v>
      </c>
      <c r="E292" s="1">
        <f t="shared" si="647"/>
        <v>1.2160065823413489E-3</v>
      </c>
      <c r="F292" s="4">
        <f t="shared" si="648"/>
        <v>1.2947751321534203E-3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4"/>
    </row>
    <row r="293" spans="1:36" x14ac:dyDescent="0.25">
      <c r="A293" s="3">
        <f t="shared" si="643"/>
        <v>1.4147678780109321E-2</v>
      </c>
      <c r="B293" s="1">
        <f t="shared" si="644"/>
        <v>0.89580143102353715</v>
      </c>
      <c r="C293" s="1">
        <f t="shared" si="645"/>
        <v>2.0652226479614649E-2</v>
      </c>
      <c r="D293" s="1">
        <f t="shared" si="646"/>
        <v>1.3722652774241702E-2</v>
      </c>
      <c r="E293" s="1">
        <f t="shared" si="647"/>
        <v>2.7121480426317603E-2</v>
      </c>
      <c r="F293" s="4">
        <f t="shared" si="648"/>
        <v>2.8554530516179628E-2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4"/>
    </row>
    <row r="294" spans="1:36" x14ac:dyDescent="0.25">
      <c r="A294" s="3">
        <f t="shared" si="643"/>
        <v>3.4732930808782912E-3</v>
      </c>
      <c r="B294" s="1">
        <f t="shared" si="644"/>
        <v>1.8318754165488945E-2</v>
      </c>
      <c r="C294" s="1">
        <f t="shared" si="645"/>
        <v>0.59038602470755863</v>
      </c>
      <c r="D294" s="1">
        <f t="shared" si="646"/>
        <v>3.4195081166422574E-3</v>
      </c>
      <c r="E294" s="1">
        <f t="shared" si="647"/>
        <v>0.20540322175298015</v>
      </c>
      <c r="F294" s="4">
        <f t="shared" si="648"/>
        <v>0.17899919817645177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4"/>
    </row>
    <row r="295" spans="1:36" x14ac:dyDescent="0.25">
      <c r="A295" s="3">
        <f t="shared" si="643"/>
        <v>1.2193635309450284E-3</v>
      </c>
      <c r="B295" s="1">
        <f t="shared" si="644"/>
        <v>7.1720879666548722E-3</v>
      </c>
      <c r="C295" s="1">
        <f t="shared" si="645"/>
        <v>0.74254619543655687</v>
      </c>
      <c r="D295" s="1">
        <f t="shared" si="646"/>
        <v>1.1998082558166841E-3</v>
      </c>
      <c r="E295" s="1">
        <f t="shared" si="647"/>
        <v>0.13573910874733155</v>
      </c>
      <c r="F295" s="4">
        <f t="shared" si="648"/>
        <v>0.11212343606269515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4"/>
    </row>
    <row r="296" spans="1:36" x14ac:dyDescent="0.25">
      <c r="A296" s="3">
        <f t="shared" si="643"/>
        <v>7.7086645402974704E-3</v>
      </c>
      <c r="B296" s="1">
        <f t="shared" si="644"/>
        <v>0.12137133285405526</v>
      </c>
      <c r="C296" s="1">
        <f t="shared" si="645"/>
        <v>0.15301460170864994</v>
      </c>
      <c r="D296" s="1">
        <f t="shared" si="646"/>
        <v>7.5512559904753395E-3</v>
      </c>
      <c r="E296" s="1">
        <f t="shared" si="647"/>
        <v>0.32565947606268103</v>
      </c>
      <c r="F296" s="4">
        <f t="shared" si="648"/>
        <v>0.38469466884384101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4"/>
    </row>
    <row r="297" spans="1:36" x14ac:dyDescent="0.25">
      <c r="A297" s="3">
        <f t="shared" si="643"/>
        <v>0.41002364499317995</v>
      </c>
      <c r="B297" s="1">
        <f t="shared" si="644"/>
        <v>6.0789061984216602E-2</v>
      </c>
      <c r="C297" s="1">
        <f t="shared" si="645"/>
        <v>3.1446512602576672E-2</v>
      </c>
      <c r="D297" s="1">
        <f t="shared" si="646"/>
        <v>0.42872085430434437</v>
      </c>
      <c r="E297" s="1">
        <f t="shared" si="647"/>
        <v>3.4247474865056381E-2</v>
      </c>
      <c r="F297" s="4">
        <f t="shared" si="648"/>
        <v>3.4772451250626196E-2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4"/>
    </row>
    <row r="298" spans="1:36" x14ac:dyDescent="0.25">
      <c r="A298" s="3">
        <f t="shared" si="643"/>
        <v>0.60396023475839722</v>
      </c>
      <c r="B298" s="1">
        <f t="shared" si="644"/>
        <v>2.0962633428694686E-3</v>
      </c>
      <c r="C298" s="1">
        <f t="shared" si="645"/>
        <v>7.5035924941902713E-4</v>
      </c>
      <c r="D298" s="1">
        <f t="shared" si="646"/>
        <v>0.39147645986506668</v>
      </c>
      <c r="E298" s="1">
        <f t="shared" si="647"/>
        <v>8.4879922198272887E-4</v>
      </c>
      <c r="F298" s="4">
        <f t="shared" si="648"/>
        <v>8.6788356226497022E-4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4"/>
    </row>
    <row r="299" spans="1:36" x14ac:dyDescent="0.25">
      <c r="A299" s="3">
        <f t="shared" si="643"/>
        <v>7.5314510984092276E-3</v>
      </c>
      <c r="B299" s="1">
        <f t="shared" si="644"/>
        <v>0.11539347533959241</v>
      </c>
      <c r="C299" s="1">
        <f t="shared" si="645"/>
        <v>0.1535714390212948</v>
      </c>
      <c r="D299" s="1">
        <f t="shared" si="646"/>
        <v>7.3790095750211962E-3</v>
      </c>
      <c r="E299" s="1">
        <f t="shared" si="647"/>
        <v>0.32809666519099628</v>
      </c>
      <c r="F299" s="4">
        <f t="shared" si="648"/>
        <v>0.38802795977468602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4"/>
    </row>
    <row r="300" spans="1:36" x14ac:dyDescent="0.25">
      <c r="A300" s="3">
        <f t="shared" si="643"/>
        <v>2.3566288191886435E-3</v>
      </c>
      <c r="B300" s="1">
        <f t="shared" si="644"/>
        <v>1.3310130127330802E-2</v>
      </c>
      <c r="C300" s="1">
        <f t="shared" si="645"/>
        <v>0.63037368328311827</v>
      </c>
      <c r="D300" s="1">
        <f t="shared" si="646"/>
        <v>2.3186306401571689E-3</v>
      </c>
      <c r="E300" s="1">
        <f t="shared" si="647"/>
        <v>0.18981882786885701</v>
      </c>
      <c r="F300" s="4">
        <f t="shared" si="648"/>
        <v>0.16182209926134816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4"/>
    </row>
    <row r="301" spans="1:36" x14ac:dyDescent="0.25">
      <c r="A301" s="3">
        <f t="shared" si="643"/>
        <v>3.3433887727385408E-3</v>
      </c>
      <c r="B301" s="1">
        <f t="shared" si="644"/>
        <v>1.77403055428869E-2</v>
      </c>
      <c r="C301" s="1">
        <f t="shared" si="645"/>
        <v>0.59573167724296217</v>
      </c>
      <c r="D301" s="1">
        <f t="shared" si="646"/>
        <v>3.2913359642165706E-3</v>
      </c>
      <c r="E301" s="1">
        <f t="shared" si="647"/>
        <v>0.20321418624440629</v>
      </c>
      <c r="F301" s="4">
        <f t="shared" si="648"/>
        <v>0.17667910623278962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4"/>
    </row>
    <row r="302" spans="1:36" x14ac:dyDescent="0.25">
      <c r="A302" s="3">
        <f t="shared" si="643"/>
        <v>5.2953026058466844E-3</v>
      </c>
      <c r="B302" s="1">
        <f t="shared" si="644"/>
        <v>2.6190640612215745E-2</v>
      </c>
      <c r="C302" s="1">
        <f t="shared" si="645"/>
        <v>0.52930987916606953</v>
      </c>
      <c r="D302" s="1">
        <f t="shared" si="646"/>
        <v>5.2156184379200882E-3</v>
      </c>
      <c r="E302" s="1">
        <f t="shared" si="647"/>
        <v>0.2294666505543228</v>
      </c>
      <c r="F302" s="4">
        <f t="shared" si="648"/>
        <v>0.20452190862362521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4"/>
    </row>
    <row r="303" spans="1:36" x14ac:dyDescent="0.25">
      <c r="A303" s="3">
        <f t="shared" si="643"/>
        <v>1.0347767354930449E-2</v>
      </c>
      <c r="B303" s="1">
        <f t="shared" si="644"/>
        <v>0.76178226015462291</v>
      </c>
      <c r="C303" s="1">
        <f t="shared" si="645"/>
        <v>5.235422965536702E-2</v>
      </c>
      <c r="D303" s="1">
        <f t="shared" si="646"/>
        <v>1.0096449554513312E-2</v>
      </c>
      <c r="E303" s="1">
        <f t="shared" si="647"/>
        <v>7.9329587578066144E-2</v>
      </c>
      <c r="F303" s="4">
        <f t="shared" si="648"/>
        <v>8.6089705702500088E-2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4"/>
    </row>
    <row r="304" spans="1:36" x14ac:dyDescent="0.25">
      <c r="A304" s="3">
        <f t="shared" si="643"/>
        <v>7.7086401627119515E-5</v>
      </c>
      <c r="B304" s="1">
        <f t="shared" si="644"/>
        <v>4.9889083128124402E-4</v>
      </c>
      <c r="C304" s="1">
        <f t="shared" si="645"/>
        <v>0.96720518270973643</v>
      </c>
      <c r="D304" s="1">
        <f t="shared" si="646"/>
        <v>7.5805494497100924E-5</v>
      </c>
      <c r="E304" s="1">
        <f t="shared" si="647"/>
        <v>1.8340613704407257E-2</v>
      </c>
      <c r="F304" s="4">
        <f t="shared" si="648"/>
        <v>1.380242085845069E-2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4"/>
    </row>
    <row r="305" spans="1:36" x14ac:dyDescent="0.25">
      <c r="A305" s="3">
        <f t="shared" si="643"/>
        <v>9.398242808832143E-3</v>
      </c>
      <c r="B305" s="1">
        <f t="shared" si="644"/>
        <v>0.16698503586077917</v>
      </c>
      <c r="C305" s="1">
        <f t="shared" si="645"/>
        <v>0.15367263081733568</v>
      </c>
      <c r="D305" s="1">
        <f t="shared" si="646"/>
        <v>9.2014425662598123E-3</v>
      </c>
      <c r="E305" s="1">
        <f t="shared" si="647"/>
        <v>0.30597201414458397</v>
      </c>
      <c r="F305" s="4">
        <f t="shared" si="648"/>
        <v>0.35477063380220925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4"/>
    </row>
    <row r="306" spans="1:36" x14ac:dyDescent="0.25">
      <c r="A306" s="3">
        <f t="shared" si="643"/>
        <v>0.29240319530283837</v>
      </c>
      <c r="B306" s="1">
        <f t="shared" si="644"/>
        <v>0.13132275472568763</v>
      </c>
      <c r="C306" s="1">
        <f t="shared" si="645"/>
        <v>8.9783576369837387E-2</v>
      </c>
      <c r="D306" s="1">
        <f t="shared" si="646"/>
        <v>0.2964284324033078</v>
      </c>
      <c r="E306" s="1">
        <f t="shared" si="647"/>
        <v>9.4593281318733208E-2</v>
      </c>
      <c r="F306" s="4">
        <f t="shared" si="648"/>
        <v>9.5468759879595771E-2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4"/>
    </row>
    <row r="307" spans="1:36" x14ac:dyDescent="0.25">
      <c r="A307" s="3">
        <f t="shared" si="643"/>
        <v>2.6632678420776294E-3</v>
      </c>
      <c r="B307" s="1">
        <f t="shared" si="644"/>
        <v>1.4665610927030134E-2</v>
      </c>
      <c r="C307" s="1">
        <f t="shared" si="645"/>
        <v>0.62288357272099271</v>
      </c>
      <c r="D307" s="1">
        <f t="shared" si="646"/>
        <v>2.6209070985287459E-3</v>
      </c>
      <c r="E307" s="1">
        <f t="shared" si="647"/>
        <v>0.19218253096842183</v>
      </c>
      <c r="F307" s="4">
        <f t="shared" si="648"/>
        <v>0.16498411044294894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4"/>
    </row>
    <row r="308" spans="1:36" x14ac:dyDescent="0.25">
      <c r="A308" s="3">
        <f t="shared" si="643"/>
        <v>3.2013472778266282E-3</v>
      </c>
      <c r="B308" s="1">
        <f t="shared" si="644"/>
        <v>1.7129476518132396E-2</v>
      </c>
      <c r="C308" s="1">
        <f t="shared" si="645"/>
        <v>0.60036245679017275</v>
      </c>
      <c r="D308" s="1">
        <f t="shared" si="646"/>
        <v>3.1511690358483166E-3</v>
      </c>
      <c r="E308" s="1">
        <f t="shared" si="647"/>
        <v>0.20145218453358527</v>
      </c>
      <c r="F308" s="4">
        <f t="shared" si="648"/>
        <v>0.17470336584443466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4"/>
    </row>
    <row r="309" spans="1:36" x14ac:dyDescent="0.25">
      <c r="A309" s="3">
        <f t="shared" si="643"/>
        <v>0.50945865114037481</v>
      </c>
      <c r="B309" s="1">
        <f t="shared" si="644"/>
        <v>2.4370309642718507E-2</v>
      </c>
      <c r="C309" s="1">
        <f t="shared" si="645"/>
        <v>7.7582220611087573E-3</v>
      </c>
      <c r="D309" s="1">
        <f t="shared" si="646"/>
        <v>0.44045146120412448</v>
      </c>
      <c r="E309" s="1">
        <f t="shared" si="647"/>
        <v>8.8716848472244932E-3</v>
      </c>
      <c r="F309" s="4">
        <f t="shared" si="648"/>
        <v>9.0896711044490455E-3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4"/>
    </row>
    <row r="310" spans="1:36" x14ac:dyDescent="0.25">
      <c r="A310" s="5">
        <f t="shared" si="643"/>
        <v>6.0817019208275489E-3</v>
      </c>
      <c r="B310" s="2">
        <f t="shared" si="644"/>
        <v>2.9351295051998093E-2</v>
      </c>
      <c r="C310" s="2">
        <f t="shared" si="645"/>
        <v>0.51098639880892205</v>
      </c>
      <c r="D310" s="2">
        <f t="shared" si="646"/>
        <v>5.9906932936573372E-3</v>
      </c>
      <c r="E310" s="2">
        <f t="shared" si="647"/>
        <v>0.23591539510014356</v>
      </c>
      <c r="F310" s="6">
        <f t="shared" si="648"/>
        <v>0.2116745158244514</v>
      </c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6"/>
    </row>
  </sheetData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u_mat_generator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MarufN</dc:creator>
  <cp:lastModifiedBy>MarufN</cp:lastModifiedBy>
  <dcterms:created xsi:type="dcterms:W3CDTF">2015-06-05T18:17:20Z</dcterms:created>
  <dcterms:modified xsi:type="dcterms:W3CDTF">2022-05-24T13:22:19Z</dcterms:modified>
</cp:coreProperties>
</file>