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_DISK_N\OPPORTUNITY2___\2024_1028 LGU+ CLI_개통자동화 개발\5. Design, Implement, DVT\6.1 개통자동화 탬플릿\"/>
    </mc:Choice>
  </mc:AlternateContent>
  <xr:revisionPtr revIDLastSave="0" documentId="13_ncr:1_{63B5DC12-1D72-4BAE-9ECB-627BF32FA6E9}" xr6:coauthVersionLast="47" xr6:coauthVersionMax="47" xr10:uidLastSave="{00000000-0000-0000-0000-000000000000}"/>
  <bookViews>
    <workbookView xWindow="15" yWindow="-16320" windowWidth="29040" windowHeight="16440" activeTab="1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  <sheet name="템플릿 설명서" sheetId="18" r:id="rId5"/>
    <sheet name="&lt;&lt;&gt;&gt;" sheetId="19" r:id="rId6"/>
    <sheet name="(고려사항)" sheetId="12" r:id="rId7"/>
    <sheet name="LTE_INITBTS" sheetId="11" r:id="rId8"/>
    <sheet name="LTE_INITCELL" sheetId="14" r:id="rId9"/>
    <sheet name="&lt;Bkup&gt;&gt;" sheetId="10" r:id="rId10"/>
    <sheet name="개통양식(LTE)_BASE" sheetId="4" r:id="rId11"/>
    <sheet name="Sheet1" sheetId="13" r:id="rId12"/>
    <sheet name="&lt;Ref Doc&gt;&gt;&gt;" sheetId="6" r:id="rId13"/>
    <sheet name="개통양식(LTE)_V1" sheetId="9" r:id="rId14"/>
    <sheet name="개통폼(대구LTE)" sheetId="7" r:id="rId15"/>
    <sheet name="개통폼(대구5G)" sheetId="8" r:id="rId16"/>
    <sheet name="개통PARA(초기)" sheetId="5" r:id="rId17"/>
    <sheet name="개통PARA(현장)" sheetId="1" r:id="rId18"/>
  </sheets>
  <definedNames>
    <definedName name="_xlnm._FilterDatabase" localSheetId="7" hidden="1">LTE_INITBTS!$H$6:$AR$30</definedName>
    <definedName name="_xlnm._FilterDatabase" localSheetId="1" hidden="1">LTE_INITBTS_V3!$D$5:$AS$25</definedName>
    <definedName name="_xlnm._FilterDatabase" localSheetId="8" hidden="1">LTE_INITCELL!$H$6:$DO$41</definedName>
    <definedName name="_xlnm._FilterDatabase" localSheetId="2" hidden="1">LTE_INITCELL_V3!$D$5:$AC$24</definedName>
    <definedName name="_xlnm._FilterDatabase" localSheetId="3" hidden="1">XX_INITMOD!$D$5:$N$11</definedName>
    <definedName name="_xlnm._FilterDatabase" localSheetId="10" hidden="1">'개통양식(LTE)_BASE'!$C$5:$DI$30</definedName>
    <definedName name="_xlnm._FilterDatabase" localSheetId="13" hidden="1">'개통양식(LTE)_V1'!$G$5:$DE$43</definedName>
    <definedName name="SOURCE" localSheetId="7">LTE_INITBTS!#REF!</definedName>
    <definedName name="SOURCE" localSheetId="1">LTE_INITBTS_V3!#REF!</definedName>
    <definedName name="SOURCE" localSheetId="8">LTE_INITCELL!#REF!</definedName>
    <definedName name="SOURCE" localSheetId="2">LTE_INITCELL_V3!#REF!</definedName>
    <definedName name="SOURCE" localSheetId="3">XX_INITMOD!#REF!</definedName>
    <definedName name="SOURCE" localSheetId="10">'개통양식(LTE)_BASE'!#REF!</definedName>
    <definedName name="SOURCE" localSheetId="13">'개통양식(LTE)_V1'!#REF!</definedName>
    <definedName name="SOURCE">#REF!</definedName>
    <definedName name="TARGET" localSheetId="7">LTE_INITBTS!$H$4</definedName>
    <definedName name="TARGET" localSheetId="1">LTE_INITBTS_V3!#REF!</definedName>
    <definedName name="TARGET" localSheetId="8">LTE_INITCELL!$H$4</definedName>
    <definedName name="TARGET" localSheetId="2">LTE_INITCELL_V3!$D$3</definedName>
    <definedName name="TARGET" localSheetId="3">XX_INITMOD!$D$3</definedName>
    <definedName name="TARGET" localSheetId="10">'개통양식(LTE)_BASE'!$C$3</definedName>
    <definedName name="TARGET" localSheetId="13">'개통양식(LTE)_V1'!$G$3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5" l="1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G96" i="17"/>
  <c r="G85" i="17"/>
  <c r="G83" i="17"/>
  <c r="G84" i="17"/>
  <c r="G82" i="17"/>
  <c r="G80" i="17"/>
  <c r="G73" i="17"/>
  <c r="G65" i="17"/>
  <c r="G60" i="17"/>
  <c r="G59" i="17"/>
  <c r="G58" i="17"/>
  <c r="G57" i="17"/>
  <c r="G36" i="17"/>
  <c r="AB10" i="17"/>
  <c r="AA10" i="17"/>
  <c r="W10" i="17" s="1"/>
  <c r="AB9" i="17"/>
  <c r="AA9" i="17"/>
  <c r="W9" i="17" s="1"/>
  <c r="AB8" i="17"/>
  <c r="AA8" i="17"/>
  <c r="W8" i="17" s="1"/>
  <c r="AB7" i="17"/>
  <c r="AA7" i="17"/>
  <c r="W7" i="17"/>
  <c r="AB6" i="17"/>
  <c r="AA6" i="17"/>
  <c r="W6" i="17" s="1"/>
  <c r="N40" i="16"/>
  <c r="F40" i="16"/>
  <c r="H11" i="16"/>
  <c r="H10" i="16"/>
  <c r="H9" i="16"/>
  <c r="H8" i="16"/>
  <c r="H6" i="16"/>
  <c r="N59" i="16"/>
  <c r="F59" i="16"/>
  <c r="AR6" i="16"/>
  <c r="M167" i="16"/>
  <c r="M165" i="16"/>
  <c r="M160" i="16"/>
  <c r="M159" i="16"/>
  <c r="M157" i="16"/>
  <c r="P146" i="16"/>
  <c r="N145" i="16"/>
  <c r="P130" i="16"/>
  <c r="P129" i="16"/>
  <c r="N128" i="16"/>
  <c r="P114" i="16"/>
  <c r="N116" i="16"/>
  <c r="N115" i="16"/>
  <c r="N114" i="16"/>
  <c r="N100" i="16"/>
  <c r="N99" i="16"/>
  <c r="N98" i="16"/>
  <c r="N68" i="16"/>
  <c r="N67" i="16"/>
  <c r="N42" i="16"/>
  <c r="N41" i="16"/>
  <c r="N34" i="16"/>
  <c r="Q33" i="16"/>
  <c r="O33" i="16"/>
  <c r="N28" i="16"/>
  <c r="N26" i="16"/>
  <c r="N24" i="16"/>
  <c r="N21" i="16"/>
  <c r="M163" i="16"/>
  <c r="M162" i="16"/>
  <c r="N254" i="16"/>
  <c r="N252" i="16"/>
  <c r="N251" i="16"/>
  <c r="N246" i="16"/>
  <c r="Q245" i="16"/>
  <c r="O245" i="16"/>
  <c r="N221" i="16"/>
  <c r="Q220" i="16"/>
  <c r="O220" i="16"/>
  <c r="N228" i="16"/>
  <c r="N226" i="16"/>
  <c r="N256" i="16"/>
  <c r="F202" i="16"/>
  <c r="F201" i="16"/>
  <c r="F196" i="16"/>
  <c r="I196" i="16"/>
  <c r="G195" i="16"/>
  <c r="I130" i="16"/>
  <c r="I129" i="16"/>
  <c r="I114" i="16"/>
  <c r="G55" i="17"/>
  <c r="G49" i="17"/>
  <c r="G48" i="17"/>
  <c r="L47" i="17"/>
  <c r="G46" i="17"/>
  <c r="G45" i="17"/>
  <c r="L44" i="17"/>
  <c r="G43" i="17"/>
  <c r="G34" i="17"/>
  <c r="L26" i="17"/>
  <c r="G28" i="17"/>
  <c r="J26" i="17"/>
  <c r="H26" i="17"/>
  <c r="G20" i="17"/>
  <c r="G101" i="17"/>
  <c r="G79" i="17"/>
  <c r="G54" i="17"/>
  <c r="H47" i="17"/>
  <c r="H44" i="17"/>
  <c r="G29" i="17"/>
  <c r="G23" i="17"/>
  <c r="F161" i="16"/>
  <c r="F160" i="16"/>
  <c r="F158" i="16"/>
  <c r="F157" i="16"/>
  <c r="F155" i="16"/>
  <c r="F154" i="16"/>
  <c r="F145" i="16"/>
  <c r="H130" i="16"/>
  <c r="H129" i="16"/>
  <c r="F128" i="16"/>
  <c r="F116" i="16"/>
  <c r="F115" i="16"/>
  <c r="H114" i="16"/>
  <c r="F114" i="16"/>
  <c r="F100" i="16"/>
  <c r="F99" i="16"/>
  <c r="F98" i="16"/>
  <c r="F68" i="16"/>
  <c r="F67" i="16"/>
  <c r="F42" i="16"/>
  <c r="F41" i="16"/>
  <c r="F34" i="16"/>
  <c r="I33" i="16"/>
  <c r="G33" i="16"/>
  <c r="F28" i="16"/>
  <c r="F26" i="16"/>
  <c r="F24" i="16"/>
  <c r="F21" i="16"/>
  <c r="K166" i="11"/>
  <c r="S166" i="11" s="1"/>
  <c r="K165" i="11"/>
  <c r="S165" i="11" s="1"/>
  <c r="K163" i="11"/>
  <c r="S163" i="11" s="1"/>
  <c r="K162" i="11"/>
  <c r="S162" i="11" s="1"/>
  <c r="K160" i="11"/>
  <c r="S160" i="11" s="1"/>
  <c r="K159" i="11"/>
  <c r="S159" i="11" s="1"/>
  <c r="S148" i="11"/>
  <c r="S149" i="11"/>
  <c r="S151" i="11"/>
  <c r="S152" i="11"/>
  <c r="S153" i="11"/>
  <c r="S154" i="11"/>
  <c r="S155" i="11"/>
  <c r="S156" i="11"/>
  <c r="S157" i="11"/>
  <c r="S158" i="11"/>
  <c r="S161" i="11"/>
  <c r="S164" i="11"/>
  <c r="S167" i="11"/>
  <c r="S168" i="11"/>
  <c r="S169" i="11"/>
  <c r="S170" i="11"/>
  <c r="S143" i="11"/>
  <c r="S144" i="11"/>
  <c r="S145" i="11"/>
  <c r="S146" i="11"/>
  <c r="S147" i="11"/>
  <c r="K150" i="11"/>
  <c r="S150" i="11" s="1"/>
  <c r="S136" i="11"/>
  <c r="S137" i="11"/>
  <c r="S138" i="11"/>
  <c r="S139" i="11"/>
  <c r="S142" i="11"/>
  <c r="M134" i="11"/>
  <c r="S134" i="11" s="1"/>
  <c r="M135" i="11"/>
  <c r="S135" i="11" s="1"/>
  <c r="S131" i="11"/>
  <c r="S132" i="11"/>
  <c r="K133" i="11"/>
  <c r="S133" i="11" s="1"/>
  <c r="K73" i="11"/>
  <c r="S73" i="11" s="1"/>
  <c r="K72" i="11"/>
  <c r="S72" i="11" s="1"/>
  <c r="K121" i="11"/>
  <c r="S121" i="11" s="1"/>
  <c r="K120" i="11"/>
  <c r="S120" i="11" s="1"/>
  <c r="M119" i="11"/>
  <c r="K119" i="11"/>
  <c r="K105" i="11"/>
  <c r="S105" i="11" s="1"/>
  <c r="K104" i="11"/>
  <c r="S104" i="11" s="1"/>
  <c r="K103" i="11"/>
  <c r="S103" i="11" s="1"/>
  <c r="K64" i="11"/>
  <c r="S64" i="11" s="1"/>
  <c r="K47" i="11"/>
  <c r="S47" i="11" s="1"/>
  <c r="K39" i="11"/>
  <c r="S39" i="11" s="1"/>
  <c r="K46" i="11"/>
  <c r="S46" i="11" s="1"/>
  <c r="S130" i="11"/>
  <c r="S97" i="11"/>
  <c r="S96" i="11"/>
  <c r="S94" i="11"/>
  <c r="S93" i="11"/>
  <c r="S86" i="11"/>
  <c r="S85" i="11"/>
  <c r="S84" i="11"/>
  <c r="S83" i="11"/>
  <c r="S78" i="11"/>
  <c r="S77" i="11"/>
  <c r="S76" i="11"/>
  <c r="S75" i="11"/>
  <c r="S74" i="11"/>
  <c r="S71" i="11"/>
  <c r="S70" i="11"/>
  <c r="S69" i="11"/>
  <c r="S68" i="11"/>
  <c r="S129" i="11"/>
  <c r="S128" i="11"/>
  <c r="S127" i="11"/>
  <c r="S126" i="11"/>
  <c r="S125" i="11"/>
  <c r="S124" i="11"/>
  <c r="S123" i="11"/>
  <c r="S122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2" i="11"/>
  <c r="S101" i="11"/>
  <c r="S100" i="11"/>
  <c r="S99" i="11"/>
  <c r="S67" i="11"/>
  <c r="S66" i="11"/>
  <c r="S65" i="11"/>
  <c r="S63" i="11"/>
  <c r="S62" i="11"/>
  <c r="S61" i="11"/>
  <c r="S60" i="11"/>
  <c r="S59" i="11"/>
  <c r="S58" i="11"/>
  <c r="S57" i="11"/>
  <c r="S56" i="11"/>
  <c r="S50" i="11"/>
  <c r="S49" i="11"/>
  <c r="S48" i="11"/>
  <c r="S44" i="11"/>
  <c r="S42" i="11"/>
  <c r="S41" i="11"/>
  <c r="S40" i="11"/>
  <c r="S37" i="11"/>
  <c r="S36" i="11"/>
  <c r="S35" i="11"/>
  <c r="S34" i="11"/>
  <c r="S32" i="11"/>
  <c r="S30" i="11"/>
  <c r="S25" i="11"/>
  <c r="S24" i="11"/>
  <c r="K33" i="11"/>
  <c r="S33" i="11" s="1"/>
  <c r="K31" i="11"/>
  <c r="S31" i="11" s="1"/>
  <c r="K29" i="11"/>
  <c r="S29" i="11" s="1"/>
  <c r="K26" i="11"/>
  <c r="S26" i="11" s="1"/>
  <c r="K45" i="11"/>
  <c r="S45" i="11" s="1"/>
  <c r="L38" i="11"/>
  <c r="N38" i="11"/>
  <c r="S133" i="14"/>
  <c r="S132" i="14"/>
  <c r="S130" i="14"/>
  <c r="S129" i="14"/>
  <c r="S127" i="14"/>
  <c r="S126" i="14"/>
  <c r="S124" i="14"/>
  <c r="S123" i="14"/>
  <c r="S122" i="14"/>
  <c r="S121" i="14"/>
  <c r="S120" i="14"/>
  <c r="K118" i="14"/>
  <c r="S118" i="14" s="1"/>
  <c r="D118" i="14"/>
  <c r="S117" i="14"/>
  <c r="S116" i="14"/>
  <c r="S115" i="14"/>
  <c r="S114" i="14"/>
  <c r="K113" i="14"/>
  <c r="S113" i="14" s="1"/>
  <c r="D113" i="14"/>
  <c r="S112" i="14"/>
  <c r="S111" i="14"/>
  <c r="S110" i="14"/>
  <c r="S109" i="14"/>
  <c r="S108" i="14"/>
  <c r="S107" i="14"/>
  <c r="S106" i="14"/>
  <c r="L105" i="14"/>
  <c r="S105" i="14" s="1"/>
  <c r="D105" i="14"/>
  <c r="S104" i="14"/>
  <c r="S103" i="14"/>
  <c r="K102" i="14"/>
  <c r="S102" i="14" s="1"/>
  <c r="D102" i="14"/>
  <c r="K101" i="14"/>
  <c r="S101" i="14" s="1"/>
  <c r="D101" i="14"/>
  <c r="K100" i="14"/>
  <c r="S100" i="14" s="1"/>
  <c r="D100" i="14"/>
  <c r="K99" i="14"/>
  <c r="S99" i="14" s="1"/>
  <c r="D99" i="14"/>
  <c r="S98" i="14"/>
  <c r="K97" i="14"/>
  <c r="S97" i="14" s="1"/>
  <c r="D97" i="14"/>
  <c r="K96" i="14"/>
  <c r="S96" i="14" s="1"/>
  <c r="D96" i="14"/>
  <c r="S95" i="14"/>
  <c r="S94" i="14"/>
  <c r="S93" i="14"/>
  <c r="S92" i="14"/>
  <c r="S91" i="14"/>
  <c r="K90" i="14"/>
  <c r="S90" i="14" s="1"/>
  <c r="D90" i="14"/>
  <c r="S89" i="14"/>
  <c r="S88" i="14"/>
  <c r="S87" i="14"/>
  <c r="S86" i="14"/>
  <c r="S85" i="14"/>
  <c r="S84" i="14"/>
  <c r="S83" i="14"/>
  <c r="K82" i="14"/>
  <c r="S82" i="14" s="1"/>
  <c r="D82" i="14"/>
  <c r="S81" i="14"/>
  <c r="S80" i="14"/>
  <c r="S79" i="14"/>
  <c r="S78" i="14"/>
  <c r="K77" i="14"/>
  <c r="S77" i="14" s="1"/>
  <c r="D77" i="14"/>
  <c r="K76" i="14"/>
  <c r="S76" i="14" s="1"/>
  <c r="D76" i="14"/>
  <c r="K75" i="14"/>
  <c r="S75" i="14" s="1"/>
  <c r="D75" i="14"/>
  <c r="K74" i="14"/>
  <c r="S74" i="14" s="1"/>
  <c r="D74" i="14"/>
  <c r="S73" i="14"/>
  <c r="K72" i="14"/>
  <c r="S72" i="14" s="1"/>
  <c r="D72" i="14"/>
  <c r="K71" i="14"/>
  <c r="S71" i="14" s="1"/>
  <c r="D71" i="14"/>
  <c r="S70" i="14"/>
  <c r="S69" i="14"/>
  <c r="S68" i="14"/>
  <c r="S67" i="14"/>
  <c r="K66" i="14"/>
  <c r="S66" i="14" s="1"/>
  <c r="D66" i="14"/>
  <c r="K65" i="14"/>
  <c r="S65" i="14" s="1"/>
  <c r="D65" i="14"/>
  <c r="P64" i="14"/>
  <c r="L64" i="14"/>
  <c r="E64" i="14"/>
  <c r="D64" i="14"/>
  <c r="K63" i="14"/>
  <c r="S63" i="14" s="1"/>
  <c r="D63" i="14"/>
  <c r="K62" i="14"/>
  <c r="S62" i="14" s="1"/>
  <c r="D62" i="14"/>
  <c r="P61" i="14"/>
  <c r="L61" i="14"/>
  <c r="E61" i="14"/>
  <c r="D61" i="14"/>
  <c r="K60" i="14"/>
  <c r="S60" i="14" s="1"/>
  <c r="D60" i="14"/>
  <c r="S59" i="14"/>
  <c r="S58" i="14"/>
  <c r="S57" i="14"/>
  <c r="S56" i="14"/>
  <c r="S55" i="14"/>
  <c r="S54" i="14"/>
  <c r="K53" i="14"/>
  <c r="S53" i="14" s="1"/>
  <c r="D53" i="14"/>
  <c r="S52" i="14"/>
  <c r="K51" i="14"/>
  <c r="S51" i="14" s="1"/>
  <c r="D51" i="14"/>
  <c r="S50" i="14"/>
  <c r="S49" i="14"/>
  <c r="S48" i="14"/>
  <c r="S47" i="14"/>
  <c r="K46" i="14"/>
  <c r="S46" i="14" s="1"/>
  <c r="D46" i="14"/>
  <c r="K45" i="14"/>
  <c r="S45" i="14" s="1"/>
  <c r="D45" i="14"/>
  <c r="S44" i="14"/>
  <c r="F44" i="14"/>
  <c r="E44" i="14"/>
  <c r="D44" i="14"/>
  <c r="P43" i="14"/>
  <c r="N43" i="14"/>
  <c r="L43" i="14"/>
  <c r="S42" i="14"/>
  <c r="K40" i="14"/>
  <c r="S40" i="14" s="1"/>
  <c r="K37" i="14"/>
  <c r="S37" i="14" s="1"/>
  <c r="S36" i="14"/>
  <c r="S35" i="14"/>
  <c r="DK27" i="14"/>
  <c r="DK16" i="14"/>
  <c r="DK12" i="14"/>
  <c r="DK7" i="14"/>
  <c r="S173" i="11"/>
  <c r="S172" i="11"/>
  <c r="S175" i="11"/>
  <c r="S176" i="11"/>
  <c r="S177" i="11"/>
  <c r="S178" i="11"/>
  <c r="S179" i="11"/>
  <c r="S181" i="11"/>
  <c r="S182" i="11"/>
  <c r="S184" i="11"/>
  <c r="S185" i="11"/>
  <c r="S187" i="11"/>
  <c r="S188" i="11"/>
  <c r="DA26" i="9"/>
  <c r="DA15" i="9"/>
  <c r="DA11" i="9"/>
  <c r="DA6" i="9"/>
  <c r="S64" i="14" l="1"/>
  <c r="S119" i="11"/>
  <c r="S38" i="11"/>
  <c r="S43" i="14"/>
  <c r="S61" i="14"/>
  <c r="J39" i="5"/>
  <c r="CV30" i="4"/>
  <c r="CV29" i="4"/>
  <c r="CV27" i="4"/>
  <c r="CV26" i="4"/>
  <c r="CV25" i="4"/>
  <c r="CV24" i="4"/>
  <c r="CV22" i="4"/>
  <c r="CV21" i="4"/>
  <c r="CV20" i="4"/>
  <c r="CV19" i="4"/>
  <c r="CV17" i="4"/>
  <c r="CV16" i="4"/>
  <c r="CV15" i="4"/>
  <c r="CV14" i="4"/>
  <c r="CV12" i="4"/>
  <c r="CV11" i="4"/>
  <c r="CV10" i="4"/>
  <c r="CV9" i="4"/>
  <c r="CV7" i="4"/>
  <c r="CV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&lt;Possible Choices&gt;
enum;
Master  : 1pps/ToD from external GNSS receiver
Slave : 1pps/ToD from Sync Hub Master
Backplane : 1pps/ToD from backplane
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indexed="81"/>
            <rFont val="Tahoma"/>
            <charset val="1"/>
          </rPr>
          <t>[Nokia]
jobType=ImmediateMDTAndTrace,
jobType=RLFReportsOnly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AD3" authorId="0" shapeId="0" xr:uid="{03C7E299-EB07-4F96-AE08-570FE2511D16}">
      <text>
        <r>
          <rPr>
            <b/>
            <sz val="9"/>
            <color indexed="81"/>
            <rFont val="Tahoma"/>
            <family val="2"/>
          </rPr>
          <t>Gunsoo Kim (Nokia):</t>
        </r>
        <r>
          <rPr>
            <sz val="9"/>
            <color indexed="81"/>
            <rFont val="Tahoma"/>
            <family val="2"/>
          </rPr>
          <t xml:space="preserve">
&lt;Possible Choices&gt;
1:1pps/ToD from Sync Hub Master;
2:1pps/ToD from external GNSS receiver;
3:internal GNSS receiver;
4:2.048MHz input;
8:1pps/ToD from backplane;
10:PDH-1;
11:PDH-2;
12:SYNCE-1;
13:SYNCE-2;
14:TOPF;
15:TOPP;
16:Fronthaul RRH</t>
        </r>
      </text>
    </comment>
  </commentList>
</comment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<sst xmlns="http://schemas.openxmlformats.org/spreadsheetml/2006/main" count="4582" uniqueCount="1077">
  <si>
    <t>LTE</t>
  </si>
  <si>
    <t>ABIO</t>
  </si>
  <si>
    <t>DU20-해당 포트의 ABIO유무 확인후 추가</t>
  </si>
  <si>
    <t>FHS</t>
  </si>
  <si>
    <t>DU20-해당 포트의 FHS유무 확인후 추가</t>
  </si>
  <si>
    <t>RMOD</t>
  </si>
  <si>
    <t>국소명 수정</t>
  </si>
  <si>
    <t>CABLINK</t>
  </si>
  <si>
    <t>DU10-FSMF-FBBx-RMOD간 cablink추가</t>
  </si>
  <si>
    <t>DU20-ASIL-ABIO-FHS-RMOD간 cablink추가</t>
  </si>
  <si>
    <t>CTRLTS-1&gt;MTRACE</t>
  </si>
  <si>
    <t>traceid 및 traceip확인 수정</t>
  </si>
  <si>
    <t>GPS확인</t>
  </si>
  <si>
    <t>gps확인 (DU 개통시 확인)</t>
  </si>
  <si>
    <t>LNCEL</t>
  </si>
  <si>
    <t>LNCEL ID 수정</t>
  </si>
  <si>
    <t>phyCellid수정</t>
  </si>
  <si>
    <t>LNCEL_FDD -&gt;rootSeqindex수정</t>
  </si>
  <si>
    <t>lcrid, nbiotLinkedCellid 수정</t>
  </si>
  <si>
    <t>pMax값 확인 및 수정</t>
  </si>
  <si>
    <t>TAC확인 및 수정</t>
  </si>
  <si>
    <t>CAREL</t>
  </si>
  <si>
    <t>추가 및 수정</t>
  </si>
  <si>
    <t>NBIOT</t>
  </si>
  <si>
    <t>LNCEL과 동일 iotcell 복사 후 NBIOTCEL ID 수정</t>
  </si>
  <si>
    <t>LNCEL&gt;BBPOOLALLOC</t>
  </si>
  <si>
    <t>DU20-해당 추가 생성 (NBIOT_cell 포함)</t>
  </si>
  <si>
    <t>CELLMAPPING-1&gt;LCELL</t>
  </si>
  <si>
    <t>해당포트(iot포함) ANT생성 및 수정</t>
  </si>
  <si>
    <t>(1) LTE 현장 개통에서 추가 및 Unit_cell 복사 후 수정하는 항목 (복사 후 수정 항목은 노랑색으로 표기함)</t>
  </si>
  <si>
    <t>5G</t>
  </si>
  <si>
    <t>해당 포트의 ABIO유무 확인후 추가</t>
  </si>
  <si>
    <t>같은unit의 같은 구성 복사</t>
  </si>
  <si>
    <t>TNL</t>
  </si>
  <si>
    <t>해당 포트추가</t>
  </si>
  <si>
    <t>ASIL-ABIO-RMOD간 cablink추가</t>
  </si>
  <si>
    <t>SYNC-2&gt;targetDNlist</t>
  </si>
  <si>
    <t>해당포트DN추가</t>
  </si>
  <si>
    <t>CELLMAPPING-1&gt;LCELNR</t>
  </si>
  <si>
    <t>해당포트 ANT복사 및 수정</t>
  </si>
  <si>
    <t>NRCELL</t>
  </si>
  <si>
    <t>nrcellid수정</t>
  </si>
  <si>
    <t>cellName수정</t>
  </si>
  <si>
    <t>lcrid 수정</t>
  </si>
  <si>
    <t>phys Cellid수정</t>
  </si>
  <si>
    <t>PRACH root sequence index 수정</t>
  </si>
  <si>
    <t>startRB수정</t>
  </si>
  <si>
    <t>msg1Frequencystart수정</t>
  </si>
  <si>
    <t>pmax 확인 및 수정</t>
  </si>
  <si>
    <t>beamSet 확인 및 수정</t>
  </si>
  <si>
    <t>NRCELLGRP</t>
  </si>
  <si>
    <t>생성시 lcrid와동일한번호 부여</t>
  </si>
  <si>
    <t>NRDU-1&gt;refNrCellGroup</t>
  </si>
  <si>
    <t>NRPGRP</t>
  </si>
  <si>
    <t>(2) 5G 현장 개통에서 추가 및 Unit_cell 복사 후 수정하는 항목 (복사 후 수정 항목은 노랑색으로 표기함)</t>
  </si>
  <si>
    <t>현장 개통팀이 개통하는 방식 – 주변 cell data copy하여 mandatory para 만 수정하는 방식 – 확인하여 금주내 mandatory para list up하기로 함.</t>
  </si>
  <si>
    <t>DU IP</t>
    <phoneticPr fontId="0" type="noConversion"/>
  </si>
  <si>
    <t>GW IP</t>
    <phoneticPr fontId="0" type="noConversion"/>
  </si>
  <si>
    <t>RTPM IP</t>
    <phoneticPr fontId="0" type="noConversion"/>
  </si>
  <si>
    <t>TOP IP</t>
    <phoneticPr fontId="0" type="noConversion"/>
  </si>
  <si>
    <t>PCI</t>
    <phoneticPr fontId="0" type="noConversion"/>
  </si>
  <si>
    <t>TAC</t>
    <phoneticPr fontId="0" type="noConversion"/>
  </si>
  <si>
    <t>ONLY 2.1G</t>
    <phoneticPr fontId="0" type="noConversion"/>
  </si>
  <si>
    <t>공통(NB-IoT 제외)_</t>
    <phoneticPr fontId="0" type="noConversion"/>
  </si>
  <si>
    <t>ONLY 4T</t>
    <phoneticPr fontId="0" type="noConversion"/>
  </si>
  <si>
    <t>BBMOD : 1 = 1
BBMOD : 2 = 2
BBMOD : 3 = 3</t>
    <phoneticPr fontId="0" type="noConversion"/>
  </si>
  <si>
    <t>RSI</t>
    <phoneticPr fontId="0" type="noConversion"/>
  </si>
  <si>
    <t>ONLY 
10M CELL</t>
    <phoneticPr fontId="0" type="noConversion"/>
  </si>
  <si>
    <t>NB-IoT</t>
    <phoneticPr fontId="0" type="noConversion"/>
  </si>
  <si>
    <t>Main = coverageBased
Sub = coverageAndBufferBased</t>
    <phoneticPr fontId="0" type="noConversion"/>
  </si>
  <si>
    <t>Action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</si>
  <si>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</si>
  <si>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</si>
  <si>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</si>
  <si>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</si>
  <si>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APEQM</t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</si>
  <si>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</si>
  <si>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</si>
  <si>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</si>
  <si>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PMCADM</t>
    <phoneticPr fontId="0" type="noConversion"/>
  </si>
  <si>
    <t>TOPF</t>
    <phoneticPr fontId="0" type="noConversion"/>
  </si>
  <si>
    <t>BBMOD</t>
    <phoneticPr fontId="0" type="noConversion"/>
  </si>
  <si>
    <t>RMOD</t>
    <phoneticPr fontId="0" type="noConversion"/>
  </si>
  <si>
    <t>CABLINK</t>
    <phoneticPr fontId="0" type="noConversion"/>
  </si>
  <si>
    <t>BBPOOLALLOC</t>
    <phoneticPr fontId="0" type="noConversion"/>
  </si>
  <si>
    <t>LNCEL_FDD</t>
    <phoneticPr fontId="0" type="noConversion"/>
  </si>
  <si>
    <t>APUCCH_FDD</t>
    <phoneticPr fontId="0" type="noConversion"/>
  </si>
  <si>
    <t>NBIOT_FDD</t>
    <phoneticPr fontId="0" type="noConversion"/>
  </si>
  <si>
    <t>CATMCEL</t>
    <phoneticPr fontId="0" type="noConversion"/>
  </si>
  <si>
    <t xml:space="preserve">CTRLTS </t>
  </si>
  <si>
    <t>LTRACE</t>
  </si>
  <si>
    <t>MTRACE</t>
  </si>
  <si>
    <t>PSGRP</t>
    <phoneticPr fontId="0" type="noConversion"/>
  </si>
  <si>
    <t>NRDCDPR</t>
    <phoneticPr fontId="0" type="noConversion"/>
  </si>
  <si>
    <t>cmd</t>
    <phoneticPr fontId="0" type="noConversion"/>
  </si>
  <si>
    <t>id</t>
    <phoneticPr fontId="0" type="noConversion"/>
  </si>
  <si>
    <t>btsName</t>
    <phoneticPr fontId="0" type="noConversion"/>
  </si>
  <si>
    <t>enbName</t>
  </si>
  <si>
    <t>moduleLocation</t>
  </si>
  <si>
    <t>location</t>
  </si>
  <si>
    <t>localIpAddr</t>
  </si>
  <si>
    <t>localIpPrefixLength</t>
    <phoneticPr fontId="0" type="noConversion"/>
  </si>
  <si>
    <t>staticRoutes/gateway</t>
    <phoneticPr fontId="0" type="noConversion"/>
  </si>
  <si>
    <t>syncInputList/syncInputType</t>
    <phoneticPr fontId="0" type="noConversion"/>
  </si>
  <si>
    <t>rTPmCollEntity/rTPmCollEntityIpAddr</t>
    <phoneticPr fontId="0" type="noConversion"/>
  </si>
  <si>
    <t>topMasterList/masterIpAddr</t>
    <phoneticPr fontId="0" type="noConversion"/>
  </si>
  <si>
    <t>energySavingMode</t>
    <phoneticPr fontId="0" type="noConversion"/>
  </si>
  <si>
    <t>productName</t>
    <phoneticPr fontId="0" type="noConversion"/>
  </si>
  <si>
    <t>iqCompression</t>
  </si>
  <si>
    <t>linkSpeed</t>
    <phoneticPr fontId="0" type="noConversion"/>
  </si>
  <si>
    <t>radioProtocolType</t>
    <phoneticPr fontId="0" type="noConversion"/>
  </si>
  <si>
    <t>firstEndpointLabel</t>
    <phoneticPr fontId="0" type="noConversion"/>
  </si>
  <si>
    <t>firstEndpointPortId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</si>
  <si>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</si>
  <si>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</si>
  <si>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</si>
  <si>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linkSpeed</t>
  </si>
  <si>
    <t>radioProtocolType</t>
  </si>
  <si>
    <t>firstEndpointLabel</t>
  </si>
  <si>
    <t>firstEndpointPortId</t>
  </si>
  <si>
    <t>secondEndpointLabel</t>
  </si>
  <si>
    <t>secondEndpointPortId</t>
  </si>
  <si>
    <t>actVoipCovBoostEnh</t>
    <phoneticPr fontId="0" type="noConversion"/>
  </si>
  <si>
    <t>cellName</t>
    <phoneticPr fontId="0" type="noConversion"/>
  </si>
  <si>
    <t>lcrId</t>
    <phoneticPr fontId="0" type="noConversion"/>
  </si>
  <si>
    <t>nbIotLinkedCellId</t>
    <phoneticPr fontId="0" type="noConversion"/>
  </si>
  <si>
    <t>phyCellId</t>
    <phoneticPr fontId="0" type="noConversion"/>
  </si>
  <si>
    <t>tac</t>
  </si>
  <si>
    <t>actNrCovEndcHo</t>
  </si>
  <si>
    <t>allowTrafficConcentration</t>
  </si>
  <si>
    <t>actEndcHoPrefLay</t>
    <phoneticPr fontId="0" type="noConversion"/>
  </si>
  <si>
    <t>actPttOverbooking</t>
    <phoneticPr fontId="0" type="noConversion"/>
  </si>
  <si>
    <t>actRrcConnRelDelayForwarding</t>
    <phoneticPr fontId="0" type="noConversion"/>
  </si>
  <si>
    <t>actServBasedHoQciX</t>
    <phoneticPr fontId="0" type="noConversion"/>
  </si>
  <si>
    <t>ulpcIAwConfig/ulpcIAwSinrTopMargin</t>
    <phoneticPr fontId="0" type="noConversion"/>
  </si>
  <si>
    <t>syncDeboost4Tx</t>
  </si>
  <si>
    <t>bbPoolLogicalGroupId</t>
    <phoneticPr fontId="0" type="noConversion"/>
  </si>
  <si>
    <t>rootSeqIndex</t>
  </si>
  <si>
    <t>ulsMaxCrSmallPusch</t>
    <phoneticPr fontId="0" type="noConversion"/>
  </si>
  <si>
    <t>maxNumActUE</t>
  </si>
  <si>
    <t>actFastMimoSwitch</t>
  </si>
  <si>
    <t>fourLayerMimoAvSpectralEff</t>
  </si>
  <si>
    <t>activatedMimoTM</t>
  </si>
  <si>
    <t>dlMimoMode</t>
  </si>
  <si>
    <t>earfcnDL</t>
  </si>
  <si>
    <t>earfcnUL</t>
  </si>
  <si>
    <t>dlChBw</t>
  </si>
  <si>
    <t>ulChBw</t>
  </si>
  <si>
    <t>actUciOnlyGrants</t>
  </si>
  <si>
    <t>multUciGrant</t>
  </si>
  <si>
    <t>maxPrbHighPrioUciGrant</t>
  </si>
  <si>
    <t>multNumUeHighPrioUciGrant</t>
  </si>
  <si>
    <t>aPucchSrPeriodUpperLimit</t>
    <phoneticPr fontId="0" type="noConversion"/>
  </si>
  <si>
    <t>loggedCellConf/lcrId</t>
  </si>
  <si>
    <t>traceReference/traceId</t>
  </si>
  <si>
    <t>lcrId</t>
  </si>
  <si>
    <t>tceIpAddress</t>
  </si>
  <si>
    <t>eutranTraceId/traceId</t>
  </si>
  <si>
    <t>lbpsGuardTimerNrAct</t>
    <phoneticPr fontId="0" type="noConversion"/>
  </si>
  <si>
    <t>lbpsMaxLoadNrAct</t>
    <phoneticPr fontId="0" type="noConversion"/>
  </si>
  <si>
    <t>lbpsMinNumEndcCapUeNrAct</t>
    <phoneticPr fontId="0" type="noConversion"/>
  </si>
  <si>
    <t>lbpsMonWinNrAct</t>
    <phoneticPr fontId="0" type="noConversion"/>
  </si>
  <si>
    <t>lbpsRetryTimerNrAct</t>
    <phoneticPr fontId="0" type="noConversion"/>
  </si>
  <si>
    <t>lbpsSOMethod</t>
  </si>
  <si>
    <t>dynTriggerLteNrDcConfList/actB1NrBeamMeas,lcrId,method</t>
    <phoneticPr fontId="0" type="noConversion"/>
  </si>
  <si>
    <t>TEST</t>
    <phoneticPr fontId="0" type="noConversion"/>
  </si>
  <si>
    <t>172.20.198.218</t>
    <phoneticPr fontId="0" type="noConversion"/>
  </si>
  <si>
    <t>172.20.198.217</t>
    <phoneticPr fontId="0" type="noConversion"/>
  </si>
  <si>
    <t>10.64.1.58</t>
  </si>
  <si>
    <t>10.6.136.224</t>
  </si>
  <si>
    <t>NORMAL</t>
    <phoneticPr fontId="0" type="noConversion"/>
  </si>
  <si>
    <t>FRGY</t>
  </si>
  <si>
    <t>AHEGG_A</t>
  </si>
  <si>
    <t>9bits</t>
  </si>
  <si>
    <t>Cpri7</t>
  </si>
  <si>
    <t>CPRI</t>
  </si>
  <si>
    <t>OPT</t>
    <phoneticPr fontId="0" type="noConversion"/>
  </si>
  <si>
    <t>AHEGG_A</t>
    <phoneticPr fontId="0" type="noConversion"/>
  </si>
  <si>
    <t>disabled</t>
  </si>
  <si>
    <t>false</t>
    <phoneticPr fontId="0" type="noConversion"/>
  </si>
  <si>
    <t>710</t>
  </si>
  <si>
    <t>true</t>
    <phoneticPr fontId="0" type="noConversion"/>
  </si>
  <si>
    <t>TM4</t>
  </si>
  <si>
    <t>Closed Loop MIMO (4x4)</t>
    <phoneticPr fontId="0" type="noConversion"/>
  </si>
  <si>
    <t>15 MHz</t>
  </si>
  <si>
    <t>true</t>
  </si>
  <si>
    <t>10.64.1.41</t>
  </si>
  <si>
    <t>Legacy Mixed Switch Off</t>
  </si>
  <si>
    <t>false,1,coverageAndBufferBased,false,2,coverageBased,false,3,coverageAndBufferBased,false,4,coverageAndBufferBased,false,6,coverageBased,false,5,coverageAndBufferBased,false,7,coverageAndBufferBased,false,8,coverageAndBufferBased,false,9,coverageAndBufferBased,false,10,coverageBased,false,11,coverageAndBufferBased,false,12,coverageAndBufferBased,false,13,coverageAndBufferBased,false,14,coverageBased,false,15,coverageAndBufferBased,false,16,coverageAndBufferBased,false,17,coverageAndBufferBased,false,18,coverageBased,false,19,coverageAndBufferBased,false,20,coverageAndBufferBased</t>
    <phoneticPr fontId="0" type="noConversion"/>
  </si>
  <si>
    <t>FHEA</t>
  </si>
  <si>
    <t>Duplicated TXDiv</t>
  </si>
  <si>
    <t>FHDB</t>
  </si>
  <si>
    <t>FHDB_A</t>
  </si>
  <si>
    <t>Obsai6Gbps</t>
    <phoneticPr fontId="0" type="noConversion"/>
  </si>
  <si>
    <t>OBSAI</t>
    <phoneticPr fontId="0" type="noConversion"/>
  </si>
  <si>
    <t>FHDB_A</t>
    <phoneticPr fontId="0" type="noConversion"/>
  </si>
  <si>
    <t>AHEGG_B</t>
  </si>
  <si>
    <t>AHEGG_B</t>
    <phoneticPr fontId="0" type="noConversion"/>
  </si>
  <si>
    <t>360</t>
  </si>
  <si>
    <t>FHDB_B</t>
  </si>
  <si>
    <t>FHDB_B</t>
    <phoneticPr fontId="0" type="noConversion"/>
  </si>
  <si>
    <t>AHEGG_C</t>
  </si>
  <si>
    <t>AHEGG_C</t>
    <phoneticPr fontId="0" type="noConversion"/>
  </si>
  <si>
    <t>FHEB</t>
  </si>
  <si>
    <t>760</t>
  </si>
  <si>
    <t>FHDB_C</t>
  </si>
  <si>
    <t>FHDB_C</t>
    <phoneticPr fontId="0" type="noConversion"/>
  </si>
  <si>
    <t>AHEGG_D</t>
  </si>
  <si>
    <t>AHEGG_D</t>
    <phoneticPr fontId="0" type="noConversion"/>
  </si>
  <si>
    <t>470</t>
  </si>
  <si>
    <t>FHDB_D</t>
  </si>
  <si>
    <t>FHDB_D</t>
    <phoneticPr fontId="0" type="noConversion"/>
  </si>
  <si>
    <t>AHEGG_E</t>
  </si>
  <si>
    <t>AHEGG_E</t>
    <phoneticPr fontId="0" type="noConversion"/>
  </si>
  <si>
    <t>160</t>
  </si>
  <si>
    <t>FHDB_E</t>
    <phoneticPr fontId="0" type="noConversion"/>
  </si>
  <si>
    <t>Parameter name / Abbreviation</t>
  </si>
  <si>
    <t>Value</t>
  </si>
  <si>
    <t>Remark</t>
  </si>
  <si>
    <t>Current Value</t>
  </si>
  <si>
    <t>MRBTS / LNBTS</t>
  </si>
  <si>
    <t>ID</t>
  </si>
  <si>
    <t>개통 정보 반영</t>
  </si>
  <si>
    <t>MRBTS / NRBTS</t>
  </si>
  <si>
    <t>MRBTS</t>
  </si>
  <si>
    <t>btsName</t>
  </si>
  <si>
    <t>TNLSVC-1/TNL-1/IPNO-1/IPIF-1/IPADDRESSV4-1</t>
  </si>
  <si>
    <t>EQM-1/APEQM-1</t>
  </si>
  <si>
    <t>localIpPrefixLength</t>
  </si>
  <si>
    <t>TNLSVC-1/TNL-1/ETHSVC-1/ETHIF-1/VLANIF-1</t>
  </si>
  <si>
    <r>
      <t>vlan</t>
    </r>
    <r>
      <rPr>
        <b/>
        <sz val="9"/>
        <color rgb="FFC00000"/>
        <rFont val="Arial"/>
        <family val="2"/>
      </rPr>
      <t>Id</t>
    </r>
  </si>
  <si>
    <t>TNLSVC-1/TNL-1/IPNO-1/IPRT-1</t>
  </si>
  <si>
    <t>gateway</t>
  </si>
  <si>
    <t>MNL-1/MNLENT-1/SYNC-1/CLOCK-1</t>
  </si>
  <si>
    <t>Sync input type</t>
  </si>
  <si>
    <t>1pps/ToD from external GNSS receiver</t>
  </si>
  <si>
    <t>structure-1 생성</t>
  </si>
  <si>
    <t>1pps/ToD from Sync Hub Master</t>
  </si>
  <si>
    <t>1pps/ToD from backplane</t>
  </si>
  <si>
    <t>EQM-1/APEQM-1/CABINET-1/SMOD-1</t>
  </si>
  <si>
    <t>prodCodePlanned</t>
  </si>
  <si>
    <t>TOPP</t>
  </si>
  <si>
    <t>structure-2 생성</t>
  </si>
  <si>
    <t>EQM-1/APEQM-1/CABINET-1/BBMOD</t>
  </si>
  <si>
    <t>BBMOD object 생성</t>
  </si>
  <si>
    <r>
      <t>MRBTS-135003/MNL-1/MNLENT-1/SYNC-1/</t>
    </r>
    <r>
      <rPr>
        <b/>
        <sz val="9"/>
        <color rgb="FF0000FF"/>
        <rFont val="맑은 고딕"/>
        <family val="3"/>
        <charset val="129"/>
      </rPr>
      <t>CLOCK-1/TOP-1</t>
    </r>
  </si>
  <si>
    <t>topDomainNumber</t>
  </si>
  <si>
    <t>EQM-1/APEQM-1/RMOD</t>
  </si>
  <si>
    <r>
      <t>MNL-1/MNLENT-1/SYNC-1/CLOCK-1/</t>
    </r>
    <r>
      <rPr>
        <b/>
        <sz val="9"/>
        <color rgb="FF0000FF"/>
        <rFont val="맑은 고딕"/>
        <family val="3"/>
        <charset val="129"/>
      </rPr>
      <t>TOP-1/TOPP-1</t>
    </r>
  </si>
  <si>
    <t>acceptedClockClass</t>
  </si>
  <si>
    <t>6,7,135,140,150,160</t>
  </si>
  <si>
    <t>6 selected</t>
  </si>
  <si>
    <t>Module location</t>
  </si>
  <si>
    <t>topEthMulticastAddress</t>
  </si>
  <si>
    <t>01-1B-19-00-00-00</t>
  </si>
  <si>
    <t>EQM-1/HWTOP-1/CABLINK</t>
  </si>
  <si>
    <t>maximumNetworkTimingError</t>
  </si>
  <si>
    <t>phaseErrorComp</t>
  </si>
  <si>
    <t>topMasterId</t>
  </si>
  <si>
    <t>topStandardProfile</t>
  </si>
  <si>
    <t>G.8275.1</t>
  </si>
  <si>
    <t>LNBTS/LNCELL</t>
  </si>
  <si>
    <t>tuningProfile</t>
  </si>
  <si>
    <t>Normal</t>
  </si>
  <si>
    <t>MNL-1/MNLENT-1/SYNC-2</t>
  </si>
  <si>
    <t xml:space="preserve">List of Distinguished Names </t>
  </si>
  <si>
    <t>MRBTS-******/EQM-1/APEQM-1/RMOD-1</t>
  </si>
  <si>
    <t>value 생성</t>
  </si>
  <si>
    <t>physCellId</t>
  </si>
  <si>
    <t>MRBTS/LNBTS/LNCEL/LNCEL_FDD-0</t>
  </si>
  <si>
    <r>
      <t>root</t>
    </r>
    <r>
      <rPr>
        <b/>
        <sz val="9"/>
        <color rgb="FFC00000"/>
        <rFont val="Arial"/>
        <family val="2"/>
      </rPr>
      <t>SeqIndex</t>
    </r>
  </si>
  <si>
    <t>MRBTS/LNBTS/LNCEL/NBIOT_FDD-0</t>
  </si>
  <si>
    <t>850M 장비만 해당</t>
  </si>
  <si>
    <t>MRBTS/MNL-1/MNLENT-1/SYNC-1/CLOCK-1/NTP-1</t>
  </si>
  <si>
    <r>
      <t>ntp</t>
    </r>
    <r>
      <rPr>
        <b/>
        <sz val="9"/>
        <color rgb="FFC00000"/>
        <rFont val="Arial"/>
        <family val="2"/>
      </rPr>
      <t>ServerIpAddrList</t>
    </r>
  </si>
  <si>
    <t>MRBTS/MNL-1/MNLENT-1/CELLMAPPING-1/LCELL-0/CHANNELGROUP-1/CHANNEL-1</t>
  </si>
  <si>
    <t>antlDN</t>
  </si>
  <si>
    <t>MRBTS-xxxx/EQM-1/APEQM-1/RMOD-1/ANTL-1</t>
  </si>
  <si>
    <t>구성 정보</t>
  </si>
  <si>
    <t>direction</t>
  </si>
  <si>
    <t>TX/RX 구성필요</t>
  </si>
  <si>
    <t>NRBTS/NRCELL</t>
  </si>
  <si>
    <t>nrCellType</t>
  </si>
  <si>
    <t>numOfSubSectors</t>
  </si>
  <si>
    <t>cellName</t>
  </si>
  <si>
    <t>prachRootSequenceIndex</t>
  </si>
  <si>
    <t>msg1FrequencyStart</t>
  </si>
  <si>
    <t>NRBTS/NRDU-1</t>
  </si>
  <si>
    <t>Reference to cell group</t>
  </si>
  <si>
    <t>LCRID 입력</t>
  </si>
  <si>
    <t>NRBTS/NRCELLGRP</t>
  </si>
  <si>
    <t>Object 생성</t>
  </si>
  <si>
    <t>MNL-1/MNLENT-1/CELLMAPPING-1/LCELNR-5/CHANNELGROUP-1/CHANNEL-1</t>
  </si>
  <si>
    <t>resourceDN</t>
  </si>
  <si>
    <t>MRBTS-xxxxxx/EQM-1/APEQM-1/RMOD-1/PHYANT-1</t>
  </si>
  <si>
    <t>FSMF</t>
  </si>
  <si>
    <t>VLANIF</t>
  </si>
  <si>
    <t>vlanId</t>
  </si>
  <si>
    <t>optional</t>
  </si>
  <si>
    <t>prod-name</t>
  </si>
  <si>
    <t xml:space="preserve">      "FSMF": "472181A",</t>
  </si>
  <si>
    <t xml:space="preserve">      "ASIA": "473095A",</t>
  </si>
  <si>
    <t xml:space="preserve">      "ASIK": "474021A",</t>
  </si>
  <si>
    <t xml:space="preserve">      "ASIB": "473764A",</t>
  </si>
  <si>
    <t xml:space="preserve">      "ASIL": "474767A",</t>
  </si>
  <si>
    <t xml:space="preserve">      "ASIM": "475765A",</t>
  </si>
  <si>
    <t xml:space="preserve">      "FBBA": "472182A",</t>
  </si>
  <si>
    <t xml:space="preserve">      "FBBC": "472797A",</t>
  </si>
  <si>
    <t xml:space="preserve">      "ABIA": "473096A",</t>
  </si>
  <si>
    <t xml:space="preserve">      "ABIL": "474020A",</t>
  </si>
  <si>
    <t xml:space="preserve">      "ABIN": "474824A",</t>
  </si>
  <si>
    <t xml:space="preserve">      "ABIO": "475266A",</t>
  </si>
  <si>
    <t xml:space="preserve">      "ABIP": "475792A",</t>
  </si>
  <si>
    <t xml:space="preserve">      "ABIQ": "476397A"</t>
  </si>
  <si>
    <t>init-bts</t>
  </si>
  <si>
    <t>init-cell</t>
  </si>
  <si>
    <t>FBBA</t>
  </si>
  <si>
    <t>FBBC</t>
  </si>
  <si>
    <t xml:space="preserve"> "FHDB": {  "CODE": "472649A",  "TYPE": "2TX2RX"  },</t>
  </si>
  <si>
    <t xml:space="preserve"> "FHEA": {  "CODE": "472168A",  "TYPE": "2TX2RX"  },</t>
  </si>
  <si>
    <t xml:space="preserve"> "FHEB": {  "CODE": "472650A",  "TYPE": "2TX2RX"  },</t>
  </si>
  <si>
    <t xml:space="preserve"> "FHEL": {  "CODE": "473475A",  "TYPE": "2TX2RX"  },</t>
  </si>
  <si>
    <t xml:space="preserve"> "FRCG": {  "CODE": "473224A",  "TYPE": "2TX2RX"  },</t>
  </si>
  <si>
    <t xml:space="preserve"> "FHCA": {  "CODE": "472169A",  "TYPE": "2TX2RX"  },</t>
  </si>
  <si>
    <t xml:space="preserve"> "FHCC": {  "CODE": "472662A",  "TYPE": "2TX2RX"  },</t>
  </si>
  <si>
    <t xml:space="preserve"> "FRHB": {  "CODE": "472292A",  "TYPE": "2TX2RX"  },</t>
  </si>
  <si>
    <t xml:space="preserve"> "FHCB": {  "CODE": "00065698",  "TYPE": "2TX2RX"  },</t>
  </si>
  <si>
    <t xml:space="preserve"> "FRGY": {  "CODE": "472854A",  "TYPE": "2TX2RX"  },</t>
  </si>
  <si>
    <t xml:space="preserve"> "FRGP": {  "CODE": "472100B",  "TYPE": "2TX2RX"  },</t>
  </si>
  <si>
    <t xml:space="preserve"> "FXFA": {  "CODE": "472166A",  "TYPE": "2TX2RX"  },</t>
  </si>
  <si>
    <t xml:space="preserve"> "FHEC": {  "CODE": "00068817",  "TYPE": "2T2R"  }</t>
  </si>
  <si>
    <t>init-bmod</t>
  </si>
  <si>
    <t>AirScale2</t>
  </si>
  <si>
    <t>TEST2</t>
  </si>
  <si>
    <t>ASIL</t>
  </si>
  <si>
    <t>AirScaleHW</t>
  </si>
  <si>
    <t>test2-loc</t>
  </si>
  <si>
    <t>10.10.10.10</t>
  </si>
  <si>
    <t>172.20.198.217</t>
  </si>
  <si>
    <t>TOPF</t>
  </si>
  <si>
    <t>??</t>
  </si>
  <si>
    <t>AEQY</t>
  </si>
  <si>
    <t>Magok1</t>
  </si>
  <si>
    <t>2.1G 10Mhz -&gt; 15Mhz</t>
  </si>
  <si>
    <t>NTP</t>
  </si>
  <si>
    <t>syncInputList/syncInputPrio</t>
  </si>
  <si>
    <t>ntpServerIpAddrList[]</t>
  </si>
  <si>
    <t>4.5.1.99; 4.6.1.2</t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</si>
  <si>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LTE</t>
    </r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</si>
  <si>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5G</t>
    </r>
  </si>
  <si>
    <r>
      <t>RAT (</t>
    </r>
    <r>
      <rPr>
        <b/>
        <sz val="16"/>
        <color rgb="FFFF0000"/>
        <rFont val="Calibri"/>
        <family val="2"/>
        <scheme val="minor"/>
      </rPr>
      <t>5G</t>
    </r>
    <r>
      <rPr>
        <b/>
        <sz val="16"/>
        <color theme="1"/>
        <rFont val="Calibri"/>
        <family val="2"/>
        <scheme val="minor"/>
      </rPr>
      <t>)</t>
    </r>
  </si>
  <si>
    <r>
      <t>RAT (</t>
    </r>
    <r>
      <rPr>
        <b/>
        <sz val="16"/>
        <color rgb="FFFF0000"/>
        <rFont val="Calibri"/>
        <family val="2"/>
        <scheme val="minor"/>
      </rPr>
      <t>LTE</t>
    </r>
    <r>
      <rPr>
        <b/>
        <sz val="16"/>
        <color theme="1"/>
        <rFont val="Calibri"/>
        <family val="2"/>
        <scheme val="minor"/>
      </rPr>
      <t>)</t>
    </r>
  </si>
  <si>
    <t>날짜</t>
    <phoneticPr fontId="1" type="noConversion"/>
  </si>
  <si>
    <t>담당자</t>
    <phoneticPr fontId="1" type="noConversion"/>
  </si>
  <si>
    <t>권역</t>
    <phoneticPr fontId="1" type="noConversion"/>
  </si>
  <si>
    <t>시군구</t>
    <phoneticPr fontId="1" type="noConversion"/>
  </si>
  <si>
    <t>서비스구분</t>
    <phoneticPr fontId="1" type="noConversion"/>
  </si>
  <si>
    <t>공동망구분</t>
    <phoneticPr fontId="1" type="noConversion"/>
  </si>
  <si>
    <t>신규개통CELL 정보</t>
    <phoneticPr fontId="1" type="noConversion"/>
  </si>
  <si>
    <t>LNCEL 할당</t>
    <phoneticPr fontId="1" type="noConversion"/>
  </si>
  <si>
    <t>TAC</t>
    <phoneticPr fontId="1" type="noConversion"/>
  </si>
  <si>
    <t>eNB IP</t>
    <phoneticPr fontId="1" type="noConversion"/>
  </si>
  <si>
    <t>개통파라요청일</t>
    <phoneticPr fontId="1" type="noConversion"/>
  </si>
  <si>
    <t>시도</t>
    <phoneticPr fontId="1" type="noConversion"/>
  </si>
  <si>
    <t>지상/인빌딩</t>
    <phoneticPr fontId="1" type="noConversion"/>
  </si>
  <si>
    <t>단독망/공동망</t>
    <phoneticPr fontId="1" type="noConversion"/>
  </si>
  <si>
    <t>모바일ID</t>
    <phoneticPr fontId="1" type="noConversion"/>
  </si>
  <si>
    <t>국소명</t>
    <phoneticPr fontId="1" type="noConversion"/>
  </si>
  <si>
    <t>장비Type</t>
    <phoneticPr fontId="1" type="noConversion"/>
  </si>
  <si>
    <t>PCI</t>
    <phoneticPr fontId="1" type="noConversion"/>
  </si>
  <si>
    <t>RSI</t>
    <phoneticPr fontId="1" type="noConversion"/>
  </si>
  <si>
    <t>MIMO</t>
    <phoneticPr fontId="1" type="noConversion"/>
  </si>
  <si>
    <t>co-site_1 국소명</t>
    <phoneticPr fontId="1" type="noConversion"/>
  </si>
  <si>
    <t>co-site_2 국소명</t>
    <phoneticPr fontId="1" type="noConversion"/>
  </si>
  <si>
    <t>기타사항</t>
    <phoneticPr fontId="1" type="noConversion"/>
  </si>
  <si>
    <t>eNB</t>
    <phoneticPr fontId="1" type="noConversion"/>
  </si>
  <si>
    <t>eNB ID</t>
    <phoneticPr fontId="1" type="noConversion"/>
  </si>
  <si>
    <t>L_Cell</t>
    <phoneticPr fontId="1" type="noConversion"/>
  </si>
  <si>
    <t>LNCEL</t>
    <phoneticPr fontId="1" type="noConversion"/>
  </si>
  <si>
    <t>NB_IoT
LNCEL</t>
    <phoneticPr fontId="1" type="noConversion"/>
  </si>
  <si>
    <t>24.11.4</t>
  </si>
  <si>
    <t>김근욱</t>
  </si>
  <si>
    <t>경북</t>
  </si>
  <si>
    <t>구미시</t>
  </si>
  <si>
    <t>지상</t>
  </si>
  <si>
    <t>단독망</t>
  </si>
  <si>
    <t>NL_구미옥계1C18_C00A</t>
  </si>
  <si>
    <t>AHCA</t>
  </si>
  <si>
    <t>O</t>
  </si>
  <si>
    <t>NL_구미옥계1C18_T60B</t>
  </si>
  <si>
    <t>금오공대 오픈랜 삼성장비 노키아 대개체</t>
  </si>
  <si>
    <t>NL_구미옥계1C18</t>
  </si>
  <si>
    <t>10.109.215.114</t>
  </si>
  <si>
    <t>AHGA</t>
  </si>
  <si>
    <t>.</t>
  </si>
  <si>
    <t>24.12.10</t>
  </si>
  <si>
    <t>NL_구미옥계1C18_C10A</t>
  </si>
  <si>
    <t>NL_구미옥계1C18_T70B</t>
  </si>
  <si>
    <t>NL_구미옥계1C18_C20A</t>
  </si>
  <si>
    <t>NL_구미옥계1C18_T80B</t>
  </si>
  <si>
    <t>망타입</t>
  </si>
  <si>
    <t>공동망</t>
  </si>
  <si>
    <t>국소명</t>
  </si>
  <si>
    <t>장비타입</t>
  </si>
  <si>
    <t>NL_대구고성A0_PA0B</t>
  </si>
  <si>
    <t>5G모바일ID</t>
  </si>
  <si>
    <t>4G 기지국명</t>
  </si>
  <si>
    <t>19.6.4</t>
  </si>
  <si>
    <t>19년</t>
  </si>
  <si>
    <t>광역시</t>
  </si>
  <si>
    <t>대구</t>
  </si>
  <si>
    <t>북구</t>
  </si>
  <si>
    <t>박용후</t>
  </si>
  <si>
    <t>명신</t>
  </si>
  <si>
    <t>대_Site_518_3.5G_1</t>
  </si>
  <si>
    <t>대구시 북구 고성동2가33-1</t>
  </si>
  <si>
    <t>NF_대구고성NA0_000AS</t>
  </si>
  <si>
    <t>NL_대구고성A0</t>
  </si>
  <si>
    <t>NF_대구고성NA0</t>
  </si>
  <si>
    <t>NF_DGgosungNA0</t>
  </si>
  <si>
    <t>10.132.67.98</t>
  </si>
  <si>
    <t>NF_ABZNA0_000AS</t>
  </si>
  <si>
    <t>10.109.197.8</t>
  </si>
  <si>
    <t>enabled</t>
  </si>
  <si>
    <t>SBTS24R2</t>
  </si>
  <si>
    <t>4DL4UL</t>
  </si>
  <si>
    <t>운영중</t>
  </si>
  <si>
    <t>AAU_AS</t>
  </si>
  <si>
    <t>NF_대구고성A0_000AS</t>
  </si>
  <si>
    <t>대_Site_1365_3.5G_1</t>
  </si>
  <si>
    <t>대구시 북구 칠성동2가2-2침산푸르지오1차205동옥상</t>
  </si>
  <si>
    <t>NF_대구고성NA0_100AS</t>
  </si>
  <si>
    <t>NL_대구고성A2</t>
  </si>
  <si>
    <t>NL_대구고성A2_F00A</t>
  </si>
  <si>
    <t>NF_ABZNA0_100AS</t>
  </si>
  <si>
    <t>10.109.197.24</t>
  </si>
  <si>
    <t>NF_대구고성A0_100AS</t>
  </si>
  <si>
    <t>대_Site_1366_3.5G_1</t>
  </si>
  <si>
    <t>NF_대구고성NA0_200AS</t>
  </si>
  <si>
    <t>NF_ABZNA0_200AS</t>
  </si>
  <si>
    <t>NF_대구고성A0_200AS</t>
  </si>
  <si>
    <t>대_Site_1756_3.5G_1</t>
  </si>
  <si>
    <t>대구시 북구 칠성동2가378-26헌경빌딩5층옥탑</t>
  </si>
  <si>
    <t>NF_대구고성NA0_180AS</t>
  </si>
  <si>
    <t>NL_대구고성C0</t>
  </si>
  <si>
    <t>NL_대구고성C0_F00A</t>
  </si>
  <si>
    <t>NF_ABZNA0_180AS</t>
  </si>
  <si>
    <t>10.109.209.24</t>
  </si>
  <si>
    <t>NF_대구고성A3_010AS</t>
  </si>
  <si>
    <t>대_Site_1195_3.5G_1</t>
  </si>
  <si>
    <t>대구시 북구 칠성동2가20-1</t>
  </si>
  <si>
    <t>NF_대구고성NA1_100AS</t>
  </si>
  <si>
    <t>NL_대구고성C0_GA0A</t>
  </si>
  <si>
    <t>NF_대구고성NA1</t>
  </si>
  <si>
    <t>NF_DGgosungNA1</t>
  </si>
  <si>
    <t>10.132.67.99</t>
  </si>
  <si>
    <t>NF_ABZNA1_100AS</t>
  </si>
  <si>
    <t>NF_대구고성A1_100AS</t>
  </si>
  <si>
    <t>대_Site_1449_3.5G_1</t>
  </si>
  <si>
    <t>대구시 북구 고성동2가69-1</t>
  </si>
  <si>
    <t>NF_대구고성NA1_160AS</t>
  </si>
  <si>
    <t>NL_대구고성C1</t>
  </si>
  <si>
    <t>NL_대구고성C1_F00A</t>
  </si>
  <si>
    <t>NF_ABZNA1_160AS</t>
  </si>
  <si>
    <t>10.109.209.32</t>
  </si>
  <si>
    <t>NF_대구고성A1_200AS</t>
  </si>
  <si>
    <t>cell site 용</t>
  </si>
  <si>
    <t>Longitude</t>
  </si>
  <si>
    <t>Latitude</t>
  </si>
  <si>
    <t>동대구</t>
  </si>
  <si>
    <t>대구인프라팀</t>
  </si>
  <si>
    <t>대구운영팀</t>
  </si>
  <si>
    <t>Radio Ver</t>
  </si>
  <si>
    <t>24R2</t>
  </si>
  <si>
    <t>RAT</t>
  </si>
  <si>
    <t>25R1</t>
  </si>
  <si>
    <t>MDCD</t>
  </si>
  <si>
    <t>AirScaleHW2</t>
  </si>
  <si>
    <t>20.20.20.20</t>
  </si>
  <si>
    <t>OPT</t>
  </si>
  <si>
    <t>init-fhs</t>
  </si>
  <si>
    <t>dest-mod</t>
  </si>
  <si>
    <t>FRGA_CCC</t>
  </si>
  <si>
    <t>CABLINK_L1</t>
  </si>
  <si>
    <t>CABLINK_L2</t>
  </si>
  <si>
    <t>bbmod-1</t>
  </si>
  <si>
    <t>fhs-2</t>
  </si>
  <si>
    <t>FHEB_RRR</t>
  </si>
  <si>
    <t>fhs-1</t>
  </si>
  <si>
    <t>DU10 신규 구축</t>
  </si>
  <si>
    <t>DU20 신규 구축</t>
  </si>
  <si>
    <t>DU10에 신규 셀추가</t>
  </si>
  <si>
    <t xml:space="preserve">LTE </t>
  </si>
  <si>
    <t>DU20에 BBMOD 추가</t>
  </si>
  <si>
    <t>DU20에 FHS 추가</t>
  </si>
  <si>
    <t>DU20에 신규 셀 추가</t>
  </si>
  <si>
    <t>bbdmo-1</t>
  </si>
  <si>
    <t>bbmod-2</t>
  </si>
  <si>
    <t>기존 구성에 신규 FHS 추가</t>
  </si>
  <si>
    <t>NL_BSdeokposageoriL2G10A_1600166522</t>
  </si>
  <si>
    <t>FHCA</t>
  </si>
  <si>
    <t>smod-1</t>
  </si>
  <si>
    <t>0.2 Mhz</t>
  </si>
  <si>
    <t>DU10에 신규 셀추가
(공동당 템플릿 적용)</t>
  </si>
  <si>
    <t>시나리오#</t>
  </si>
  <si>
    <t>시나리오 설명</t>
  </si>
  <si>
    <t>Scenario#10</t>
  </si>
  <si>
    <t>Scenario#11</t>
  </si>
  <si>
    <t>Scenario#12</t>
  </si>
  <si>
    <t>Scenario#20</t>
  </si>
  <si>
    <t>Scenario#21</t>
  </si>
  <si>
    <t>Scenario#22a</t>
  </si>
  <si>
    <t>Scenario#22b</t>
  </si>
  <si>
    <t>Scenario#23</t>
  </si>
  <si>
    <t>Scenario#24</t>
  </si>
  <si>
    <t>Scenrio#25</t>
  </si>
  <si>
    <t>DU20 기존 구성에 셀만 추가</t>
  </si>
  <si>
    <t>DU20 신규 FHS에 셀 추가</t>
  </si>
  <si>
    <t>Scenrio#26</t>
  </si>
  <si>
    <t>Scenrio#27</t>
  </si>
  <si>
    <t>Scenrio#30</t>
  </si>
  <si>
    <t>DU10 신규 구축(25R1)</t>
  </si>
  <si>
    <t>Scenario#13</t>
  </si>
  <si>
    <t>DU10에 신규 셀추가 (다양한 RU 타입)</t>
  </si>
  <si>
    <t>CELLMAPPING</t>
  </si>
  <si>
    <t xml:space="preserve"> </t>
  </si>
  <si>
    <t>우선순위</t>
  </si>
  <si>
    <t>Dandok</t>
  </si>
  <si>
    <t>Gongdong1</t>
  </si>
  <si>
    <t>Gongdong2</t>
  </si>
  <si>
    <t>rTPmCollEntity/rTPmCollEntityIpAddr</t>
  </si>
  <si>
    <t>장비타입
(BBMOD)</t>
  </si>
  <si>
    <t>CELLMAPPING-1/LCELL</t>
  </si>
  <si>
    <t>nbIotLinkedCellId</t>
  </si>
  <si>
    <t>LNCEL_FDD</t>
  </si>
  <si>
    <t>LNCEL_IOT</t>
  </si>
  <si>
    <t>RadioVer</t>
  </si>
  <si>
    <t>4G</t>
  </si>
  <si>
    <t>NetType</t>
  </si>
  <si>
    <t>pci table용</t>
  </si>
  <si>
    <t>ngbr tool용</t>
  </si>
  <si>
    <t>서식</t>
  </si>
  <si>
    <t>DU10 수식--&gt;</t>
  </si>
  <si>
    <t>NF_대구고성A0_530AS</t>
  </si>
  <si>
    <t>NF_대구고성A0</t>
  </si>
  <si>
    <t>날짜</t>
  </si>
  <si>
    <t>투자년도</t>
  </si>
  <si>
    <t>투자구분</t>
  </si>
  <si>
    <t>인프라팀</t>
  </si>
  <si>
    <t>시군구</t>
  </si>
  <si>
    <t>인프라팀
담당자</t>
  </si>
  <si>
    <t>구축시공사</t>
  </si>
  <si>
    <t>설계id</t>
  </si>
  <si>
    <t>주소</t>
  </si>
  <si>
    <t>5G 국명(한글)</t>
  </si>
  <si>
    <t>co_site 4G국명</t>
  </si>
  <si>
    <t>gNB Name(한글)</t>
  </si>
  <si>
    <t>gNB Name(영문)</t>
  </si>
  <si>
    <t>gNB IP</t>
  </si>
  <si>
    <t>gNB ID</t>
  </si>
  <si>
    <t>5G 운영ID</t>
  </si>
  <si>
    <t>채널카드 Slot Number</t>
  </si>
  <si>
    <t>Port Number</t>
  </si>
  <si>
    <t>NRCell</t>
  </si>
  <si>
    <t>Cell ID</t>
  </si>
  <si>
    <t>Physical Cell ID(PCI)</t>
  </si>
  <si>
    <t>Root Sequence Index(RSI)</t>
  </si>
  <si>
    <t>nrCellidentity</t>
  </si>
  <si>
    <t>enb id</t>
  </si>
  <si>
    <t>enb ip</t>
  </si>
  <si>
    <t>DU통국</t>
  </si>
  <si>
    <t>개통일</t>
  </si>
  <si>
    <t>Ntoss 감시연동일
-24</t>
  </si>
  <si>
    <t>알람상태</t>
  </si>
  <si>
    <t>PKG명</t>
  </si>
  <si>
    <t>Layer</t>
  </si>
  <si>
    <t>운영상태</t>
  </si>
  <si>
    <t>장비TYPE</t>
  </si>
  <si>
    <t>포트재배치 변경전국명</t>
  </si>
  <si>
    <t>특이사항</t>
  </si>
  <si>
    <t>DU20재배치일</t>
  </si>
  <si>
    <t>Height</t>
  </si>
  <si>
    <t>Azimuth</t>
  </si>
  <si>
    <t>지역구분</t>
  </si>
  <si>
    <t>국명</t>
  </si>
  <si>
    <t>위도</t>
  </si>
  <si>
    <t>경도</t>
  </si>
  <si>
    <t>gnb id</t>
  </si>
  <si>
    <t>gnb명</t>
  </si>
  <si>
    <t>모바일id</t>
  </si>
  <si>
    <t>cell_id</t>
  </si>
  <si>
    <t>운영팀</t>
  </si>
  <si>
    <t>FXCA</t>
  </si>
  <si>
    <t>NL_test5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</si>
  <si>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</si>
  <si>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</si>
  <si>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</si>
  <si>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</si>
  <si>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</si>
  <si>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</si>
  <si>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</si>
  <si>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</si>
  <si>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</si>
  <si>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</si>
  <si>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</si>
  <si>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</si>
  <si>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</si>
  <si>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</si>
  <si>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</si>
  <si>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</si>
  <si>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</si>
  <si>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</si>
  <si>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</si>
  <si>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</si>
  <si>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</si>
  <si>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</si>
  <si>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</si>
  <si>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</si>
  <si>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</si>
  <si>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</si>
  <si>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</si>
  <si>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</si>
  <si>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</si>
  <si>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</si>
  <si>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</si>
  <si>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</si>
  <si>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</si>
  <si>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</si>
  <si>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</si>
  <si>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</si>
  <si>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</si>
  <si>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</si>
  <si>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</si>
  <si>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</si>
  <si>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</si>
  <si>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</si>
  <si>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</si>
  <si>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</si>
  <si>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</si>
  <si>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</si>
  <si>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t>(-v)</t>
  </si>
  <si>
    <t>(-r)</t>
  </si>
  <si>
    <t>(-i)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</si>
  <si>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</si>
  <si>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</si>
  <si>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</si>
  <si>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</si>
  <si>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</si>
  <si>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</si>
  <si>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</si>
  <si>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</si>
  <si>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</si>
  <si>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</si>
  <si>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</si>
  <si>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</si>
  <si>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</si>
  <si>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</si>
  <si>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</si>
  <si>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Calibri"/>
        <family val="2"/>
        <scheme val="minor"/>
      </rPr>
      <t>입력값</t>
    </r>
    <r>
      <rPr>
        <sz val="10"/>
        <color rgb="FF002060"/>
        <rFont val="Calibri"/>
        <family val="3"/>
        <charset val="129"/>
        <scheme val="minor"/>
      </rPr>
      <t>/EQM-1/APEQM-1/CABINET-1/RMOD-</t>
    </r>
    <r>
      <rPr>
        <sz val="10"/>
        <color rgb="FF0000FF"/>
        <rFont val="Calibri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</si>
  <si>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Calibri"/>
        <family val="2"/>
        <scheme val="minor"/>
      </rPr>
      <t>입력값</t>
    </r>
    <r>
      <rPr>
        <sz val="10"/>
        <color rgb="FF002060"/>
        <rFont val="Calibri"/>
        <family val="3"/>
        <charset val="129"/>
        <scheme val="minor"/>
      </rPr>
      <t>/EQM-1/APEQM-1/CABINET-1/</t>
    </r>
    <r>
      <rPr>
        <sz val="10"/>
        <color rgb="FF0000FF"/>
        <rFont val="Calibri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</si>
  <si>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</si>
  <si>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</si>
  <si>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</si>
  <si>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  <r>
      <rPr>
        <b/>
        <sz val="11"/>
        <color rgb="FFC00000"/>
        <rFont val="Calibri"/>
        <family val="2"/>
        <scheme val="minor"/>
      </rPr>
      <t xml:space="preserve">    -i  </t>
    </r>
    <r>
      <rPr>
        <b/>
        <sz val="11"/>
        <color rgb="FF0000FF"/>
        <rFont val="Calibri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</si>
  <si>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</si>
  <si>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</si>
  <si>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</si>
  <si>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</si>
  <si>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</si>
  <si>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</si>
  <si>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</si>
  <si>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</si>
  <si>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</si>
  <si>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</si>
  <si>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</si>
  <si>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</si>
  <si>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</si>
  <si>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</si>
  <si>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</si>
  <si>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</si>
  <si>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</si>
  <si>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시나리오# 11: DU10 에 신규 셀 개통</t>
  </si>
  <si>
    <t>CLI 명령어 입력 Rule 설명</t>
  </si>
  <si>
    <t>NL_GumiOkgye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</si>
  <si>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</si>
  <si>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</si>
  <si>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</si>
  <si>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</si>
  <si>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</si>
  <si>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</si>
  <si>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</si>
  <si>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</si>
  <si>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</si>
  <si>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</si>
  <si>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</si>
  <si>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</si>
  <si>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</si>
  <si>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</si>
  <si>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</si>
  <si>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</si>
  <si>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</si>
  <si>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</si>
  <si>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</si>
  <si>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</si>
  <si>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</si>
  <si>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</si>
  <si>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</si>
  <si>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</si>
  <si>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</si>
  <si>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</si>
  <si>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</si>
  <si>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</si>
  <si>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</si>
  <si>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>"</t>
  </si>
  <si>
    <t xml:space="preserve">     dlChBw  </t>
  </si>
  <si>
    <t xml:space="preserve">      auto-config LCELL  </t>
  </si>
  <si>
    <t xml:space="preserve">  set-cfg-tmpl  </t>
  </si>
  <si>
    <t>;</t>
  </si>
  <si>
    <t>concat</t>
  </si>
  <si>
    <t xml:space="preserve">  download-bts-cfg;</t>
  </si>
  <si>
    <t>GONGDONG_BS1</t>
  </si>
  <si>
    <t>GONGDONG_DG1</t>
  </si>
  <si>
    <t>(안씀)</t>
  </si>
  <si>
    <t>(안씀??)</t>
  </si>
  <si>
    <t>NORMAL</t>
  </si>
  <si>
    <t>false</t>
  </si>
  <si>
    <t>Closed Loop MIMO (4x4)</t>
  </si>
  <si>
    <t>DU10에 신규 셀추가 (공동망 템플릿 적용)</t>
  </si>
  <si>
    <t>DU20에 신규 셀 추가 (공동망)</t>
  </si>
  <si>
    <t>GONGDONG_BS2</t>
  </si>
  <si>
    <t>Magok2</t>
  </si>
  <si>
    <t>3-sector</t>
  </si>
  <si>
    <t>시나리오# 21: BBMOD 추가
시나리오 #22: FSH 추가</t>
  </si>
  <si>
    <t>bbdmo-2</t>
  </si>
  <si>
    <t>0.4 Mhz</t>
  </si>
  <si>
    <t>망(셀) 특화 파라미터</t>
  </si>
  <si>
    <t xml:space="preserve">note: 무조건 대문자로 입력할 것  </t>
  </si>
  <si>
    <t>SUBNET MASK</t>
  </si>
  <si>
    <t>string,;
1..80 char;</t>
  </si>
  <si>
    <t>string;
1..80 char;</t>
  </si>
  <si>
    <t>enum;
[FSMF,AirScale];</t>
  </si>
  <si>
    <t>string;
1..50 char;</t>
  </si>
  <si>
    <t>string;
1..60 char;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</si>
  <si>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</si>
  <si>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</si>
  <si>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</si>
  <si>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</si>
  <si>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</si>
  <si>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</si>
  <si>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number;
1...5, step 1</t>
  </si>
  <si>
    <t>enum;
1:1pps/ToD from Sync Hub Master;
2:1pps/ToD from external GNSS receiver;
3:internal GNSS receiver;
4:2.048MHz input;
8:1pps/ToD from backplane;
10:PDH-1;
11:PDH-2;
12:SYNCE-1;
13:SYNCE-2;
14:TOPF;
15:TOPP;
16:Fronthaul RRH</t>
  </si>
  <si>
    <t>string; 
2...253 characters</t>
  </si>
  <si>
    <t>topMasterList/masterIpAddr</t>
  </si>
  <si>
    <t>string;
2...45 characters</t>
  </si>
  <si>
    <t>string;
4..16 char;</t>
  </si>
  <si>
    <t>string;
[MDCD];</t>
  </si>
  <si>
    <t xml:space="preserve">string;
0...50 char;
</t>
  </si>
  <si>
    <t>enum;
[TRUE,FALSE]</t>
  </si>
  <si>
    <t>enum;
[smod-1,bbmod-1,bbmod-2,bbmod-3,fhs-1,fhs-2]</t>
  </si>
  <si>
    <t>enum;
[OPT,QSFP,SFP]</t>
  </si>
  <si>
    <t xml:space="preserve">number;
0...255, step 1;
</t>
  </si>
  <si>
    <t>number;
0...503, step 1</t>
  </si>
  <si>
    <t>number;
0...65535, step 1</t>
  </si>
  <si>
    <t>number;</t>
  </si>
  <si>
    <t>enum;
[0.2 Mhz]</t>
  </si>
  <si>
    <t>DU20에 BBMOD 추가 (BBMOD x 1 + FHS x 1)</t>
  </si>
  <si>
    <t>DU20에 FHS 추가  (FHS x 1)</t>
  </si>
  <si>
    <t>DU20 신규 구축 (SMOD + BBMOD x 1)</t>
  </si>
  <si>
    <t>DU10 신규 구축 (SMOD + BBMOD x 2)</t>
  </si>
  <si>
    <t>DU10에 신규 BBMOD 추가 (BBMOD x 1)</t>
  </si>
  <si>
    <t>Scenario#50</t>
  </si>
  <si>
    <t>Scenario#51</t>
  </si>
  <si>
    <t>Scenario#52</t>
  </si>
  <si>
    <t>Scenario#53</t>
  </si>
  <si>
    <t>Scenario#54</t>
  </si>
  <si>
    <t>Scenrio#55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</si>
  <si>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</si>
  <si>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</si>
  <si>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</si>
  <si>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</si>
  <si>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</si>
  <si>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</si>
  <si>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</si>
  <si>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</si>
  <si>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</si>
  <si>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</si>
  <si>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</si>
  <si>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</si>
  <si>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</si>
  <si>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</si>
  <si>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</si>
  <si>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</si>
  <si>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</si>
  <si>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</si>
  <si>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</si>
  <si>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</si>
  <si>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</si>
  <si>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</si>
  <si>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</si>
  <si>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</si>
  <si>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</si>
  <si>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</si>
  <si>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</si>
  <si>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</si>
  <si>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</si>
  <si>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</si>
  <si>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</si>
  <si>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</si>
  <si>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</si>
  <si>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</si>
  <si>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</si>
  <si>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</si>
  <si>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</si>
  <si>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</si>
  <si>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</si>
  <si>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</si>
  <si>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</si>
  <si>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</si>
  <si>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</si>
  <si>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</si>
  <si>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</si>
  <si>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</si>
  <si>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</si>
  <si>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</si>
  <si>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>(optional)</t>
  </si>
  <si>
    <t xml:space="preserve">      NTP 1</t>
  </si>
  <si>
    <t xml:space="preserve">       list  ntpServerIpAddrList  0   p  172.25.166.66</t>
  </si>
  <si>
    <t xml:space="preserve">       list  ntpServerIpAddrList  0   p  172.25.266.166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</si>
  <si>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</si>
  <si>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</si>
  <si>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</si>
  <si>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</si>
  <si>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</si>
  <si>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</si>
  <si>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</si>
  <si>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</si>
  <si>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</si>
  <si>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</si>
  <si>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</si>
  <si>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</si>
  <si>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</si>
  <si>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</si>
  <si>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</si>
  <si>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</si>
  <si>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</si>
  <si>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>mrbts-130122</t>
  </si>
  <si>
    <t xml:space="preserve">  LNBTS  130122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</si>
  <si>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</si>
  <si>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</si>
  <si>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</si>
  <si>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</si>
  <si>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</si>
  <si>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</si>
  <si>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</si>
  <si>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</si>
  <si>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</si>
  <si>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</si>
  <si>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</si>
  <si>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t>apeqm_module_loc</t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</si>
  <si>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</si>
  <si>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</si>
  <si>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</si>
  <si>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enum;
GPS  : 1pps/ToD from external GNSS receiver
Master : 1pps/ToD from Sync Hub Master
TOPP : 1pps/ToD from backplane
TOPF</t>
  </si>
  <si>
    <t xml:space="preserve">  tgt-bts  130122</t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</si>
  <si>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</si>
  <si>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</si>
  <si>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</si>
  <si>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</si>
  <si>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</si>
  <si>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</si>
  <si>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</si>
  <si>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</si>
  <si>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</si>
  <si>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</si>
  <si>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</si>
  <si>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</si>
  <si>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</si>
  <si>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</si>
  <si>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</si>
  <si>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</si>
  <si>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</si>
  <si>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</si>
  <si>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</si>
  <si>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</si>
  <si>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</si>
  <si>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</si>
  <si>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</si>
  <si>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</si>
  <si>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</si>
  <si>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</si>
  <si>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</si>
  <si>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</si>
  <si>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</si>
  <si>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>Master</t>
  </si>
  <si>
    <t xml:space="preserve">      GNSSE  </t>
  </si>
  <si>
    <t xml:space="preserve">      TOPP  </t>
  </si>
  <si>
    <t>100.99.255.65</t>
  </si>
  <si>
    <t>172.25.166.66</t>
  </si>
  <si>
    <t>172.25.155.225</t>
  </si>
  <si>
    <t xml:space="preserve">   prod-name  </t>
  </si>
  <si>
    <t xml:space="preserve">  SMOD  </t>
  </si>
  <si>
    <t xml:space="preserve">  BBMOD  </t>
  </si>
  <si>
    <t xml:space="preserve">  BBMOD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</si>
  <si>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</si>
  <si>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</si>
  <si>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</si>
  <si>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</si>
  <si>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</si>
  <si>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</si>
  <si>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</si>
  <si>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</si>
  <si>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</si>
  <si>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</si>
  <si>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</si>
  <si>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</si>
  <si>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</si>
  <si>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</si>
  <si>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</si>
  <si>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</si>
  <si>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</si>
  <si>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</si>
  <si>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</si>
  <si>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</si>
  <si>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</si>
  <si>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</si>
  <si>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</si>
  <si>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</si>
  <si>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</si>
  <si>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</si>
  <si>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</si>
  <si>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</si>
  <si>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</si>
  <si>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</si>
  <si>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</si>
  <si>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</si>
  <si>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</si>
  <si>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</si>
  <si>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</si>
  <si>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</si>
  <si>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</si>
  <si>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</si>
  <si>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</si>
  <si>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</si>
  <si>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</si>
  <si>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</si>
  <si>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t>init-mod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</si>
  <si>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Calibri"/>
        <family val="2"/>
        <scheme val="minor"/>
      </rPr>
      <t xml:space="preserve">-v </t>
    </r>
    <r>
      <rPr>
        <b/>
        <sz val="11"/>
        <color rgb="FF0000FF"/>
        <rFont val="Calibri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</si>
  <si>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</si>
  <si>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</si>
  <si>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</si>
  <si>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DU10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</si>
  <si>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</si>
  <si>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</si>
  <si>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</si>
  <si>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</si>
  <si>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</si>
  <si>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</si>
  <si>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</si>
  <si>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</si>
  <si>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</si>
  <si>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</si>
  <si>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</si>
  <si>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</si>
  <si>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</si>
  <si>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</si>
  <si>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</si>
  <si>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</si>
  <si>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</si>
  <si>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</si>
  <si>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</si>
  <si>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</si>
  <si>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</si>
  <si>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</si>
  <si>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</si>
  <si>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</si>
  <si>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</si>
  <si>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</si>
  <si>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</si>
  <si>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</si>
  <si>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</si>
  <si>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</si>
  <si>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</si>
  <si>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</si>
  <si>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</si>
  <si>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</si>
  <si>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</si>
  <si>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</si>
  <si>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</si>
  <si>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</si>
  <si>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</si>
  <si>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</si>
  <si>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</si>
  <si>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</si>
  <si>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</si>
  <si>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</si>
  <si>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</si>
  <si>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</si>
  <si>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</si>
  <si>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</si>
  <si>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</si>
  <si>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</si>
  <si>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</si>
  <si>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</si>
  <si>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</si>
  <si>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</si>
  <si>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</si>
  <si>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</si>
  <si>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</si>
  <si>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</si>
  <si>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</si>
  <si>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</si>
  <si>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</si>
  <si>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</si>
  <si>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</si>
  <si>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</si>
  <si>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</si>
  <si>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</si>
  <si>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</si>
  <si>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</t>
  </si>
  <si>
    <t>netActIpAddr</t>
  </si>
  <si>
    <t>개통파라미터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</si>
  <si>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</si>
  <si>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</si>
  <si>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</si>
  <si>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</si>
  <si>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</si>
  <si>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</si>
  <si>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INIT-MOD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</si>
  <si>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</si>
  <si>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</si>
  <si>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</si>
  <si>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</si>
  <si>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</si>
  <si>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</si>
  <si>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</si>
  <si>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</si>
  <si>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</si>
  <si>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</si>
  <si>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</si>
  <si>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</si>
  <si>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</si>
  <si>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</si>
  <si>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</si>
  <si>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t>NL_TEST3</t>
  </si>
  <si>
    <t>NL_TEST2</t>
  </si>
  <si>
    <t>Slave</t>
  </si>
  <si>
    <r>
      <rPr>
        <b/>
        <sz val="11"/>
        <color rgb="FFFF0000"/>
        <rFont val="Calibri"/>
        <family val="2"/>
        <scheme val="minor"/>
      </rPr>
      <t>[주의사항]</t>
    </r>
    <r>
      <rPr>
        <b/>
        <sz val="11"/>
        <color theme="1"/>
        <rFont val="Calibri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</si>
  <si>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</si>
  <si>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</si>
  <si>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</si>
  <si>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GONGDONG3</t>
  </si>
  <si>
    <t>INIT-CELL</t>
  </si>
  <si>
    <t>Type</t>
  </si>
  <si>
    <t>Version</t>
  </si>
  <si>
    <t>Radio</t>
  </si>
  <si>
    <t>CLI Scenario</t>
  </si>
  <si>
    <t>Name</t>
  </si>
  <si>
    <t>NL_DU20_loc2</t>
  </si>
  <si>
    <t>ENUM; [TRUE,FALSE];
. Default: FALSE
. FXCA only</t>
  </si>
  <si>
    <r>
      <t xml:space="preserve">ENUM;
</t>
    </r>
    <r>
      <rPr>
        <b/>
        <u/>
        <sz val="10"/>
        <color rgb="FFC00000"/>
        <rFont val="Calibri"/>
        <family val="2"/>
        <scheme val="minor"/>
      </rPr>
      <t>Master</t>
    </r>
    <r>
      <rPr>
        <b/>
        <sz val="10"/>
        <color rgb="FFC00000"/>
        <rFont val="Calibri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Calibri"/>
        <family val="2"/>
        <scheme val="minor"/>
      </rPr>
      <t>Slave</t>
    </r>
    <r>
      <rPr>
        <b/>
        <sz val="10"/>
        <color rgb="FFC00000"/>
        <rFont val="Calibri"/>
        <family val="2"/>
        <scheme val="minor"/>
      </rPr>
      <t xml:space="preserve"> : 1pps/ToD from Sync Hub Master,
</t>
    </r>
    <r>
      <rPr>
        <b/>
        <u/>
        <sz val="10"/>
        <color rgb="FFC00000"/>
        <rFont val="Calibri"/>
        <family val="2"/>
        <scheme val="minor"/>
      </rPr>
      <t>Backplane</t>
    </r>
    <r>
      <rPr>
        <b/>
        <sz val="10"/>
        <color rgb="FFC00000"/>
        <rFont val="Calibri"/>
        <family val="2"/>
        <scheme val="minor"/>
      </rPr>
      <t xml:space="preserve"> : 1pps/ToD from backplane,
</t>
    </r>
    <r>
      <rPr>
        <b/>
        <u/>
        <sz val="10"/>
        <color rgb="FFC00000"/>
        <rFont val="Calibri"/>
        <family val="2"/>
        <scheme val="minor"/>
      </rPr>
      <t>TOPP</t>
    </r>
    <r>
      <rPr>
        <b/>
        <sz val="10"/>
        <color rgb="FFC00000"/>
        <rFont val="Calibri"/>
        <family val="2"/>
        <scheme val="minor"/>
      </rPr>
      <t>: TOPP</t>
    </r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</si>
  <si>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</si>
  <si>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</si>
  <si>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</si>
  <si>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</si>
  <si>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</si>
  <si>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</si>
  <si>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</si>
  <si>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</si>
  <si>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</si>
  <si>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</si>
  <si>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</si>
  <si>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</si>
  <si>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</si>
  <si>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CABLINK_L11</t>
  </si>
  <si>
    <t>ENUM;
bbmod-1,bbmod-2,bbmod-3,
fhs-1, fhs-2, fhs-3,  fhs-4, fhs-5, fhs-6</t>
  </si>
  <si>
    <t>FHS 링크 #1</t>
  </si>
  <si>
    <t>FHS 링크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</si>
</sst>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m&quot;/&quot;d;@"/>
  </numFmts>
  <fonts count="108">
    <font>
      <sz val="11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9"/>
      <color rgb="FF000000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b/>
      <sz val="9"/>
      <color rgb="FFC00000"/>
      <name val="Arial"/>
      <family val="2"/>
    </font>
    <font>
      <b/>
      <sz val="9"/>
      <color rgb="FF0000FF"/>
      <name val="맑은 고딕"/>
      <family val="3"/>
      <charset val="129"/>
    </font>
    <font>
      <sz val="10"/>
      <color rgb="FF0000FF"/>
      <name val="Calibri"/>
      <family val="3"/>
      <charset val="129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Calibri"/>
      <family val="2"/>
      <scheme val="minor"/>
    </font>
    <font>
      <strike/>
      <sz val="10"/>
      <color theme="1"/>
      <name val="Calibri"/>
      <family val="3"/>
      <charset val="129"/>
      <scheme val="minor"/>
    </font>
    <font>
      <strike/>
      <sz val="10"/>
      <name val="Calibri"/>
      <family val="3"/>
      <charset val="129"/>
      <scheme val="minor"/>
    </font>
    <font>
      <b/>
      <sz val="10"/>
      <color rgb="FFFF0000"/>
      <name val="Calibri"/>
      <family val="2"/>
      <scheme val="minor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6"/>
      <color theme="1"/>
      <name val="Calibri"/>
      <family val="2"/>
      <scheme val="minor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6"/>
      <color rgb="FFFF0000"/>
      <name val="Calibri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0"/>
      <color theme="1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0"/>
      <name val="LG스마트체 Regular"/>
      <family val="3"/>
      <charset val="129"/>
    </font>
    <font>
      <sz val="9"/>
      <name val="Calibri"/>
      <family val="3"/>
      <charset val="129"/>
      <scheme val="minor"/>
    </font>
    <font>
      <b/>
      <sz val="10"/>
      <color rgb="FFFF0000"/>
      <name val="LG스마트체 Regular"/>
      <charset val="129"/>
    </font>
    <font>
      <b/>
      <strike/>
      <sz val="10"/>
      <color rgb="FFFF0000"/>
      <name val="Calibri"/>
      <family val="2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FF"/>
      <name val="맑은 고딕"/>
      <family val="3"/>
      <charset val="129"/>
    </font>
    <font>
      <strike/>
      <sz val="9"/>
      <name val="맑은 고딕"/>
      <family val="3"/>
      <charset val="129"/>
    </font>
    <font>
      <strike/>
      <sz val="9"/>
      <color theme="0"/>
      <name val="맑은 고딕"/>
      <family val="3"/>
      <charset val="129"/>
    </font>
    <font>
      <strike/>
      <sz val="9"/>
      <color theme="1"/>
      <name val="맑은 고딕"/>
      <family val="3"/>
      <charset val="129"/>
    </font>
    <font>
      <sz val="8"/>
      <name val="Calibri"/>
      <family val="2"/>
      <scheme val="minor"/>
    </font>
    <font>
      <sz val="9"/>
      <color rgb="FF0000FF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10"/>
      <color rgb="FF0000FF"/>
      <name val="Calibri"/>
      <family val="2"/>
      <scheme val="minor"/>
    </font>
    <font>
      <strike/>
      <sz val="10"/>
      <color rgb="FF0000FF"/>
      <name val="Calibri"/>
      <family val="2"/>
      <scheme val="minor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sz val="10"/>
      <color theme="1"/>
      <name val="Aptos"/>
      <family val="2"/>
      <charset val="129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Calibri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Calibri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1"/>
      <color rgb="FFFFFF00"/>
      <name val="Calibri"/>
      <family val="2"/>
      <scheme val="minor"/>
    </font>
    <font>
      <b/>
      <sz val="10"/>
      <color rgb="FFFF0000"/>
      <name val="Calibri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Calibri"/>
      <family val="2"/>
      <scheme val="minor"/>
    </font>
    <font>
      <b/>
      <sz val="10"/>
      <color rgb="FFFF0000"/>
      <name val="Consolas"/>
      <family val="3"/>
    </font>
    <font>
      <b/>
      <sz val="10"/>
      <color theme="1"/>
      <name val="Consolas"/>
      <family val="3"/>
    </font>
    <font>
      <b/>
      <u/>
      <sz val="10"/>
      <color rgb="FF0000FF"/>
      <name val="Consolas"/>
      <family val="3"/>
    </font>
    <font>
      <b/>
      <u/>
      <sz val="10"/>
      <color theme="1"/>
      <name val="Consolas"/>
      <family val="3"/>
    </font>
    <font>
      <b/>
      <sz val="9"/>
      <color rgb="FF0000FF"/>
      <name val="Calibri"/>
      <family val="2"/>
      <scheme val="minor"/>
    </font>
    <font>
      <b/>
      <sz val="11"/>
      <color theme="0"/>
      <name val="Aptos"/>
      <family val="2"/>
    </font>
    <font>
      <sz val="10"/>
      <color rgb="FFFF0000"/>
      <name val="Aptos"/>
      <family val="2"/>
      <charset val="129"/>
    </font>
    <font>
      <b/>
      <sz val="12"/>
      <color rgb="FFFFFF00"/>
      <name val="Calibri"/>
      <family val="2"/>
      <scheme val="minor"/>
    </font>
    <font>
      <sz val="10"/>
      <color theme="5" tint="-0.249977111117893"/>
      <name val="Aptos"/>
      <family val="2"/>
      <charset val="129"/>
    </font>
    <font>
      <b/>
      <sz val="10"/>
      <color theme="1"/>
      <name val="Aptos"/>
      <family val="2"/>
      <charset val="129"/>
    </font>
    <font>
      <b/>
      <sz val="10"/>
      <color rgb="FFFF0000"/>
      <name val="Aptos"/>
      <family val="2"/>
      <charset val="129"/>
    </font>
    <font>
      <b/>
      <sz val="10"/>
      <color theme="5" tint="-0.249977111117893"/>
      <name val="Aptos"/>
      <family val="2"/>
      <charset val="129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Calibri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66FF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0"/>
      <color rgb="FFC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2419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rgb="FFFBE9F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3">
    <xf numFmtId="0" fontId="0" fillId="0" borderId="0" xfId="0"/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7" borderId="7" xfId="0" applyFont="1" applyFill="1" applyBorder="1" applyAlignment="1">
      <alignment horizontal="left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/>
    </xf>
    <xf numFmtId="0" fontId="5" fillId="7" borderId="7" xfId="0" applyFont="1" applyFill="1" applyBorder="1"/>
    <xf numFmtId="0" fontId="5" fillId="8" borderId="11" xfId="0" applyFont="1" applyFill="1" applyBorder="1" applyAlignment="1">
      <alignment horizontal="center"/>
    </xf>
    <xf numFmtId="0" fontId="5" fillId="8" borderId="11" xfId="0" applyFont="1" applyFill="1" applyBorder="1"/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8" fillId="9" borderId="13" xfId="0" applyFont="1" applyFill="1" applyBorder="1" applyAlignment="1">
      <alignment horizontal="center" vertical="center" wrapText="1" readingOrder="1"/>
    </xf>
    <xf numFmtId="0" fontId="9" fillId="10" borderId="13" xfId="0" applyFont="1" applyFill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10" fillId="0" borderId="0" xfId="0" applyFont="1"/>
    <xf numFmtId="0" fontId="11" fillId="4" borderId="13" xfId="0" applyFont="1" applyFill="1" applyBorder="1" applyAlignment="1">
      <alignment horizontal="left" vertical="center" wrapText="1" readingOrder="1"/>
    </xf>
    <xf numFmtId="0" fontId="12" fillId="4" borderId="13" xfId="0" applyFont="1" applyFill="1" applyBorder="1" applyAlignment="1">
      <alignment horizontal="left" vertical="center" wrapText="1" readingOrder="1"/>
    </xf>
    <xf numFmtId="0" fontId="3" fillId="4" borderId="13" xfId="0" applyFont="1" applyFill="1" applyBorder="1" applyAlignment="1">
      <alignment horizontal="left" vertical="center" wrapText="1" readingOrder="1"/>
    </xf>
    <xf numFmtId="0" fontId="4" fillId="4" borderId="13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2" borderId="13" xfId="0" applyFont="1" applyFill="1" applyBorder="1" applyAlignment="1">
      <alignment horizontal="left" vertical="center" wrapText="1" readingOrder="1"/>
    </xf>
    <xf numFmtId="0" fontId="12" fillId="12" borderId="13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13" borderId="13" xfId="0" applyFont="1" applyFill="1" applyBorder="1" applyAlignment="1">
      <alignment horizontal="left" vertical="center" wrapText="1" readingOrder="1"/>
    </xf>
    <xf numFmtId="0" fontId="11" fillId="13" borderId="13" xfId="0" applyFont="1" applyFill="1" applyBorder="1" applyAlignment="1">
      <alignment horizontal="left" vertical="center" wrapText="1" readingOrder="1"/>
    </xf>
    <xf numFmtId="0" fontId="16" fillId="7" borderId="8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5" fillId="15" borderId="1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6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/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0" borderId="7" xfId="0" quotePrefix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20" fillId="16" borderId="7" xfId="0" applyFont="1" applyFill="1" applyBorder="1" applyAlignment="1">
      <alignment horizontal="center" vertical="center"/>
    </xf>
    <xf numFmtId="0" fontId="5" fillId="17" borderId="11" xfId="0" applyFont="1" applyFill="1" applyBorder="1"/>
    <xf numFmtId="0" fontId="15" fillId="1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5" fillId="13" borderId="7" xfId="0" applyFont="1" applyFill="1" applyBorder="1"/>
    <xf numFmtId="0" fontId="5" fillId="19" borderId="10" xfId="0" applyFont="1" applyFill="1" applyBorder="1"/>
    <xf numFmtId="0" fontId="5" fillId="19" borderId="8" xfId="0" applyFont="1" applyFill="1" applyBorder="1"/>
    <xf numFmtId="0" fontId="5" fillId="19" borderId="9" xfId="0" applyFont="1" applyFill="1" applyBorder="1"/>
    <xf numFmtId="0" fontId="5" fillId="19" borderId="8" xfId="0" applyFont="1" applyFill="1" applyBorder="1" applyAlignment="1">
      <alignment horizontal="left"/>
    </xf>
    <xf numFmtId="0" fontId="5" fillId="19" borderId="9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5" fillId="20" borderId="11" xfId="0" applyFont="1" applyFill="1" applyBorder="1"/>
    <xf numFmtId="0" fontId="19" fillId="13" borderId="9" xfId="0" applyFont="1" applyFill="1" applyBorder="1" applyAlignment="1">
      <alignment horizontal="center" vertical="center"/>
    </xf>
    <xf numFmtId="0" fontId="5" fillId="19" borderId="7" xfId="0" applyFont="1" applyFill="1" applyBorder="1"/>
    <xf numFmtId="0" fontId="6" fillId="13" borderId="11" xfId="0" applyFont="1" applyFill="1" applyBorder="1" applyAlignment="1">
      <alignment horizontal="center" vertical="center"/>
    </xf>
    <xf numFmtId="0" fontId="5" fillId="6" borderId="0" xfId="0" applyFont="1" applyFill="1"/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/>
    </xf>
    <xf numFmtId="0" fontId="7" fillId="17" borderId="7" xfId="0" applyFont="1" applyFill="1" applyBorder="1"/>
    <xf numFmtId="0" fontId="5" fillId="17" borderId="7" xfId="0" applyFont="1" applyFill="1" applyBorder="1"/>
    <xf numFmtId="0" fontId="5" fillId="18" borderId="7" xfId="0" quotePrefix="1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5" fillId="18" borderId="7" xfId="0" quotePrefix="1" applyFont="1" applyFill="1" applyBorder="1" applyAlignment="1">
      <alignment horizontal="left" vertical="center"/>
    </xf>
    <xf numFmtId="0" fontId="20" fillId="18" borderId="7" xfId="0" quotePrefix="1" applyFont="1" applyFill="1" applyBorder="1" applyAlignment="1">
      <alignment horizontal="center" vertical="center"/>
    </xf>
    <xf numFmtId="0" fontId="21" fillId="18" borderId="7" xfId="0" applyFont="1" applyFill="1" applyBorder="1" applyAlignment="1">
      <alignment horizontal="center" vertical="center"/>
    </xf>
    <xf numFmtId="0" fontId="20" fillId="18" borderId="7" xfId="0" quotePrefix="1" applyFont="1" applyFill="1" applyBorder="1" applyAlignment="1">
      <alignment horizontal="left" vertical="center"/>
    </xf>
    <xf numFmtId="0" fontId="5" fillId="21" borderId="7" xfId="0" quotePrefix="1" applyFont="1" applyFill="1" applyBorder="1" applyAlignment="1">
      <alignment horizontal="center" vertical="center"/>
    </xf>
    <xf numFmtId="0" fontId="20" fillId="21" borderId="7" xfId="0" quotePrefix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left" vertical="center"/>
    </xf>
    <xf numFmtId="0" fontId="20" fillId="21" borderId="7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9" borderId="1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31" fillId="21" borderId="7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left" vertical="center"/>
    </xf>
    <xf numFmtId="0" fontId="31" fillId="22" borderId="7" xfId="0" applyFont="1" applyFill="1" applyBorder="1" applyAlignment="1">
      <alignment horizontal="center" vertical="center"/>
    </xf>
    <xf numFmtId="0" fontId="31" fillId="22" borderId="7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0" fontId="31" fillId="23" borderId="9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32" fillId="24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 vertical="center"/>
    </xf>
    <xf numFmtId="0" fontId="31" fillId="25" borderId="7" xfId="0" applyFont="1" applyFill="1" applyBorder="1" applyAlignment="1">
      <alignment horizontal="center" vertical="center"/>
    </xf>
    <xf numFmtId="164" fontId="32" fillId="25" borderId="7" xfId="0" applyNumberFormat="1" applyFont="1" applyFill="1" applyBorder="1" applyAlignment="1">
      <alignment horizontal="center" vertical="center"/>
    </xf>
    <xf numFmtId="0" fontId="32" fillId="25" borderId="7" xfId="0" applyFont="1" applyFill="1" applyBorder="1" applyAlignment="1">
      <alignment horizontal="left" vertical="center"/>
    </xf>
    <xf numFmtId="0" fontId="32" fillId="25" borderId="7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left" vertical="center"/>
    </xf>
    <xf numFmtId="0" fontId="34" fillId="0" borderId="7" xfId="0" applyFont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4" fillId="14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37" fillId="0" borderId="7" xfId="0" applyFont="1" applyBorder="1" applyAlignment="1">
      <alignment vertical="center"/>
    </xf>
    <xf numFmtId="165" fontId="38" fillId="0" borderId="7" xfId="0" applyNumberFormat="1" applyFont="1" applyBorder="1" applyAlignment="1">
      <alignment horizontal="center" vertical="center"/>
    </xf>
    <xf numFmtId="165" fontId="38" fillId="19" borderId="7" xfId="0" applyNumberFormat="1" applyFont="1" applyFill="1" applyBorder="1" applyAlignment="1">
      <alignment horizontal="center" vertical="center"/>
    </xf>
    <xf numFmtId="0" fontId="37" fillId="0" borderId="7" xfId="0" applyFont="1" applyBorder="1" applyAlignment="1">
      <alignment horizontal="left" vertical="center"/>
    </xf>
    <xf numFmtId="165" fontId="38" fillId="0" borderId="19" xfId="0" applyNumberFormat="1" applyFont="1" applyBorder="1" applyAlignment="1">
      <alignment horizontal="center" vertical="center"/>
    </xf>
    <xf numFmtId="0" fontId="38" fillId="19" borderId="7" xfId="0" applyFont="1" applyFill="1" applyBorder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0" fontId="38" fillId="19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165" fontId="38" fillId="7" borderId="7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horizontal="center" vertical="center" wrapText="1"/>
    </xf>
    <xf numFmtId="0" fontId="40" fillId="26" borderId="7" xfId="0" applyFont="1" applyFill="1" applyBorder="1" applyAlignment="1">
      <alignment vertical="center" wrapText="1"/>
    </xf>
    <xf numFmtId="0" fontId="39" fillId="0" borderId="7" xfId="0" applyFont="1" applyBorder="1" applyAlignment="1">
      <alignment vertical="center"/>
    </xf>
    <xf numFmtId="165" fontId="42" fillId="7" borderId="7" xfId="0" applyNumberFormat="1" applyFont="1" applyFill="1" applyBorder="1" applyAlignment="1">
      <alignment horizontal="center" vertical="center" wrapText="1"/>
    </xf>
    <xf numFmtId="0" fontId="43" fillId="20" borderId="7" xfId="0" applyFont="1" applyFill="1" applyBorder="1" applyAlignment="1">
      <alignment horizontal="center" vertical="center" wrapText="1"/>
    </xf>
    <xf numFmtId="0" fontId="42" fillId="19" borderId="7" xfId="0" applyFont="1" applyFill="1" applyBorder="1" applyAlignment="1">
      <alignment horizontal="left" vertical="center"/>
    </xf>
    <xf numFmtId="0" fontId="44" fillId="0" borderId="7" xfId="0" applyFont="1" applyBorder="1" applyAlignment="1">
      <alignment horizontal="center" vertical="center"/>
    </xf>
    <xf numFmtId="0" fontId="42" fillId="19" borderId="7" xfId="0" applyFont="1" applyFill="1" applyBorder="1" applyAlignment="1">
      <alignment horizontal="center" vertical="center"/>
    </xf>
    <xf numFmtId="165" fontId="42" fillId="19" borderId="7" xfId="0" applyNumberFormat="1" applyFont="1" applyFill="1" applyBorder="1" applyAlignment="1">
      <alignment horizontal="center" vertical="center"/>
    </xf>
    <xf numFmtId="0" fontId="43" fillId="20" borderId="7" xfId="0" applyFont="1" applyFill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/>
    </xf>
    <xf numFmtId="0" fontId="39" fillId="20" borderId="7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39" fillId="26" borderId="7" xfId="0" applyFont="1" applyFill="1" applyBorder="1" applyAlignment="1">
      <alignment vertical="center" wrapText="1"/>
    </xf>
    <xf numFmtId="0" fontId="41" fillId="4" borderId="7" xfId="0" applyFont="1" applyFill="1" applyBorder="1" applyAlignment="1">
      <alignment vertical="center"/>
    </xf>
    <xf numFmtId="0" fontId="41" fillId="4" borderId="7" xfId="0" applyFont="1" applyFill="1" applyBorder="1" applyAlignment="1">
      <alignment horizontal="left" vertical="center"/>
    </xf>
    <xf numFmtId="0" fontId="41" fillId="4" borderId="7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vertical="center"/>
    </xf>
    <xf numFmtId="0" fontId="39" fillId="4" borderId="7" xfId="0" applyFont="1" applyFill="1" applyBorder="1" applyAlignment="1">
      <alignment vertical="center"/>
    </xf>
    <xf numFmtId="0" fontId="37" fillId="4" borderId="7" xfId="0" applyFont="1" applyFill="1" applyBorder="1" applyAlignment="1">
      <alignment horizontal="center" vertical="center"/>
    </xf>
    <xf numFmtId="0" fontId="39" fillId="18" borderId="7" xfId="0" applyFont="1" applyFill="1" applyBorder="1" applyAlignment="1">
      <alignment horizontal="center" vertical="center" wrapText="1"/>
    </xf>
    <xf numFmtId="0" fontId="37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center" vertical="center"/>
    </xf>
    <xf numFmtId="165" fontId="42" fillId="15" borderId="7" xfId="0" applyNumberFormat="1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46" fillId="14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9" fillId="7" borderId="9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8" borderId="11" xfId="0" applyFont="1" applyFill="1" applyBorder="1" applyAlignment="1">
      <alignment horizontal="center" vertical="center"/>
    </xf>
    <xf numFmtId="0" fontId="46" fillId="21" borderId="7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0" fontId="15" fillId="21" borderId="7" xfId="0" applyFont="1" applyFill="1" applyBorder="1"/>
    <xf numFmtId="0" fontId="17" fillId="21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7" borderId="7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left"/>
    </xf>
    <xf numFmtId="0" fontId="5" fillId="1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left"/>
    </xf>
    <xf numFmtId="0" fontId="16" fillId="28" borderId="0" xfId="0" applyFont="1" applyFill="1"/>
    <xf numFmtId="0" fontId="47" fillId="0" borderId="0" xfId="0" applyFont="1"/>
    <xf numFmtId="0" fontId="5" fillId="5" borderId="11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16" borderId="7" xfId="0" applyFont="1" applyFill="1" applyBorder="1" applyAlignment="1">
      <alignment horizontal="center" vertical="center"/>
    </xf>
    <xf numFmtId="0" fontId="48" fillId="0" borderId="7" xfId="0" applyFont="1" applyBorder="1" applyAlignment="1">
      <alignment horizontal="left" vertical="center"/>
    </xf>
    <xf numFmtId="0" fontId="48" fillId="6" borderId="7" xfId="0" applyFont="1" applyFill="1" applyBorder="1" applyAlignment="1">
      <alignment horizontal="center" vertical="center"/>
    </xf>
    <xf numFmtId="0" fontId="48" fillId="18" borderId="7" xfId="0" applyFont="1" applyFill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quotePrefix="1" applyFont="1" applyBorder="1" applyAlignment="1">
      <alignment horizontal="center" vertical="center"/>
    </xf>
    <xf numFmtId="0" fontId="49" fillId="18" borderId="7" xfId="0" applyFont="1" applyFill="1" applyBorder="1" applyAlignment="1">
      <alignment horizontal="center" vertical="center"/>
    </xf>
    <xf numFmtId="0" fontId="50" fillId="29" borderId="7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/>
    </xf>
    <xf numFmtId="0" fontId="51" fillId="2" borderId="7" xfId="0" applyFont="1" applyFill="1" applyBorder="1" applyAlignment="1">
      <alignment horizontal="center"/>
    </xf>
    <xf numFmtId="0" fontId="50" fillId="29" borderId="7" xfId="0" applyFont="1" applyFill="1" applyBorder="1" applyAlignment="1">
      <alignment horizontal="left" vertical="center"/>
    </xf>
    <xf numFmtId="0" fontId="52" fillId="29" borderId="7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5" fillId="28" borderId="0" xfId="0" applyFont="1" applyFill="1"/>
    <xf numFmtId="0" fontId="19" fillId="5" borderId="7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left"/>
    </xf>
    <xf numFmtId="0" fontId="22" fillId="7" borderId="8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 vertical="center"/>
    </xf>
    <xf numFmtId="0" fontId="19" fillId="19" borderId="8" xfId="0" applyFont="1" applyFill="1" applyBorder="1"/>
    <xf numFmtId="0" fontId="19" fillId="19" borderId="10" xfId="0" applyFont="1" applyFill="1" applyBorder="1"/>
    <xf numFmtId="0" fontId="19" fillId="19" borderId="9" xfId="0" applyFont="1" applyFill="1" applyBorder="1"/>
    <xf numFmtId="0" fontId="19" fillId="13" borderId="7" xfId="0" applyFont="1" applyFill="1" applyBorder="1"/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50" fillId="6" borderId="7" xfId="0" applyFont="1" applyFill="1" applyBorder="1" applyAlignment="1">
      <alignment horizontal="center" vertical="center"/>
    </xf>
    <xf numFmtId="0" fontId="50" fillId="4" borderId="7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15" fillId="14" borderId="7" xfId="0" applyFont="1" applyFill="1" applyBorder="1"/>
    <xf numFmtId="0" fontId="5" fillId="14" borderId="7" xfId="0" applyFont="1" applyFill="1" applyBorder="1" applyAlignment="1">
      <alignment horizontal="center" vertical="center"/>
    </xf>
    <xf numFmtId="0" fontId="17" fillId="14" borderId="7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left" vertical="center"/>
    </xf>
    <xf numFmtId="0" fontId="19" fillId="7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left" vertical="center"/>
    </xf>
    <xf numFmtId="0" fontId="19" fillId="30" borderId="9" xfId="0" applyFont="1" applyFill="1" applyBorder="1" applyAlignment="1">
      <alignment horizontal="center" vertical="center"/>
    </xf>
    <xf numFmtId="0" fontId="19" fillId="30" borderId="9" xfId="0" applyFont="1" applyFill="1" applyBorder="1" applyAlignment="1">
      <alignment horizontal="left" vertical="center"/>
    </xf>
    <xf numFmtId="0" fontId="6" fillId="30" borderId="11" xfId="0" applyFont="1" applyFill="1" applyBorder="1" applyAlignment="1">
      <alignment horizontal="center" vertical="center"/>
    </xf>
    <xf numFmtId="0" fontId="6" fillId="30" borderId="11" xfId="0" applyFont="1" applyFill="1" applyBorder="1" applyAlignment="1">
      <alignment horizontal="left" vertical="center"/>
    </xf>
    <xf numFmtId="0" fontId="5" fillId="30" borderId="7" xfId="0" applyFont="1" applyFill="1" applyBorder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15" fillId="30" borderId="7" xfId="0" applyFont="1" applyFill="1" applyBorder="1"/>
    <xf numFmtId="0" fontId="53" fillId="0" borderId="0" xfId="0" applyFont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/>
    </xf>
    <xf numFmtId="0" fontId="19" fillId="17" borderId="11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9" fillId="13" borderId="11" xfId="0" applyFont="1" applyFill="1" applyBorder="1" applyAlignment="1">
      <alignment horizontal="center" vertical="center"/>
    </xf>
    <xf numFmtId="0" fontId="19" fillId="19" borderId="10" xfId="0" applyFont="1" applyFill="1" applyBorder="1" applyAlignment="1">
      <alignment horizontal="center"/>
    </xf>
    <xf numFmtId="0" fontId="19" fillId="19" borderId="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7" borderId="10" xfId="0" applyFont="1" applyFill="1" applyBorder="1" applyAlignment="1">
      <alignment horizontal="center"/>
    </xf>
    <xf numFmtId="0" fontId="19" fillId="19" borderId="8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/>
    </xf>
    <xf numFmtId="0" fontId="19" fillId="13" borderId="10" xfId="0" applyFont="1" applyFill="1" applyBorder="1"/>
    <xf numFmtId="0" fontId="19" fillId="13" borderId="10" xfId="0" applyFont="1" applyFill="1" applyBorder="1" applyAlignment="1">
      <alignment horizontal="left"/>
    </xf>
    <xf numFmtId="0" fontId="19" fillId="13" borderId="9" xfId="0" applyFont="1" applyFill="1" applyBorder="1" applyAlignment="1">
      <alignment horizontal="center"/>
    </xf>
    <xf numFmtId="0" fontId="19" fillId="13" borderId="11" xfId="0" applyFont="1" applyFill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7" fillId="0" borderId="0" xfId="0" applyFont="1"/>
    <xf numFmtId="0" fontId="62" fillId="28" borderId="7" xfId="0" applyFont="1" applyFill="1" applyBorder="1" applyAlignment="1">
      <alignment horizontal="left" vertical="center"/>
    </xf>
    <xf numFmtId="0" fontId="62" fillId="28" borderId="7" xfId="0" applyFont="1" applyFill="1" applyBorder="1" applyAlignment="1">
      <alignment horizontal="left"/>
    </xf>
    <xf numFmtId="0" fontId="62" fillId="28" borderId="7" xfId="0" applyFont="1" applyFill="1" applyBorder="1" applyAlignment="1">
      <alignment horizontal="left" vertical="center" wrapText="1"/>
    </xf>
    <xf numFmtId="0" fontId="61" fillId="28" borderId="7" xfId="0" applyFont="1" applyFill="1" applyBorder="1" applyAlignment="1">
      <alignment vertical="top"/>
    </xf>
    <xf numFmtId="0" fontId="61" fillId="28" borderId="19" xfId="0" applyFont="1" applyFill="1" applyBorder="1" applyAlignment="1">
      <alignment vertical="top"/>
    </xf>
    <xf numFmtId="0" fontId="62" fillId="28" borderId="19" xfId="0" applyFont="1" applyFill="1" applyBorder="1" applyAlignment="1">
      <alignment horizontal="left" vertical="center"/>
    </xf>
    <xf numFmtId="0" fontId="61" fillId="28" borderId="11" xfId="0" applyFont="1" applyFill="1" applyBorder="1" applyAlignment="1">
      <alignment vertical="top"/>
    </xf>
    <xf numFmtId="0" fontId="62" fillId="28" borderId="23" xfId="0" applyFont="1" applyFill="1" applyBorder="1" applyAlignment="1">
      <alignment horizontal="left" vertical="center" wrapText="1"/>
    </xf>
    <xf numFmtId="0" fontId="62" fillId="28" borderId="1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16" fillId="4" borderId="0" xfId="0" applyFont="1" applyFill="1"/>
    <xf numFmtId="0" fontId="22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/>
    </xf>
    <xf numFmtId="0" fontId="16" fillId="4" borderId="18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 vertical="center"/>
    </xf>
    <xf numFmtId="0" fontId="63" fillId="28" borderId="7" xfId="0" applyFont="1" applyFill="1" applyBorder="1" applyAlignment="1">
      <alignment vertical="top"/>
    </xf>
    <xf numFmtId="0" fontId="59" fillId="28" borderId="7" xfId="0" applyFont="1" applyFill="1" applyBorder="1" applyAlignment="1">
      <alignment vertical="top"/>
    </xf>
    <xf numFmtId="0" fontId="64" fillId="28" borderId="7" xfId="0" applyFont="1" applyFill="1" applyBorder="1" applyAlignment="1">
      <alignment vertical="top"/>
    </xf>
    <xf numFmtId="0" fontId="19" fillId="18" borderId="11" xfId="0" applyFont="1" applyFill="1" applyBorder="1" applyAlignment="1">
      <alignment horizontal="center"/>
    </xf>
    <xf numFmtId="0" fontId="62" fillId="28" borderId="7" xfId="0" applyFont="1" applyFill="1" applyBorder="1" applyAlignment="1">
      <alignment horizontal="left" wrapText="1"/>
    </xf>
    <xf numFmtId="0" fontId="15" fillId="31" borderId="0" xfId="0" applyFont="1" applyFill="1" applyAlignment="1">
      <alignment horizontal="center" vertical="center"/>
    </xf>
    <xf numFmtId="0" fontId="65" fillId="31" borderId="0" xfId="0" applyFont="1" applyFill="1" applyAlignment="1">
      <alignment horizontal="center" vertical="center"/>
    </xf>
    <xf numFmtId="0" fontId="66" fillId="8" borderId="11" xfId="0" applyFont="1" applyFill="1" applyBorder="1" applyAlignment="1">
      <alignment horizontal="center" vertical="center"/>
    </xf>
    <xf numFmtId="0" fontId="5" fillId="32" borderId="11" xfId="0" applyFont="1" applyFill="1" applyBorder="1" applyAlignment="1">
      <alignment horizontal="center"/>
    </xf>
    <xf numFmtId="0" fontId="5" fillId="32" borderId="0" xfId="0" applyFont="1" applyFill="1" applyAlignment="1">
      <alignment horizontal="center" vertical="center"/>
    </xf>
    <xf numFmtId="0" fontId="16" fillId="4" borderId="7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left" vertical="center"/>
    </xf>
    <xf numFmtId="0" fontId="72" fillId="33" borderId="0" xfId="0" applyFont="1" applyFill="1" applyAlignment="1">
      <alignment horizontal="center" vertical="center"/>
    </xf>
    <xf numFmtId="0" fontId="74" fillId="33" borderId="0" xfId="0" applyFont="1" applyFill="1" applyAlignment="1">
      <alignment horizontal="center" vertical="center"/>
    </xf>
    <xf numFmtId="0" fontId="67" fillId="28" borderId="24" xfId="0" applyFont="1" applyFill="1" applyBorder="1" applyAlignment="1">
      <alignment vertical="top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7" fillId="28" borderId="27" xfId="0" applyFont="1" applyFill="1" applyBorder="1" applyAlignment="1">
      <alignment vertical="top"/>
    </xf>
    <xf numFmtId="0" fontId="5" fillId="0" borderId="28" xfId="0" applyFont="1" applyBorder="1" applyAlignment="1">
      <alignment horizontal="center" vertical="center"/>
    </xf>
    <xf numFmtId="0" fontId="67" fillId="28" borderId="29" xfId="0" applyFont="1" applyFill="1" applyBorder="1" applyAlignment="1">
      <alignment vertical="top"/>
    </xf>
    <xf numFmtId="0" fontId="67" fillId="28" borderId="30" xfId="0" applyFont="1" applyFill="1" applyBorder="1" applyAlignment="1">
      <alignment vertical="top"/>
    </xf>
    <xf numFmtId="0" fontId="5" fillId="0" borderId="28" xfId="0" applyFont="1" applyBorder="1"/>
    <xf numFmtId="0" fontId="70" fillId="0" borderId="0" xfId="0" applyFont="1" applyAlignment="1">
      <alignment horizontal="center" vertical="top"/>
    </xf>
    <xf numFmtId="0" fontId="70" fillId="0" borderId="0" xfId="0" applyFont="1" applyAlignment="1">
      <alignment horizontal="left" vertical="top"/>
    </xf>
    <xf numFmtId="0" fontId="70" fillId="0" borderId="0" xfId="0" applyFont="1" applyAlignment="1">
      <alignment vertical="top"/>
    </xf>
    <xf numFmtId="0" fontId="68" fillId="28" borderId="27" xfId="0" applyFont="1" applyFill="1" applyBorder="1" applyAlignment="1">
      <alignment vertical="top"/>
    </xf>
    <xf numFmtId="0" fontId="18" fillId="28" borderId="27" xfId="0" applyFont="1" applyFill="1" applyBorder="1" applyAlignment="1">
      <alignment vertical="top"/>
    </xf>
    <xf numFmtId="0" fontId="69" fillId="28" borderId="27" xfId="0" applyFont="1" applyFill="1" applyBorder="1" applyAlignment="1">
      <alignment vertical="top"/>
    </xf>
    <xf numFmtId="0" fontId="67" fillId="28" borderId="31" xfId="0" applyFont="1" applyFill="1" applyBorder="1" applyAlignment="1">
      <alignment vertical="top"/>
    </xf>
    <xf numFmtId="0" fontId="5" fillId="0" borderId="32" xfId="0" applyFont="1" applyBorder="1"/>
    <xf numFmtId="0" fontId="5" fillId="0" borderId="4" xfId="0" applyFont="1" applyBorder="1"/>
    <xf numFmtId="0" fontId="16" fillId="4" borderId="33" xfId="0" applyFont="1" applyFill="1" applyBorder="1" applyAlignment="1">
      <alignment horizontal="center" vertical="top"/>
    </xf>
    <xf numFmtId="0" fontId="16" fillId="4" borderId="33" xfId="0" applyFont="1" applyFill="1" applyBorder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9" fillId="7" borderId="1" xfId="0" applyFont="1" applyFill="1" applyBorder="1"/>
    <xf numFmtId="0" fontId="19" fillId="7" borderId="34" xfId="0" applyFont="1" applyFill="1" applyBorder="1"/>
    <xf numFmtId="0" fontId="19" fillId="7" borderId="2" xfId="0" applyFont="1" applyFill="1" applyBorder="1"/>
    <xf numFmtId="0" fontId="19" fillId="7" borderId="2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left"/>
    </xf>
    <xf numFmtId="0" fontId="19" fillId="13" borderId="35" xfId="0" applyFont="1" applyFill="1" applyBorder="1" applyAlignment="1">
      <alignment horizontal="center"/>
    </xf>
    <xf numFmtId="0" fontId="50" fillId="2" borderId="7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/>
    </xf>
    <xf numFmtId="0" fontId="76" fillId="34" borderId="7" xfId="0" applyFont="1" applyFill="1" applyBorder="1" applyAlignment="1">
      <alignment horizontal="center" vertical="center"/>
    </xf>
    <xf numFmtId="0" fontId="71" fillId="33" borderId="36" xfId="0" applyFont="1" applyFill="1" applyBorder="1" applyAlignment="1">
      <alignment horizontal="left" vertical="center"/>
    </xf>
    <xf numFmtId="0" fontId="72" fillId="33" borderId="25" xfId="0" applyFont="1" applyFill="1" applyBorder="1" applyAlignment="1">
      <alignment horizontal="center" vertical="center"/>
    </xf>
    <xf numFmtId="0" fontId="72" fillId="33" borderId="26" xfId="0" applyFont="1" applyFill="1" applyBorder="1" applyAlignment="1">
      <alignment horizontal="center" vertical="center"/>
    </xf>
    <xf numFmtId="0" fontId="71" fillId="33" borderId="37" xfId="0" applyFont="1" applyFill="1" applyBorder="1" applyAlignment="1">
      <alignment horizontal="left" vertical="center"/>
    </xf>
    <xf numFmtId="0" fontId="72" fillId="33" borderId="28" xfId="0" applyFont="1" applyFill="1" applyBorder="1" applyAlignment="1">
      <alignment horizontal="center" vertical="center"/>
    </xf>
    <xf numFmtId="0" fontId="73" fillId="33" borderId="37" xfId="0" applyFont="1" applyFill="1" applyBorder="1" applyAlignment="1">
      <alignment horizontal="left" vertical="center"/>
    </xf>
    <xf numFmtId="0" fontId="74" fillId="33" borderId="28" xfId="0" applyFont="1" applyFill="1" applyBorder="1" applyAlignment="1">
      <alignment horizontal="center" vertical="center"/>
    </xf>
    <xf numFmtId="0" fontId="71" fillId="33" borderId="38" xfId="0" applyFont="1" applyFill="1" applyBorder="1" applyAlignment="1">
      <alignment horizontal="left" vertical="center"/>
    </xf>
    <xf numFmtId="0" fontId="72" fillId="33" borderId="32" xfId="0" applyFont="1" applyFill="1" applyBorder="1" applyAlignment="1">
      <alignment horizontal="center" vertical="center"/>
    </xf>
    <xf numFmtId="0" fontId="72" fillId="33" borderId="4" xfId="0" applyFont="1" applyFill="1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16" fillId="35" borderId="0" xfId="0" applyFont="1" applyFill="1"/>
    <xf numFmtId="0" fontId="15" fillId="35" borderId="7" xfId="0" applyFont="1" applyFill="1" applyBorder="1" applyAlignment="1">
      <alignment horizontal="center" vertical="center"/>
    </xf>
    <xf numFmtId="0" fontId="16" fillId="35" borderId="7" xfId="0" applyFont="1" applyFill="1" applyBorder="1" applyAlignment="1">
      <alignment horizontal="center" vertical="center"/>
    </xf>
    <xf numFmtId="0" fontId="48" fillId="35" borderId="7" xfId="0" applyFont="1" applyFill="1" applyBorder="1" applyAlignment="1">
      <alignment horizontal="center" vertical="center"/>
    </xf>
    <xf numFmtId="0" fontId="48" fillId="35" borderId="7" xfId="0" applyFont="1" applyFill="1" applyBorder="1" applyAlignment="1">
      <alignment horizontal="left" vertical="center"/>
    </xf>
    <xf numFmtId="0" fontId="48" fillId="35" borderId="8" xfId="0" applyFont="1" applyFill="1" applyBorder="1" applyAlignment="1">
      <alignment horizontal="center" vertical="center"/>
    </xf>
    <xf numFmtId="0" fontId="48" fillId="35" borderId="9" xfId="0" applyFont="1" applyFill="1" applyBorder="1" applyAlignment="1">
      <alignment horizontal="center" vertical="center"/>
    </xf>
    <xf numFmtId="0" fontId="48" fillId="35" borderId="7" xfId="0" quotePrefix="1" applyFont="1" applyFill="1" applyBorder="1" applyAlignment="1">
      <alignment horizontal="center" vertical="center"/>
    </xf>
    <xf numFmtId="0" fontId="49" fillId="35" borderId="7" xfId="0" applyFont="1" applyFill="1" applyBorder="1" applyAlignment="1">
      <alignment horizontal="center" vertical="center"/>
    </xf>
    <xf numFmtId="0" fontId="16" fillId="35" borderId="9" xfId="0" applyFont="1" applyFill="1" applyBorder="1" applyAlignment="1">
      <alignment horizontal="center" vertical="center"/>
    </xf>
    <xf numFmtId="0" fontId="22" fillId="35" borderId="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7" fillId="8" borderId="7" xfId="0" applyFont="1" applyFill="1" applyBorder="1" applyAlignment="1">
      <alignment horizontal="center" vertical="center"/>
    </xf>
    <xf numFmtId="0" fontId="56" fillId="32" borderId="7" xfId="0" applyFont="1" applyFill="1" applyBorder="1" applyAlignment="1">
      <alignment horizontal="center"/>
    </xf>
    <xf numFmtId="0" fontId="5" fillId="32" borderId="11" xfId="0" applyFont="1" applyFill="1" applyBorder="1" applyAlignment="1">
      <alignment horizontal="center" vertical="center"/>
    </xf>
    <xf numFmtId="0" fontId="7" fillId="32" borderId="7" xfId="0" applyFont="1" applyFill="1" applyBorder="1" applyAlignment="1">
      <alignment horizontal="center" vertical="center"/>
    </xf>
    <xf numFmtId="0" fontId="48" fillId="32" borderId="7" xfId="0" applyFont="1" applyFill="1" applyBorder="1" applyAlignment="1">
      <alignment horizontal="center" vertical="center"/>
    </xf>
    <xf numFmtId="0" fontId="5" fillId="32" borderId="19" xfId="0" applyFont="1" applyFill="1" applyBorder="1" applyAlignment="1">
      <alignment horizontal="center" vertical="center"/>
    </xf>
    <xf numFmtId="0" fontId="5" fillId="32" borderId="7" xfId="0" applyFont="1" applyFill="1" applyBorder="1" applyAlignment="1">
      <alignment horizontal="center" vertical="center"/>
    </xf>
    <xf numFmtId="0" fontId="15" fillId="32" borderId="7" xfId="0" applyFont="1" applyFill="1" applyBorder="1" applyAlignment="1">
      <alignment horizontal="center" vertical="center"/>
    </xf>
    <xf numFmtId="0" fontId="56" fillId="32" borderId="7" xfId="0" applyFont="1" applyFill="1" applyBorder="1" applyAlignment="1">
      <alignment horizontal="left"/>
    </xf>
    <xf numFmtId="0" fontId="20" fillId="32" borderId="7" xfId="0" applyFont="1" applyFill="1" applyBorder="1" applyAlignment="1">
      <alignment horizontal="center" vertical="center"/>
    </xf>
    <xf numFmtId="0" fontId="77" fillId="29" borderId="7" xfId="0" applyFont="1" applyFill="1" applyBorder="1" applyAlignment="1">
      <alignment horizontal="left" vertical="center"/>
    </xf>
    <xf numFmtId="0" fontId="77" fillId="29" borderId="7" xfId="0" applyFont="1" applyFill="1" applyBorder="1" applyAlignment="1">
      <alignment horizontal="left" vertical="center" wrapText="1"/>
    </xf>
    <xf numFmtId="0" fontId="78" fillId="31" borderId="0" xfId="0" applyFont="1" applyFill="1" applyAlignment="1">
      <alignment horizontal="center" vertical="center" wrapText="1"/>
    </xf>
    <xf numFmtId="0" fontId="78" fillId="31" borderId="0" xfId="0" applyFont="1" applyFill="1" applyAlignment="1">
      <alignment horizontal="center" vertical="center"/>
    </xf>
    <xf numFmtId="0" fontId="50" fillId="36" borderId="7" xfId="0" applyFont="1" applyFill="1" applyBorder="1" applyAlignment="1">
      <alignment horizontal="center" vertical="center"/>
    </xf>
    <xf numFmtId="0" fontId="79" fillId="29" borderId="7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16" fillId="22" borderId="7" xfId="0" applyFont="1" applyFill="1" applyBorder="1" applyAlignment="1">
      <alignment horizontal="center" vertical="center"/>
    </xf>
    <xf numFmtId="0" fontId="19" fillId="22" borderId="7" xfId="0" applyFont="1" applyFill="1" applyBorder="1" applyAlignment="1">
      <alignment horizontal="center" vertical="center"/>
    </xf>
    <xf numFmtId="0" fontId="7" fillId="22" borderId="7" xfId="0" applyFont="1" applyFill="1" applyBorder="1" applyAlignment="1">
      <alignment horizontal="center" vertical="center"/>
    </xf>
    <xf numFmtId="0" fontId="17" fillId="22" borderId="7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center" vertical="center"/>
    </xf>
    <xf numFmtId="0" fontId="5" fillId="22" borderId="9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/>
    </xf>
    <xf numFmtId="0" fontId="7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3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5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5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0" fontId="16" fillId="0" borderId="0" xfId="0" applyFont="1" applyAlignment="1">
      <alignment vertical="top"/>
    </xf>
    <xf numFmtId="0" fontId="22" fillId="0" borderId="0" xfId="0" applyFont="1" applyAlignment="1">
      <alignment horizontal="left" vertical="top" wrapText="1"/>
    </xf>
    <xf numFmtId="0" fontId="70" fillId="0" borderId="0" xfId="0" applyFont="1" applyAlignment="1">
      <alignment horizontal="left" vertical="top" wrapText="1"/>
    </xf>
    <xf numFmtId="0" fontId="22" fillId="29" borderId="0" xfId="0" applyFont="1" applyFill="1" applyAlignment="1">
      <alignment horizontal="left" vertical="top" wrapText="1"/>
    </xf>
    <xf numFmtId="0" fontId="48" fillId="0" borderId="0" xfId="0" applyFont="1"/>
    <xf numFmtId="0" fontId="16" fillId="0" borderId="0" xfId="0" applyFont="1" applyAlignment="1">
      <alignment horizontal="center" vertical="center" wrapText="1"/>
    </xf>
    <xf numFmtId="0" fontId="53" fillId="0" borderId="9" xfId="0" applyFont="1" applyBorder="1" applyAlignment="1">
      <alignment vertical="center"/>
    </xf>
    <xf numFmtId="0" fontId="16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6" fillId="19" borderId="0" xfId="0" applyFont="1" applyFill="1"/>
    <xf numFmtId="0" fontId="5" fillId="19" borderId="0" xfId="0" applyFont="1" applyFill="1" applyAlignment="1">
      <alignment horizontal="left" vertical="center"/>
    </xf>
    <xf numFmtId="0" fontId="16" fillId="7" borderId="36" xfId="0" applyFont="1" applyFill="1" applyBorder="1" applyAlignment="1">
      <alignment horizontal="left"/>
    </xf>
    <xf numFmtId="0" fontId="19" fillId="7" borderId="39" xfId="0" applyFont="1" applyFill="1" applyBorder="1" applyAlignment="1">
      <alignment horizontal="left"/>
    </xf>
    <xf numFmtId="0" fontId="19" fillId="7" borderId="40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16" fillId="7" borderId="43" xfId="0" applyFont="1" applyFill="1" applyBorder="1" applyAlignment="1">
      <alignment horizontal="left"/>
    </xf>
    <xf numFmtId="0" fontId="5" fillId="8" borderId="30" xfId="0" applyFont="1" applyFill="1" applyBorder="1" applyAlignment="1">
      <alignment horizontal="center"/>
    </xf>
    <xf numFmtId="0" fontId="5" fillId="8" borderId="41" xfId="0" applyFont="1" applyFill="1" applyBorder="1"/>
    <xf numFmtId="0" fontId="5" fillId="0" borderId="30" xfId="0" applyFont="1" applyBorder="1" applyAlignment="1">
      <alignment horizontal="center" vertical="center"/>
    </xf>
    <xf numFmtId="0" fontId="80" fillId="29" borderId="7" xfId="0" applyFont="1" applyFill="1" applyBorder="1" applyAlignment="1">
      <alignment horizontal="left" vertical="center"/>
    </xf>
    <xf numFmtId="0" fontId="81" fillId="29" borderId="7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2" fillId="29" borderId="7" xfId="0" applyFont="1" applyFill="1" applyBorder="1" applyAlignment="1">
      <alignment horizontal="left" vertical="center"/>
    </xf>
    <xf numFmtId="0" fontId="62" fillId="28" borderId="23" xfId="0" applyFont="1" applyFill="1" applyBorder="1" applyAlignment="1">
      <alignment horizontal="left" vertical="center"/>
    </xf>
    <xf numFmtId="0" fontId="83" fillId="28" borderId="19" xfId="0" applyFont="1" applyFill="1" applyBorder="1" applyAlignment="1">
      <alignment vertical="top"/>
    </xf>
    <xf numFmtId="0" fontId="84" fillId="28" borderId="19" xfId="0" applyFont="1" applyFill="1" applyBorder="1" applyAlignment="1">
      <alignment vertical="top"/>
    </xf>
    <xf numFmtId="0" fontId="84" fillId="28" borderId="7" xfId="0" applyFont="1" applyFill="1" applyBorder="1" applyAlignment="1">
      <alignment vertical="top"/>
    </xf>
    <xf numFmtId="0" fontId="85" fillId="28" borderId="7" xfId="0" applyFont="1" applyFill="1" applyBorder="1" applyAlignment="1">
      <alignment vertical="top"/>
    </xf>
    <xf numFmtId="0" fontId="86" fillId="28" borderId="7" xfId="0" applyFont="1" applyFill="1" applyBorder="1" applyAlignment="1">
      <alignment vertical="top"/>
    </xf>
    <xf numFmtId="0" fontId="87" fillId="28" borderId="7" xfId="0" applyFont="1" applyFill="1" applyBorder="1" applyAlignment="1">
      <alignment vertical="top"/>
    </xf>
    <xf numFmtId="0" fontId="61" fillId="37" borderId="7" xfId="0" applyFont="1" applyFill="1" applyBorder="1" applyAlignment="1">
      <alignment vertical="top"/>
    </xf>
    <xf numFmtId="0" fontId="67" fillId="28" borderId="7" xfId="0" applyFont="1" applyFill="1" applyBorder="1" applyAlignment="1">
      <alignment vertical="top"/>
    </xf>
    <xf numFmtId="0" fontId="91" fillId="0" borderId="7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6" fillId="4" borderId="19" xfId="0" applyFont="1" applyFill="1" applyBorder="1" applyAlignment="1">
      <alignment horizontal="center" vertical="center"/>
    </xf>
    <xf numFmtId="0" fontId="17" fillId="29" borderId="7" xfId="0" applyFont="1" applyFill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15" fillId="28" borderId="7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92" fillId="28" borderId="7" xfId="0" applyFont="1" applyFill="1" applyBorder="1" applyAlignment="1">
      <alignment vertical="top"/>
    </xf>
    <xf numFmtId="0" fontId="6" fillId="12" borderId="33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16" fillId="38" borderId="43" xfId="0" applyFont="1" applyFill="1" applyBorder="1" applyAlignment="1">
      <alignment horizontal="left"/>
    </xf>
    <xf numFmtId="0" fontId="19" fillId="38" borderId="39" xfId="0" applyFont="1" applyFill="1" applyBorder="1" applyAlignment="1">
      <alignment horizontal="left"/>
    </xf>
    <xf numFmtId="0" fontId="19" fillId="38" borderId="40" xfId="0" applyFont="1" applyFill="1" applyBorder="1" applyAlignment="1">
      <alignment horizontal="left"/>
    </xf>
    <xf numFmtId="0" fontId="5" fillId="38" borderId="30" xfId="0" applyFont="1" applyFill="1" applyBorder="1" applyAlignment="1">
      <alignment horizontal="center"/>
    </xf>
    <xf numFmtId="0" fontId="6" fillId="38" borderId="7" xfId="0" applyFont="1" applyFill="1" applyBorder="1" applyAlignment="1">
      <alignment horizontal="center" vertical="center"/>
    </xf>
    <xf numFmtId="0" fontId="6" fillId="38" borderId="33" xfId="0" applyFont="1" applyFill="1" applyBorder="1" applyAlignment="1">
      <alignment horizontal="center" vertical="center"/>
    </xf>
    <xf numFmtId="0" fontId="5" fillId="38" borderId="30" xfId="0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/>
    </xf>
    <xf numFmtId="0" fontId="5" fillId="38" borderId="33" xfId="0" applyFont="1" applyFill="1" applyBorder="1" applyAlignment="1">
      <alignment horizontal="center" vertical="center"/>
    </xf>
    <xf numFmtId="0" fontId="5" fillId="38" borderId="44" xfId="0" applyFont="1" applyFill="1" applyBorder="1" applyAlignment="1">
      <alignment horizontal="center" vertical="center"/>
    </xf>
    <xf numFmtId="0" fontId="5" fillId="38" borderId="45" xfId="0" applyFont="1" applyFill="1" applyBorder="1" applyAlignment="1">
      <alignment horizontal="center" vertical="center"/>
    </xf>
    <xf numFmtId="0" fontId="5" fillId="38" borderId="46" xfId="0" applyFont="1" applyFill="1" applyBorder="1" applyAlignment="1">
      <alignment horizontal="center" vertical="center"/>
    </xf>
    <xf numFmtId="0" fontId="5" fillId="13" borderId="2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28" borderId="7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91" fillId="0" borderId="7" xfId="0" applyFont="1" applyBorder="1" applyAlignment="1">
      <alignment horizontal="left" vertical="center"/>
    </xf>
    <xf numFmtId="0" fontId="16" fillId="6" borderId="19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5" fillId="31" borderId="0" xfId="0" applyFont="1" applyFill="1"/>
    <xf numFmtId="0" fontId="92" fillId="28" borderId="27" xfId="0" applyFont="1" applyFill="1" applyBorder="1" applyAlignment="1">
      <alignment vertical="top"/>
    </xf>
    <xf numFmtId="0" fontId="61" fillId="28" borderId="24" xfId="0" applyFont="1" applyFill="1" applyBorder="1" applyAlignment="1">
      <alignment vertical="top"/>
    </xf>
    <xf numFmtId="0" fontId="5" fillId="0" borderId="25" xfId="0" applyFont="1" applyBorder="1"/>
    <xf numFmtId="0" fontId="5" fillId="0" borderId="26" xfId="0" applyFont="1" applyBorder="1"/>
    <xf numFmtId="0" fontId="61" fillId="28" borderId="29" xfId="0" applyFont="1" applyFill="1" applyBorder="1" applyAlignment="1">
      <alignment vertical="top"/>
    </xf>
    <xf numFmtId="0" fontId="61" fillId="28" borderId="27" xfId="0" applyFont="1" applyFill="1" applyBorder="1" applyAlignment="1">
      <alignment vertical="top"/>
    </xf>
    <xf numFmtId="0" fontId="83" fillId="28" borderId="29" xfId="0" applyFont="1" applyFill="1" applyBorder="1" applyAlignment="1">
      <alignment vertical="top"/>
    </xf>
    <xf numFmtId="0" fontId="59" fillId="28" borderId="31" xfId="0" applyFont="1" applyFill="1" applyBorder="1" applyAlignment="1">
      <alignment vertical="top"/>
    </xf>
    <xf numFmtId="0" fontId="62" fillId="28" borderId="9" xfId="0" applyFont="1" applyFill="1" applyBorder="1" applyAlignment="1">
      <alignment horizontal="left" vertical="center" wrapText="1"/>
    </xf>
    <xf numFmtId="0" fontId="5" fillId="14" borderId="27" xfId="0" applyFont="1" applyFill="1" applyBorder="1" applyAlignment="1">
      <alignment horizontal="center" vertical="center"/>
    </xf>
    <xf numFmtId="0" fontId="5" fillId="14" borderId="33" xfId="0" applyFont="1" applyFill="1" applyBorder="1" applyAlignment="1">
      <alignment horizontal="center" vertical="center"/>
    </xf>
    <xf numFmtId="0" fontId="5" fillId="14" borderId="31" xfId="0" applyFont="1" applyFill="1" applyBorder="1" applyAlignment="1">
      <alignment horizontal="center" vertical="center"/>
    </xf>
    <xf numFmtId="0" fontId="5" fillId="14" borderId="45" xfId="0" applyFont="1" applyFill="1" applyBorder="1" applyAlignment="1">
      <alignment horizontal="center" vertical="center"/>
    </xf>
    <xf numFmtId="0" fontId="5" fillId="14" borderId="46" xfId="0" applyFont="1" applyFill="1" applyBorder="1" applyAlignment="1">
      <alignment horizontal="center" vertical="center"/>
    </xf>
    <xf numFmtId="0" fontId="66" fillId="5" borderId="11" xfId="0" applyFont="1" applyFill="1" applyBorder="1" applyAlignment="1">
      <alignment horizontal="center" vertical="center"/>
    </xf>
    <xf numFmtId="0" fontId="5" fillId="14" borderId="4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5" fillId="19" borderId="0" xfId="0" applyFont="1" applyFill="1"/>
    <xf numFmtId="0" fontId="5" fillId="0" borderId="0" xfId="0" quotePrefix="1" applyFont="1" applyAlignment="1">
      <alignment horizontal="center" vertical="center"/>
    </xf>
    <xf numFmtId="0" fontId="66" fillId="5" borderId="12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3" fillId="7" borderId="0" xfId="0" applyFont="1" applyFill="1" applyAlignment="1">
      <alignment horizontal="center" vertical="center" wrapText="1"/>
    </xf>
    <xf numFmtId="0" fontId="53" fillId="7" borderId="0" xfId="0" applyFont="1" applyFill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20" borderId="0" xfId="0" applyFont="1" applyFill="1"/>
    <xf numFmtId="0" fontId="5" fillId="20" borderId="0" xfId="0" applyFont="1" applyFill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5" fillId="37" borderId="7" xfId="0" applyFont="1" applyFill="1" applyBorder="1" applyAlignment="1">
      <alignment horizontal="center" vertical="center"/>
    </xf>
    <xf numFmtId="0" fontId="93" fillId="35" borderId="7" xfId="0" applyFont="1" applyFill="1" applyBorder="1" applyAlignment="1">
      <alignment horizontal="center" vertical="center"/>
    </xf>
    <xf numFmtId="0" fontId="20" fillId="35" borderId="7" xfId="0" applyFont="1" applyFill="1" applyBorder="1" applyAlignment="1">
      <alignment horizontal="center" vertical="center"/>
    </xf>
    <xf numFmtId="0" fontId="93" fillId="0" borderId="7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left" vertical="center"/>
    </xf>
    <xf numFmtId="0" fontId="16" fillId="20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left" vertical="center"/>
    </xf>
    <xf numFmtId="0" fontId="31" fillId="13" borderId="12" xfId="0" applyFont="1" applyFill="1" applyBorder="1" applyAlignment="1">
      <alignment horizontal="center" vertical="center"/>
    </xf>
    <xf numFmtId="0" fontId="31" fillId="13" borderId="18" xfId="0" applyFont="1" applyFill="1" applyBorder="1" applyAlignment="1">
      <alignment horizontal="center" vertical="center"/>
    </xf>
    <xf numFmtId="0" fontId="31" fillId="13" borderId="17" xfId="0" applyFont="1" applyFill="1" applyBorder="1" applyAlignment="1">
      <alignment horizontal="center" vertical="center"/>
    </xf>
    <xf numFmtId="0" fontId="31" fillId="21" borderId="8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9" xfId="0" applyFont="1" applyFill="1" applyBorder="1" applyAlignment="1">
      <alignment horizontal="center" vertical="center"/>
    </xf>
    <xf numFmtId="0" fontId="11" fillId="13" borderId="14" xfId="0" applyFont="1" applyFill="1" applyBorder="1" applyAlignment="1">
      <alignment horizontal="left" vertical="center" wrapText="1" readingOrder="1"/>
    </xf>
    <xf numFmtId="0" fontId="11" fillId="13" borderId="16" xfId="0" applyFont="1" applyFill="1" applyBorder="1" applyAlignment="1">
      <alignment horizontal="left" vertical="center" wrapText="1" readingOrder="1"/>
    </xf>
    <xf numFmtId="0" fontId="11" fillId="13" borderId="15" xfId="0" applyFont="1" applyFill="1" applyBorder="1" applyAlignment="1">
      <alignment horizontal="left" vertical="center" wrapText="1" readingOrder="1"/>
    </xf>
    <xf numFmtId="0" fontId="12" fillId="4" borderId="14" xfId="0" applyFont="1" applyFill="1" applyBorder="1" applyAlignment="1">
      <alignment horizontal="left" vertical="center" wrapText="1" readingOrder="1"/>
    </xf>
    <xf numFmtId="0" fontId="12" fillId="4" borderId="16" xfId="0" applyFont="1" applyFill="1" applyBorder="1" applyAlignment="1">
      <alignment horizontal="left" vertical="center" wrapText="1" readingOrder="1"/>
    </xf>
    <xf numFmtId="0" fontId="12" fillId="4" borderId="15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11" borderId="16" xfId="0" applyFont="1" applyFill="1" applyBorder="1" applyAlignment="1">
      <alignment horizontal="left" vertical="center" wrapText="1" readingOrder="1"/>
    </xf>
    <xf numFmtId="0" fontId="11" fillId="11" borderId="1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6" fillId="20" borderId="0" xfId="0" applyFont="1" applyFill="1"/>
    <xf numFmtId="0" fontId="5" fillId="37" borderId="7" xfId="0" applyFont="1" applyFill="1" applyBorder="1"/>
    <xf numFmtId="0" fontId="48" fillId="13" borderId="7" xfId="0" applyFont="1" applyFill="1" applyBorder="1" applyAlignment="1">
      <alignment horizontal="center" vertical="center"/>
    </xf>
    <xf numFmtId="0" fontId="48" fillId="13" borderId="7" xfId="0" applyFont="1" applyFill="1" applyBorder="1" applyAlignment="1">
      <alignment horizontal="left" vertical="center"/>
    </xf>
    <xf numFmtId="0" fontId="19" fillId="5" borderId="11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101" fillId="7" borderId="8" xfId="0" applyFont="1" applyFill="1" applyBorder="1" applyAlignment="1">
      <alignment horizontal="left"/>
    </xf>
    <xf numFmtId="0" fontId="101" fillId="7" borderId="8" xfId="0" applyFont="1" applyFill="1" applyBorder="1" applyAlignment="1">
      <alignment horizontal="left" vertical="center"/>
    </xf>
    <xf numFmtId="0" fontId="101" fillId="7" borderId="9" xfId="0" applyFont="1" applyFill="1" applyBorder="1" applyAlignment="1">
      <alignment horizontal="left" vertical="center"/>
    </xf>
    <xf numFmtId="0" fontId="100" fillId="7" borderId="8" xfId="0" applyFont="1" applyFill="1" applyBorder="1" applyAlignment="1"/>
    <xf numFmtId="0" fontId="101" fillId="7" borderId="8" xfId="0" applyFont="1" applyFill="1" applyBorder="1" applyAlignment="1"/>
    <xf numFmtId="0" fontId="101" fillId="7" borderId="10" xfId="0" applyFont="1" applyFill="1" applyBorder="1" applyAlignment="1"/>
    <xf numFmtId="0" fontId="101" fillId="7" borderId="9" xfId="0" applyFont="1" applyFill="1" applyBorder="1" applyAlignment="1"/>
    <xf numFmtId="0" fontId="48" fillId="13" borderId="8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102" fillId="20" borderId="0" xfId="0" applyFont="1" applyFill="1"/>
    <xf numFmtId="0" fontId="5" fillId="39" borderId="7" xfId="0" applyFont="1" applyFill="1" applyBorder="1" applyAlignment="1">
      <alignment horizontal="center" vertical="center"/>
    </xf>
    <xf numFmtId="0" fontId="5" fillId="40" borderId="7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103" fillId="7" borderId="8" xfId="0" applyFont="1" applyFill="1" applyBorder="1" applyAlignment="1">
      <alignment horizontal="left"/>
    </xf>
    <xf numFmtId="0" fontId="103" fillId="7" borderId="10" xfId="0" applyFont="1" applyFill="1" applyBorder="1" applyAlignment="1">
      <alignment horizontal="left" vertical="center"/>
    </xf>
    <xf numFmtId="0" fontId="103" fillId="7" borderId="10" xfId="0" applyFont="1" applyFill="1" applyBorder="1" applyAlignment="1">
      <alignment horizontal="left"/>
    </xf>
    <xf numFmtId="0" fontId="103" fillId="7" borderId="8" xfId="0" applyFont="1" applyFill="1" applyBorder="1" applyAlignment="1">
      <alignment horizontal="center"/>
    </xf>
    <xf numFmtId="0" fontId="103" fillId="7" borderId="9" xfId="0" applyFont="1" applyFill="1" applyBorder="1" applyAlignment="1">
      <alignment horizontal="center"/>
    </xf>
    <xf numFmtId="0" fontId="101" fillId="7" borderId="1" xfId="0" applyFont="1" applyFill="1" applyBorder="1"/>
    <xf numFmtId="0" fontId="101" fillId="7" borderId="34" xfId="0" applyFont="1" applyFill="1" applyBorder="1"/>
    <xf numFmtId="0" fontId="101" fillId="7" borderId="2" xfId="0" applyFont="1" applyFill="1" applyBorder="1"/>
    <xf numFmtId="0" fontId="101" fillId="7" borderId="2" xfId="0" applyFont="1" applyFill="1" applyBorder="1" applyAlignment="1">
      <alignment horizontal="left" vertical="center"/>
    </xf>
    <xf numFmtId="0" fontId="101" fillId="7" borderId="39" xfId="0" applyFont="1" applyFill="1" applyBorder="1" applyAlignment="1">
      <alignment horizontal="left"/>
    </xf>
    <xf numFmtId="0" fontId="101" fillId="7" borderId="40" xfId="0" applyFont="1" applyFill="1" applyBorder="1" applyAlignment="1">
      <alignment horizontal="left"/>
    </xf>
    <xf numFmtId="0" fontId="101" fillId="7" borderId="47" xfId="0" applyFont="1" applyFill="1" applyBorder="1" applyAlignment="1">
      <alignment horizontal="left"/>
    </xf>
    <xf numFmtId="0" fontId="19" fillId="5" borderId="7" xfId="0" applyFont="1" applyFill="1" applyBorder="1" applyAlignment="1">
      <alignment horizontal="center"/>
    </xf>
    <xf numFmtId="0" fontId="104" fillId="0" borderId="0" xfId="0" applyFont="1" applyAlignment="1">
      <alignment horizontal="left" vertical="top" wrapText="1"/>
    </xf>
    <xf numFmtId="0" fontId="105" fillId="0" borderId="0" xfId="0" applyFont="1" applyAlignment="1">
      <alignment vertical="top"/>
    </xf>
    <xf numFmtId="0" fontId="104" fillId="0" borderId="0" xfId="0" applyFont="1" applyAlignment="1">
      <alignment horizontal="center" vertical="top"/>
    </xf>
    <xf numFmtId="0" fontId="60" fillId="0" borderId="0" xfId="0" applyFont="1" applyAlignment="1">
      <alignment horizontal="center" vertical="top"/>
    </xf>
    <xf numFmtId="0" fontId="106" fillId="0" borderId="0" xfId="0" applyFont="1" applyAlignment="1">
      <alignment horizontal="left" vertical="top" wrapText="1"/>
    </xf>
    <xf numFmtId="0" fontId="105" fillId="0" borderId="0" xfId="0" applyFont="1" applyAlignment="1">
      <alignment horizontal="center" vertical="top"/>
    </xf>
    <xf numFmtId="0" fontId="105" fillId="0" borderId="0" xfId="0" applyFont="1"/>
    <xf numFmtId="0" fontId="105" fillId="0" borderId="0" xfId="0" applyFont="1" applyAlignment="1">
      <alignment horizontal="center" vertical="top" wrapText="1"/>
    </xf>
    <xf numFmtId="0" fontId="104" fillId="29" borderId="0" xfId="0" applyFont="1" applyFill="1" applyAlignment="1">
      <alignment horizontal="left" vertical="top" wrapText="1"/>
    </xf>
    <xf numFmtId="0" fontId="106" fillId="0" borderId="0" xfId="0" applyFont="1" applyAlignment="1">
      <alignment horizontal="center" vertical="top" wrapText="1"/>
    </xf>
    <xf numFmtId="0" fontId="19" fillId="5" borderId="8" xfId="0" applyFont="1" applyFill="1" applyBorder="1" applyAlignment="1">
      <alignment horizontal="center"/>
    </xf>
    <xf numFmtId="0" fontId="5" fillId="5" borderId="11" xfId="0" applyFont="1" applyFill="1" applyBorder="1"/>
    <xf numFmtId="0" fontId="5" fillId="5" borderId="12" xfId="0" applyFont="1" applyFill="1" applyBorder="1"/>
    <xf numFmtId="0" fontId="22" fillId="13" borderId="7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2" fillId="19" borderId="0" xfId="0" applyFont="1" applyFill="1"/>
    <xf numFmtId="0" fontId="15" fillId="19" borderId="0" xfId="0" applyFont="1" applyFill="1" applyBorder="1" applyAlignment="1">
      <alignment horizontal="center" vertical="center"/>
    </xf>
    <xf numFmtId="0" fontId="5" fillId="0" borderId="0" xfId="0" applyFont="1" applyBorder="1"/>
    <xf numFmtId="0" fontId="19" fillId="0" borderId="0" xfId="0" quotePrefix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FF"/>
      <color rgb="FFFBE9F0"/>
      <color rgb="FFF8D4E2"/>
      <color rgb="FF0000FF"/>
      <color rgb="FFFF66CC"/>
      <color rgb="FFFFCCFF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3/09/relationships/Python" Target="pyth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emf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468054</xdr:colOff>
      <xdr:row>3</xdr:row>
      <xdr:rowOff>66129</xdr:rowOff>
    </xdr:from>
    <xdr:to>
      <xdr:col>10</xdr:col>
      <xdr:colOff>717368</xdr:colOff>
      <xdr:row>4</xdr:row>
      <xdr:rowOff>54428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8F67FE9-D2F3-4D9F-ABAC-4367D90F0DA5}"/>
            </a:ext>
          </a:extLst>
        </xdr:cNvPr>
        <xdr:cNvSpPr/>
      </xdr:nvSpPr>
      <xdr:spPr>
        <a:xfrm>
          <a:off x="8360197" y="950593"/>
          <a:ext cx="249314" cy="287656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397116</xdr:colOff>
      <xdr:row>28</xdr:row>
      <xdr:rowOff>16647</xdr:rowOff>
    </xdr:from>
    <xdr:to>
      <xdr:col>17</xdr:col>
      <xdr:colOff>822415</xdr:colOff>
      <xdr:row>146</xdr:row>
      <xdr:rowOff>33617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1CD5CF3-D484-D4AC-D2DA-E5CCC6E4392A}"/>
            </a:ext>
          </a:extLst>
        </xdr:cNvPr>
        <xdr:cNvSpPr txBox="1"/>
      </xdr:nvSpPr>
      <xdr:spPr>
        <a:xfrm>
          <a:off x="5495792" y="5440294"/>
          <a:ext cx="7753947" cy="1985138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</a:p>
        <a:p>
          <a:r>
            <a:rPr lang="en-US" sz="11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1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1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1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1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1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>
              <a:latin typeface="Consolas" panose="020B0609020204030204" pitchFamily="49" charset="0"/>
            </a:rPr>
            <a:t> 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[Server Up | Serer Down]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-v 24R2  -r 4G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MRBTS-130112/EQM-1/APEQM-1/CABINET-1/SMOD-1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MRBTS-130112/EQM-1/APEQM-1/RMOD-7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CATMCEL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CDFIM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IAFIM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IFGDPR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REDRT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endParaRPr lang="en-US" sz="1100" b="1" baseline="0">
            <a:solidFill>
              <a:srgbClr val="C0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20</xdr:col>
      <xdr:colOff>634469</xdr:colOff>
      <xdr:row>28</xdr:row>
      <xdr:rowOff>77532</xdr:rowOff>
    </xdr:from>
    <xdr:to>
      <xdr:col>28</xdr:col>
      <xdr:colOff>95250</xdr:colOff>
      <xdr:row>70</xdr:row>
      <xdr:rowOff>91440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04D0F8-A0A1-8202-CAB1-9DDCEC497BC3}"/>
            </a:ext>
          </a:extLst>
        </xdr:cNvPr>
        <xdr:cNvSpPr txBox="1"/>
      </xdr:nvSpPr>
      <xdr:spPr>
        <a:xfrm>
          <a:off x="15860862" y="5125782"/>
          <a:ext cx="7176031" cy="7443408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552450</xdr:colOff>
      <xdr:row>20</xdr:row>
      <xdr:rowOff>76200</xdr:rowOff>
    </xdr:from>
    <xdr:to>
      <xdr:col>48</xdr:col>
      <xdr:colOff>123825</xdr:colOff>
      <xdr:row>21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3791A3-6768-CAE4-5EA2-656DE27AED6D}"/>
            </a:ext>
          </a:extLst>
        </xdr:cNvPr>
        <xdr:cNvCxnSpPr/>
      </xdr:nvCxnSpPr>
      <xdr:spPr>
        <a:xfrm>
          <a:off x="26393775" y="2181225"/>
          <a:ext cx="3057525" cy="1714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857138</xdr:colOff>
      <xdr:row>12</xdr:row>
      <xdr:rowOff>125170</xdr:rowOff>
    </xdr:from>
    <xdr:to>
      <xdr:col>37</xdr:col>
      <xdr:colOff>627305</xdr:colOff>
      <xdr:row>14</xdr:row>
      <xdr:rowOff>11206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34CAA7-50E8-4A3B-F3E2-71E1AE9F9E5E}"/>
            </a:ext>
          </a:extLst>
        </xdr:cNvPr>
        <xdr:cNvSpPr txBox="1"/>
      </xdr:nvSpPr>
      <xdr:spPr>
        <a:xfrm>
          <a:off x="23750756" y="2187052"/>
          <a:ext cx="2874196" cy="222213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1100" b="1"/>
            <a:t>CABLNIK</a:t>
          </a:r>
          <a:r>
            <a:rPr lang="en-US" sz="1100" b="1" baseline="0"/>
            <a:t> for DU20 with FHS (#4 ~ #14 reserved)</a:t>
          </a:r>
          <a:endParaRPr lang="en-US" sz="1100" b="1"/>
        </a:p>
      </xdr:txBody>
    </xdr:sp>
    <xdr:clientData/>
  </xdr:twoCellAnchor>
  <xdr:twoCellAnchor>
    <xdr:from>
      <xdr:col>0</xdr:col>
      <xdr:colOff>135989</xdr:colOff>
      <xdr:row>17</xdr:row>
      <xdr:rowOff>85342</xdr:rowOff>
    </xdr:from>
    <xdr:to>
      <xdr:col>5</xdr:col>
      <xdr:colOff>81643</xdr:colOff>
      <xdr:row>18</xdr:row>
      <xdr:rowOff>122465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67033D5-4158-4157-9399-4C24E986905F}"/>
            </a:ext>
          </a:extLst>
        </xdr:cNvPr>
        <xdr:cNvSpPr txBox="1"/>
      </xdr:nvSpPr>
      <xdr:spPr>
        <a:xfrm>
          <a:off x="135989" y="3187771"/>
          <a:ext cx="3946154" cy="214015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0</xdr:col>
      <xdr:colOff>93759</xdr:colOff>
      <xdr:row>23</xdr:row>
      <xdr:rowOff>69940</xdr:rowOff>
    </xdr:from>
    <xdr:to>
      <xdr:col>5</xdr:col>
      <xdr:colOff>27215</xdr:colOff>
      <xdr:row>24</xdr:row>
      <xdr:rowOff>81643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0925CD0-8715-F5DA-4DDF-E837972B6954}"/>
            </a:ext>
          </a:extLst>
        </xdr:cNvPr>
        <xdr:cNvSpPr txBox="1"/>
      </xdr:nvSpPr>
      <xdr:spPr>
        <a:xfrm>
          <a:off x="93759" y="4233726"/>
          <a:ext cx="3933956" cy="18859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4</xdr:col>
      <xdr:colOff>629738</xdr:colOff>
      <xdr:row>6</xdr:row>
      <xdr:rowOff>83548</xdr:rowOff>
    </xdr:from>
    <xdr:to>
      <xdr:col>7</xdr:col>
      <xdr:colOff>190500</xdr:colOff>
      <xdr:row>28</xdr:row>
      <xdr:rowOff>122464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BB140FB-DF60-4FD7-195D-BA5BD5535E4E}"/>
            </a:ext>
          </a:extLst>
        </xdr:cNvPr>
        <xdr:cNvCxnSpPr/>
      </xdr:nvCxnSpPr>
      <xdr:spPr>
        <a:xfrm>
          <a:off x="4984024" y="1349012"/>
          <a:ext cx="1288869" cy="3821702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331695</xdr:colOff>
      <xdr:row>64</xdr:row>
      <xdr:rowOff>161365</xdr:rowOff>
    </xdr:from>
    <xdr:to>
      <xdr:col>6</xdr:col>
      <xdr:colOff>331695</xdr:colOff>
      <xdr:row>88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88BDBC-5809-3131-002F-B788759E795E}"/>
            </a:ext>
          </a:extLst>
        </xdr:cNvPr>
        <xdr:cNvCxnSpPr/>
      </xdr:nvCxnSpPr>
      <xdr:spPr>
        <a:xfrm>
          <a:off x="5809130" y="12174071"/>
          <a:ext cx="0" cy="41416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245521</xdr:colOff>
      <xdr:row>106</xdr:row>
      <xdr:rowOff>60289</xdr:rowOff>
    </xdr:from>
    <xdr:to>
      <xdr:col>6</xdr:col>
      <xdr:colOff>245521</xdr:colOff>
      <xdr:row>134</xdr:row>
      <xdr:rowOff>11206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BD6D432-F031-40A6-8E55-F2F81A1D120A}"/>
            </a:ext>
          </a:extLst>
        </xdr:cNvPr>
        <xdr:cNvCxnSpPr/>
      </xdr:nvCxnSpPr>
      <xdr:spPr>
        <a:xfrm>
          <a:off x="5747609" y="18594818"/>
          <a:ext cx="0" cy="465738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354331</xdr:colOff>
      <xdr:row>0</xdr:row>
      <xdr:rowOff>49531</xdr:rowOff>
    </xdr:from>
    <xdr:to>
      <xdr:col>1</xdr:col>
      <xdr:colOff>1669677</xdr:colOff>
      <xdr:row>0</xdr:row>
      <xdr:rowOff>331471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E665F2-CE9C-49FD-AD9A-A1C60391101E}"/>
            </a:ext>
          </a:extLst>
        </xdr:cNvPr>
        <xdr:cNvSpPr/>
      </xdr:nvSpPr>
      <xdr:spPr>
        <a:xfrm>
          <a:off x="533625" y="49531"/>
          <a:ext cx="1315346" cy="28194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깡통 </a:t>
          </a:r>
          <a:r>
            <a:rPr lang="en-US" altLang="ko-KR" sz="1100" b="1">
              <a:solidFill>
                <a:srgbClr val="FF0000"/>
              </a:solidFill>
            </a:rPr>
            <a:t>DU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1897831</xdr:colOff>
      <xdr:row>0</xdr:row>
      <xdr:rowOff>53976</xdr:rowOff>
    </xdr:from>
    <xdr:to>
      <xdr:col>1</xdr:col>
      <xdr:colOff>3262818</xdr:colOff>
      <xdr:row>0</xdr:row>
      <xdr:rowOff>322581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DDC202-9C9B-402B-A9EE-54E3A5179030}"/>
            </a:ext>
          </a:extLst>
        </xdr:cNvPr>
        <xdr:cNvSpPr/>
      </xdr:nvSpPr>
      <xdr:spPr>
        <a:xfrm>
          <a:off x="2077125" y="53976"/>
          <a:ext cx="1364987" cy="26860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Cell </a:t>
          </a:r>
          <a:r>
            <a:rPr lang="ko-KR" altLang="en-US" sz="1100" b="1">
              <a:solidFill>
                <a:srgbClr val="FF0000"/>
              </a:solidFill>
            </a:rPr>
            <a:t>추가</a:t>
          </a:r>
        </a:p>
      </xdr:txBody>
    </xdr:sp>
    <xdr:clientData/>
  </xdr:twoCellAnchor>
  <xdr:twoCellAnchor>
    <xdr:from>
      <xdr:col>4</xdr:col>
      <xdr:colOff>1397000</xdr:colOff>
      <xdr:row>4</xdr:row>
      <xdr:rowOff>133350</xdr:rowOff>
    </xdr:from>
    <xdr:to>
      <xdr:col>5</xdr:col>
      <xdr:colOff>714375</xdr:colOff>
      <xdr:row>4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76E69-88CE-4DA6-B7AB-62506895FDF8}"/>
            </a:ext>
          </a:extLst>
        </xdr:cNvPr>
        <xdr:cNvCxnSpPr/>
      </xdr:nvCxnSpPr>
      <xdr:spPr>
        <a:xfrm>
          <a:off x="10563860" y="1139190"/>
          <a:ext cx="71183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1419225</xdr:colOff>
      <xdr:row>5</xdr:row>
      <xdr:rowOff>133350</xdr:rowOff>
    </xdr:from>
    <xdr:to>
      <xdr:col>5</xdr:col>
      <xdr:colOff>730250</xdr:colOff>
      <xdr:row>5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271E-679F-4CC1-96A4-62D2807F3109}"/>
            </a:ext>
          </a:extLst>
        </xdr:cNvPr>
        <xdr:cNvCxnSpPr/>
      </xdr:nvCxnSpPr>
      <xdr:spPr>
        <a:xfrm>
          <a:off x="10586085" y="1344930"/>
          <a:ext cx="69024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1400175</xdr:colOff>
      <xdr:row>6</xdr:row>
      <xdr:rowOff>120650</xdr:rowOff>
    </xdr:from>
    <xdr:to>
      <xdr:col>6</xdr:col>
      <xdr:colOff>9525</xdr:colOff>
      <xdr:row>7</xdr:row>
      <xdr:rowOff>209550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1AC5BDA-9296-4E8E-92B5-5A47E97FAD61}"/>
            </a:ext>
          </a:extLst>
        </xdr:cNvPr>
        <xdr:cNvCxnSpPr/>
      </xdr:nvCxnSpPr>
      <xdr:spPr>
        <a:xfrm>
          <a:off x="10567035" y="1522730"/>
          <a:ext cx="720090" cy="256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1425575</xdr:colOff>
      <xdr:row>9</xdr:row>
      <xdr:rowOff>104775</xdr:rowOff>
    </xdr:from>
    <xdr:to>
      <xdr:col>6</xdr:col>
      <xdr:colOff>9525</xdr:colOff>
      <xdr:row>9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AC3FA22-4474-4E27-B29B-8ACB03C05B20}"/>
            </a:ext>
          </a:extLst>
        </xdr:cNvPr>
        <xdr:cNvCxnSpPr/>
      </xdr:nvCxnSpPr>
      <xdr:spPr>
        <a:xfrm>
          <a:off x="10592435" y="2078355"/>
          <a:ext cx="69469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1409700</xdr:colOff>
      <xdr:row>11</xdr:row>
      <xdr:rowOff>180975</xdr:rowOff>
    </xdr:from>
    <xdr:to>
      <xdr:col>5</xdr:col>
      <xdr:colOff>720725</xdr:colOff>
      <xdr:row>11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2E2D8A-4135-42BA-B552-B0F579D8005B}"/>
            </a:ext>
          </a:extLst>
        </xdr:cNvPr>
        <xdr:cNvCxnSpPr/>
      </xdr:nvCxnSpPr>
      <xdr:spPr>
        <a:xfrm>
          <a:off x="10576560" y="2535555"/>
          <a:ext cx="69786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1416050</xdr:colOff>
      <xdr:row>14</xdr:row>
      <xdr:rowOff>104775</xdr:rowOff>
    </xdr:from>
    <xdr:to>
      <xdr:col>6</xdr:col>
      <xdr:colOff>0</xdr:colOff>
      <xdr:row>23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3756379-9324-4BBD-B72E-085B945EE598}"/>
            </a:ext>
          </a:extLst>
        </xdr:cNvPr>
        <xdr:cNvCxnSpPr/>
      </xdr:nvCxnSpPr>
      <xdr:spPr>
        <a:xfrm>
          <a:off x="10582910" y="3030855"/>
          <a:ext cx="694690" cy="19240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40787</xdr:rowOff>
    </xdr:from>
    <xdr:to>
      <xdr:col>10</xdr:col>
      <xdr:colOff>0</xdr:colOff>
      <xdr:row>17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94</xdr:row>
      <xdr:rowOff>169680</xdr:rowOff>
    </xdr:from>
    <xdr:to>
      <xdr:col>0</xdr:col>
      <xdr:colOff>515468</xdr:colOff>
      <xdr:row>146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18818678"/>
          <a:ext cx="0" cy="976914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94</xdr:row>
      <xdr:rowOff>46729</xdr:rowOff>
    </xdr:from>
    <xdr:to>
      <xdr:col>0</xdr:col>
      <xdr:colOff>255831</xdr:colOff>
      <xdr:row>138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118</xdr:row>
      <xdr:rowOff>101784</xdr:rowOff>
    </xdr:from>
    <xdr:to>
      <xdr:col>0</xdr:col>
      <xdr:colOff>512548</xdr:colOff>
      <xdr:row>172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42</xdr:row>
      <xdr:rowOff>22412</xdr:rowOff>
    </xdr:from>
    <xdr:to>
      <xdr:col>0</xdr:col>
      <xdr:colOff>3888442</xdr:colOff>
      <xdr:row>51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46</xdr:row>
      <xdr:rowOff>22411</xdr:rowOff>
    </xdr:from>
    <xdr:to>
      <xdr:col>1</xdr:col>
      <xdr:colOff>2386853</xdr:colOff>
      <xdr:row>47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70</xdr:row>
      <xdr:rowOff>13111</xdr:rowOff>
    </xdr:from>
    <xdr:to>
      <xdr:col>1</xdr:col>
      <xdr:colOff>280147</xdr:colOff>
      <xdr:row>92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75</xdr:row>
      <xdr:rowOff>167865</xdr:rowOff>
    </xdr:from>
    <xdr:to>
      <xdr:col>1</xdr:col>
      <xdr:colOff>3679339</xdr:colOff>
      <xdr:row>77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14</xdr:row>
      <xdr:rowOff>152845</xdr:rowOff>
    </xdr:from>
    <xdr:to>
      <xdr:col>1</xdr:col>
      <xdr:colOff>5211536</xdr:colOff>
      <xdr:row>16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189</xdr:row>
      <xdr:rowOff>59615</xdr:rowOff>
    </xdr:from>
    <xdr:to>
      <xdr:col>10</xdr:col>
      <xdr:colOff>0</xdr:colOff>
      <xdr:row>191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240</xdr:row>
      <xdr:rowOff>1375</xdr:rowOff>
    </xdr:from>
    <xdr:to>
      <xdr:col>17</xdr:col>
      <xdr:colOff>0</xdr:colOff>
      <xdr:row>242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215</xdr:row>
      <xdr:rowOff>1282</xdr:rowOff>
    </xdr:from>
    <xdr:to>
      <xdr:col>17</xdr:col>
      <xdr:colOff>0</xdr:colOff>
      <xdr:row>217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15</xdr:row>
      <xdr:rowOff>50684</xdr:rowOff>
    </xdr:from>
    <xdr:to>
      <xdr:col>18</xdr:col>
      <xdr:colOff>33617</xdr:colOff>
      <xdr:row>17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16</xdr:row>
      <xdr:rowOff>214314</xdr:rowOff>
    </xdr:from>
    <xdr:to>
      <xdr:col>43</xdr:col>
      <xdr:colOff>668193</xdr:colOff>
      <xdr:row>45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46</xdr:row>
      <xdr:rowOff>124369</xdr:rowOff>
    </xdr:from>
    <xdr:to>
      <xdr:col>43</xdr:col>
      <xdr:colOff>744855</xdr:colOff>
      <xdr:row>73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20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19770</xdr:colOff>
      <xdr:row>13</xdr:row>
      <xdr:rowOff>171974</xdr:rowOff>
    </xdr:from>
    <xdr:to>
      <xdr:col>12</xdr:col>
      <xdr:colOff>29120</xdr:colOff>
      <xdr:row>15</xdr:row>
      <xdr:rowOff>144299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298841" y="4158867"/>
          <a:ext cx="7234743" cy="353325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DU10/DU20</a:t>
          </a:r>
          <a:r>
            <a:rPr lang="en-US" altLang="ko-KR" sz="1600" b="1" spc="0" baseline="0"/>
            <a:t> (</a:t>
          </a:r>
          <a:r>
            <a:rPr lang="ko-KR" altLang="en-US" sz="1600" b="1" spc="0" baseline="0"/>
            <a:t>통합</a:t>
          </a:r>
          <a:r>
            <a:rPr lang="en-US" altLang="ko-KR" sz="1600" b="1" spc="0" baseline="0"/>
            <a:t>) </a:t>
          </a:r>
          <a:r>
            <a:rPr lang="ko-KR" altLang="en-US" sz="1600" b="1" spc="0"/>
            <a:t>신규 셀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 editAs="oneCell">
    <xdr:from>
      <xdr:col>14</xdr:col>
      <xdr:colOff>966107</xdr:colOff>
      <xdr:row>14</xdr:row>
      <xdr:rowOff>13607</xdr:rowOff>
    </xdr:from>
    <xdr:to>
      <xdr:col>27</xdr:col>
      <xdr:colOff>580155</xdr:colOff>
      <xdr:row>43</xdr:row>
      <xdr:rowOff>291868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998282-B1DF-4AC6-5642-9E0BBD482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4204607"/>
          <a:ext cx="11316191" cy="54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</xdr:colOff>
      <xdr:row>43</xdr:row>
      <xdr:rowOff>274047</xdr:rowOff>
    </xdr:from>
    <xdr:to>
      <xdr:col>27</xdr:col>
      <xdr:colOff>598714</xdr:colOff>
      <xdr:row>72</xdr:row>
      <xdr:rowOff>23624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CBC1B0-F593-968D-9FF6-D188C72D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7858" y="9662976"/>
          <a:ext cx="11247392" cy="5056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468054</xdr:colOff>
      <xdr:row>4</xdr:row>
      <xdr:rowOff>66129</xdr:rowOff>
    </xdr:from>
    <xdr:to>
      <xdr:col>14</xdr:col>
      <xdr:colOff>717368</xdr:colOff>
      <xdr:row>5</xdr:row>
      <xdr:rowOff>54428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C2EF0CD3-3FEF-47A1-8ABE-83AA13B4E891}"/>
            </a:ext>
          </a:extLst>
        </xdr:cNvPr>
        <xdr:cNvSpPr/>
      </xdr:nvSpPr>
      <xdr:spPr>
        <a:xfrm>
          <a:off x="8375709" y="930999"/>
          <a:ext cx="245504" cy="298814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28429</xdr:colOff>
      <xdr:row>13</xdr:row>
      <xdr:rowOff>10100</xdr:rowOff>
    </xdr:from>
    <xdr:to>
      <xdr:col>2</xdr:col>
      <xdr:colOff>5066964</xdr:colOff>
      <xdr:row>14</xdr:row>
      <xdr:rowOff>115868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52D8D9E-47D2-4B97-8587-D9DF42C0C97E}"/>
            </a:ext>
          </a:extLst>
        </xdr:cNvPr>
        <xdr:cNvSpPr txBox="1"/>
      </xdr:nvSpPr>
      <xdr:spPr>
        <a:xfrm>
          <a:off x="655958" y="2968453"/>
          <a:ext cx="10148418" cy="27385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200" b="1"/>
            <a:t>  (25R1</a:t>
          </a:r>
          <a:r>
            <a:rPr lang="en-US" altLang="ko-KR" sz="1200" b="1" baseline="0"/>
            <a:t> LTE</a:t>
          </a:r>
          <a:r>
            <a:rPr lang="ko-KR" altLang="en-US" sz="1200" b="1" baseline="0"/>
            <a:t>를 적용</a:t>
          </a:r>
          <a:r>
            <a:rPr lang="en-US" altLang="ko-KR" sz="1200" b="1" baseline="0"/>
            <a:t>) </a:t>
          </a:r>
          <a:r>
            <a:rPr lang="ko-KR" altLang="en-US" sz="1200" b="1" baseline="0"/>
            <a:t>하는 시나리오</a:t>
          </a:r>
          <a:endParaRPr lang="en-US" sz="1200" b="1"/>
        </a:p>
      </xdr:txBody>
    </xdr:sp>
    <xdr:clientData/>
  </xdr:twoCellAnchor>
  <xdr:twoCellAnchor>
    <xdr:from>
      <xdr:col>1</xdr:col>
      <xdr:colOff>0</xdr:colOff>
      <xdr:row>0</xdr:row>
      <xdr:rowOff>59612</xdr:rowOff>
    </xdr:from>
    <xdr:to>
      <xdr:col>5</xdr:col>
      <xdr:colOff>670559</xdr:colOff>
      <xdr:row>2</xdr:row>
      <xdr:rowOff>190499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3910CF8-DEB4-9106-81AE-26AC95B20DD7}"/>
            </a:ext>
          </a:extLst>
        </xdr:cNvPr>
        <xdr:cNvSpPr/>
      </xdr:nvSpPr>
      <xdr:spPr>
        <a:xfrm>
          <a:off x="627529" y="59612"/>
          <a:ext cx="11999706" cy="65756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730735</xdr:colOff>
      <xdr:row>2</xdr:row>
      <xdr:rowOff>347382</xdr:rowOff>
    </xdr:from>
    <xdr:to>
      <xdr:col>8</xdr:col>
      <xdr:colOff>1038337</xdr:colOff>
      <xdr:row>4</xdr:row>
      <xdr:rowOff>20954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B527E313-27EE-49D6-84C1-1AA20D3A2173}"/>
            </a:ext>
          </a:extLst>
        </xdr:cNvPr>
        <xdr:cNvSpPr/>
      </xdr:nvSpPr>
      <xdr:spPr>
        <a:xfrm>
          <a:off x="14390706" y="874058"/>
          <a:ext cx="307602" cy="401955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577214</xdr:colOff>
      <xdr:row>20</xdr:row>
      <xdr:rowOff>40787</xdr:rowOff>
    </xdr:from>
    <xdr:to>
      <xdr:col>15</xdr:col>
      <xdr:colOff>661146</xdr:colOff>
      <xdr:row>21</xdr:row>
      <xdr:rowOff>229833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3F48099-E9CA-4167-9B58-10ABE664828E}"/>
            </a:ext>
          </a:extLst>
        </xdr:cNvPr>
        <xdr:cNvSpPr/>
      </xdr:nvSpPr>
      <xdr:spPr>
        <a:xfrm>
          <a:off x="13643273" y="4355052"/>
          <a:ext cx="6448873" cy="35713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#50, 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DU20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신규 개통 시나리오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</a:t>
          </a:r>
        </a:p>
      </xdr:txBody>
    </xdr:sp>
    <xdr:clientData/>
  </xdr:twoCellAnchor>
  <xdr:twoCellAnchor editAs="oneCell">
    <xdr:from>
      <xdr:col>27</xdr:col>
      <xdr:colOff>265131</xdr:colOff>
      <xdr:row>20</xdr:row>
      <xdr:rowOff>151391</xdr:rowOff>
    </xdr:from>
    <xdr:to>
      <xdr:col>32</xdr:col>
      <xdr:colOff>1905</xdr:colOff>
      <xdr:row>30</xdr:row>
      <xdr:rowOff>58639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2AE07E-9C96-7BFB-6D40-7779A78D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8807" y="5362126"/>
          <a:ext cx="4992333" cy="1690664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43</xdr:col>
      <xdr:colOff>162373</xdr:colOff>
      <xdr:row>19</xdr:row>
      <xdr:rowOff>101076</xdr:rowOff>
    </xdr:from>
    <xdr:to>
      <xdr:col>54</xdr:col>
      <xdr:colOff>515208</xdr:colOff>
      <xdr:row>51</xdr:row>
      <xdr:rowOff>96772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35AC4D-85D5-9334-1894-70B48E5C3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91491" y="4247252"/>
          <a:ext cx="11963810" cy="5706662"/>
        </a:xfrm>
        <a:prstGeom prst="rect">
          <a:avLst/>
        </a:prstGeom>
      </xdr:spPr>
    </xdr:pic>
    <xdr:clientData/>
  </xdr:twoCellAnchor>
  <xdr:twoCellAnchor>
    <xdr:from>
      <xdr:col>1</xdr:col>
      <xdr:colOff>358336</xdr:colOff>
      <xdr:row>99</xdr:row>
      <xdr:rowOff>173490</xdr:rowOff>
    </xdr:from>
    <xdr:to>
      <xdr:col>1</xdr:col>
      <xdr:colOff>511658</xdr:colOff>
      <xdr:row>151</xdr:row>
      <xdr:rowOff>36634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9BAF9A53-0E50-31B2-5D28-4ADDDCD179B5}"/>
            </a:ext>
          </a:extLst>
        </xdr:cNvPr>
        <xdr:cNvGrpSpPr/>
      </xdr:nvGrpSpPr>
      <xdr:grpSpPr>
        <a:xfrm>
          <a:off x="989675" y="18648180"/>
          <a:ext cx="153322" cy="9190248"/>
          <a:chOff x="987798" y="12006768"/>
          <a:chExt cx="155202" cy="9891971"/>
        </a:xfrm>
      </xdr:grpSpPr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F8A421DA-29B8-9A27-3BA2-11B352E104B4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9091A153-5DBB-0C98-0AA0-A74D988CC764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B0486510-7C60-45FA-145B-4CE2C5DDFF47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255831</xdr:colOff>
      <xdr:row>99</xdr:row>
      <xdr:rowOff>46729</xdr:rowOff>
    </xdr:from>
    <xdr:to>
      <xdr:col>1</xdr:col>
      <xdr:colOff>255831</xdr:colOff>
      <xdr:row>143</xdr:row>
      <xdr:rowOff>123265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5212BFA1-50EC-4593-BB50-F748745608F0}"/>
            </a:ext>
          </a:extLst>
        </xdr:cNvPr>
        <xdr:cNvCxnSpPr/>
      </xdr:nvCxnSpPr>
      <xdr:spPr>
        <a:xfrm>
          <a:off x="883360" y="11880141"/>
          <a:ext cx="0" cy="7965477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512548</xdr:colOff>
      <xdr:row>123</xdr:row>
      <xdr:rowOff>101784</xdr:rowOff>
    </xdr:from>
    <xdr:to>
      <xdr:col>1</xdr:col>
      <xdr:colOff>512548</xdr:colOff>
      <xdr:row>172</xdr:row>
      <xdr:rowOff>66261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865B466-7960-87B8-B0BB-AE9104ED6BA8}"/>
            </a:ext>
          </a:extLst>
        </xdr:cNvPr>
        <xdr:cNvCxnSpPr/>
      </xdr:nvCxnSpPr>
      <xdr:spPr>
        <a:xfrm>
          <a:off x="1142026" y="16484784"/>
          <a:ext cx="0" cy="18732868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3382272</xdr:colOff>
      <xdr:row>47</xdr:row>
      <xdr:rowOff>22412</xdr:rowOff>
    </xdr:from>
    <xdr:to>
      <xdr:col>1</xdr:col>
      <xdr:colOff>3888442</xdr:colOff>
      <xdr:row>56</xdr:row>
      <xdr:rowOff>158787</xdr:rowOff>
    </xdr:to>
    <xdr:sp macro="" textlink="">
      <xdr:nvSpPr>
        <xdr:cNvPr id="30" name="Right Brace 29">
          <a:extLst>
            <a:ext uri="{FF2B5EF4-FFF2-40B4-BE49-F238E27FC236}">
              <a16:creationId xmlns:a16="http://schemas.microsoft.com/office/drawing/2014/main" id="{4CFCD135-38B7-2219-4A03-C52868AB36BE}"/>
            </a:ext>
          </a:extLst>
        </xdr:cNvPr>
        <xdr:cNvSpPr/>
      </xdr:nvSpPr>
      <xdr:spPr>
        <a:xfrm>
          <a:off x="4009801" y="8987118"/>
          <a:ext cx="506170" cy="1750022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3959932</xdr:colOff>
      <xdr:row>51</xdr:row>
      <xdr:rowOff>22411</xdr:rowOff>
    </xdr:from>
    <xdr:to>
      <xdr:col>2</xdr:col>
      <xdr:colOff>2386853</xdr:colOff>
      <xdr:row>52</xdr:row>
      <xdr:rowOff>112058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4BBA0E9-E1CD-5D1F-34F3-12F281647CE9}"/>
            </a:ext>
          </a:extLst>
        </xdr:cNvPr>
        <xdr:cNvSpPr/>
      </xdr:nvSpPr>
      <xdr:spPr>
        <a:xfrm>
          <a:off x="4587461" y="9704293"/>
          <a:ext cx="3536804" cy="26894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47</xdr:col>
      <xdr:colOff>793712</xdr:colOff>
      <xdr:row>11</xdr:row>
      <xdr:rowOff>97043</xdr:rowOff>
    </xdr:from>
    <xdr:to>
      <xdr:col>49</xdr:col>
      <xdr:colOff>851647</xdr:colOff>
      <xdr:row>22</xdr:row>
      <xdr:rowOff>22412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D87C4F1-D31B-2797-CBB7-73CEDE3EB33A}"/>
            </a:ext>
          </a:extLst>
        </xdr:cNvPr>
        <xdr:cNvCxnSpPr/>
      </xdr:nvCxnSpPr>
      <xdr:spPr>
        <a:xfrm>
          <a:off x="44832830" y="2708014"/>
          <a:ext cx="2366346" cy="204328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403189</xdr:colOff>
      <xdr:row>11</xdr:row>
      <xdr:rowOff>95137</xdr:rowOff>
    </xdr:from>
    <xdr:to>
      <xdr:col>49</xdr:col>
      <xdr:colOff>1131795</xdr:colOff>
      <xdr:row>22</xdr:row>
      <xdr:rowOff>33618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7EA13D-E985-A3E4-569B-9E75E818FD5F}"/>
            </a:ext>
          </a:extLst>
        </xdr:cNvPr>
        <xdr:cNvCxnSpPr/>
      </xdr:nvCxnSpPr>
      <xdr:spPr>
        <a:xfrm>
          <a:off x="46750718" y="2706108"/>
          <a:ext cx="728606" cy="205639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1042147</xdr:colOff>
      <xdr:row>11</xdr:row>
      <xdr:rowOff>95139</xdr:rowOff>
    </xdr:from>
    <xdr:to>
      <xdr:col>53</xdr:col>
      <xdr:colOff>778920</xdr:colOff>
      <xdr:row>23</xdr:row>
      <xdr:rowOff>100853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CE325B-7142-1C82-28D0-C68C5FACA51F}"/>
            </a:ext>
          </a:extLst>
        </xdr:cNvPr>
        <xdr:cNvCxnSpPr/>
      </xdr:nvCxnSpPr>
      <xdr:spPr>
        <a:xfrm flipH="1">
          <a:off x="50740235" y="2706110"/>
          <a:ext cx="790126" cy="224689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280147</xdr:colOff>
      <xdr:row>11</xdr:row>
      <xdr:rowOff>95363</xdr:rowOff>
    </xdr:from>
    <xdr:to>
      <xdr:col>55</xdr:col>
      <xdr:colOff>323289</xdr:colOff>
      <xdr:row>23</xdr:row>
      <xdr:rowOff>67235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1602AEC-DD87-B971-BEE9-928C0F26996E}"/>
            </a:ext>
          </a:extLst>
        </xdr:cNvPr>
        <xdr:cNvCxnSpPr/>
      </xdr:nvCxnSpPr>
      <xdr:spPr>
        <a:xfrm flipH="1">
          <a:off x="51031588" y="2706334"/>
          <a:ext cx="2351554" cy="221304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750794</xdr:colOff>
      <xdr:row>123</xdr:row>
      <xdr:rowOff>23127</xdr:rowOff>
    </xdr:from>
    <xdr:to>
      <xdr:col>7</xdr:col>
      <xdr:colOff>493668</xdr:colOff>
      <xdr:row>131</xdr:row>
      <xdr:rowOff>136600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A5CDD77-F090-F619-CCC5-2022365CF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8206" y="22804686"/>
          <a:ext cx="7071521" cy="154020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>
    <xdr:from>
      <xdr:col>1</xdr:col>
      <xdr:colOff>4601808</xdr:colOff>
      <xdr:row>75</xdr:row>
      <xdr:rowOff>13111</xdr:rowOff>
    </xdr:from>
    <xdr:to>
      <xdr:col>2</xdr:col>
      <xdr:colOff>280147</xdr:colOff>
      <xdr:row>97</xdr:row>
      <xdr:rowOff>49082</xdr:rowOff>
    </xdr:to>
    <xdr:sp macro="" textlink="">
      <xdr:nvSpPr>
        <xdr:cNvPr id="49" name="Right Brace 48">
          <a:extLst>
            <a:ext uri="{FF2B5EF4-FFF2-40B4-BE49-F238E27FC236}">
              <a16:creationId xmlns:a16="http://schemas.microsoft.com/office/drawing/2014/main" id="{A810F1DA-E7A2-5DB4-FAE3-5CE6EF331637}"/>
            </a:ext>
          </a:extLst>
        </xdr:cNvPr>
        <xdr:cNvSpPr/>
      </xdr:nvSpPr>
      <xdr:spPr>
        <a:xfrm>
          <a:off x="5229337" y="14188552"/>
          <a:ext cx="788222" cy="3980442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342113</xdr:colOff>
      <xdr:row>80</xdr:row>
      <xdr:rowOff>167865</xdr:rowOff>
    </xdr:from>
    <xdr:to>
      <xdr:col>2</xdr:col>
      <xdr:colOff>3679339</xdr:colOff>
      <xdr:row>82</xdr:row>
      <xdr:rowOff>98948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0605F7FD-B5F0-B2B3-7973-105FD6358259}"/>
            </a:ext>
          </a:extLst>
        </xdr:cNvPr>
        <xdr:cNvSpPr/>
      </xdr:nvSpPr>
      <xdr:spPr>
        <a:xfrm>
          <a:off x="6079525" y="15239777"/>
          <a:ext cx="3337226" cy="2896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626071</xdr:colOff>
      <xdr:row>19</xdr:row>
      <xdr:rowOff>152845</xdr:rowOff>
    </xdr:from>
    <xdr:to>
      <xdr:col>2</xdr:col>
      <xdr:colOff>5065059</xdr:colOff>
      <xdr:row>21</xdr:row>
      <xdr:rowOff>169992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EF99131F-538B-1A7A-FDDE-FCBEDD8A06AF}"/>
            </a:ext>
          </a:extLst>
        </xdr:cNvPr>
        <xdr:cNvSpPr/>
      </xdr:nvSpPr>
      <xdr:spPr>
        <a:xfrm>
          <a:off x="626071" y="4299021"/>
          <a:ext cx="10176400" cy="35332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</a:t>
          </a:r>
          <a:r>
            <a:rPr lang="en-US" altLang="ko-KR" sz="1800" b="1" spc="0"/>
            <a:t>#50, #52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13110</xdr:colOff>
      <xdr:row>189</xdr:row>
      <xdr:rowOff>65330</xdr:rowOff>
    </xdr:from>
    <xdr:to>
      <xdr:col>3</xdr:col>
      <xdr:colOff>22412</xdr:colOff>
      <xdr:row>191</xdr:row>
      <xdr:rowOff>86287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57575B10-E078-4037-803F-133549266574}"/>
            </a:ext>
          </a:extLst>
        </xdr:cNvPr>
        <xdr:cNvSpPr/>
      </xdr:nvSpPr>
      <xdr:spPr>
        <a:xfrm>
          <a:off x="640639" y="35375065"/>
          <a:ext cx="10195449" cy="35713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DU10/DU20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#51, #53, #54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468054</xdr:colOff>
      <xdr:row>4</xdr:row>
      <xdr:rowOff>66129</xdr:rowOff>
    </xdr:from>
    <xdr:to>
      <xdr:col>14</xdr:col>
      <xdr:colOff>717368</xdr:colOff>
      <xdr:row>5</xdr:row>
      <xdr:rowOff>54428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C1A2A97-45B0-450C-A61B-1407453E5840}"/>
            </a:ext>
          </a:extLst>
        </xdr:cNvPr>
        <xdr:cNvSpPr/>
      </xdr:nvSpPr>
      <xdr:spPr>
        <a:xfrm>
          <a:off x="19319934" y="1492974"/>
          <a:ext cx="245504" cy="298814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552450</xdr:colOff>
      <xdr:row>21</xdr:row>
      <xdr:rowOff>76200</xdr:rowOff>
    </xdr:from>
    <xdr:to>
      <xdr:col>53</xdr:col>
      <xdr:colOff>123825</xdr:colOff>
      <xdr:row>22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9C453F-D791-4228-81EF-D02F4B620F2A}"/>
            </a:ext>
          </a:extLst>
        </xdr:cNvPr>
        <xdr:cNvCxnSpPr/>
      </xdr:nvCxnSpPr>
      <xdr:spPr>
        <a:xfrm>
          <a:off x="39782115" y="4657725"/>
          <a:ext cx="3491865" cy="180975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59839</xdr:colOff>
      <xdr:row>18</xdr:row>
      <xdr:rowOff>89647</xdr:rowOff>
    </xdr:from>
    <xdr:to>
      <xdr:col>5</xdr:col>
      <xdr:colOff>717177</xdr:colOff>
      <xdr:row>19</xdr:row>
      <xdr:rowOff>125169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5D43C6-3A4C-482D-8B7C-CED57EB05A8B}"/>
            </a:ext>
          </a:extLst>
        </xdr:cNvPr>
        <xdr:cNvSpPr txBox="1"/>
      </xdr:nvSpPr>
      <xdr:spPr>
        <a:xfrm>
          <a:off x="684679" y="4151107"/>
          <a:ext cx="11984468" cy="205067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1</xdr:col>
      <xdr:colOff>93759</xdr:colOff>
      <xdr:row>24</xdr:row>
      <xdr:rowOff>69940</xdr:rowOff>
    </xdr:from>
    <xdr:to>
      <xdr:col>6</xdr:col>
      <xdr:colOff>27215</xdr:colOff>
      <xdr:row>25</xdr:row>
      <xdr:rowOff>81643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C393B1-4420-4791-8309-56B198E5BEE0}"/>
            </a:ext>
          </a:extLst>
        </xdr:cNvPr>
        <xdr:cNvSpPr txBox="1"/>
      </xdr:nvSpPr>
      <xdr:spPr>
        <a:xfrm>
          <a:off x="726219" y="5182960"/>
          <a:ext cx="11967341" cy="186963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1</xdr:col>
      <xdr:colOff>0</xdr:colOff>
      <xdr:row>0</xdr:row>
      <xdr:rowOff>59614</xdr:rowOff>
    </xdr:from>
    <xdr:to>
      <xdr:col>5</xdr:col>
      <xdr:colOff>670559</xdr:colOff>
      <xdr:row>1</xdr:row>
      <xdr:rowOff>493058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BD191C2-D4BA-4F85-BB04-BD9430308A85}"/>
            </a:ext>
          </a:extLst>
        </xdr:cNvPr>
        <xdr:cNvSpPr/>
      </xdr:nvSpPr>
      <xdr:spPr>
        <a:xfrm>
          <a:off x="628650" y="55804"/>
          <a:ext cx="12001499" cy="608704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050" b="1"/>
            <a:t>&lt;&lt; </a:t>
          </a:r>
          <a:r>
            <a:rPr lang="ko-KR" altLang="en-US" sz="1050" b="1"/>
            <a:t>주의 </a:t>
          </a:r>
          <a:r>
            <a:rPr lang="en-US" altLang="ko-KR" sz="1050" b="1"/>
            <a:t>&gt;&gt;</a:t>
          </a:r>
        </a:p>
        <a:p>
          <a:pPr algn="l"/>
          <a:r>
            <a:rPr lang="en-US" sz="1050" b="1"/>
            <a:t>(1) </a:t>
          </a:r>
          <a:r>
            <a:rPr lang="ko-KR" altLang="en-US" sz="1050" b="1"/>
            <a:t>입력값은 영문만 허용됨</a:t>
          </a:r>
          <a:endParaRPr lang="en-US" sz="1050" b="1"/>
        </a:p>
      </xdr:txBody>
    </xdr:sp>
    <xdr:clientData/>
  </xdr:twoCellAnchor>
  <xdr:twoCellAnchor>
    <xdr:from>
      <xdr:col>8</xdr:col>
      <xdr:colOff>1085513</xdr:colOff>
      <xdr:row>2</xdr:row>
      <xdr:rowOff>381000</xdr:rowOff>
    </xdr:from>
    <xdr:to>
      <xdr:col>8</xdr:col>
      <xdr:colOff>1398830</xdr:colOff>
      <xdr:row>4</xdr:row>
      <xdr:rowOff>58382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52C70AD-FDCF-4778-A10B-C7560C2D57BF}"/>
            </a:ext>
          </a:extLst>
        </xdr:cNvPr>
        <xdr:cNvSpPr/>
      </xdr:nvSpPr>
      <xdr:spPr>
        <a:xfrm>
          <a:off x="14748173" y="1076325"/>
          <a:ext cx="307602" cy="406997"/>
        </a:xfrm>
        <a:prstGeom prst="downArrow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1459116</xdr:colOff>
      <xdr:row>12</xdr:row>
      <xdr:rowOff>150048</xdr:rowOff>
    </xdr:from>
    <xdr:to>
      <xdr:col>37</xdr:col>
      <xdr:colOff>580015</xdr:colOff>
      <xdr:row>15</xdr:row>
      <xdr:rowOff>37652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55EA10C6-E6B6-4DBC-AA5F-134AE4C5266B}"/>
            </a:ext>
          </a:extLst>
        </xdr:cNvPr>
        <xdr:cNvSpPr/>
      </xdr:nvSpPr>
      <xdr:spPr>
        <a:xfrm>
          <a:off x="35674821" y="3131373"/>
          <a:ext cx="3188074" cy="430529"/>
        </a:xfrm>
        <a:prstGeom prst="rightArrow">
          <a:avLst>
            <a:gd name="adj1" fmla="val 50000"/>
            <a:gd name="adj2" fmla="val 39177"/>
          </a:avLst>
        </a:prstGeom>
        <a:solidFill>
          <a:srgbClr val="0000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CABLNIK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 DU20 with FHS (#4 ~ #14 reserved)</a:t>
          </a:r>
          <a:endParaRPr lang="en-US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7</xdr:col>
      <xdr:colOff>592453</xdr:colOff>
      <xdr:row>29</xdr:row>
      <xdr:rowOff>40786</xdr:rowOff>
    </xdr:from>
    <xdr:to>
      <xdr:col>22</xdr:col>
      <xdr:colOff>1098176</xdr:colOff>
      <xdr:row>31</xdr:row>
      <xdr:rowOff>13110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C1575F9-76E4-430A-B060-A8C6459008DE}"/>
            </a:ext>
          </a:extLst>
        </xdr:cNvPr>
        <xdr:cNvSpPr/>
      </xdr:nvSpPr>
      <xdr:spPr>
        <a:xfrm>
          <a:off x="13656943" y="6127261"/>
          <a:ext cx="12099553" cy="357134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DU10 </a:t>
          </a:r>
          <a:r>
            <a:rPr lang="ko-KR" altLang="en-US" sz="1800" b="1" spc="0"/>
            <a:t>에 신규 셀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</a:t>
          </a:r>
        </a:p>
      </xdr:txBody>
    </xdr:sp>
    <xdr:clientData/>
  </xdr:twoCellAnchor>
  <xdr:twoCellAnchor>
    <xdr:from>
      <xdr:col>8</xdr:col>
      <xdr:colOff>5936</xdr:colOff>
      <xdr:row>31</xdr:row>
      <xdr:rowOff>57707</xdr:rowOff>
    </xdr:from>
    <xdr:to>
      <xdr:col>23</xdr:col>
      <xdr:colOff>59</xdr:colOff>
      <xdr:row>32</xdr:row>
      <xdr:rowOff>231513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116558C-4F6B-47F1-A5D9-ABCA45711E7E}"/>
            </a:ext>
          </a:extLst>
        </xdr:cNvPr>
        <xdr:cNvSpPr/>
      </xdr:nvSpPr>
      <xdr:spPr>
        <a:xfrm>
          <a:off x="13666691" y="6521372"/>
          <a:ext cx="12108018" cy="34906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800" b="1" spc="0"/>
            <a:t>DU20</a:t>
          </a:r>
          <a:r>
            <a:rPr lang="ko-KR" altLang="en-US" sz="1800" b="1" spc="0"/>
            <a:t>에 신규 셀 개통 시나리오</a:t>
          </a:r>
          <a:r>
            <a:rPr lang="en-US" altLang="ko-KR" sz="1800" b="1" spc="0"/>
            <a:t>:  #14, #15</a:t>
          </a:r>
        </a:p>
      </xdr:txBody>
    </xdr:sp>
    <xdr:clientData/>
  </xdr:twoCellAnchor>
  <xdr:twoCellAnchor editAs="oneCell">
    <xdr:from>
      <xdr:col>24</xdr:col>
      <xdr:colOff>1178521</xdr:colOff>
      <xdr:row>29</xdr:row>
      <xdr:rowOff>20731</xdr:rowOff>
    </xdr:from>
    <xdr:to>
      <xdr:col>30</xdr:col>
      <xdr:colOff>265130</xdr:colOff>
      <xdr:row>38</xdr:row>
      <xdr:rowOff>136857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523A6E-E36A-44C8-AF19-7EEAA0EF2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91321" y="6103396"/>
          <a:ext cx="4982584" cy="169727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>
    <xdr:from>
      <xdr:col>54</xdr:col>
      <xdr:colOff>16921</xdr:colOff>
      <xdr:row>1</xdr:row>
      <xdr:rowOff>56030</xdr:rowOff>
    </xdr:from>
    <xdr:to>
      <xdr:col>65</xdr:col>
      <xdr:colOff>1221441</xdr:colOff>
      <xdr:row>1</xdr:row>
      <xdr:rowOff>511661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77046DA-FA79-49C1-96A1-B932EE04BC9F}"/>
            </a:ext>
          </a:extLst>
        </xdr:cNvPr>
        <xdr:cNvSpPr/>
      </xdr:nvSpPr>
      <xdr:spPr>
        <a:xfrm>
          <a:off x="43873831" y="231290"/>
          <a:ext cx="9906560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050" b="1" spc="0" baseline="0"/>
            <a:t>CABLINK_L1, CABLINK_L2</a:t>
          </a:r>
        </a:p>
        <a:p>
          <a:pPr algn="l"/>
          <a:r>
            <a:rPr lang="en-US" sz="1050" b="1" spc="0" baseline="0"/>
            <a:t>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RMOD</a:t>
          </a:r>
          <a:r>
            <a:rPr lang="ko-KR" altLang="en-US" sz="1050" b="1" spc="0" baseline="0"/>
            <a:t>간 포트 구성</a:t>
          </a:r>
          <a:r>
            <a:rPr lang="en-US" altLang="ko-KR" sz="1050" b="1" spc="0" baseline="0"/>
            <a:t>;  DU</a:t>
          </a:r>
          <a:r>
            <a:rPr lang="ko-KR" altLang="en-US" sz="1050" b="1" spc="0" baseline="0"/>
            <a:t>와 </a:t>
          </a:r>
          <a:r>
            <a:rPr lang="en-US" altLang="ko-KR" sz="1050" b="1" spc="0" baseline="0"/>
            <a:t>FHS</a:t>
          </a:r>
          <a:r>
            <a:rPr lang="ko-KR" altLang="en-US" sz="1050" b="1" spc="0" baseline="0"/>
            <a:t>간 포트 구성</a:t>
          </a:r>
          <a:endParaRPr lang="en-US" sz="1050" b="1" spc="0" baseline="0"/>
        </a:p>
      </xdr:txBody>
    </xdr:sp>
    <xdr:clientData/>
  </xdr:twoCellAnchor>
  <xdr:twoCellAnchor>
    <xdr:from>
      <xdr:col>106</xdr:col>
      <xdr:colOff>1012339</xdr:colOff>
      <xdr:row>1</xdr:row>
      <xdr:rowOff>29808</xdr:rowOff>
    </xdr:from>
    <xdr:to>
      <xdr:col>110</xdr:col>
      <xdr:colOff>11205</xdr:colOff>
      <xdr:row>1</xdr:row>
      <xdr:rowOff>485439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F0ADC2E-562C-4F3C-AEDB-BEE9DA6D8090}"/>
            </a:ext>
          </a:extLst>
        </xdr:cNvPr>
        <xdr:cNvSpPr/>
      </xdr:nvSpPr>
      <xdr:spPr>
        <a:xfrm>
          <a:off x="61701829" y="199353"/>
          <a:ext cx="2506196" cy="455631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</xdr:colOff>
      <xdr:row>31</xdr:row>
      <xdr:rowOff>52220</xdr:rowOff>
    </xdr:from>
    <xdr:to>
      <xdr:col>16</xdr:col>
      <xdr:colOff>779481</xdr:colOff>
      <xdr:row>64</xdr:row>
      <xdr:rowOff>17482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62932-ADA1-206B-E93C-333B2F0E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5307779"/>
          <a:ext cx="10429651" cy="5512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250340</xdr:colOff>
      <xdr:row>1</xdr:row>
      <xdr:rowOff>253925</xdr:rowOff>
    </xdr:from>
    <xdr:to>
      <xdr:col>6</xdr:col>
      <xdr:colOff>470647</xdr:colOff>
      <xdr:row>4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49F4FD0-F9C3-E059-7A62-A67A6CA0E9DC}"/>
            </a:ext>
          </a:extLst>
        </xdr:cNvPr>
        <xdr:cNvSpPr/>
      </xdr:nvSpPr>
      <xdr:spPr>
        <a:xfrm>
          <a:off x="4206016" y="253925"/>
          <a:ext cx="220307" cy="463251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33618</xdr:rowOff>
    </xdr:from>
    <xdr:to>
      <xdr:col>3</xdr:col>
      <xdr:colOff>168088</xdr:colOff>
      <xdr:row>34</xdr:row>
      <xdr:rowOff>89647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C47BFD-EC62-2C59-C3FA-BB72FA996F24}"/>
            </a:ext>
          </a:extLst>
        </xdr:cNvPr>
        <xdr:cNvCxnSpPr/>
      </xdr:nvCxnSpPr>
      <xdr:spPr>
        <a:xfrm flipV="1">
          <a:off x="1400735" y="750794"/>
          <a:ext cx="795618" cy="50986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59840</xdr:rowOff>
    </xdr:from>
    <xdr:to>
      <xdr:col>5</xdr:col>
      <xdr:colOff>112058</xdr:colOff>
      <xdr:row>35</xdr:row>
      <xdr:rowOff>123264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BD004F6-B4B1-A554-A3A5-A691AA36A67C}"/>
            </a:ext>
          </a:extLst>
        </xdr:cNvPr>
        <xdr:cNvCxnSpPr/>
      </xdr:nvCxnSpPr>
      <xdr:spPr>
        <a:xfrm flipV="1">
          <a:off x="1613647" y="777016"/>
          <a:ext cx="1781735" cy="5274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172122</xdr:colOff>
      <xdr:row>5</xdr:row>
      <xdr:rowOff>13607</xdr:rowOff>
    </xdr:from>
    <xdr:to>
      <xdr:col>13</xdr:col>
      <xdr:colOff>176893</xdr:colOff>
      <xdr:row>36</xdr:row>
      <xdr:rowOff>140185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001D7F-F415-446E-4219-113C17473321}"/>
            </a:ext>
          </a:extLst>
        </xdr:cNvPr>
        <xdr:cNvCxnSpPr/>
      </xdr:nvCxnSpPr>
      <xdr:spPr>
        <a:xfrm flipV="1">
          <a:off x="6989301" y="925286"/>
          <a:ext cx="1569592" cy="56102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250563</xdr:colOff>
      <xdr:row>5</xdr:row>
      <xdr:rowOff>13607</xdr:rowOff>
    </xdr:from>
    <xdr:to>
      <xdr:col>14</xdr:col>
      <xdr:colOff>421821</xdr:colOff>
      <xdr:row>37</xdr:row>
      <xdr:rowOff>140185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7A281C-913E-1979-8A87-8EE644CBBB26}"/>
            </a:ext>
          </a:extLst>
        </xdr:cNvPr>
        <xdr:cNvCxnSpPr/>
      </xdr:nvCxnSpPr>
      <xdr:spPr>
        <a:xfrm flipV="1">
          <a:off x="7557599" y="925286"/>
          <a:ext cx="2266758" cy="5787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73671</xdr:colOff>
      <xdr:row>4</xdr:row>
      <xdr:rowOff>95250</xdr:rowOff>
    </xdr:from>
    <xdr:to>
      <xdr:col>15</xdr:col>
      <xdr:colOff>258536</xdr:colOff>
      <xdr:row>40</xdr:row>
      <xdr:rowOff>27518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F07FEB4-766A-7561-4D9A-AF76258522F3}"/>
            </a:ext>
          </a:extLst>
        </xdr:cNvPr>
        <xdr:cNvCxnSpPr/>
      </xdr:nvCxnSpPr>
      <xdr:spPr>
        <a:xfrm flipV="1">
          <a:off x="6713957" y="830036"/>
          <a:ext cx="2987936" cy="630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425824</xdr:colOff>
      <xdr:row>5</xdr:row>
      <xdr:rowOff>65331</xdr:rowOff>
    </xdr:from>
    <xdr:to>
      <xdr:col>21</xdr:col>
      <xdr:colOff>378102</xdr:colOff>
      <xdr:row>43</xdr:row>
      <xdr:rowOff>11206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8EABE40-20B5-FC74-CEB9-563012F2025D}"/>
            </a:ext>
          </a:extLst>
        </xdr:cNvPr>
        <xdr:cNvCxnSpPr/>
      </xdr:nvCxnSpPr>
      <xdr:spPr>
        <a:xfrm flipV="1">
          <a:off x="6689912" y="950596"/>
          <a:ext cx="8132572" cy="63332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136072</xdr:colOff>
      <xdr:row>4</xdr:row>
      <xdr:rowOff>149678</xdr:rowOff>
    </xdr:from>
    <xdr:to>
      <xdr:col>7</xdr:col>
      <xdr:colOff>219540</xdr:colOff>
      <xdr:row>44</xdr:row>
      <xdr:rowOff>115148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6467CA7-EA7A-92EA-41E4-E831C72B6179}"/>
            </a:ext>
          </a:extLst>
        </xdr:cNvPr>
        <xdr:cNvCxnSpPr/>
      </xdr:nvCxnSpPr>
      <xdr:spPr>
        <a:xfrm flipH="1" flipV="1">
          <a:off x="4735286" y="884464"/>
          <a:ext cx="83468" cy="70411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546190</xdr:colOff>
      <xdr:row>5</xdr:row>
      <xdr:rowOff>91440</xdr:rowOff>
    </xdr:from>
    <xdr:to>
      <xdr:col>9</xdr:col>
      <xdr:colOff>367393</xdr:colOff>
      <xdr:row>44</xdr:row>
      <xdr:rowOff>108857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2C55EE-464F-48B8-844D-F02592FD89EC}"/>
            </a:ext>
          </a:extLst>
        </xdr:cNvPr>
        <xdr:cNvCxnSpPr/>
      </xdr:nvCxnSpPr>
      <xdr:spPr>
        <a:xfrm flipH="1" flipV="1">
          <a:off x="5662476" y="1003119"/>
          <a:ext cx="487953" cy="69162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619942</xdr:colOff>
      <xdr:row>33</xdr:row>
      <xdr:rowOff>105046</xdr:rowOff>
    </xdr:from>
    <xdr:to>
      <xdr:col>44</xdr:col>
      <xdr:colOff>1049020</xdr:colOff>
      <xdr:row>55</xdr:row>
      <xdr:rowOff>35107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C71A9D6-9DE8-D933-4F40-58429F4D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8121" y="5969725"/>
          <a:ext cx="12484735" cy="3821703"/>
        </a:xfrm>
        <a:prstGeom prst="rect">
          <a:avLst/>
        </a:prstGeom>
      </xdr:spPr>
    </xdr:pic>
    <xdr:clientData/>
  </xdr:twoCellAnchor>
  <xdr:twoCellAnchor>
    <xdr:from>
      <xdr:col>34</xdr:col>
      <xdr:colOff>163285</xdr:colOff>
      <xdr:row>4</xdr:row>
      <xdr:rowOff>149678</xdr:rowOff>
    </xdr:from>
    <xdr:to>
      <xdr:col>35</xdr:col>
      <xdr:colOff>845548</xdr:colOff>
      <xdr:row>35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64451C6-3224-4478-AA7E-BF65D11E7D10}"/>
            </a:ext>
          </a:extLst>
        </xdr:cNvPr>
        <xdr:cNvCxnSpPr/>
      </xdr:nvCxnSpPr>
      <xdr:spPr>
        <a:xfrm flipH="1" flipV="1">
          <a:off x="20043321" y="884464"/>
          <a:ext cx="1661977" cy="5334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707571</xdr:colOff>
      <xdr:row>8</xdr:row>
      <xdr:rowOff>95250</xdr:rowOff>
    </xdr:from>
    <xdr:to>
      <xdr:col>38</xdr:col>
      <xdr:colOff>343990</xdr:colOff>
      <xdr:row>34</xdr:row>
      <xdr:rowOff>66130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B8B2502-A1B3-A1D2-485F-46540320C792}"/>
            </a:ext>
          </a:extLst>
        </xdr:cNvPr>
        <xdr:cNvCxnSpPr/>
      </xdr:nvCxnSpPr>
      <xdr:spPr>
        <a:xfrm flipH="1" flipV="1">
          <a:off x="23662821" y="1537607"/>
          <a:ext cx="1486990" cy="45700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781593</xdr:colOff>
      <xdr:row>8</xdr:row>
      <xdr:rowOff>95250</xdr:rowOff>
    </xdr:from>
    <xdr:to>
      <xdr:col>39</xdr:col>
      <xdr:colOff>285750</xdr:colOff>
      <xdr:row>35</xdr:row>
      <xdr:rowOff>163286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32CD9B-D933-5DDD-6051-C1BD6F35F1EF}"/>
            </a:ext>
          </a:extLst>
        </xdr:cNvPr>
        <xdr:cNvCxnSpPr/>
      </xdr:nvCxnSpPr>
      <xdr:spPr>
        <a:xfrm flipH="1" flipV="1">
          <a:off x="24662129" y="1537607"/>
          <a:ext cx="919300" cy="48441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207918</xdr:colOff>
      <xdr:row>8</xdr:row>
      <xdr:rowOff>95250</xdr:rowOff>
    </xdr:from>
    <xdr:to>
      <xdr:col>42</xdr:col>
      <xdr:colOff>312965</xdr:colOff>
      <xdr:row>37</xdr:row>
      <xdr:rowOff>21227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1716D15-FCFF-F0C2-6A2F-D223C51A9843}"/>
            </a:ext>
          </a:extLst>
        </xdr:cNvPr>
        <xdr:cNvCxnSpPr/>
      </xdr:nvCxnSpPr>
      <xdr:spPr>
        <a:xfrm flipV="1">
          <a:off x="25993454" y="1537607"/>
          <a:ext cx="1411332" cy="50558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353514</xdr:colOff>
      <xdr:row>8</xdr:row>
      <xdr:rowOff>95250</xdr:rowOff>
    </xdr:from>
    <xdr:to>
      <xdr:col>43</xdr:col>
      <xdr:colOff>95250</xdr:colOff>
      <xdr:row>38</xdr:row>
      <xdr:rowOff>21227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123ABD3-68DB-44DA-BAFD-55160F59DFEF}"/>
            </a:ext>
          </a:extLst>
        </xdr:cNvPr>
        <xdr:cNvCxnSpPr/>
      </xdr:nvCxnSpPr>
      <xdr:spPr>
        <a:xfrm flipV="1">
          <a:off x="26139050" y="1537607"/>
          <a:ext cx="2095771" cy="5232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491490</xdr:colOff>
      <xdr:row>8</xdr:row>
      <xdr:rowOff>95250</xdr:rowOff>
    </xdr:from>
    <xdr:to>
      <xdr:col>44</xdr:col>
      <xdr:colOff>122464</xdr:colOff>
      <xdr:row>39</xdr:row>
      <xdr:rowOff>136071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BA4D145-8FD1-BE5E-3A59-1EF900642B18}"/>
            </a:ext>
          </a:extLst>
        </xdr:cNvPr>
        <xdr:cNvCxnSpPr/>
      </xdr:nvCxnSpPr>
      <xdr:spPr>
        <a:xfrm flipV="1">
          <a:off x="26644419" y="1537607"/>
          <a:ext cx="3087188" cy="5524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705394</xdr:colOff>
      <xdr:row>8</xdr:row>
      <xdr:rowOff>81643</xdr:rowOff>
    </xdr:from>
    <xdr:to>
      <xdr:col>45</xdr:col>
      <xdr:colOff>136071</xdr:colOff>
      <xdr:row>41</xdr:row>
      <xdr:rowOff>11703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5D41854-1DF8-F715-5BDC-BBB1127531E7}"/>
            </a:ext>
          </a:extLst>
        </xdr:cNvPr>
        <xdr:cNvCxnSpPr/>
      </xdr:nvCxnSpPr>
      <xdr:spPr>
        <a:xfrm flipV="1">
          <a:off x="26858323" y="1524000"/>
          <a:ext cx="4097927" cy="5767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1005023</xdr:colOff>
      <xdr:row>35</xdr:row>
      <xdr:rowOff>38645</xdr:rowOff>
    </xdr:from>
    <xdr:to>
      <xdr:col>71</xdr:col>
      <xdr:colOff>398144</xdr:colOff>
      <xdr:row>48</xdr:row>
      <xdr:rowOff>149300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9AF88C0-4036-AAB8-2D5F-3A119BB5D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25202" y="6257109"/>
          <a:ext cx="12250239" cy="2410262"/>
        </a:xfrm>
        <a:prstGeom prst="rect">
          <a:avLst/>
        </a:prstGeom>
      </xdr:spPr>
    </xdr:pic>
    <xdr:clientData/>
  </xdr:twoCellAnchor>
  <xdr:twoCellAnchor>
    <xdr:from>
      <xdr:col>53</xdr:col>
      <xdr:colOff>571500</xdr:colOff>
      <xdr:row>5</xdr:row>
      <xdr:rowOff>95250</xdr:rowOff>
    </xdr:from>
    <xdr:to>
      <xdr:col>54</xdr:col>
      <xdr:colOff>410120</xdr:colOff>
      <xdr:row>38</xdr:row>
      <xdr:rowOff>17417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5A19531-092A-4F26-A701-2A0D233D793F}"/>
            </a:ext>
          </a:extLst>
        </xdr:cNvPr>
        <xdr:cNvCxnSpPr/>
      </xdr:nvCxnSpPr>
      <xdr:spPr>
        <a:xfrm flipH="1" flipV="1">
          <a:off x="32657143" y="1006929"/>
          <a:ext cx="464548" cy="57596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295547</xdr:colOff>
      <xdr:row>5</xdr:row>
      <xdr:rowOff>87629</xdr:rowOff>
    </xdr:from>
    <xdr:to>
      <xdr:col>57</xdr:col>
      <xdr:colOff>394607</xdr:colOff>
      <xdr:row>38</xdr:row>
      <xdr:rowOff>25036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DA88BA1-467F-AD09-6661-A713BE33D13D}"/>
            </a:ext>
          </a:extLst>
        </xdr:cNvPr>
        <xdr:cNvCxnSpPr/>
      </xdr:nvCxnSpPr>
      <xdr:spPr>
        <a:xfrm flipH="1" flipV="1">
          <a:off x="34014047" y="999308"/>
          <a:ext cx="46645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400594</xdr:colOff>
      <xdr:row>5</xdr:row>
      <xdr:rowOff>75927</xdr:rowOff>
    </xdr:from>
    <xdr:to>
      <xdr:col>59</xdr:col>
      <xdr:colOff>381000</xdr:colOff>
      <xdr:row>38</xdr:row>
      <xdr:rowOff>13334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B6B5699-C7E0-449A-0231-8257059DA0D9}"/>
            </a:ext>
          </a:extLst>
        </xdr:cNvPr>
        <xdr:cNvCxnSpPr/>
      </xdr:nvCxnSpPr>
      <xdr:spPr>
        <a:xfrm flipH="1" flipV="1">
          <a:off x="34976344" y="987606"/>
          <a:ext cx="47026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717368</xdr:colOff>
      <xdr:row>4</xdr:row>
      <xdr:rowOff>157571</xdr:rowOff>
    </xdr:from>
    <xdr:to>
      <xdr:col>71</xdr:col>
      <xdr:colOff>186690</xdr:colOff>
      <xdr:row>40</xdr:row>
      <xdr:rowOff>136071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16D95D3-FB90-7A05-00E8-C565FD9252F4}"/>
            </a:ext>
          </a:extLst>
        </xdr:cNvPr>
        <xdr:cNvCxnSpPr/>
      </xdr:nvCxnSpPr>
      <xdr:spPr>
        <a:xfrm flipV="1">
          <a:off x="38436368" y="892357"/>
          <a:ext cx="5129893" cy="63466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272143</xdr:colOff>
      <xdr:row>2</xdr:row>
      <xdr:rowOff>13607</xdr:rowOff>
    </xdr:from>
    <xdr:to>
      <xdr:col>90</xdr:col>
      <xdr:colOff>258535</xdr:colOff>
      <xdr:row>3</xdr:row>
      <xdr:rowOff>163286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E32B4221-C371-348B-0D29-FA8BAE9096BC}"/>
            </a:ext>
          </a:extLst>
        </xdr:cNvPr>
        <xdr:cNvSpPr/>
      </xdr:nvSpPr>
      <xdr:spPr>
        <a:xfrm>
          <a:off x="49734107" y="394607"/>
          <a:ext cx="5837464" cy="326572"/>
        </a:xfrm>
        <a:custGeom>
          <a:avLst/>
          <a:gdLst>
            <a:gd name="connsiteX0" fmla="*/ 0 w 5837464"/>
            <a:gd name="connsiteY0" fmla="*/ 312964 h 326572"/>
            <a:gd name="connsiteX1" fmla="*/ 1183822 w 5837464"/>
            <a:gd name="connsiteY1" fmla="*/ 0 h 326572"/>
            <a:gd name="connsiteX2" fmla="*/ 3973286 w 5837464"/>
            <a:gd name="connsiteY2" fmla="*/ 0 h 326572"/>
            <a:gd name="connsiteX3" fmla="*/ 5837464 w 5837464"/>
            <a:gd name="connsiteY3" fmla="*/ 326572 h 326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37464" h="326572">
              <a:moveTo>
                <a:pt x="0" y="312964"/>
              </a:moveTo>
              <a:lnTo>
                <a:pt x="1183822" y="0"/>
              </a:lnTo>
              <a:lnTo>
                <a:pt x="3973286" y="0"/>
              </a:lnTo>
              <a:lnTo>
                <a:pt x="5837464" y="326572"/>
              </a:lnTo>
            </a:path>
          </a:pathLst>
        </a:custGeom>
        <a:noFill/>
        <a:ln>
          <a:solidFill>
            <a:srgbClr val="0000FF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85</xdr:col>
      <xdr:colOff>19593</xdr:colOff>
      <xdr:row>35</xdr:row>
      <xdr:rowOff>112669</xdr:rowOff>
    </xdr:from>
    <xdr:to>
      <xdr:col>100</xdr:col>
      <xdr:colOff>17488</xdr:colOff>
      <xdr:row>43</xdr:row>
      <xdr:rowOff>96884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69DED1-8A82-D895-45A0-2B30EC272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02343" y="6331133"/>
          <a:ext cx="12787873" cy="1391738"/>
        </a:xfrm>
        <a:prstGeom prst="rect">
          <a:avLst/>
        </a:prstGeom>
      </xdr:spPr>
    </xdr:pic>
    <xdr:clientData/>
  </xdr:twoCellAnchor>
  <xdr:twoCellAnchor>
    <xdr:from>
      <xdr:col>89</xdr:col>
      <xdr:colOff>91440</xdr:colOff>
      <xdr:row>4</xdr:row>
      <xdr:rowOff>91440</xdr:rowOff>
    </xdr:from>
    <xdr:to>
      <xdr:col>92</xdr:col>
      <xdr:colOff>176892</xdr:colOff>
      <xdr:row>36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58D640E-1EBA-022D-579A-0988F16F20E2}"/>
            </a:ext>
          </a:extLst>
        </xdr:cNvPr>
        <xdr:cNvCxnSpPr/>
      </xdr:nvCxnSpPr>
      <xdr:spPr>
        <a:xfrm flipH="1" flipV="1">
          <a:off x="54819369" y="826226"/>
          <a:ext cx="2180952" cy="56643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1251858</xdr:colOff>
      <xdr:row>5</xdr:row>
      <xdr:rowOff>95250</xdr:rowOff>
    </xdr:from>
    <xdr:to>
      <xdr:col>35</xdr:col>
      <xdr:colOff>398417</xdr:colOff>
      <xdr:row>51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EF81993-DACB-4644-AF9E-21302419BD08}"/>
            </a:ext>
          </a:extLst>
        </xdr:cNvPr>
        <xdr:cNvCxnSpPr/>
      </xdr:nvCxnSpPr>
      <xdr:spPr>
        <a:xfrm flipH="1" flipV="1">
          <a:off x="17770929" y="1006929"/>
          <a:ext cx="7324452" cy="80418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1210235</xdr:colOff>
      <xdr:row>31</xdr:row>
      <xdr:rowOff>100853</xdr:rowOff>
    </xdr:from>
    <xdr:to>
      <xdr:col>27</xdr:col>
      <xdr:colOff>439180</xdr:colOff>
      <xdr:row>64</xdr:row>
      <xdr:rowOff>132988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31C68FF-3448-CC7C-8F0D-A201D546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7" y="5356412"/>
          <a:ext cx="9683809" cy="5579047"/>
        </a:xfrm>
        <a:prstGeom prst="rect">
          <a:avLst/>
        </a:prstGeom>
      </xdr:spPr>
    </xdr:pic>
    <xdr:clientData/>
  </xdr:twoCellAnchor>
  <xdr:twoCellAnchor editAs="oneCell">
    <xdr:from>
      <xdr:col>16</xdr:col>
      <xdr:colOff>1199029</xdr:colOff>
      <xdr:row>65</xdr:row>
      <xdr:rowOff>123265</xdr:rowOff>
    </xdr:from>
    <xdr:to>
      <xdr:col>27</xdr:col>
      <xdr:colOff>401308</xdr:colOff>
      <xdr:row>97</xdr:row>
      <xdr:rowOff>98728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33295CC-B99F-6C4D-AB3F-58A5C145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7941" y="11093824"/>
          <a:ext cx="9653333" cy="534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412713</xdr:colOff>
      <xdr:row>31</xdr:row>
      <xdr:rowOff>42919</xdr:rowOff>
    </xdr:from>
    <xdr:to>
      <xdr:col>83</xdr:col>
      <xdr:colOff>211479</xdr:colOff>
      <xdr:row>42</xdr:row>
      <xdr:rowOff>18711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779056-3520-AFB3-5C93-0374D5729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886684" y="5466566"/>
          <a:ext cx="5196191" cy="182095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321013</xdr:colOff>
      <xdr:row>123</xdr:row>
      <xdr:rowOff>155762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D8A91-2704-496B-93F2-420653053675}"/>
            </a:ext>
          </a:extLst>
        </xdr:cNvPr>
        <xdr:cNvSpPr txBox="1"/>
      </xdr:nvSpPr>
      <xdr:spPr>
        <a:xfrm>
          <a:off x="609600" y="723900"/>
          <a:ext cx="5807413" cy="21691787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2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</a:p>
        <a:p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  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2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2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    : DU10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en-US" sz="1100" b="1">
              <a:latin typeface="Consolas" panose="020B0609020204030204" pitchFamily="49" charset="0"/>
            </a:rPr>
            <a:t>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['Server Up' | 'Serer Down']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-r 4G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 24R2    -i  22019</a:t>
          </a:r>
          <a:endParaRPr lang="en-US" sz="1100" b="1" baseline="0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EQM-1/APEQM-1/CABINET-1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Gongdong-mang1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24320;</a:t>
          </a: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KTX-high1;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30</xdr:col>
      <xdr:colOff>396700</xdr:colOff>
      <xdr:row>4</xdr:row>
      <xdr:rowOff>0</xdr:rowOff>
    </xdr:from>
    <xdr:to>
      <xdr:col>40</xdr:col>
      <xdr:colOff>142222</xdr:colOff>
      <xdr:row>42</xdr:row>
      <xdr:rowOff>45496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49A912-2D8E-49C9-8289-71B78A33F5DC}"/>
            </a:ext>
          </a:extLst>
        </xdr:cNvPr>
        <xdr:cNvSpPr txBox="1"/>
      </xdr:nvSpPr>
      <xdr:spPr>
        <a:xfrm>
          <a:off x="18684700" y="723900"/>
          <a:ext cx="5841522" cy="692254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10</xdr:col>
      <xdr:colOff>491335</xdr:colOff>
      <xdr:row>4</xdr:row>
      <xdr:rowOff>0</xdr:rowOff>
    </xdr:from>
    <xdr:to>
      <xdr:col>18</xdr:col>
      <xdr:colOff>414022</xdr:colOff>
      <xdr:row>87</xdr:row>
      <xdr:rowOff>136039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3006D3-A247-42B1-9029-D0E0A69DA523}"/>
            </a:ext>
          </a:extLst>
        </xdr:cNvPr>
        <xdr:cNvSpPr txBox="1"/>
      </xdr:nvSpPr>
      <xdr:spPr>
        <a:xfrm>
          <a:off x="6587335" y="723900"/>
          <a:ext cx="4799487" cy="15156964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파라미터 템플릿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공동망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/KTXhigh) 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(Draft)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#12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/// Gongdong-mang1.cli ///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LNCEL 000</a:t>
          </a:r>
        </a:p>
        <a:p>
          <a:r>
            <a:rPr lang="en-US" sz="1100" b="1">
              <a:latin typeface="Consolas" panose="020B0609020204030204" pitchFamily="49" charset="0"/>
            </a:rPr>
            <a:t>    actEndcHoPrefLay	</a:t>
          </a:r>
        </a:p>
        <a:p>
          <a:r>
            <a:rPr lang="en-US" sz="1100" b="1">
              <a:latin typeface="Consolas" panose="020B0609020204030204" pitchFamily="49" charset="0"/>
            </a:rPr>
            <a:t>    actPttOverbooking	</a:t>
          </a:r>
        </a:p>
        <a:p>
          <a:r>
            <a:rPr lang="en-US" sz="1100" b="1">
              <a:latin typeface="Consolas" panose="020B0609020204030204" pitchFamily="49" charset="0"/>
            </a:rPr>
            <a:t>    actRrcConnRelDelayForwarding	</a:t>
          </a:r>
        </a:p>
        <a:p>
          <a:r>
            <a:rPr lang="en-US" sz="1100" b="1">
              <a:latin typeface="Consolas" panose="020B0609020204030204" pitchFamily="49" charset="0"/>
            </a:rPr>
            <a:t>    actServBasedHoQciX	</a:t>
          </a:r>
        </a:p>
        <a:p>
          <a:r>
            <a:rPr lang="en-US" sz="1100" b="1">
              <a:latin typeface="Consolas" panose="020B0609020204030204" pitchFamily="49" charset="0"/>
            </a:rPr>
            <a:t>    ulpcIAwConfig/ulpcIAwSinrTopMargin</a:t>
          </a:r>
        </a:p>
        <a:p>
          <a:r>
            <a:rPr lang="en-US" sz="1100" b="1">
              <a:latin typeface="Consolas" panose="020B0609020204030204" pitchFamily="49" charset="0"/>
            </a:rPr>
            <a:t>    </a:t>
          </a:r>
          <a:endParaRPr lang="en-US" sz="1100" b="1">
            <a:solidFill>
              <a:schemeClr val="dk1"/>
            </a:solidFill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LNCEL_FDD   000</a:t>
          </a:r>
        </a:p>
        <a:p>
          <a:r>
            <a:rPr lang="en-US" sz="1100" b="1">
              <a:latin typeface="Consolas" panose="020B0609020204030204" pitchFamily="49" charset="0"/>
            </a:rPr>
            <a:t>      ulsMaxCrSmallPusch    100</a:t>
          </a:r>
        </a:p>
        <a:p>
          <a:r>
            <a:rPr lang="en-US" sz="1100" b="1">
              <a:latin typeface="Consolas" panose="020B0609020204030204" pitchFamily="49" charset="0"/>
            </a:rPr>
            <a:t>      rootSeqIndex   710</a:t>
          </a:r>
        </a:p>
        <a:p>
          <a:r>
            <a:rPr lang="en-US" sz="1100" b="1">
              <a:latin typeface="Consolas" panose="020B0609020204030204" pitchFamily="49" charset="0"/>
            </a:rPr>
            <a:t>      maxNumActUE	520</a:t>
          </a:r>
        </a:p>
        <a:p>
          <a:r>
            <a:rPr lang="en-US" sz="1100" b="1">
              <a:latin typeface="Consolas" panose="020B0609020204030204" pitchFamily="49" charset="0"/>
            </a:rPr>
            <a:t>      actFastMimoSwitch	  true</a:t>
          </a:r>
        </a:p>
        <a:p>
          <a:r>
            <a:rPr lang="en-US" sz="1100" b="1">
              <a:latin typeface="Consolas" panose="020B0609020204030204" pitchFamily="49" charset="0"/>
            </a:rPr>
            <a:t>      fourLayerMimoAvSpectralEff  4</a:t>
          </a:r>
        </a:p>
        <a:p>
          <a:r>
            <a:rPr lang="en-US" sz="1100" b="1">
              <a:latin typeface="Consolas" panose="020B0609020204030204" pitchFamily="49" charset="0"/>
            </a:rPr>
            <a:t>      activatedMimoTM  TM4</a:t>
          </a:r>
        </a:p>
        <a:p>
          <a:r>
            <a:rPr lang="en-US" sz="1100" b="1">
              <a:latin typeface="Consolas" panose="020B0609020204030204" pitchFamily="49" charset="0"/>
            </a:rPr>
            <a:t>      dlMimoMode   Closed Loop MIMO (4x4)</a:t>
          </a:r>
        </a:p>
        <a:p>
          <a:r>
            <a:rPr lang="en-US" sz="1100" b="1">
              <a:latin typeface="Consolas" panose="020B0609020204030204" pitchFamily="49" charset="0"/>
            </a:rPr>
            <a:t>      earfcnDL  45</a:t>
          </a:r>
        </a:p>
        <a:p>
          <a:r>
            <a:rPr lang="en-US" sz="1100" b="1">
              <a:latin typeface="Consolas" panose="020B0609020204030204" pitchFamily="49" charset="0"/>
            </a:rPr>
            <a:t>      earfcnUL  18475 </a:t>
          </a:r>
        </a:p>
        <a:p>
          <a:r>
            <a:rPr lang="en-US" sz="1100" b="1">
              <a:latin typeface="Consolas" panose="020B0609020204030204" pitchFamily="49" charset="0"/>
            </a:rPr>
            <a:t>      dlChBw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ulChBw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</a:t>
          </a:r>
        </a:p>
        <a:p>
          <a:r>
            <a:rPr lang="en-US" sz="1100" b="1">
              <a:latin typeface="Consolas" panose="020B0609020204030204" pitchFamily="49" charset="0"/>
            </a:rPr>
            <a:t>      APUCCH_FDD  000	</a:t>
          </a:r>
        </a:p>
        <a:p>
          <a:r>
            <a:rPr lang="en-US" sz="1100" b="1">
              <a:latin typeface="Consolas" panose="020B0609020204030204" pitchFamily="49" charset="0"/>
            </a:rPr>
            <a:t>        aPucchSrPeriodUpperLimit   120</a:t>
          </a:r>
        </a:p>
        <a:p>
          <a:r>
            <a:rPr lang="en-US" sz="1100" b="1">
              <a:latin typeface="Consolas" panose="020B0609020204030204" pitchFamily="49" charset="0"/>
            </a:rPr>
            <a:t>        exit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CATMCEL  000</a:t>
          </a:r>
        </a:p>
        <a:p>
          <a:r>
            <a:rPr lang="en-US" sz="1100" b="1">
              <a:latin typeface="Consolas" panose="020B0609020204030204" pitchFamily="49" charset="0"/>
            </a:rPr>
            <a:t>      mo-id </a:t>
          </a:r>
          <a:r>
            <a:rPr lang="en-US" sz="1100" b="1" baseline="0">
              <a:latin typeface="Consolas" panose="020B0609020204030204" pitchFamily="49" charset="0"/>
            </a:rPr>
            <a:t> 51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actLteMIndicationCatM  false</a:t>
          </a:r>
        </a:p>
        <a:p>
          <a:r>
            <a:rPr lang="en-US" sz="1100" b="1">
              <a:latin typeface="Consolas" panose="020B0609020204030204" pitchFamily="49" charset="0"/>
            </a:rPr>
            <a:t>      ueCapInfoRequestCatM  false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BBPOOLALLOC  000</a:t>
          </a:r>
        </a:p>
        <a:p>
          <a:r>
            <a:rPr lang="en-US" sz="1100" b="1">
              <a:latin typeface="Consolas" panose="020B0609020204030204" pitchFamily="49" charset="0"/>
            </a:rPr>
            <a:t>      bbPoolLogicalGroupId  10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</a:t>
          </a:r>
          <a:r>
            <a:rPr lang="en-US" sz="1100" b="1" baseline="0">
              <a:latin typeface="Consolas" panose="020B0609020204030204" pitchFamily="49" charset="0"/>
            </a:rPr>
            <a:t> 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5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a3OffsetRsrpInterFreq  60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a3ReportIntervalRsrpInterFreq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a3TimeToTriggerRsrpInterFreq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a5ReportIntervalInterFreq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a5TimeToTriggerInterFreq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eutraCarrierInfo  2500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hysA3OffsetRsrpInterFreq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hysThreshold3InterFreq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interPresAntP  TRUE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measQuantInterFreq  rsrp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measurementBandwidt  mbw50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offsetFreqInter  0dB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threshold3InterFreq  166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threshold3aInterFreq  167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thresholdRsrpEndcFilt  -104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6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a3OffsetRsrpInterFreq  70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>
              <a:latin typeface="Consolas" panose="020B0609020204030204" pitchFamily="49" charset="0"/>
            </a:rPr>
            <a:t>    exit</a:t>
          </a:r>
        </a:p>
        <a:p>
          <a:r>
            <a:rPr lang="en-US" sz="1100" b="1">
              <a:latin typeface="Consolas" panose="020B0609020204030204" pitchFamily="49" charset="0"/>
            </a:rPr>
            <a:t>### end</a:t>
          </a:r>
          <a:r>
            <a:rPr lang="en-US" sz="1100" b="1" baseline="0">
              <a:latin typeface="Consolas" panose="020B0609020204030204" pitchFamily="49" charset="0"/>
            </a:rPr>
            <a:t> of the config of macro-cell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LNCEL   999</a:t>
          </a:r>
        </a:p>
        <a:p>
          <a:r>
            <a:rPr lang="en-US" sz="1100" b="1">
              <a:latin typeface="Consolas" panose="020B0609020204030204" pitchFamily="49" charset="0"/>
            </a:rPr>
            <a:t>   NBIOT_FDD  999</a:t>
          </a:r>
        </a:p>
        <a:p>
          <a:r>
            <a:rPr lang="en-US" sz="1100" b="1">
              <a:latin typeface="Consolas" panose="020B0609020204030204" pitchFamily="49" charset="0"/>
            </a:rPr>
            <a:t>   dlMimoMode    "Duplicated TXDiv"</a:t>
          </a:r>
        </a:p>
        <a:p>
          <a:r>
            <a:rPr lang="en-US" sz="1100" b="1">
              <a:latin typeface="Consolas" panose="020B0609020204030204" pitchFamily="49" charset="0"/>
            </a:rPr>
            <a:t>   exit</a:t>
          </a:r>
        </a:p>
        <a:p>
          <a:r>
            <a:rPr lang="en-US" sz="1100" b="1">
              <a:latin typeface="Consolas" panose="020B0609020204030204" pitchFamily="49" charset="0"/>
            </a:rPr>
            <a:t>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20</xdr:col>
      <xdr:colOff>522094</xdr:colOff>
      <xdr:row>4</xdr:row>
      <xdr:rowOff>0</xdr:rowOff>
    </xdr:from>
    <xdr:to>
      <xdr:col>28</xdr:col>
      <xdr:colOff>501204</xdr:colOff>
      <xdr:row>41</xdr:row>
      <xdr:rowOff>112283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0DEAD8-9615-4AED-B8A3-ED3CBF1D4410}"/>
            </a:ext>
          </a:extLst>
        </xdr:cNvPr>
        <xdr:cNvSpPr txBox="1"/>
      </xdr:nvSpPr>
      <xdr:spPr>
        <a:xfrm>
          <a:off x="12714094" y="723900"/>
          <a:ext cx="4855910" cy="68083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Consolas" panose="020B0609020204030204" pitchFamily="49" charset="0"/>
            </a:rPr>
            <a:t>(*) a5ReportInterval  (default: 3)</a:t>
          </a:r>
        </a:p>
        <a:p>
          <a:r>
            <a:rPr lang="en-US" sz="1100" b="1">
              <a:latin typeface="Consolas" panose="020B0609020204030204" pitchFamily="49" charset="0"/>
            </a:rPr>
            <a:t>    &gt;&gt; Rullbook</a:t>
          </a:r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0:120ms;</a:t>
          </a:r>
        </a:p>
        <a:p>
          <a:r>
            <a:rPr lang="en-US" sz="1100" b="1">
              <a:latin typeface="Consolas" panose="020B0609020204030204" pitchFamily="49" charset="0"/>
            </a:rPr>
            <a:t>1:240ms;</a:t>
          </a:r>
        </a:p>
        <a:p>
          <a:r>
            <a:rPr lang="en-US" sz="1100" b="1">
              <a:latin typeface="Consolas" panose="020B0609020204030204" pitchFamily="49" charset="0"/>
            </a:rPr>
            <a:t>2:480ms;</a:t>
          </a:r>
        </a:p>
        <a:p>
          <a:r>
            <a:rPr lang="en-US" sz="1100" b="1">
              <a:latin typeface="Consolas" panose="020B0609020204030204" pitchFamily="49" charset="0"/>
            </a:rPr>
            <a:t>3:640ms;</a:t>
          </a:r>
        </a:p>
        <a:p>
          <a:r>
            <a:rPr lang="en-US" sz="1100" b="1">
              <a:latin typeface="Consolas" panose="020B0609020204030204" pitchFamily="49" charset="0"/>
            </a:rPr>
            <a:t>4:1024ms;</a:t>
          </a:r>
        </a:p>
        <a:p>
          <a:r>
            <a:rPr lang="en-US" sz="1100" b="1">
              <a:latin typeface="Consolas" panose="020B0609020204030204" pitchFamily="49" charset="0"/>
            </a:rPr>
            <a:t>5:2048ms;</a:t>
          </a:r>
        </a:p>
        <a:p>
          <a:r>
            <a:rPr lang="en-US" sz="1100" b="1">
              <a:latin typeface="Consolas" panose="020B0609020204030204" pitchFamily="49" charset="0"/>
            </a:rPr>
            <a:t>6:5120ms;</a:t>
          </a:r>
        </a:p>
        <a:p>
          <a:r>
            <a:rPr lang="en-US" sz="1100" b="1">
              <a:latin typeface="Consolas" panose="020B0609020204030204" pitchFamily="49" charset="0"/>
            </a:rPr>
            <a:t>7:10240ms;</a:t>
          </a:r>
        </a:p>
        <a:p>
          <a:r>
            <a:rPr lang="en-US" sz="1100" b="1">
              <a:latin typeface="Consolas" panose="020B0609020204030204" pitchFamily="49" charset="0"/>
            </a:rPr>
            <a:t>8:1min;</a:t>
          </a:r>
        </a:p>
        <a:p>
          <a:r>
            <a:rPr lang="en-US" sz="1100" b="1">
              <a:latin typeface="Consolas" panose="020B0609020204030204" pitchFamily="49" charset="0"/>
            </a:rPr>
            <a:t>9:6min;</a:t>
          </a:r>
        </a:p>
        <a:p>
          <a:r>
            <a:rPr lang="en-US" sz="1100" b="1">
              <a:latin typeface="Consolas" panose="020B0609020204030204" pitchFamily="49" charset="0"/>
            </a:rPr>
            <a:t>10:12min;</a:t>
          </a:r>
        </a:p>
        <a:p>
          <a:r>
            <a:rPr lang="en-US" sz="1100" b="1">
              <a:latin typeface="Consolas" panose="020B0609020204030204" pitchFamily="49" charset="0"/>
            </a:rPr>
            <a:t>11:30min;</a:t>
          </a:r>
        </a:p>
        <a:p>
          <a:r>
            <a:rPr lang="en-US" sz="1100" b="1">
              <a:latin typeface="Consolas" panose="020B0609020204030204" pitchFamily="49" charset="0"/>
            </a:rPr>
            <a:t>12:60min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(*) eutCelResPrio  (0...7, step 1)</a:t>
          </a:r>
        </a:p>
        <a:p>
          <a:r>
            <a:rPr lang="en-US" sz="1100" b="1">
              <a:latin typeface="Consolas" panose="020B0609020204030204" pitchFamily="49" charset="0"/>
            </a:rPr>
            <a:t>    &gt;</a:t>
          </a:r>
          <a:r>
            <a:rPr lang="en-US" sz="1100" b="1" baseline="0">
              <a:latin typeface="Consolas" panose="020B0609020204030204" pitchFamily="49" charset="0"/>
            </a:rPr>
            <a:t> Rullbook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r>
            <a:rPr lang="en-US" sz="1100" b="1">
              <a:latin typeface="Consolas" panose="020B0609020204030204" pitchFamily="49" charset="0"/>
            </a:rPr>
            <a:t>	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+=================================================</a:t>
          </a:r>
        </a:p>
        <a:p>
          <a:r>
            <a:rPr lang="en-US" sz="1100" b="1">
              <a:latin typeface="Consolas" panose="020B0609020204030204" pitchFamily="49" charset="0"/>
            </a:rPr>
            <a:t>|  </a:t>
          </a:r>
          <a:r>
            <a:rPr lang="ko-KR" altLang="en-US" sz="1100" b="1">
              <a:latin typeface="Consolas" panose="020B0609020204030204" pitchFamily="49" charset="0"/>
            </a:rPr>
            <a:t>공동망 템플릿</a:t>
          </a:r>
          <a:r>
            <a:rPr lang="en-US" altLang="ko-KR" sz="1100" b="1">
              <a:latin typeface="Consolas" panose="020B0609020204030204" pitchFamily="49" charset="0"/>
            </a:rPr>
            <a:t>(</a:t>
          </a:r>
          <a:r>
            <a:rPr lang="ko-KR" altLang="en-US" sz="1100" b="1">
              <a:latin typeface="Consolas" panose="020B0609020204030204" pitchFamily="49" charset="0"/>
            </a:rPr>
            <a:t>파라셋</a:t>
          </a:r>
          <a:r>
            <a:rPr lang="en-US" altLang="ko-KR" sz="1100" b="1">
              <a:latin typeface="Consolas" panose="020B0609020204030204" pitchFamily="49" charset="0"/>
            </a:rPr>
            <a:t>) </a:t>
          </a:r>
          <a:r>
            <a:rPr lang="ko-KR" altLang="en-US" sz="1100" b="1">
              <a:latin typeface="Consolas" panose="020B0609020204030204" pitchFamily="49" charset="0"/>
            </a:rPr>
            <a:t>예제</a:t>
          </a:r>
          <a:endParaRPr lang="en-US" sz="1100" b="1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+=================================================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a5ReportInterval  640ms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IRFIM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1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eutCelResPrio  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      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171450</xdr:colOff>
      <xdr:row>7</xdr:row>
      <xdr:rowOff>47625</xdr:rowOff>
    </xdr:from>
    <xdr:to>
      <xdr:col>1</xdr:col>
      <xdr:colOff>171450</xdr:colOff>
      <xdr:row>118</xdr:row>
      <xdr:rowOff>21349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544BA4C-AA47-4255-97C9-651FC0C8F768}"/>
            </a:ext>
          </a:extLst>
        </xdr:cNvPr>
        <xdr:cNvCxnSpPr/>
      </xdr:nvCxnSpPr>
      <xdr:spPr>
        <a:xfrm>
          <a:off x="781050" y="1314450"/>
          <a:ext cx="0" cy="200619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258575</xdr:colOff>
      <xdr:row>7</xdr:row>
      <xdr:rowOff>95250</xdr:rowOff>
    </xdr:from>
    <xdr:to>
      <xdr:col>11</xdr:col>
      <xdr:colOff>258575</xdr:colOff>
      <xdr:row>71</xdr:row>
      <xdr:rowOff>121135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9ADE7E-B5C4-4E97-BCA7-59CBCE23B015}"/>
            </a:ext>
          </a:extLst>
        </xdr:cNvPr>
        <xdr:cNvCxnSpPr/>
      </xdr:nvCxnSpPr>
      <xdr:spPr>
        <a:xfrm>
          <a:off x="6964175" y="1362075"/>
          <a:ext cx="0" cy="1160828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77200</xdr:colOff>
      <xdr:row>7</xdr:row>
      <xdr:rowOff>19050</xdr:rowOff>
    </xdr:from>
    <xdr:to>
      <xdr:col>28</xdr:col>
      <xdr:colOff>428476</xdr:colOff>
      <xdr:row>8</xdr:row>
      <xdr:rowOff>94435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1130A6-A869-403E-AACE-A74F0BD36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000" y="1285875"/>
          <a:ext cx="3399276" cy="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570035</xdr:colOff>
      <xdr:row>20</xdr:row>
      <xdr:rowOff>68452</xdr:rowOff>
    </xdr:from>
    <xdr:to>
      <xdr:col>28</xdr:col>
      <xdr:colOff>277501</xdr:colOff>
      <xdr:row>21</xdr:row>
      <xdr:rowOff>79858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24BE3-B200-40AB-A151-4DE56C71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0835" y="3687952"/>
          <a:ext cx="2755466" cy="19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defaultRowHeight="14.4"/>
  <sheetData>
    <row r="1" spans="2:15">
      <c r="B1" t="s">
        <v>525</v>
      </c>
    </row>
    <row r="2" spans="2:15" ht="29.4" hidden="1" customHeight="1">
      <c r="B2" s="536" t="s">
        <v>1022</v>
      </c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</row>
    <row r="3" spans="2:15" ht="29.4" hidden="1" customHeight="1"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</row>
    <row r="4" spans="2:15" ht="29.4" hidden="1" customHeight="1">
      <c r="B4" s="537"/>
      <c r="C4" s="537"/>
      <c r="D4" s="537"/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537"/>
    </row>
    <row r="5" spans="2:15" ht="29.4" hidden="1" customHeight="1">
      <c r="B5" s="537"/>
      <c r="C5" s="537"/>
      <c r="D5" s="537"/>
      <c r="E5" s="537"/>
      <c r="F5" s="537"/>
      <c r="G5" s="537"/>
      <c r="H5" s="537"/>
      <c r="I5" s="537"/>
      <c r="J5" s="537"/>
      <c r="K5" s="537"/>
      <c r="L5" s="537"/>
      <c r="M5" s="537"/>
      <c r="N5" s="537"/>
      <c r="O5" s="537"/>
    </row>
    <row r="6" spans="2:15" ht="29.4" hidden="1" customHeight="1">
      <c r="B6" s="537"/>
      <c r="C6" s="537"/>
      <c r="D6" s="537"/>
      <c r="E6" s="537"/>
      <c r="F6" s="537"/>
      <c r="G6" s="537"/>
      <c r="H6" s="537"/>
      <c r="I6" s="537"/>
      <c r="J6" s="537"/>
      <c r="K6" s="537"/>
      <c r="L6" s="537"/>
      <c r="M6" s="537"/>
      <c r="N6" s="537"/>
      <c r="O6" s="537"/>
    </row>
    <row r="7" spans="2:15" ht="29.4" hidden="1" customHeight="1">
      <c r="B7" s="537"/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5" ht="29.4" hidden="1" customHeight="1">
      <c r="B8" s="537"/>
      <c r="C8" s="537"/>
      <c r="D8" s="537"/>
      <c r="E8" s="537"/>
      <c r="F8" s="537"/>
      <c r="G8" s="537"/>
      <c r="H8" s="537"/>
      <c r="I8" s="537"/>
      <c r="J8" s="537"/>
      <c r="K8" s="537"/>
      <c r="L8" s="537"/>
      <c r="M8" s="537"/>
      <c r="N8" s="537"/>
      <c r="O8" s="537"/>
    </row>
    <row r="9" spans="2:15" ht="29.4" hidden="1" customHeight="1"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</row>
    <row r="10" spans="2:15" ht="29.4" hidden="1" customHeight="1"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</row>
    <row r="11" spans="2:15" ht="29.4" hidden="1" customHeight="1">
      <c r="B11" s="537"/>
      <c r="C11" s="537"/>
      <c r="D11" s="537"/>
      <c r="E11" s="537"/>
      <c r="F11" s="537"/>
      <c r="G11" s="537"/>
      <c r="H11" s="537"/>
      <c r="I11" s="537"/>
      <c r="J11" s="537"/>
      <c r="K11" s="537"/>
      <c r="L11" s="537"/>
      <c r="M11" s="537"/>
      <c r="N11" s="537"/>
      <c r="O11" s="537"/>
    </row>
    <row r="12" spans="2:15" ht="29.4" hidden="1" customHeight="1">
      <c r="B12" s="537"/>
      <c r="C12" s="537"/>
      <c r="D12" s="537"/>
      <c r="E12" s="537"/>
      <c r="F12" s="537"/>
      <c r="G12" s="537"/>
      <c r="H12" s="537"/>
      <c r="I12" s="537"/>
      <c r="J12" s="537"/>
      <c r="K12" s="537"/>
      <c r="L12" s="537"/>
      <c r="M12" s="537"/>
      <c r="N12" s="537"/>
      <c r="O12" s="537"/>
    </row>
    <row r="13" spans="2:15" ht="34.200000000000003" customHeight="1">
      <c r="B13" s="537"/>
      <c r="C13" s="537"/>
      <c r="D13" s="537"/>
      <c r="E13" s="537"/>
      <c r="F13" s="537"/>
      <c r="G13" s="537"/>
      <c r="H13" s="537"/>
      <c r="I13" s="537"/>
      <c r="J13" s="537"/>
      <c r="K13" s="537"/>
      <c r="L13" s="537"/>
      <c r="M13" s="537"/>
      <c r="N13" s="537"/>
      <c r="O13" s="537"/>
    </row>
    <row r="14" spans="2:15" ht="34.200000000000003" customHeight="1">
      <c r="B14" s="537"/>
      <c r="C14" s="537"/>
      <c r="D14" s="537"/>
      <c r="E14" s="537"/>
      <c r="F14" s="537"/>
      <c r="G14" s="537"/>
      <c r="H14" s="537"/>
      <c r="I14" s="537"/>
      <c r="J14" s="537"/>
      <c r="K14" s="537"/>
      <c r="L14" s="537"/>
      <c r="M14" s="537"/>
      <c r="N14" s="537"/>
      <c r="O14" s="537"/>
    </row>
    <row r="15" spans="2:15" ht="34.200000000000003" customHeight="1">
      <c r="B15" s="537"/>
      <c r="C15" s="537"/>
      <c r="D15" s="537"/>
      <c r="E15" s="537"/>
      <c r="F15" s="537"/>
      <c r="G15" s="537"/>
      <c r="H15" s="537"/>
      <c r="I15" s="537"/>
      <c r="J15" s="537"/>
      <c r="K15" s="537"/>
      <c r="L15" s="537"/>
      <c r="M15" s="537"/>
      <c r="N15" s="537"/>
      <c r="O15" s="537"/>
    </row>
    <row r="16" spans="2:15" ht="34.200000000000003" customHeight="1">
      <c r="B16" s="537"/>
      <c r="C16" s="537"/>
      <c r="D16" s="537"/>
      <c r="E16" s="537"/>
      <c r="F16" s="537"/>
      <c r="G16" s="537"/>
      <c r="H16" s="537"/>
      <c r="I16" s="537"/>
      <c r="J16" s="537"/>
      <c r="K16" s="537"/>
      <c r="L16" s="537"/>
      <c r="M16" s="537"/>
      <c r="N16" s="537"/>
      <c r="O16" s="537"/>
    </row>
    <row r="17" spans="2:15" ht="34.200000000000003" customHeight="1"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537"/>
    </row>
    <row r="18" spans="2:15" ht="34.200000000000003" customHeight="1">
      <c r="B18" s="537"/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2:15" ht="34.200000000000003" customHeight="1">
      <c r="B19" s="537"/>
      <c r="C19" s="537"/>
      <c r="D19" s="537"/>
      <c r="E19" s="537"/>
      <c r="F19" s="537"/>
      <c r="G19" s="537"/>
      <c r="H19" s="537"/>
      <c r="I19" s="537"/>
      <c r="J19" s="537"/>
      <c r="K19" s="537"/>
      <c r="L19" s="537"/>
      <c r="M19" s="537"/>
      <c r="N19" s="537"/>
      <c r="O19" s="537"/>
    </row>
    <row r="20" spans="2:15" ht="34.200000000000003" customHeight="1">
      <c r="B20" s="537"/>
      <c r="C20" s="537"/>
      <c r="D20" s="537"/>
      <c r="E20" s="537"/>
      <c r="F20" s="537"/>
      <c r="G20" s="537"/>
      <c r="H20" s="537"/>
      <c r="I20" s="537"/>
      <c r="J20" s="537"/>
      <c r="K20" s="537"/>
      <c r="L20" s="537"/>
      <c r="M20" s="537"/>
      <c r="N20" s="537"/>
      <c r="O20" s="537"/>
    </row>
    <row r="21" spans="2:15" ht="34.200000000000003" customHeight="1">
      <c r="B21" s="537"/>
      <c r="C21" s="537"/>
      <c r="D21" s="537"/>
      <c r="E21" s="537"/>
      <c r="F21" s="537"/>
      <c r="G21" s="537"/>
      <c r="H21" s="537"/>
      <c r="I21" s="537"/>
      <c r="J21" s="537"/>
      <c r="K21" s="537"/>
      <c r="L21" s="537"/>
      <c r="M21" s="537"/>
      <c r="N21" s="537"/>
      <c r="O21" s="537"/>
    </row>
    <row r="22" spans="2:15" ht="34.200000000000003" customHeight="1">
      <c r="B22" s="537"/>
      <c r="C22" s="537"/>
      <c r="D22" s="537"/>
      <c r="E22" s="537"/>
      <c r="F22" s="537"/>
      <c r="G22" s="537"/>
      <c r="H22" s="537"/>
      <c r="I22" s="537"/>
      <c r="J22" s="537"/>
      <c r="K22" s="537"/>
      <c r="L22" s="537"/>
      <c r="M22" s="537"/>
      <c r="N22" s="537"/>
      <c r="O22" s="537"/>
    </row>
    <row r="23" spans="2:15" ht="34.200000000000003" customHeight="1">
      <c r="B23" s="537"/>
      <c r="C23" s="537"/>
      <c r="D23" s="537"/>
      <c r="E23" s="537"/>
      <c r="F23" s="537"/>
      <c r="G23" s="537"/>
      <c r="H23" s="537"/>
      <c r="I23" s="537"/>
      <c r="J23" s="537"/>
      <c r="K23" s="537"/>
      <c r="L23" s="537"/>
      <c r="M23" s="537"/>
      <c r="N23" s="537"/>
      <c r="O23" s="537"/>
    </row>
    <row r="24" spans="2:15" ht="34.200000000000003" customHeight="1">
      <c r="B24" s="537"/>
      <c r="C24" s="537"/>
      <c r="D24" s="537"/>
      <c r="E24" s="537"/>
      <c r="F24" s="537"/>
      <c r="G24" s="537"/>
      <c r="H24" s="537"/>
      <c r="I24" s="537"/>
      <c r="J24" s="537"/>
      <c r="K24" s="537"/>
      <c r="L24" s="537"/>
      <c r="M24" s="537"/>
      <c r="N24" s="537"/>
      <c r="O24" s="537"/>
    </row>
  </sheetData>
  <mergeCells count="1">
    <mergeCell ref="B2:O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0498-E585-48D7-BB8E-2D862D40E7CC}">
  <sheetPr>
    <tabColor theme="1"/>
  </sheetPr>
  <dimension ref="A1"/>
  <sheetViews>
    <sheetView workbookViewId="0">
      <selection activeCell="G38" sqref="G38"/>
    </sheetView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FAC6-4DA9-4C8A-BEFB-8B5353A28661}">
  <sheetPr>
    <tabColor theme="3" tint="0.59999389629810485"/>
  </sheetPr>
  <dimension ref="A1:DI84"/>
  <sheetViews>
    <sheetView topLeftCell="E1" zoomScale="85" zoomScaleNormal="85" workbookViewId="0">
      <selection activeCell="H29" sqref="H29"/>
    </sheetView>
  </sheetViews>
  <sheetFormatPr defaultColWidth="9" defaultRowHeight="13.8"/>
  <cols>
    <col min="1" max="1" width="9" style="10"/>
    <col min="2" max="2" width="5.77734375" style="10" customWidth="1"/>
    <col min="3" max="3" width="8.6640625" style="10" bestFit="1" customWidth="1"/>
    <col min="4" max="4" width="8.21875" style="10" customWidth="1"/>
    <col min="5" max="5" width="10.109375" style="10" customWidth="1"/>
    <col min="6" max="6" width="8.21875" style="10" customWidth="1"/>
    <col min="7" max="7" width="10.88671875" style="10" customWidth="1"/>
    <col min="8" max="8" width="7.44140625" style="10" customWidth="1"/>
    <col min="9" max="9" width="9.77734375" style="10" customWidth="1"/>
    <col min="10" max="10" width="15.109375" style="10" customWidth="1"/>
    <col min="11" max="11" width="7.109375" style="10" customWidth="1"/>
    <col min="12" max="12" width="8.44140625" style="10" customWidth="1"/>
    <col min="13" max="13" width="7.109375" style="10" customWidth="1"/>
    <col min="14" max="14" width="14.88671875" style="10" bestFit="1" customWidth="1"/>
    <col min="15" max="15" width="18.77734375" style="10" bestFit="1" customWidth="1"/>
    <col min="16" max="16" width="7.109375" style="10" customWidth="1"/>
    <col min="17" max="17" width="20.44140625" style="10" bestFit="1" customWidth="1"/>
    <col min="18" max="18" width="6.5546875" style="10" bestFit="1" customWidth="1"/>
    <col min="19" max="19" width="8.77734375" style="10" customWidth="1"/>
    <col min="20" max="20" width="4.5546875" style="10" customWidth="1"/>
    <col min="21" max="21" width="22.77734375" style="10" customWidth="1"/>
    <col min="22" max="22" width="23.88671875" style="10" bestFit="1" customWidth="1"/>
    <col min="23" max="23" width="6.44140625" style="10" customWidth="1"/>
    <col min="24" max="24" width="19.21875" style="10" customWidth="1"/>
    <col min="25" max="25" width="10" style="10" bestFit="1" customWidth="1"/>
    <col min="26" max="26" width="19.88671875" style="10" customWidth="1"/>
    <col min="27" max="27" width="10.33203125" style="10" customWidth="1"/>
    <col min="28" max="28" width="11.109375" style="10" customWidth="1"/>
    <col min="29" max="29" width="7.21875" style="10" bestFit="1" customWidth="1"/>
    <col min="30" max="30" width="9.5546875" style="10" customWidth="1"/>
    <col min="31" max="31" width="2.77734375" style="10" bestFit="1" customWidth="1"/>
    <col min="32" max="32" width="9.6640625" style="10" customWidth="1"/>
    <col min="33" max="33" width="2.77734375" style="10" bestFit="1" customWidth="1"/>
    <col min="34" max="34" width="9.6640625" style="10" customWidth="1"/>
    <col min="35" max="35" width="7.109375" style="10" customWidth="1"/>
    <col min="36" max="36" width="18.6640625" style="10" bestFit="1" customWidth="1"/>
    <col min="37" max="37" width="13.44140625" style="10" bestFit="1" customWidth="1"/>
    <col min="38" max="38" width="13.44140625" style="10" customWidth="1"/>
    <col min="39" max="39" width="7.109375" style="10" customWidth="1"/>
    <col min="40" max="40" width="12.5546875" style="10" bestFit="1" customWidth="1"/>
    <col min="41" max="41" width="11.88671875" style="10" bestFit="1" customWidth="1"/>
    <col min="42" max="42" width="7.109375" style="10" customWidth="1"/>
    <col min="43" max="43" width="15.21875" style="10" bestFit="1" customWidth="1"/>
    <col min="44" max="44" width="16" style="10" bestFit="1" customWidth="1"/>
    <col min="45" max="45" width="17.6640625" style="10" bestFit="1" customWidth="1"/>
    <col min="46" max="46" width="18.44140625" style="10" bestFit="1" customWidth="1"/>
    <col min="47" max="53" width="7.109375" style="10" hidden="1" customWidth="1"/>
    <col min="54" max="54" width="9" style="10" bestFit="1" customWidth="1"/>
    <col min="55" max="55" width="6.109375" style="10" customWidth="1"/>
    <col min="56" max="56" width="8.6640625" style="10" bestFit="1" customWidth="1"/>
    <col min="57" max="57" width="5.33203125" style="10" customWidth="1"/>
    <col min="58" max="62" width="7.109375" style="10" customWidth="1"/>
    <col min="63" max="65" width="5.6640625" style="10" customWidth="1"/>
    <col min="66" max="67" width="18.5546875" style="10" customWidth="1"/>
    <col min="68" max="68" width="13.88671875" style="10" bestFit="1" customWidth="1"/>
    <col min="69" max="69" width="7" style="10" customWidth="1"/>
    <col min="70" max="70" width="18.5546875" style="10" customWidth="1"/>
    <col min="71" max="71" width="10.33203125" style="10" customWidth="1"/>
    <col min="72" max="72" width="11.21875" style="10" bestFit="1" customWidth="1"/>
    <col min="73" max="76" width="7.109375" style="10" customWidth="1"/>
    <col min="77" max="77" width="9.88671875" style="10" customWidth="1"/>
    <col min="78" max="78" width="18.5546875" style="10" customWidth="1"/>
    <col min="79" max="86" width="8.5546875" style="10" customWidth="1"/>
    <col min="87" max="88" width="7.109375" style="10" customWidth="1"/>
    <col min="89" max="89" width="9.88671875" style="10" bestFit="1" customWidth="1"/>
    <col min="90" max="90" width="9.88671875" style="10" customWidth="1"/>
    <col min="91" max="91" width="14.33203125" style="10" bestFit="1" customWidth="1"/>
    <col min="92" max="92" width="13.44140625" style="10" customWidth="1"/>
    <col min="93" max="97" width="14.33203125" style="10" bestFit="1" customWidth="1"/>
    <col min="98" max="98" width="6.88671875" style="10" bestFit="1" customWidth="1"/>
    <col min="99" max="99" width="16.77734375" style="10" bestFit="1" customWidth="1"/>
    <col min="100" max="100" width="19.5546875" style="10" bestFit="1" customWidth="1"/>
    <col min="101" max="101" width="7.6640625" style="10" bestFit="1" customWidth="1"/>
    <col min="102" max="102" width="4.5546875" style="10" bestFit="1" customWidth="1"/>
    <col min="103" max="103" width="11.21875" style="10" bestFit="1" customWidth="1"/>
    <col min="104" max="104" width="18.5546875" style="10" bestFit="1" customWidth="1"/>
    <col min="105" max="112" width="9" style="10"/>
    <col min="113" max="113" width="29.88671875" style="10" customWidth="1"/>
    <col min="114" max="16384" width="9" style="10"/>
  </cols>
  <sheetData>
    <row r="1" spans="1:113">
      <c r="A1" s="156"/>
      <c r="B1" s="156"/>
      <c r="C1" s="156"/>
      <c r="D1" s="156"/>
      <c r="E1" s="157" t="s">
        <v>402</v>
      </c>
      <c r="F1" s="156"/>
      <c r="G1" s="156"/>
      <c r="H1" s="156"/>
      <c r="I1" s="156" t="s">
        <v>403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 t="s">
        <v>403</v>
      </c>
      <c r="AE1" s="156"/>
      <c r="AF1" s="156" t="s">
        <v>403</v>
      </c>
      <c r="AG1" s="156"/>
      <c r="AH1" s="156" t="s">
        <v>403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8" t="s">
        <v>60</v>
      </c>
      <c r="BH1" s="158" t="s">
        <v>61</v>
      </c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8" t="s">
        <v>66</v>
      </c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</row>
    <row r="2" spans="1:113" ht="30" customHeight="1">
      <c r="F2" s="11"/>
      <c r="G2" s="11"/>
      <c r="H2" s="11"/>
      <c r="I2" s="11"/>
      <c r="J2" s="11"/>
      <c r="L2" s="59" t="s">
        <v>298</v>
      </c>
      <c r="M2" s="12"/>
      <c r="N2" s="13" t="s">
        <v>56</v>
      </c>
      <c r="O2" s="12"/>
      <c r="P2" s="12"/>
      <c r="Q2" s="13" t="s">
        <v>57</v>
      </c>
      <c r="R2" s="13"/>
      <c r="S2" s="13"/>
      <c r="T2" s="12"/>
      <c r="U2" s="12"/>
      <c r="V2" s="14"/>
      <c r="W2" s="14"/>
      <c r="X2" s="14"/>
      <c r="Y2" s="14"/>
      <c r="Z2" s="14" t="s">
        <v>58</v>
      </c>
      <c r="AA2" s="14"/>
      <c r="AB2" s="14" t="s">
        <v>59</v>
      </c>
      <c r="BG2" s="10" t="s">
        <v>60</v>
      </c>
      <c r="BH2" s="10" t="s">
        <v>61</v>
      </c>
      <c r="BJ2" s="15" t="s">
        <v>62</v>
      </c>
      <c r="BO2" s="10" t="s">
        <v>63</v>
      </c>
      <c r="BP2" s="10" t="s">
        <v>64</v>
      </c>
      <c r="BR2" s="16" t="s">
        <v>65</v>
      </c>
      <c r="BT2" s="13" t="s">
        <v>66</v>
      </c>
      <c r="BV2" s="16" t="s">
        <v>67</v>
      </c>
      <c r="BW2" s="539" t="s">
        <v>64</v>
      </c>
      <c r="BX2" s="539"/>
      <c r="BY2" s="539"/>
      <c r="BZ2" s="539"/>
      <c r="CA2" s="539" t="s">
        <v>343</v>
      </c>
      <c r="CB2" s="539"/>
      <c r="CC2" s="539"/>
      <c r="CD2" s="539"/>
      <c r="CK2" s="539" t="s">
        <v>68</v>
      </c>
      <c r="CL2" s="539"/>
      <c r="CM2" s="539"/>
      <c r="DI2" s="16" t="s">
        <v>69</v>
      </c>
    </row>
    <row r="3" spans="1:113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K3" s="102"/>
      <c r="AL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D3" s="102"/>
      <c r="BE3" s="102"/>
      <c r="BF3" s="102"/>
      <c r="BG3" s="102"/>
      <c r="BH3" s="102"/>
      <c r="BJ3" s="102"/>
      <c r="BO3" s="102"/>
      <c r="BP3" s="102"/>
      <c r="BR3" s="102"/>
      <c r="BT3" s="102"/>
      <c r="BV3" s="102"/>
      <c r="BW3" s="102"/>
      <c r="BX3" s="102"/>
      <c r="BY3" s="102"/>
      <c r="BZ3" s="102"/>
      <c r="CA3" s="102"/>
      <c r="CB3" s="102"/>
      <c r="CC3" s="102"/>
      <c r="CD3" s="102"/>
      <c r="CK3" s="102"/>
      <c r="CL3" s="102"/>
      <c r="CM3" s="102"/>
      <c r="DA3" s="102"/>
      <c r="DI3" s="102"/>
    </row>
    <row r="4" spans="1:113">
      <c r="A4" s="10" t="s">
        <v>400</v>
      </c>
      <c r="C4" s="103" t="s">
        <v>70</v>
      </c>
      <c r="D4" s="50" t="s">
        <v>71</v>
      </c>
      <c r="E4" s="51"/>
      <c r="F4" s="52" t="s">
        <v>73</v>
      </c>
      <c r="G4" s="53"/>
      <c r="H4" s="19" t="s">
        <v>74</v>
      </c>
      <c r="I4" s="19"/>
      <c r="J4" s="19"/>
      <c r="K4" s="18" t="s">
        <v>75</v>
      </c>
      <c r="L4" s="18"/>
      <c r="M4" s="18" t="s">
        <v>76</v>
      </c>
      <c r="N4" s="18"/>
      <c r="O4" s="20"/>
      <c r="P4" s="17" t="s">
        <v>77</v>
      </c>
      <c r="Q4" s="17"/>
      <c r="R4" s="56" t="s">
        <v>296</v>
      </c>
      <c r="S4" s="56"/>
      <c r="T4" s="540" t="s">
        <v>78</v>
      </c>
      <c r="U4" s="541"/>
      <c r="V4" s="542"/>
      <c r="W4" s="99" t="s">
        <v>344</v>
      </c>
      <c r="X4" s="100"/>
      <c r="Y4" s="19" t="s">
        <v>79</v>
      </c>
      <c r="Z4" s="19"/>
      <c r="AA4" s="19" t="s">
        <v>80</v>
      </c>
      <c r="AB4" s="21"/>
      <c r="AC4" s="68" t="s">
        <v>81</v>
      </c>
      <c r="AD4" s="22"/>
      <c r="AE4" s="22"/>
      <c r="AF4" s="22"/>
      <c r="AG4" s="22"/>
      <c r="AH4" s="20"/>
      <c r="AI4" s="22" t="s">
        <v>82</v>
      </c>
      <c r="AJ4" s="22"/>
      <c r="AK4" s="22"/>
      <c r="AL4" s="22"/>
      <c r="AM4" s="18" t="s">
        <v>83</v>
      </c>
      <c r="AN4" s="22"/>
      <c r="AO4" s="22"/>
      <c r="AP4" s="22"/>
      <c r="AQ4" s="22"/>
      <c r="AR4" s="22"/>
      <c r="AS4" s="22"/>
      <c r="AT4" s="20"/>
      <c r="AU4" s="22" t="s">
        <v>7</v>
      </c>
      <c r="AV4" s="22"/>
      <c r="AW4" s="22"/>
      <c r="AX4" s="22"/>
      <c r="AY4" s="22"/>
      <c r="AZ4" s="22"/>
      <c r="BA4" s="22"/>
      <c r="BB4" s="97" t="s">
        <v>72</v>
      </c>
      <c r="BC4" s="91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2"/>
      <c r="BQ4" s="22" t="s">
        <v>84</v>
      </c>
      <c r="BR4" s="91"/>
      <c r="BS4" s="89" t="s">
        <v>85</v>
      </c>
      <c r="BT4" s="91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2"/>
      <c r="CI4" s="18" t="s">
        <v>86</v>
      </c>
      <c r="CJ4" s="18"/>
      <c r="CK4" s="153" t="s">
        <v>87</v>
      </c>
      <c r="CL4" s="93"/>
      <c r="CM4" s="94"/>
      <c r="CN4" s="119" t="s">
        <v>88</v>
      </c>
      <c r="CO4" s="22"/>
      <c r="CP4" s="17"/>
      <c r="CQ4" s="17" t="s">
        <v>89</v>
      </c>
      <c r="CR4" s="17"/>
      <c r="CS4" s="17"/>
      <c r="CT4" s="17" t="s">
        <v>90</v>
      </c>
      <c r="CU4" s="17"/>
      <c r="CV4" s="17"/>
      <c r="CW4" s="17" t="s">
        <v>91</v>
      </c>
      <c r="CX4" s="17"/>
      <c r="CY4" s="17"/>
      <c r="CZ4" s="17"/>
      <c r="DA4" s="23" t="s">
        <v>92</v>
      </c>
      <c r="DB4" s="23"/>
      <c r="DC4" s="23"/>
      <c r="DD4" s="23"/>
      <c r="DE4" s="23"/>
      <c r="DF4" s="23"/>
      <c r="DG4" s="23"/>
      <c r="DH4" s="543" t="s">
        <v>93</v>
      </c>
      <c r="DI4" s="544"/>
    </row>
    <row r="5" spans="1:113" ht="14.25" customHeight="1">
      <c r="C5" s="104" t="s">
        <v>94</v>
      </c>
      <c r="D5" s="24" t="s">
        <v>95</v>
      </c>
      <c r="E5" s="25" t="s">
        <v>96</v>
      </c>
      <c r="F5" s="26" t="s">
        <v>95</v>
      </c>
      <c r="G5" s="54" t="s">
        <v>97</v>
      </c>
      <c r="H5" s="26" t="s">
        <v>95</v>
      </c>
      <c r="I5" s="55" t="s">
        <v>299</v>
      </c>
      <c r="J5" s="26" t="s">
        <v>98</v>
      </c>
      <c r="K5" s="24" t="s">
        <v>95</v>
      </c>
      <c r="L5" s="58" t="s">
        <v>99</v>
      </c>
      <c r="M5" s="24" t="s">
        <v>95</v>
      </c>
      <c r="N5" s="25" t="s">
        <v>100</v>
      </c>
      <c r="O5" s="25" t="s">
        <v>101</v>
      </c>
      <c r="P5" s="25" t="s">
        <v>95</v>
      </c>
      <c r="Q5" s="25" t="s">
        <v>102</v>
      </c>
      <c r="R5" s="55" t="s">
        <v>115</v>
      </c>
      <c r="S5" s="55" t="s">
        <v>297</v>
      </c>
      <c r="T5" s="27" t="s">
        <v>95</v>
      </c>
      <c r="U5" s="27" t="s">
        <v>345</v>
      </c>
      <c r="V5" s="27" t="s">
        <v>103</v>
      </c>
      <c r="W5" s="26" t="s">
        <v>115</v>
      </c>
      <c r="X5" s="101" t="s">
        <v>346</v>
      </c>
      <c r="Y5" s="26" t="s">
        <v>95</v>
      </c>
      <c r="Z5" s="26" t="s">
        <v>104</v>
      </c>
      <c r="AA5" s="26" t="s">
        <v>95</v>
      </c>
      <c r="AB5" s="61" t="s">
        <v>105</v>
      </c>
      <c r="AC5" s="64" t="s">
        <v>95</v>
      </c>
      <c r="AD5" s="65" t="s">
        <v>299</v>
      </c>
      <c r="AE5" s="66" t="s">
        <v>95</v>
      </c>
      <c r="AF5" s="65" t="s">
        <v>299</v>
      </c>
      <c r="AG5" s="66" t="s">
        <v>95</v>
      </c>
      <c r="AH5" s="67" t="s">
        <v>299</v>
      </c>
      <c r="AI5" s="62" t="s">
        <v>95</v>
      </c>
      <c r="AJ5" s="79" t="s">
        <v>106</v>
      </c>
      <c r="AK5" s="25" t="s">
        <v>107</v>
      </c>
      <c r="AL5" s="25" t="s">
        <v>98</v>
      </c>
      <c r="AM5" s="24" t="s">
        <v>95</v>
      </c>
      <c r="AN5" s="79" t="s">
        <v>108</v>
      </c>
      <c r="AO5" s="79" t="s">
        <v>109</v>
      </c>
      <c r="AP5" s="79" t="s">
        <v>110</v>
      </c>
      <c r="AQ5" s="25" t="s">
        <v>111</v>
      </c>
      <c r="AR5" s="25" t="s">
        <v>112</v>
      </c>
      <c r="AS5" s="25" t="s">
        <v>113</v>
      </c>
      <c r="AT5" s="25" t="s">
        <v>114</v>
      </c>
      <c r="AU5" s="25" t="s">
        <v>115</v>
      </c>
      <c r="AV5" s="25" t="s">
        <v>116</v>
      </c>
      <c r="AW5" s="25" t="s">
        <v>117</v>
      </c>
      <c r="AX5" s="25" t="s">
        <v>118</v>
      </c>
      <c r="AY5" s="98" t="s">
        <v>119</v>
      </c>
      <c r="AZ5" s="25" t="s">
        <v>120</v>
      </c>
      <c r="BA5" s="25" t="s">
        <v>121</v>
      </c>
      <c r="BB5" s="24" t="s">
        <v>95</v>
      </c>
      <c r="BC5" s="87" t="s">
        <v>122</v>
      </c>
      <c r="BD5" s="87" t="s">
        <v>123</v>
      </c>
      <c r="BE5" s="95" t="s">
        <v>124</v>
      </c>
      <c r="BF5" s="87" t="s">
        <v>125</v>
      </c>
      <c r="BG5" s="95" t="s">
        <v>126</v>
      </c>
      <c r="BH5" s="95" t="s">
        <v>127</v>
      </c>
      <c r="BI5" s="87" t="s">
        <v>128</v>
      </c>
      <c r="BJ5" s="87" t="s">
        <v>129</v>
      </c>
      <c r="BK5" s="87" t="s">
        <v>130</v>
      </c>
      <c r="BL5" s="87" t="s">
        <v>131</v>
      </c>
      <c r="BM5" s="87" t="s">
        <v>132</v>
      </c>
      <c r="BN5" s="87" t="s">
        <v>133</v>
      </c>
      <c r="BO5" s="87" t="s">
        <v>134</v>
      </c>
      <c r="BP5" s="87" t="s">
        <v>135</v>
      </c>
      <c r="BQ5" s="24" t="s">
        <v>95</v>
      </c>
      <c r="BR5" s="25" t="s">
        <v>136</v>
      </c>
      <c r="BS5" s="24" t="s">
        <v>95</v>
      </c>
      <c r="BT5" s="96" t="s">
        <v>137</v>
      </c>
      <c r="BU5" s="25" t="s">
        <v>138</v>
      </c>
      <c r="BV5" s="25" t="s">
        <v>139</v>
      </c>
      <c r="BW5" s="25" t="s">
        <v>140</v>
      </c>
      <c r="BX5" s="25" t="s">
        <v>141</v>
      </c>
      <c r="BY5" s="25" t="s">
        <v>142</v>
      </c>
      <c r="BZ5" s="25" t="s">
        <v>143</v>
      </c>
      <c r="CA5" s="25" t="s">
        <v>144</v>
      </c>
      <c r="CB5" s="25" t="s">
        <v>145</v>
      </c>
      <c r="CC5" s="88" t="s">
        <v>146</v>
      </c>
      <c r="CD5" s="25" t="s">
        <v>147</v>
      </c>
      <c r="CE5" s="25" t="s">
        <v>148</v>
      </c>
      <c r="CF5" s="25" t="s">
        <v>149</v>
      </c>
      <c r="CG5" s="25" t="s">
        <v>150</v>
      </c>
      <c r="CH5" s="25" t="s">
        <v>151</v>
      </c>
      <c r="CI5" s="25" t="s">
        <v>95</v>
      </c>
      <c r="CJ5" s="25" t="s">
        <v>152</v>
      </c>
      <c r="CK5" s="154" t="s">
        <v>95</v>
      </c>
      <c r="CL5" s="95" t="s">
        <v>146</v>
      </c>
      <c r="CM5" s="87" t="s">
        <v>143</v>
      </c>
      <c r="CN5" s="87" t="s">
        <v>143</v>
      </c>
      <c r="CO5" s="87" t="s">
        <v>143</v>
      </c>
      <c r="CP5" s="87" t="s">
        <v>143</v>
      </c>
      <c r="CQ5" s="87" t="s">
        <v>143</v>
      </c>
      <c r="CR5" s="87" t="s">
        <v>143</v>
      </c>
      <c r="CS5" s="87" t="s">
        <v>143</v>
      </c>
      <c r="CT5" s="79" t="s">
        <v>115</v>
      </c>
      <c r="CU5" s="79" t="s">
        <v>153</v>
      </c>
      <c r="CV5" s="79" t="s">
        <v>154</v>
      </c>
      <c r="CW5" s="79" t="s">
        <v>115</v>
      </c>
      <c r="CX5" s="79" t="s">
        <v>155</v>
      </c>
      <c r="CY5" s="79" t="s">
        <v>156</v>
      </c>
      <c r="CZ5" s="79" t="s">
        <v>157</v>
      </c>
      <c r="DA5" s="105" t="s">
        <v>95</v>
      </c>
      <c r="DB5" s="106" t="s">
        <v>158</v>
      </c>
      <c r="DC5" s="106" t="s">
        <v>159</v>
      </c>
      <c r="DD5" s="106" t="s">
        <v>160</v>
      </c>
      <c r="DE5" s="107" t="s">
        <v>161</v>
      </c>
      <c r="DF5" s="107" t="s">
        <v>162</v>
      </c>
      <c r="DG5" s="107" t="s">
        <v>163</v>
      </c>
      <c r="DH5" s="105" t="s">
        <v>95</v>
      </c>
      <c r="DI5" s="79" t="s">
        <v>164</v>
      </c>
    </row>
    <row r="6" spans="1:113" s="13" customFormat="1">
      <c r="A6" s="13" t="s">
        <v>385</v>
      </c>
      <c r="C6" s="28" t="s">
        <v>314</v>
      </c>
      <c r="D6" s="28">
        <v>68554</v>
      </c>
      <c r="E6" s="147" t="s">
        <v>386</v>
      </c>
      <c r="F6" s="28">
        <v>68554</v>
      </c>
      <c r="G6" s="151" t="s">
        <v>391</v>
      </c>
      <c r="H6" s="28">
        <v>1</v>
      </c>
      <c r="I6" s="28" t="s">
        <v>295</v>
      </c>
      <c r="J6" s="29" t="s">
        <v>165</v>
      </c>
      <c r="K6" s="28">
        <v>1</v>
      </c>
      <c r="L6" s="28"/>
      <c r="M6" s="28">
        <v>1</v>
      </c>
      <c r="N6" s="28" t="s">
        <v>166</v>
      </c>
      <c r="O6" s="28">
        <v>29</v>
      </c>
      <c r="P6" s="28">
        <v>1</v>
      </c>
      <c r="Q6" s="28" t="s">
        <v>167</v>
      </c>
      <c r="R6" s="57">
        <v>1</v>
      </c>
      <c r="S6" s="57">
        <v>100</v>
      </c>
      <c r="T6" s="28">
        <v>1</v>
      </c>
      <c r="U6" s="28">
        <v>1</v>
      </c>
      <c r="V6" s="28" t="s">
        <v>80</v>
      </c>
      <c r="W6" s="28"/>
      <c r="X6" s="57" t="s">
        <v>347</v>
      </c>
      <c r="Y6" s="28">
        <v>1</v>
      </c>
      <c r="Z6" s="28" t="s">
        <v>168</v>
      </c>
      <c r="AA6" s="28">
        <v>1</v>
      </c>
      <c r="AB6" s="28" t="s">
        <v>169</v>
      </c>
      <c r="AC6" s="63">
        <v>1</v>
      </c>
      <c r="AD6" s="63" t="s">
        <v>316</v>
      </c>
      <c r="AE6" s="63">
        <v>2</v>
      </c>
      <c r="AF6" s="63" t="s">
        <v>317</v>
      </c>
      <c r="AG6" s="63">
        <v>3</v>
      </c>
      <c r="AH6" s="63" t="s">
        <v>317</v>
      </c>
      <c r="AI6" s="28">
        <v>1</v>
      </c>
      <c r="AJ6" s="77" t="s">
        <v>170</v>
      </c>
      <c r="AK6" s="30" t="s">
        <v>171</v>
      </c>
      <c r="AL6" s="30" t="s">
        <v>172</v>
      </c>
      <c r="AM6" s="31">
        <v>1</v>
      </c>
      <c r="AN6" s="84" t="s">
        <v>173</v>
      </c>
      <c r="AO6" s="84" t="s">
        <v>174</v>
      </c>
      <c r="AP6" s="84" t="s">
        <v>175</v>
      </c>
      <c r="AQ6" s="31" t="s">
        <v>176</v>
      </c>
      <c r="AR6" s="31">
        <v>1</v>
      </c>
      <c r="AS6" s="28" t="s">
        <v>176</v>
      </c>
      <c r="AT6" s="28">
        <v>1</v>
      </c>
      <c r="AU6" s="28"/>
      <c r="AV6" s="28"/>
      <c r="AW6" s="28"/>
      <c r="AX6" s="28"/>
      <c r="AY6" s="28"/>
      <c r="AZ6" s="28"/>
      <c r="BA6" s="28"/>
      <c r="BB6" s="28">
        <v>48289</v>
      </c>
      <c r="BC6" s="84"/>
      <c r="BD6" s="84" t="s">
        <v>177</v>
      </c>
      <c r="BE6" s="29">
        <v>1</v>
      </c>
      <c r="BF6" s="84"/>
      <c r="BG6" s="29">
        <v>15</v>
      </c>
      <c r="BH6" s="69">
        <v>1635</v>
      </c>
      <c r="BI6" s="84" t="s">
        <v>178</v>
      </c>
      <c r="BJ6" s="84"/>
      <c r="BK6" s="84"/>
      <c r="BL6" s="84"/>
      <c r="BM6" s="84"/>
      <c r="BN6" s="84" t="s">
        <v>179</v>
      </c>
      <c r="BO6" s="84">
        <v>20</v>
      </c>
      <c r="BP6" s="84">
        <v>0</v>
      </c>
      <c r="BQ6" s="32">
        <v>0</v>
      </c>
      <c r="BR6" s="28">
        <v>1</v>
      </c>
      <c r="BS6" s="28">
        <v>0</v>
      </c>
      <c r="BT6" s="28" t="s">
        <v>180</v>
      </c>
      <c r="BU6" s="28">
        <v>957</v>
      </c>
      <c r="BV6" s="28"/>
      <c r="BW6" s="32" t="s">
        <v>181</v>
      </c>
      <c r="BX6" s="28">
        <v>4</v>
      </c>
      <c r="BY6" s="28" t="s">
        <v>182</v>
      </c>
      <c r="BZ6" s="28" t="s">
        <v>183</v>
      </c>
      <c r="CA6" s="28">
        <v>475</v>
      </c>
      <c r="CB6" s="28">
        <v>18475</v>
      </c>
      <c r="CC6" s="85" t="s">
        <v>184</v>
      </c>
      <c r="CD6" s="28" t="s">
        <v>184</v>
      </c>
      <c r="CE6" s="28" t="s">
        <v>185</v>
      </c>
      <c r="CF6" s="28">
        <v>3</v>
      </c>
      <c r="CG6" s="28">
        <v>8</v>
      </c>
      <c r="CH6" s="28">
        <v>3</v>
      </c>
      <c r="CI6" s="28">
        <v>0</v>
      </c>
      <c r="CJ6" s="28">
        <v>40</v>
      </c>
      <c r="CK6" s="83"/>
      <c r="CL6" s="28" t="s">
        <v>184</v>
      </c>
      <c r="CM6" s="84"/>
      <c r="CN6" s="84"/>
      <c r="CO6" s="84"/>
      <c r="CP6" s="84"/>
      <c r="CQ6" s="84"/>
      <c r="CR6" s="84"/>
      <c r="CS6" s="84"/>
      <c r="CT6" s="108">
        <v>51</v>
      </c>
      <c r="CU6" s="109">
        <v>1</v>
      </c>
      <c r="CV6" s="108">
        <f>D6*16+CU6</f>
        <v>1096865</v>
      </c>
      <c r="CW6" s="108">
        <v>51</v>
      </c>
      <c r="CX6" s="109">
        <v>1</v>
      </c>
      <c r="CY6" s="110" t="s">
        <v>186</v>
      </c>
      <c r="CZ6" s="108">
        <v>1096865</v>
      </c>
      <c r="DA6" s="114">
        <v>0</v>
      </c>
      <c r="DB6" s="84">
        <v>20</v>
      </c>
      <c r="DC6" s="84">
        <v>40</v>
      </c>
      <c r="DD6" s="84">
        <v>0</v>
      </c>
      <c r="DE6" s="84">
        <v>5</v>
      </c>
      <c r="DF6" s="84">
        <v>5</v>
      </c>
      <c r="DG6" s="84" t="s">
        <v>187</v>
      </c>
      <c r="DH6" s="84">
        <v>0</v>
      </c>
      <c r="DI6" s="116" t="s">
        <v>188</v>
      </c>
    </row>
    <row r="7" spans="1:113" s="13" customFormat="1">
      <c r="A7" s="13" t="s">
        <v>401</v>
      </c>
      <c r="C7" s="28" t="s">
        <v>314</v>
      </c>
      <c r="D7" s="69">
        <v>123456</v>
      </c>
      <c r="E7" s="69" t="s">
        <v>332</v>
      </c>
      <c r="F7" s="70">
        <v>123456</v>
      </c>
      <c r="G7" s="70" t="s">
        <v>333</v>
      </c>
      <c r="H7" s="70">
        <v>1</v>
      </c>
      <c r="I7" s="70" t="s">
        <v>334</v>
      </c>
      <c r="J7" s="70" t="s">
        <v>335</v>
      </c>
      <c r="K7" s="69">
        <v>1</v>
      </c>
      <c r="L7" s="69" t="s">
        <v>336</v>
      </c>
      <c r="M7" s="69">
        <v>1</v>
      </c>
      <c r="N7" s="69" t="s">
        <v>337</v>
      </c>
      <c r="O7" s="69">
        <v>29</v>
      </c>
      <c r="P7" s="69">
        <v>1</v>
      </c>
      <c r="Q7" s="69" t="s">
        <v>338</v>
      </c>
      <c r="R7" s="69">
        <v>1</v>
      </c>
      <c r="S7" s="69">
        <v>200</v>
      </c>
      <c r="T7" s="70">
        <v>1</v>
      </c>
      <c r="U7" s="70">
        <v>1</v>
      </c>
      <c r="V7" s="70" t="s">
        <v>339</v>
      </c>
      <c r="W7" s="70"/>
      <c r="X7" s="70"/>
      <c r="Y7" s="70" t="s">
        <v>340</v>
      </c>
      <c r="Z7" s="70" t="s">
        <v>340</v>
      </c>
      <c r="AA7" s="70" t="s">
        <v>340</v>
      </c>
      <c r="AB7" s="70" t="s">
        <v>340</v>
      </c>
      <c r="AC7" s="69">
        <v>1</v>
      </c>
      <c r="AD7" s="69" t="s">
        <v>1</v>
      </c>
      <c r="AE7" s="69">
        <v>2</v>
      </c>
      <c r="AF7" s="69" t="s">
        <v>1</v>
      </c>
      <c r="AG7" s="69"/>
      <c r="AH7" s="69"/>
      <c r="AI7" s="71">
        <v>10</v>
      </c>
      <c r="AJ7" s="78" t="s">
        <v>170</v>
      </c>
      <c r="AK7" s="72" t="s">
        <v>189</v>
      </c>
      <c r="AL7" s="72" t="s">
        <v>172</v>
      </c>
      <c r="AM7" s="73"/>
      <c r="AN7" s="85"/>
      <c r="AO7" s="85" t="s">
        <v>174</v>
      </c>
      <c r="AP7" s="85" t="s">
        <v>175</v>
      </c>
      <c r="AQ7" s="73" t="s">
        <v>176</v>
      </c>
      <c r="AR7" s="73">
        <v>1</v>
      </c>
      <c r="AS7" s="71" t="s">
        <v>176</v>
      </c>
      <c r="AT7" s="71">
        <v>1</v>
      </c>
      <c r="AU7" s="71"/>
      <c r="AV7" s="71"/>
      <c r="AW7" s="71"/>
      <c r="AX7" s="71"/>
      <c r="AY7" s="71"/>
      <c r="AZ7" s="71"/>
      <c r="BA7" s="71"/>
      <c r="BB7" s="71">
        <v>48290</v>
      </c>
      <c r="BC7" s="85"/>
      <c r="BD7" s="84" t="s">
        <v>177</v>
      </c>
      <c r="BE7" s="72">
        <v>2</v>
      </c>
      <c r="BF7" s="84">
        <v>130</v>
      </c>
      <c r="BG7" s="72">
        <v>15</v>
      </c>
      <c r="BH7" s="69">
        <v>1635</v>
      </c>
      <c r="BI7" s="84" t="s">
        <v>178</v>
      </c>
      <c r="BJ7" s="84"/>
      <c r="BK7" s="84"/>
      <c r="BL7" s="84"/>
      <c r="BM7" s="84"/>
      <c r="BN7" s="84" t="s">
        <v>179</v>
      </c>
      <c r="BO7" s="84">
        <v>20</v>
      </c>
      <c r="BP7" s="84">
        <v>0</v>
      </c>
      <c r="BQ7" s="74">
        <v>0</v>
      </c>
      <c r="BR7" s="71">
        <v>1</v>
      </c>
      <c r="BS7" s="71">
        <v>0</v>
      </c>
      <c r="BT7" s="71" t="s">
        <v>180</v>
      </c>
      <c r="BU7" s="71">
        <v>957</v>
      </c>
      <c r="BV7" s="71"/>
      <c r="BW7" s="74" t="s">
        <v>181</v>
      </c>
      <c r="BX7" s="71">
        <v>4</v>
      </c>
      <c r="BY7" s="71" t="s">
        <v>182</v>
      </c>
      <c r="BZ7" s="71" t="s">
        <v>183</v>
      </c>
      <c r="CA7" s="71"/>
      <c r="CB7" s="71"/>
      <c r="CC7" s="85"/>
      <c r="CD7" s="71"/>
      <c r="CE7" s="71" t="s">
        <v>185</v>
      </c>
      <c r="CF7" s="71">
        <v>3</v>
      </c>
      <c r="CG7" s="71">
        <v>8</v>
      </c>
      <c r="CH7" s="71">
        <v>3</v>
      </c>
      <c r="CI7" s="71">
        <v>0</v>
      </c>
      <c r="CJ7" s="71">
        <v>40</v>
      </c>
      <c r="CK7" s="152"/>
      <c r="CL7" s="71"/>
      <c r="CM7" s="84"/>
      <c r="CN7" s="84"/>
      <c r="CO7" s="84"/>
      <c r="CP7" s="84"/>
      <c r="CQ7" s="84"/>
      <c r="CR7" s="84"/>
      <c r="CS7" s="84"/>
      <c r="CT7" s="111">
        <v>52</v>
      </c>
      <c r="CU7" s="112">
        <v>2</v>
      </c>
      <c r="CV7" s="111">
        <f>D7*16+CU7</f>
        <v>1975298</v>
      </c>
      <c r="CW7" s="111">
        <v>52</v>
      </c>
      <c r="CX7" s="112">
        <v>2</v>
      </c>
      <c r="CY7" s="113" t="s">
        <v>186</v>
      </c>
      <c r="CZ7" s="111">
        <v>1096866</v>
      </c>
      <c r="DA7" s="115">
        <v>2</v>
      </c>
      <c r="DB7" s="85">
        <v>20</v>
      </c>
      <c r="DC7" s="85">
        <v>40</v>
      </c>
      <c r="DD7" s="85">
        <v>0</v>
      </c>
      <c r="DE7" s="85">
        <v>5</v>
      </c>
      <c r="DF7" s="85">
        <v>5</v>
      </c>
      <c r="DG7" s="85" t="s">
        <v>187</v>
      </c>
      <c r="DH7" s="85">
        <v>0</v>
      </c>
      <c r="DI7" s="117"/>
    </row>
    <row r="8" spans="1:113" s="13" customFormat="1">
      <c r="A8" s="13" t="s">
        <v>401</v>
      </c>
      <c r="C8" s="69" t="s">
        <v>331</v>
      </c>
      <c r="D8" s="69">
        <v>123456</v>
      </c>
      <c r="E8" s="69"/>
      <c r="F8" s="70"/>
      <c r="G8" s="70"/>
      <c r="H8" s="70"/>
      <c r="I8" s="70"/>
      <c r="J8" s="70"/>
      <c r="K8" s="69"/>
      <c r="L8" s="69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5">
        <v>3</v>
      </c>
      <c r="AD8" s="75" t="s">
        <v>1</v>
      </c>
      <c r="AE8" s="75"/>
      <c r="AF8" s="75"/>
      <c r="AG8" s="75"/>
      <c r="AH8" s="75"/>
      <c r="AI8" s="76"/>
      <c r="AJ8" s="77"/>
      <c r="AK8" s="29"/>
      <c r="AL8" s="29"/>
      <c r="AM8" s="31"/>
      <c r="AN8" s="84"/>
      <c r="AO8" s="84"/>
      <c r="AP8" s="84"/>
      <c r="AQ8" s="31"/>
      <c r="AR8" s="31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84"/>
      <c r="BD8" s="84"/>
      <c r="BE8" s="28"/>
      <c r="BF8" s="84"/>
      <c r="BG8" s="28"/>
      <c r="BH8" s="69"/>
      <c r="BI8" s="84"/>
      <c r="BJ8" s="84"/>
      <c r="BK8" s="84"/>
      <c r="BL8" s="84"/>
      <c r="BM8" s="84"/>
      <c r="BN8" s="84"/>
      <c r="BO8" s="84"/>
      <c r="BP8" s="84"/>
      <c r="BQ8" s="32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85"/>
      <c r="CD8" s="28"/>
      <c r="CE8" s="28"/>
      <c r="CF8" s="28"/>
      <c r="CG8" s="28"/>
      <c r="CH8" s="28"/>
      <c r="CI8" s="28"/>
      <c r="CJ8" s="28"/>
      <c r="CK8" s="83"/>
      <c r="CL8" s="28"/>
      <c r="CM8" s="84"/>
      <c r="CN8" s="84"/>
      <c r="CO8" s="84"/>
      <c r="CP8" s="84"/>
      <c r="CQ8" s="84"/>
      <c r="CR8" s="84"/>
      <c r="CS8" s="84"/>
      <c r="CT8" s="108"/>
      <c r="CU8" s="84"/>
      <c r="CV8" s="108"/>
      <c r="CW8" s="108"/>
      <c r="CX8" s="84"/>
      <c r="CY8" s="110"/>
      <c r="CZ8" s="108"/>
      <c r="DA8" s="114"/>
      <c r="DB8" s="84"/>
      <c r="DC8" s="84"/>
      <c r="DD8" s="84"/>
      <c r="DE8" s="84"/>
      <c r="DF8" s="84"/>
      <c r="DG8" s="84"/>
      <c r="DH8" s="84"/>
      <c r="DI8" s="118"/>
    </row>
    <row r="9" spans="1:113" s="13" customFormat="1">
      <c r="A9" s="13" t="s">
        <v>401</v>
      </c>
      <c r="C9" s="69" t="s">
        <v>315</v>
      </c>
      <c r="D9" s="69">
        <v>123456</v>
      </c>
      <c r="E9" s="69"/>
      <c r="F9" s="70"/>
      <c r="G9" s="70"/>
      <c r="H9" s="70"/>
      <c r="I9" s="70"/>
      <c r="J9" s="70"/>
      <c r="K9" s="69"/>
      <c r="L9" s="69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69"/>
      <c r="AD9" s="69"/>
      <c r="AE9" s="69"/>
      <c r="AF9" s="69"/>
      <c r="AG9" s="69"/>
      <c r="AH9" s="69"/>
      <c r="AI9" s="28">
        <v>20</v>
      </c>
      <c r="AJ9" s="77" t="s">
        <v>170</v>
      </c>
      <c r="AK9" s="83" t="s">
        <v>341</v>
      </c>
      <c r="AL9" s="57" t="s">
        <v>342</v>
      </c>
      <c r="AM9" s="31"/>
      <c r="AN9" s="84"/>
      <c r="AO9" s="84" t="s">
        <v>174</v>
      </c>
      <c r="AP9" s="84" t="s">
        <v>175</v>
      </c>
      <c r="AQ9" s="31" t="s">
        <v>176</v>
      </c>
      <c r="AR9" s="31">
        <v>1</v>
      </c>
      <c r="AS9" s="28" t="s">
        <v>176</v>
      </c>
      <c r="AT9" s="28">
        <v>1</v>
      </c>
      <c r="AU9" s="28"/>
      <c r="AV9" s="28"/>
      <c r="AW9" s="28"/>
      <c r="AX9" s="28"/>
      <c r="AY9" s="28"/>
      <c r="AZ9" s="28"/>
      <c r="BA9" s="28"/>
      <c r="BB9" s="28">
        <v>48291</v>
      </c>
      <c r="BC9" s="84"/>
      <c r="BD9" s="84" t="s">
        <v>177</v>
      </c>
      <c r="BE9" s="29">
        <v>3</v>
      </c>
      <c r="BF9" s="84"/>
      <c r="BG9" s="29">
        <v>15</v>
      </c>
      <c r="BH9" s="69">
        <v>1635</v>
      </c>
      <c r="BI9" s="84" t="s">
        <v>178</v>
      </c>
      <c r="BJ9" s="84"/>
      <c r="BK9" s="84"/>
      <c r="BL9" s="84"/>
      <c r="BM9" s="84"/>
      <c r="BN9" s="84" t="s">
        <v>179</v>
      </c>
      <c r="BO9" s="84">
        <v>20</v>
      </c>
      <c r="BP9" s="84">
        <v>0</v>
      </c>
      <c r="BQ9" s="32">
        <v>0</v>
      </c>
      <c r="BR9" s="28">
        <v>1</v>
      </c>
      <c r="BS9" s="28">
        <v>0</v>
      </c>
      <c r="BT9" s="28" t="s">
        <v>180</v>
      </c>
      <c r="BU9" s="28">
        <v>957</v>
      </c>
      <c r="BV9" s="28"/>
      <c r="BW9" s="32" t="s">
        <v>181</v>
      </c>
      <c r="BX9" s="28">
        <v>4</v>
      </c>
      <c r="BY9" s="28" t="s">
        <v>182</v>
      </c>
      <c r="BZ9" s="28" t="s">
        <v>183</v>
      </c>
      <c r="CA9" s="28"/>
      <c r="CB9" s="28"/>
      <c r="CC9" s="85"/>
      <c r="CD9" s="28"/>
      <c r="CE9" s="28" t="s">
        <v>185</v>
      </c>
      <c r="CF9" s="28">
        <v>3</v>
      </c>
      <c r="CG9" s="28">
        <v>8</v>
      </c>
      <c r="CH9" s="28">
        <v>3</v>
      </c>
      <c r="CI9" s="28">
        <v>0</v>
      </c>
      <c r="CJ9" s="28">
        <v>40</v>
      </c>
      <c r="CK9" s="83"/>
      <c r="CL9" s="28"/>
      <c r="CM9" s="84"/>
      <c r="CN9" s="84"/>
      <c r="CO9" s="84"/>
      <c r="CP9" s="84"/>
      <c r="CQ9" s="84"/>
      <c r="CR9" s="84"/>
      <c r="CS9" s="84"/>
      <c r="CT9" s="108">
        <v>53</v>
      </c>
      <c r="CU9" s="109">
        <v>3</v>
      </c>
      <c r="CV9" s="108">
        <f>D9*16+CU9</f>
        <v>1975299</v>
      </c>
      <c r="CW9" s="108">
        <v>53</v>
      </c>
      <c r="CX9" s="109">
        <v>3</v>
      </c>
      <c r="CY9" s="110" t="s">
        <v>186</v>
      </c>
      <c r="CZ9" s="108">
        <v>1096867</v>
      </c>
      <c r="DA9" s="114">
        <v>3</v>
      </c>
      <c r="DB9" s="84">
        <v>20</v>
      </c>
      <c r="DC9" s="84">
        <v>40</v>
      </c>
      <c r="DD9" s="84">
        <v>0</v>
      </c>
      <c r="DE9" s="84">
        <v>5</v>
      </c>
      <c r="DF9" s="84">
        <v>5</v>
      </c>
      <c r="DG9" s="84" t="s">
        <v>187</v>
      </c>
      <c r="DH9" s="84">
        <v>0</v>
      </c>
      <c r="DI9" s="118"/>
    </row>
    <row r="10" spans="1:113" s="13" customFormat="1">
      <c r="C10" s="28"/>
      <c r="D10" s="28"/>
      <c r="E10" s="29"/>
      <c r="F10" s="33"/>
      <c r="G10" s="33"/>
      <c r="H10" s="33"/>
      <c r="I10" s="33"/>
      <c r="J10" s="33"/>
      <c r="K10" s="28"/>
      <c r="L10" s="28"/>
      <c r="M10" s="28"/>
      <c r="N10" s="28"/>
      <c r="O10" s="28"/>
      <c r="P10" s="28"/>
      <c r="Q10" s="28"/>
      <c r="R10" s="28"/>
      <c r="S10" s="28"/>
      <c r="T10" s="33"/>
      <c r="U10" s="33"/>
      <c r="V10" s="33"/>
      <c r="W10" s="33"/>
      <c r="X10" s="33"/>
      <c r="Y10" s="33"/>
      <c r="Z10" s="33"/>
      <c r="AA10" s="33"/>
      <c r="AB10" s="33"/>
      <c r="AC10" s="28"/>
      <c r="AD10" s="28"/>
      <c r="AE10" s="28"/>
      <c r="AF10" s="28"/>
      <c r="AG10" s="28"/>
      <c r="AH10" s="28"/>
      <c r="AI10" s="69">
        <v>3</v>
      </c>
      <c r="AJ10" s="80" t="s">
        <v>170</v>
      </c>
      <c r="AK10" s="69" t="s">
        <v>191</v>
      </c>
      <c r="AL10" s="69" t="s">
        <v>192</v>
      </c>
      <c r="AM10" s="81"/>
      <c r="AN10" s="86"/>
      <c r="AO10" s="86" t="s">
        <v>193</v>
      </c>
      <c r="AP10" s="86" t="s">
        <v>194</v>
      </c>
      <c r="AQ10" s="81" t="s">
        <v>176</v>
      </c>
      <c r="AR10" s="81">
        <v>3</v>
      </c>
      <c r="AS10" s="69" t="s">
        <v>176</v>
      </c>
      <c r="AT10" s="69">
        <v>1</v>
      </c>
      <c r="AU10" s="69"/>
      <c r="AV10" s="69"/>
      <c r="AW10" s="69"/>
      <c r="AX10" s="69"/>
      <c r="AY10" s="69"/>
      <c r="AZ10" s="69"/>
      <c r="BA10" s="69"/>
      <c r="BB10" s="69">
        <v>48292</v>
      </c>
      <c r="BC10" s="86"/>
      <c r="BD10" s="84" t="s">
        <v>195</v>
      </c>
      <c r="BE10" s="69">
        <v>4</v>
      </c>
      <c r="BF10" s="84"/>
      <c r="BG10" s="69">
        <v>15</v>
      </c>
      <c r="BH10" s="69">
        <v>1635</v>
      </c>
      <c r="BI10" s="84" t="s">
        <v>178</v>
      </c>
      <c r="BJ10" s="84"/>
      <c r="BK10" s="84"/>
      <c r="BL10" s="84"/>
      <c r="BM10" s="84"/>
      <c r="BN10" s="84" t="s">
        <v>179</v>
      </c>
      <c r="BO10" s="84">
        <v>20</v>
      </c>
      <c r="BP10" s="84"/>
      <c r="BQ10" s="32">
        <v>0</v>
      </c>
      <c r="BR10" s="28">
        <v>1</v>
      </c>
      <c r="BS10" s="28">
        <v>0</v>
      </c>
      <c r="BT10" s="28" t="s">
        <v>180</v>
      </c>
      <c r="BU10" s="28">
        <v>957</v>
      </c>
      <c r="BV10" s="28">
        <v>520</v>
      </c>
      <c r="BW10" s="32"/>
      <c r="BX10" s="28"/>
      <c r="BY10" s="28"/>
      <c r="BZ10" s="28"/>
      <c r="CA10" s="28"/>
      <c r="CB10" s="28"/>
      <c r="CC10" s="85"/>
      <c r="CD10" s="28"/>
      <c r="CE10" s="28" t="s">
        <v>185</v>
      </c>
      <c r="CF10" s="28">
        <v>3</v>
      </c>
      <c r="CG10" s="28">
        <v>8</v>
      </c>
      <c r="CH10" s="28">
        <v>3</v>
      </c>
      <c r="CI10" s="28">
        <v>0</v>
      </c>
      <c r="CJ10" s="28">
        <v>40</v>
      </c>
      <c r="CK10" s="83"/>
      <c r="CL10" s="28"/>
      <c r="CM10" s="84"/>
      <c r="CN10" s="84"/>
      <c r="CO10" s="84"/>
      <c r="CP10" s="84"/>
      <c r="CQ10" s="84"/>
      <c r="CR10" s="84"/>
      <c r="CS10" s="84"/>
      <c r="CT10" s="108">
        <v>54</v>
      </c>
      <c r="CU10" s="109">
        <v>4</v>
      </c>
      <c r="CV10" s="108">
        <f>D10*16+CU10</f>
        <v>4</v>
      </c>
      <c r="CW10" s="108">
        <v>54</v>
      </c>
      <c r="CX10" s="109">
        <v>4</v>
      </c>
      <c r="CY10" s="110" t="s">
        <v>186</v>
      </c>
      <c r="CZ10" s="108">
        <v>1096868</v>
      </c>
      <c r="DA10" s="114">
        <v>4</v>
      </c>
      <c r="DB10" s="84">
        <v>20</v>
      </c>
      <c r="DC10" s="84">
        <v>40</v>
      </c>
      <c r="DD10" s="84">
        <v>0</v>
      </c>
      <c r="DE10" s="84">
        <v>5</v>
      </c>
      <c r="DF10" s="84">
        <v>5</v>
      </c>
      <c r="DG10" s="84" t="s">
        <v>187</v>
      </c>
      <c r="DH10" s="84">
        <v>0</v>
      </c>
      <c r="DI10" s="118"/>
    </row>
    <row r="11" spans="1:113" s="13" customFormat="1">
      <c r="C11" s="28"/>
      <c r="D11" s="28"/>
      <c r="E11" s="29"/>
      <c r="F11" s="33"/>
      <c r="G11" s="33"/>
      <c r="H11" s="33"/>
      <c r="I11" s="33"/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33"/>
      <c r="U11" s="33"/>
      <c r="V11" s="33"/>
      <c r="W11" s="33"/>
      <c r="X11" s="33"/>
      <c r="Y11" s="33"/>
      <c r="Z11" s="33"/>
      <c r="AA11" s="33"/>
      <c r="AB11" s="33"/>
      <c r="AC11" s="28"/>
      <c r="AD11" s="28"/>
      <c r="AE11" s="28"/>
      <c r="AF11" s="28"/>
      <c r="AG11" s="28"/>
      <c r="AH11" s="28"/>
      <c r="AI11" s="69">
        <v>2</v>
      </c>
      <c r="AJ11" s="80" t="s">
        <v>170</v>
      </c>
      <c r="AK11" s="82" t="s">
        <v>171</v>
      </c>
      <c r="AL11" s="82" t="s">
        <v>196</v>
      </c>
      <c r="AM11" s="81">
        <v>1</v>
      </c>
      <c r="AN11" s="86" t="s">
        <v>173</v>
      </c>
      <c r="AO11" s="86" t="s">
        <v>174</v>
      </c>
      <c r="AP11" s="86" t="s">
        <v>175</v>
      </c>
      <c r="AQ11" s="81" t="s">
        <v>176</v>
      </c>
      <c r="AR11" s="81">
        <v>2</v>
      </c>
      <c r="AS11" s="69" t="s">
        <v>176</v>
      </c>
      <c r="AT11" s="69">
        <v>1</v>
      </c>
      <c r="AU11" s="69"/>
      <c r="AV11" s="69"/>
      <c r="AW11" s="69"/>
      <c r="AX11" s="69"/>
      <c r="AY11" s="69"/>
      <c r="AZ11" s="69"/>
      <c r="BA11" s="69"/>
      <c r="BB11" s="69">
        <v>48293</v>
      </c>
      <c r="BC11" s="86"/>
      <c r="BD11" s="84" t="s">
        <v>197</v>
      </c>
      <c r="BE11" s="69">
        <v>5</v>
      </c>
      <c r="BF11" s="84"/>
      <c r="BG11" s="69">
        <v>279</v>
      </c>
      <c r="BH11" s="69">
        <v>1635</v>
      </c>
      <c r="BI11" s="84" t="s">
        <v>178</v>
      </c>
      <c r="BJ11" s="84"/>
      <c r="BK11" s="84"/>
      <c r="BL11" s="84"/>
      <c r="BM11" s="84"/>
      <c r="BN11" s="84" t="s">
        <v>179</v>
      </c>
      <c r="BO11" s="84">
        <v>20</v>
      </c>
      <c r="BP11" s="84">
        <v>0</v>
      </c>
      <c r="BQ11" s="32">
        <v>0</v>
      </c>
      <c r="BR11" s="28">
        <v>1</v>
      </c>
      <c r="BS11" s="28">
        <v>0</v>
      </c>
      <c r="BT11" s="28" t="s">
        <v>198</v>
      </c>
      <c r="BU11" s="28">
        <v>957</v>
      </c>
      <c r="BV11" s="28"/>
      <c r="BW11" s="32" t="s">
        <v>181</v>
      </c>
      <c r="BX11" s="28">
        <v>4</v>
      </c>
      <c r="BY11" s="28" t="s">
        <v>182</v>
      </c>
      <c r="BZ11" s="28" t="s">
        <v>183</v>
      </c>
      <c r="CA11" s="28">
        <v>475</v>
      </c>
      <c r="CB11" s="28">
        <v>18475</v>
      </c>
      <c r="CC11" s="85" t="s">
        <v>184</v>
      </c>
      <c r="CD11" s="28" t="s">
        <v>184</v>
      </c>
      <c r="CE11" s="28" t="s">
        <v>185</v>
      </c>
      <c r="CF11" s="28">
        <v>3</v>
      </c>
      <c r="CG11" s="28">
        <v>8</v>
      </c>
      <c r="CH11" s="28">
        <v>3</v>
      </c>
      <c r="CI11" s="28">
        <v>0</v>
      </c>
      <c r="CJ11" s="28">
        <v>40</v>
      </c>
      <c r="CK11" s="83"/>
      <c r="CL11" s="28" t="s">
        <v>184</v>
      </c>
      <c r="CM11" s="84"/>
      <c r="CN11" s="84"/>
      <c r="CO11" s="84"/>
      <c r="CP11" s="84"/>
      <c r="CQ11" s="84"/>
      <c r="CR11" s="84"/>
      <c r="CS11" s="84"/>
      <c r="CT11" s="108">
        <v>55</v>
      </c>
      <c r="CU11" s="109">
        <v>5</v>
      </c>
      <c r="CV11" s="108">
        <f>D11*16+CU11</f>
        <v>5</v>
      </c>
      <c r="CW11" s="108">
        <v>55</v>
      </c>
      <c r="CX11" s="109">
        <v>5</v>
      </c>
      <c r="CY11" s="110" t="s">
        <v>186</v>
      </c>
      <c r="CZ11" s="108">
        <v>1096869</v>
      </c>
      <c r="DA11" s="114">
        <v>5</v>
      </c>
      <c r="DB11" s="84">
        <v>20</v>
      </c>
      <c r="DC11" s="84">
        <v>40</v>
      </c>
      <c r="DD11" s="84">
        <v>0</v>
      </c>
      <c r="DE11" s="84">
        <v>5</v>
      </c>
      <c r="DF11" s="84">
        <v>5</v>
      </c>
      <c r="DG11" s="84" t="s">
        <v>187</v>
      </c>
      <c r="DH11" s="84">
        <v>0</v>
      </c>
      <c r="DI11" s="118"/>
    </row>
    <row r="12" spans="1:113" s="13" customFormat="1">
      <c r="C12" s="28"/>
      <c r="D12" s="28"/>
      <c r="E12" s="29"/>
      <c r="F12" s="33"/>
      <c r="G12" s="33"/>
      <c r="H12" s="33"/>
      <c r="I12" s="33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33"/>
      <c r="U12" s="33"/>
      <c r="V12" s="33"/>
      <c r="W12" s="33"/>
      <c r="X12" s="33"/>
      <c r="Y12" s="33"/>
      <c r="Z12" s="33"/>
      <c r="AA12" s="33"/>
      <c r="AB12" s="33"/>
      <c r="AC12" s="28"/>
      <c r="AD12" s="28"/>
      <c r="AE12" s="28"/>
      <c r="AF12" s="28"/>
      <c r="AG12" s="28"/>
      <c r="AH12" s="28"/>
      <c r="AI12" s="69">
        <v>33</v>
      </c>
      <c r="AJ12" s="80" t="s">
        <v>170</v>
      </c>
      <c r="AK12" s="69" t="s">
        <v>189</v>
      </c>
      <c r="AL12" s="69" t="s">
        <v>196</v>
      </c>
      <c r="AM12" s="81"/>
      <c r="AN12" s="86"/>
      <c r="AO12" s="86" t="s">
        <v>174</v>
      </c>
      <c r="AP12" s="86" t="s">
        <v>175</v>
      </c>
      <c r="AQ12" s="81" t="s">
        <v>176</v>
      </c>
      <c r="AR12" s="81">
        <v>2</v>
      </c>
      <c r="AS12" s="69" t="s">
        <v>176</v>
      </c>
      <c r="AT12" s="69">
        <v>1</v>
      </c>
      <c r="AU12" s="69"/>
      <c r="AV12" s="69"/>
      <c r="AW12" s="69"/>
      <c r="AX12" s="69"/>
      <c r="AY12" s="69"/>
      <c r="AZ12" s="69"/>
      <c r="BA12" s="69"/>
      <c r="BB12" s="69">
        <v>48294</v>
      </c>
      <c r="BC12" s="86"/>
      <c r="BD12" s="84" t="s">
        <v>197</v>
      </c>
      <c r="BE12" s="69">
        <v>6</v>
      </c>
      <c r="BF12" s="84">
        <v>134</v>
      </c>
      <c r="BG12" s="69">
        <v>279</v>
      </c>
      <c r="BH12" s="69">
        <v>1635</v>
      </c>
      <c r="BI12" s="84" t="s">
        <v>178</v>
      </c>
      <c r="BJ12" s="84"/>
      <c r="BK12" s="84"/>
      <c r="BL12" s="84"/>
      <c r="BM12" s="84"/>
      <c r="BN12" s="84" t="s">
        <v>179</v>
      </c>
      <c r="BO12" s="84">
        <v>20</v>
      </c>
      <c r="BP12" s="84">
        <v>0</v>
      </c>
      <c r="BQ12" s="32">
        <v>0</v>
      </c>
      <c r="BR12" s="28">
        <v>1</v>
      </c>
      <c r="BS12" s="28">
        <v>0</v>
      </c>
      <c r="BT12" s="28" t="s">
        <v>198</v>
      </c>
      <c r="BU12" s="28">
        <v>957</v>
      </c>
      <c r="BV12" s="28"/>
      <c r="BW12" s="32" t="s">
        <v>181</v>
      </c>
      <c r="BX12" s="28">
        <v>4</v>
      </c>
      <c r="BY12" s="28" t="s">
        <v>182</v>
      </c>
      <c r="BZ12" s="28" t="s">
        <v>183</v>
      </c>
      <c r="CA12" s="28"/>
      <c r="CB12" s="28"/>
      <c r="CC12" s="85"/>
      <c r="CD12" s="28"/>
      <c r="CE12" s="28" t="s">
        <v>185</v>
      </c>
      <c r="CF12" s="28">
        <v>3</v>
      </c>
      <c r="CG12" s="28">
        <v>8</v>
      </c>
      <c r="CH12" s="28">
        <v>3</v>
      </c>
      <c r="CI12" s="28">
        <v>0</v>
      </c>
      <c r="CJ12" s="28">
        <v>40</v>
      </c>
      <c r="CK12" s="83"/>
      <c r="CL12" s="28"/>
      <c r="CM12" s="84"/>
      <c r="CN12" s="84"/>
      <c r="CO12" s="84"/>
      <c r="CP12" s="84"/>
      <c r="CQ12" s="84"/>
      <c r="CR12" s="84"/>
      <c r="CS12" s="84"/>
      <c r="CT12" s="108">
        <v>56</v>
      </c>
      <c r="CU12" s="109">
        <v>6</v>
      </c>
      <c r="CV12" s="108">
        <f>D12*16+CU12</f>
        <v>6</v>
      </c>
      <c r="CW12" s="108">
        <v>56</v>
      </c>
      <c r="CX12" s="109">
        <v>6</v>
      </c>
      <c r="CY12" s="110" t="s">
        <v>186</v>
      </c>
      <c r="CZ12" s="108">
        <v>1096870</v>
      </c>
      <c r="DA12" s="114">
        <v>7</v>
      </c>
      <c r="DB12" s="84">
        <v>20</v>
      </c>
      <c r="DC12" s="84">
        <v>40</v>
      </c>
      <c r="DD12" s="84">
        <v>0</v>
      </c>
      <c r="DE12" s="84">
        <v>5</v>
      </c>
      <c r="DF12" s="84">
        <v>5</v>
      </c>
      <c r="DG12" s="84" t="s">
        <v>187</v>
      </c>
      <c r="DH12" s="84">
        <v>0</v>
      </c>
      <c r="DI12" s="118"/>
    </row>
    <row r="13" spans="1:113" s="13" customFormat="1">
      <c r="C13" s="28"/>
      <c r="D13" s="28"/>
      <c r="E13" s="29"/>
      <c r="F13" s="33"/>
      <c r="G13" s="33"/>
      <c r="H13" s="33"/>
      <c r="I13" s="33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33"/>
      <c r="U13" s="33"/>
      <c r="V13" s="33"/>
      <c r="W13" s="33"/>
      <c r="X13" s="33"/>
      <c r="Y13" s="33"/>
      <c r="Z13" s="33"/>
      <c r="AA13" s="33"/>
      <c r="AB13" s="33"/>
      <c r="AC13" s="28"/>
      <c r="AD13" s="28"/>
      <c r="AE13" s="28"/>
      <c r="AF13" s="28"/>
      <c r="AG13" s="28"/>
      <c r="AH13" s="28"/>
      <c r="AI13" s="69">
        <v>33</v>
      </c>
      <c r="AJ13" s="80" t="s">
        <v>170</v>
      </c>
      <c r="AK13" s="69" t="s">
        <v>189</v>
      </c>
      <c r="AL13" s="69" t="s">
        <v>196</v>
      </c>
      <c r="AM13" s="81"/>
      <c r="AN13" s="86"/>
      <c r="AO13" s="86"/>
      <c r="AP13" s="86"/>
      <c r="AQ13" s="81"/>
      <c r="AR13" s="81"/>
      <c r="AS13" s="69"/>
      <c r="AT13" s="69"/>
      <c r="AU13" s="69"/>
      <c r="AV13" s="69"/>
      <c r="AW13" s="69"/>
      <c r="AX13" s="69"/>
      <c r="AY13" s="69"/>
      <c r="AZ13" s="69"/>
      <c r="BA13" s="69"/>
      <c r="BB13" s="69">
        <v>6</v>
      </c>
      <c r="BC13" s="86"/>
      <c r="BD13" s="84" t="s">
        <v>197</v>
      </c>
      <c r="BE13" s="69">
        <v>134</v>
      </c>
      <c r="BF13" s="84">
        <v>6</v>
      </c>
      <c r="BG13" s="69">
        <v>279</v>
      </c>
      <c r="BH13" s="69">
        <v>5135</v>
      </c>
      <c r="BI13" s="84" t="s">
        <v>178</v>
      </c>
      <c r="BJ13" s="84"/>
      <c r="BK13" s="84"/>
      <c r="BL13" s="84"/>
      <c r="BM13" s="84"/>
      <c r="BN13" s="84" t="s">
        <v>179</v>
      </c>
      <c r="BO13" s="84"/>
      <c r="BP13" s="84"/>
      <c r="BQ13" s="32">
        <v>0</v>
      </c>
      <c r="BR13" s="28">
        <v>1</v>
      </c>
      <c r="BS13" s="28">
        <v>0</v>
      </c>
      <c r="BT13" s="28"/>
      <c r="BU13" s="28">
        <v>957</v>
      </c>
      <c r="BV13" s="28"/>
      <c r="BW13" s="28"/>
      <c r="BX13" s="28"/>
      <c r="BY13" s="28"/>
      <c r="BZ13" s="28"/>
      <c r="CA13" s="28"/>
      <c r="CB13" s="28"/>
      <c r="CC13" s="85"/>
      <c r="CD13" s="28"/>
      <c r="CE13" s="28" t="s">
        <v>185</v>
      </c>
      <c r="CF13" s="28">
        <v>3</v>
      </c>
      <c r="CG13" s="28">
        <v>8</v>
      </c>
      <c r="CH13" s="28">
        <v>3</v>
      </c>
      <c r="CI13" s="28">
        <v>0</v>
      </c>
      <c r="CJ13" s="28">
        <v>40</v>
      </c>
      <c r="CK13" s="83">
        <v>0</v>
      </c>
      <c r="CL13" s="28"/>
      <c r="CM13" s="84" t="s">
        <v>190</v>
      </c>
      <c r="CN13" s="84" t="s">
        <v>190</v>
      </c>
      <c r="CO13" s="84" t="s">
        <v>190</v>
      </c>
      <c r="CP13" s="84" t="s">
        <v>190</v>
      </c>
      <c r="CQ13" s="84" t="s">
        <v>190</v>
      </c>
      <c r="CR13" s="84" t="s">
        <v>190</v>
      </c>
      <c r="CS13" s="84" t="s">
        <v>190</v>
      </c>
      <c r="CT13" s="108"/>
      <c r="CU13" s="84"/>
      <c r="CV13" s="108"/>
      <c r="CW13" s="108"/>
      <c r="CX13" s="84"/>
      <c r="CY13" s="110"/>
      <c r="CZ13" s="108"/>
      <c r="DA13" s="114">
        <v>6</v>
      </c>
      <c r="DB13" s="84">
        <v>20</v>
      </c>
      <c r="DC13" s="84">
        <v>40</v>
      </c>
      <c r="DD13" s="84">
        <v>0</v>
      </c>
      <c r="DE13" s="84">
        <v>5</v>
      </c>
      <c r="DF13" s="84">
        <v>5</v>
      </c>
      <c r="DG13" s="84" t="s">
        <v>187</v>
      </c>
      <c r="DH13" s="84">
        <v>0</v>
      </c>
      <c r="DI13" s="118"/>
    </row>
    <row r="14" spans="1:113" s="13" customFormat="1">
      <c r="C14" s="28"/>
      <c r="D14" s="28"/>
      <c r="E14" s="29"/>
      <c r="F14" s="33"/>
      <c r="G14" s="33"/>
      <c r="H14" s="33"/>
      <c r="I14" s="33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33"/>
      <c r="U14" s="33"/>
      <c r="V14" s="33"/>
      <c r="W14" s="33"/>
      <c r="X14" s="33"/>
      <c r="Y14" s="33"/>
      <c r="Z14" s="33"/>
      <c r="AA14" s="33"/>
      <c r="AB14" s="33"/>
      <c r="AC14" s="28"/>
      <c r="AD14" s="28"/>
      <c r="AE14" s="28"/>
      <c r="AF14" s="28"/>
      <c r="AG14" s="28"/>
      <c r="AH14" s="28"/>
      <c r="AI14" s="69">
        <v>34</v>
      </c>
      <c r="AJ14" s="80" t="s">
        <v>170</v>
      </c>
      <c r="AK14" s="69" t="s">
        <v>189</v>
      </c>
      <c r="AL14" s="69" t="s">
        <v>196</v>
      </c>
      <c r="AM14" s="81"/>
      <c r="AN14" s="86"/>
      <c r="AO14" s="86" t="s">
        <v>174</v>
      </c>
      <c r="AP14" s="86" t="s">
        <v>175</v>
      </c>
      <c r="AQ14" s="81" t="s">
        <v>176</v>
      </c>
      <c r="AR14" s="81">
        <v>2</v>
      </c>
      <c r="AS14" s="69" t="s">
        <v>176</v>
      </c>
      <c r="AT14" s="69">
        <v>1</v>
      </c>
      <c r="AU14" s="69"/>
      <c r="AV14" s="69"/>
      <c r="AW14" s="69"/>
      <c r="AX14" s="69"/>
      <c r="AY14" s="69"/>
      <c r="AZ14" s="69"/>
      <c r="BA14" s="69"/>
      <c r="BB14" s="69">
        <v>48295</v>
      </c>
      <c r="BC14" s="86"/>
      <c r="BD14" s="84" t="s">
        <v>197</v>
      </c>
      <c r="BE14" s="69">
        <v>7</v>
      </c>
      <c r="BF14" s="84"/>
      <c r="BG14" s="69">
        <v>279</v>
      </c>
      <c r="BH14" s="69">
        <v>1635</v>
      </c>
      <c r="BI14" s="84" t="s">
        <v>178</v>
      </c>
      <c r="BJ14" s="84"/>
      <c r="BK14" s="84"/>
      <c r="BL14" s="84"/>
      <c r="BM14" s="84"/>
      <c r="BN14" s="84" t="s">
        <v>179</v>
      </c>
      <c r="BO14" s="84">
        <v>20</v>
      </c>
      <c r="BP14" s="84">
        <v>0</v>
      </c>
      <c r="BQ14" s="32">
        <v>0</v>
      </c>
      <c r="BR14" s="28">
        <v>1</v>
      </c>
      <c r="BS14" s="28">
        <v>0</v>
      </c>
      <c r="BT14" s="28" t="s">
        <v>198</v>
      </c>
      <c r="BU14" s="28">
        <v>957</v>
      </c>
      <c r="BV14" s="28"/>
      <c r="BW14" s="32" t="s">
        <v>181</v>
      </c>
      <c r="BX14" s="28">
        <v>4</v>
      </c>
      <c r="BY14" s="28" t="s">
        <v>182</v>
      </c>
      <c r="BZ14" s="28" t="s">
        <v>183</v>
      </c>
      <c r="CA14" s="28"/>
      <c r="CB14" s="28"/>
      <c r="CC14" s="85"/>
      <c r="CD14" s="28"/>
      <c r="CE14" s="28" t="s">
        <v>185</v>
      </c>
      <c r="CF14" s="28">
        <v>3</v>
      </c>
      <c r="CG14" s="28">
        <v>8</v>
      </c>
      <c r="CH14" s="28">
        <v>3</v>
      </c>
      <c r="CI14" s="28">
        <v>0</v>
      </c>
      <c r="CJ14" s="28">
        <v>40</v>
      </c>
      <c r="CK14" s="83"/>
      <c r="CL14" s="28"/>
      <c r="CM14" s="84"/>
      <c r="CN14" s="84"/>
      <c r="CO14" s="84"/>
      <c r="CP14" s="84"/>
      <c r="CQ14" s="84"/>
      <c r="CR14" s="84"/>
      <c r="CS14" s="84"/>
      <c r="CT14" s="108">
        <v>57</v>
      </c>
      <c r="CU14" s="109">
        <v>7</v>
      </c>
      <c r="CV14" s="108">
        <f>D14*16+CU14</f>
        <v>7</v>
      </c>
      <c r="CW14" s="108">
        <v>57</v>
      </c>
      <c r="CX14" s="109">
        <v>7</v>
      </c>
      <c r="CY14" s="110" t="s">
        <v>186</v>
      </c>
      <c r="CZ14" s="108">
        <v>1096871</v>
      </c>
      <c r="DA14" s="114">
        <v>8</v>
      </c>
      <c r="DB14" s="84">
        <v>20</v>
      </c>
      <c r="DC14" s="84">
        <v>40</v>
      </c>
      <c r="DD14" s="84">
        <v>0</v>
      </c>
      <c r="DE14" s="84">
        <v>5</v>
      </c>
      <c r="DF14" s="84">
        <v>5</v>
      </c>
      <c r="DG14" s="84" t="s">
        <v>187</v>
      </c>
      <c r="DH14" s="84">
        <v>0</v>
      </c>
      <c r="DI14" s="118"/>
    </row>
    <row r="15" spans="1:113" s="13" customFormat="1">
      <c r="C15" s="28"/>
      <c r="D15" s="28"/>
      <c r="E15" s="29"/>
      <c r="F15" s="33"/>
      <c r="G15" s="33"/>
      <c r="H15" s="33"/>
      <c r="I15" s="33"/>
      <c r="J15" s="33"/>
      <c r="K15" s="28"/>
      <c r="L15" s="28"/>
      <c r="M15" s="28"/>
      <c r="N15" s="28"/>
      <c r="O15" s="28"/>
      <c r="P15" s="28"/>
      <c r="Q15" s="28"/>
      <c r="R15" s="28"/>
      <c r="S15" s="28"/>
      <c r="T15" s="33"/>
      <c r="U15" s="33"/>
      <c r="V15" s="33"/>
      <c r="W15" s="33"/>
      <c r="X15" s="33"/>
      <c r="Y15" s="33"/>
      <c r="Z15" s="33"/>
      <c r="AA15" s="33"/>
      <c r="AB15" s="33"/>
      <c r="AC15" s="28"/>
      <c r="AD15" s="28"/>
      <c r="AE15" s="28"/>
      <c r="AF15" s="28"/>
      <c r="AG15" s="28"/>
      <c r="AH15" s="28"/>
      <c r="AI15" s="69">
        <v>4</v>
      </c>
      <c r="AJ15" s="80" t="s">
        <v>170</v>
      </c>
      <c r="AK15" s="69" t="s">
        <v>191</v>
      </c>
      <c r="AL15" s="69" t="s">
        <v>199</v>
      </c>
      <c r="AM15" s="81"/>
      <c r="AN15" s="86"/>
      <c r="AO15" s="86" t="s">
        <v>193</v>
      </c>
      <c r="AP15" s="86" t="s">
        <v>194</v>
      </c>
      <c r="AQ15" s="81" t="s">
        <v>176</v>
      </c>
      <c r="AR15" s="81">
        <v>4</v>
      </c>
      <c r="AS15" s="69" t="s">
        <v>176</v>
      </c>
      <c r="AT15" s="69">
        <v>1</v>
      </c>
      <c r="AU15" s="69"/>
      <c r="AV15" s="69"/>
      <c r="AW15" s="69"/>
      <c r="AX15" s="69"/>
      <c r="AY15" s="69"/>
      <c r="AZ15" s="69"/>
      <c r="BA15" s="69"/>
      <c r="BB15" s="69">
        <v>48296</v>
      </c>
      <c r="BC15" s="86"/>
      <c r="BD15" s="84" t="s">
        <v>200</v>
      </c>
      <c r="BE15" s="69">
        <v>8</v>
      </c>
      <c r="BF15" s="84"/>
      <c r="BG15" s="69">
        <v>279</v>
      </c>
      <c r="BH15" s="69">
        <v>1635</v>
      </c>
      <c r="BI15" s="84" t="s">
        <v>178</v>
      </c>
      <c r="BJ15" s="84"/>
      <c r="BK15" s="84"/>
      <c r="BL15" s="84"/>
      <c r="BM15" s="84"/>
      <c r="BN15" s="84" t="s">
        <v>179</v>
      </c>
      <c r="BO15" s="84">
        <v>20</v>
      </c>
      <c r="BP15" s="84"/>
      <c r="BQ15" s="32">
        <v>0</v>
      </c>
      <c r="BR15" s="28">
        <v>1</v>
      </c>
      <c r="BS15" s="28">
        <v>0</v>
      </c>
      <c r="BT15" s="28" t="s">
        <v>198</v>
      </c>
      <c r="BU15" s="28">
        <v>957</v>
      </c>
      <c r="BV15" s="28">
        <v>520</v>
      </c>
      <c r="BW15" s="32"/>
      <c r="BX15" s="28"/>
      <c r="BY15" s="28"/>
      <c r="BZ15" s="28"/>
      <c r="CA15" s="28"/>
      <c r="CB15" s="28"/>
      <c r="CC15" s="85"/>
      <c r="CD15" s="28"/>
      <c r="CE15" s="28" t="s">
        <v>185</v>
      </c>
      <c r="CF15" s="28">
        <v>3</v>
      </c>
      <c r="CG15" s="28">
        <v>8</v>
      </c>
      <c r="CH15" s="28">
        <v>3</v>
      </c>
      <c r="CI15" s="28">
        <v>0</v>
      </c>
      <c r="CJ15" s="28">
        <v>40</v>
      </c>
      <c r="CK15" s="83"/>
      <c r="CL15" s="28"/>
      <c r="CM15" s="84"/>
      <c r="CN15" s="84"/>
      <c r="CO15" s="84"/>
      <c r="CP15" s="84"/>
      <c r="CQ15" s="84"/>
      <c r="CR15" s="84"/>
      <c r="CS15" s="84"/>
      <c r="CT15" s="108">
        <v>58</v>
      </c>
      <c r="CU15" s="109">
        <v>8</v>
      </c>
      <c r="CV15" s="108">
        <f>D15*16+CU15</f>
        <v>8</v>
      </c>
      <c r="CW15" s="108">
        <v>58</v>
      </c>
      <c r="CX15" s="109">
        <v>8</v>
      </c>
      <c r="CY15" s="110" t="s">
        <v>186</v>
      </c>
      <c r="CZ15" s="108">
        <v>1096872</v>
      </c>
      <c r="DA15" s="114">
        <v>9</v>
      </c>
      <c r="DB15" s="84">
        <v>20</v>
      </c>
      <c r="DC15" s="84">
        <v>40</v>
      </c>
      <c r="DD15" s="84">
        <v>0</v>
      </c>
      <c r="DE15" s="84">
        <v>5</v>
      </c>
      <c r="DF15" s="84">
        <v>5</v>
      </c>
      <c r="DG15" s="84" t="s">
        <v>187</v>
      </c>
      <c r="DH15" s="84">
        <v>0</v>
      </c>
      <c r="DI15" s="118"/>
    </row>
    <row r="16" spans="1:113" s="13" customFormat="1">
      <c r="C16" s="28"/>
      <c r="D16" s="28"/>
      <c r="E16" s="29"/>
      <c r="F16" s="33"/>
      <c r="G16" s="33"/>
      <c r="H16" s="33"/>
      <c r="I16" s="33"/>
      <c r="J16" s="33"/>
      <c r="K16" s="28"/>
      <c r="L16" s="28"/>
      <c r="M16" s="28"/>
      <c r="N16" s="28"/>
      <c r="O16" s="28"/>
      <c r="P16" s="28"/>
      <c r="Q16" s="28"/>
      <c r="R16" s="28"/>
      <c r="S16" s="28"/>
      <c r="T16" s="33"/>
      <c r="U16" s="33"/>
      <c r="V16" s="33"/>
      <c r="W16" s="33"/>
      <c r="X16" s="33"/>
      <c r="Y16" s="33"/>
      <c r="Z16" s="33"/>
      <c r="AA16" s="33"/>
      <c r="AB16" s="33"/>
      <c r="AC16" s="28"/>
      <c r="AD16" s="28"/>
      <c r="AE16" s="28"/>
      <c r="AF16" s="28"/>
      <c r="AG16" s="28"/>
      <c r="AH16" s="28"/>
      <c r="AI16" s="69">
        <v>5</v>
      </c>
      <c r="AJ16" s="80" t="s">
        <v>170</v>
      </c>
      <c r="AK16" s="82" t="s">
        <v>171</v>
      </c>
      <c r="AL16" s="82" t="s">
        <v>201</v>
      </c>
      <c r="AM16" s="81">
        <v>1</v>
      </c>
      <c r="AN16" s="86" t="s">
        <v>173</v>
      </c>
      <c r="AO16" s="86" t="s">
        <v>174</v>
      </c>
      <c r="AP16" s="86" t="s">
        <v>175</v>
      </c>
      <c r="AQ16" s="81" t="s">
        <v>176</v>
      </c>
      <c r="AR16" s="81">
        <v>3</v>
      </c>
      <c r="AS16" s="69" t="s">
        <v>176</v>
      </c>
      <c r="AT16" s="69">
        <v>1</v>
      </c>
      <c r="AU16" s="69"/>
      <c r="AV16" s="69"/>
      <c r="AW16" s="69"/>
      <c r="AX16" s="69"/>
      <c r="AY16" s="69"/>
      <c r="AZ16" s="69"/>
      <c r="BA16" s="69"/>
      <c r="BB16" s="69">
        <v>48297</v>
      </c>
      <c r="BC16" s="86"/>
      <c r="BD16" s="84" t="s">
        <v>202</v>
      </c>
      <c r="BE16" s="69">
        <v>9</v>
      </c>
      <c r="BF16" s="84"/>
      <c r="BG16" s="69">
        <v>238</v>
      </c>
      <c r="BH16" s="69">
        <v>1502</v>
      </c>
      <c r="BI16" s="84" t="s">
        <v>178</v>
      </c>
      <c r="BJ16" s="84"/>
      <c r="BK16" s="84"/>
      <c r="BL16" s="84"/>
      <c r="BM16" s="84"/>
      <c r="BN16" s="84" t="s">
        <v>179</v>
      </c>
      <c r="BO16" s="84">
        <v>20</v>
      </c>
      <c r="BP16" s="84">
        <v>0</v>
      </c>
      <c r="BQ16" s="32">
        <v>0</v>
      </c>
      <c r="BR16" s="28">
        <v>2</v>
      </c>
      <c r="BS16" s="28">
        <v>0</v>
      </c>
      <c r="BT16" s="28" t="s">
        <v>198</v>
      </c>
      <c r="BU16" s="28">
        <v>957</v>
      </c>
      <c r="BV16" s="28"/>
      <c r="BW16" s="32" t="s">
        <v>181</v>
      </c>
      <c r="BX16" s="28">
        <v>4</v>
      </c>
      <c r="BY16" s="28" t="s">
        <v>182</v>
      </c>
      <c r="BZ16" s="28" t="s">
        <v>183</v>
      </c>
      <c r="CA16" s="28">
        <v>475</v>
      </c>
      <c r="CB16" s="28">
        <v>18475</v>
      </c>
      <c r="CC16" s="85" t="s">
        <v>184</v>
      </c>
      <c r="CD16" s="28" t="s">
        <v>184</v>
      </c>
      <c r="CE16" s="28" t="s">
        <v>185</v>
      </c>
      <c r="CF16" s="28">
        <v>3</v>
      </c>
      <c r="CG16" s="28">
        <v>8</v>
      </c>
      <c r="CH16" s="28">
        <v>3</v>
      </c>
      <c r="CI16" s="28">
        <v>0</v>
      </c>
      <c r="CJ16" s="28">
        <v>40</v>
      </c>
      <c r="CK16" s="83"/>
      <c r="CL16" s="28" t="s">
        <v>184</v>
      </c>
      <c r="CM16" s="84"/>
      <c r="CN16" s="84"/>
      <c r="CO16" s="84"/>
      <c r="CP16" s="84"/>
      <c r="CQ16" s="84"/>
      <c r="CR16" s="84"/>
      <c r="CS16" s="84"/>
      <c r="CT16" s="108">
        <v>59</v>
      </c>
      <c r="CU16" s="109">
        <v>9</v>
      </c>
      <c r="CV16" s="108">
        <f>D16*16+CU16</f>
        <v>9</v>
      </c>
      <c r="CW16" s="108">
        <v>59</v>
      </c>
      <c r="CX16" s="109">
        <v>9</v>
      </c>
      <c r="CY16" s="110" t="s">
        <v>186</v>
      </c>
      <c r="CZ16" s="108">
        <v>1096873</v>
      </c>
      <c r="DA16" s="114">
        <v>10</v>
      </c>
      <c r="DB16" s="84">
        <v>20</v>
      </c>
      <c r="DC16" s="84">
        <v>40</v>
      </c>
      <c r="DD16" s="84">
        <v>0</v>
      </c>
      <c r="DE16" s="84">
        <v>5</v>
      </c>
      <c r="DF16" s="84">
        <v>5</v>
      </c>
      <c r="DG16" s="84" t="s">
        <v>187</v>
      </c>
      <c r="DH16" s="84">
        <v>0</v>
      </c>
      <c r="DI16" s="118"/>
    </row>
    <row r="17" spans="3:113" s="13" customFormat="1">
      <c r="C17" s="28"/>
      <c r="D17" s="28"/>
      <c r="E17" s="29"/>
      <c r="F17" s="33"/>
      <c r="G17" s="33"/>
      <c r="H17" s="33"/>
      <c r="I17" s="33"/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33"/>
      <c r="U17" s="33"/>
      <c r="V17" s="33"/>
      <c r="W17" s="33"/>
      <c r="X17" s="33"/>
      <c r="Y17" s="33"/>
      <c r="Z17" s="33"/>
      <c r="AA17" s="33"/>
      <c r="AB17" s="33"/>
      <c r="AC17" s="28"/>
      <c r="AD17" s="28"/>
      <c r="AE17" s="28"/>
      <c r="AF17" s="28"/>
      <c r="AG17" s="28"/>
      <c r="AH17" s="28"/>
      <c r="AI17" s="69">
        <v>35</v>
      </c>
      <c r="AJ17" s="80" t="s">
        <v>170</v>
      </c>
      <c r="AK17" s="69" t="s">
        <v>203</v>
      </c>
      <c r="AL17" s="69" t="s">
        <v>201</v>
      </c>
      <c r="AM17" s="81"/>
      <c r="AN17" s="86"/>
      <c r="AO17" s="86" t="s">
        <v>174</v>
      </c>
      <c r="AP17" s="86" t="s">
        <v>175</v>
      </c>
      <c r="AQ17" s="81" t="s">
        <v>176</v>
      </c>
      <c r="AR17" s="81">
        <v>3</v>
      </c>
      <c r="AS17" s="69" t="s">
        <v>176</v>
      </c>
      <c r="AT17" s="69">
        <v>1</v>
      </c>
      <c r="AU17" s="69"/>
      <c r="AV17" s="69"/>
      <c r="AW17" s="69"/>
      <c r="AX17" s="69"/>
      <c r="AY17" s="69"/>
      <c r="AZ17" s="69"/>
      <c r="BA17" s="69"/>
      <c r="BB17" s="69">
        <v>48298</v>
      </c>
      <c r="BC17" s="86"/>
      <c r="BD17" s="84" t="s">
        <v>202</v>
      </c>
      <c r="BE17" s="69">
        <v>10</v>
      </c>
      <c r="BF17" s="84">
        <v>138</v>
      </c>
      <c r="BG17" s="69">
        <v>238</v>
      </c>
      <c r="BH17" s="69">
        <v>1502</v>
      </c>
      <c r="BI17" s="84" t="s">
        <v>178</v>
      </c>
      <c r="BJ17" s="84"/>
      <c r="BK17" s="84"/>
      <c r="BL17" s="84"/>
      <c r="BM17" s="84"/>
      <c r="BN17" s="84" t="s">
        <v>179</v>
      </c>
      <c r="BO17" s="84">
        <v>20</v>
      </c>
      <c r="BP17" s="84">
        <v>0</v>
      </c>
      <c r="BQ17" s="32">
        <v>0</v>
      </c>
      <c r="BR17" s="28">
        <v>2</v>
      </c>
      <c r="BS17" s="28">
        <v>0</v>
      </c>
      <c r="BT17" s="28" t="s">
        <v>204</v>
      </c>
      <c r="BU17" s="28">
        <v>957</v>
      </c>
      <c r="BV17" s="28"/>
      <c r="BW17" s="32" t="s">
        <v>181</v>
      </c>
      <c r="BX17" s="28">
        <v>4</v>
      </c>
      <c r="BY17" s="28" t="s">
        <v>182</v>
      </c>
      <c r="BZ17" s="28" t="s">
        <v>183</v>
      </c>
      <c r="CA17" s="28"/>
      <c r="CB17" s="28"/>
      <c r="CC17" s="85"/>
      <c r="CD17" s="28"/>
      <c r="CE17" s="28" t="s">
        <v>185</v>
      </c>
      <c r="CF17" s="28">
        <v>3</v>
      </c>
      <c r="CG17" s="28">
        <v>8</v>
      </c>
      <c r="CH17" s="28">
        <v>3</v>
      </c>
      <c r="CI17" s="28">
        <v>0</v>
      </c>
      <c r="CJ17" s="28">
        <v>40</v>
      </c>
      <c r="CK17" s="83"/>
      <c r="CL17" s="28"/>
      <c r="CM17" s="84"/>
      <c r="CN17" s="84"/>
      <c r="CO17" s="84"/>
      <c r="CP17" s="84"/>
      <c r="CQ17" s="84"/>
      <c r="CR17" s="84"/>
      <c r="CS17" s="84"/>
      <c r="CT17" s="108">
        <v>60</v>
      </c>
      <c r="CU17" s="109">
        <v>10</v>
      </c>
      <c r="CV17" s="108">
        <f>D17*16+CU17</f>
        <v>10</v>
      </c>
      <c r="CW17" s="108">
        <v>60</v>
      </c>
      <c r="CX17" s="109">
        <v>10</v>
      </c>
      <c r="CY17" s="110" t="s">
        <v>186</v>
      </c>
      <c r="CZ17" s="108">
        <v>1096874</v>
      </c>
      <c r="DA17" s="114">
        <v>12</v>
      </c>
      <c r="DB17" s="84">
        <v>20</v>
      </c>
      <c r="DC17" s="84">
        <v>40</v>
      </c>
      <c r="DD17" s="84">
        <v>0</v>
      </c>
      <c r="DE17" s="84">
        <v>5</v>
      </c>
      <c r="DF17" s="84">
        <v>5</v>
      </c>
      <c r="DG17" s="84" t="s">
        <v>187</v>
      </c>
      <c r="DH17" s="84">
        <v>0</v>
      </c>
      <c r="DI17" s="118"/>
    </row>
    <row r="18" spans="3:113" s="13" customFormat="1">
      <c r="C18" s="28"/>
      <c r="D18" s="28"/>
      <c r="E18" s="29"/>
      <c r="F18" s="33"/>
      <c r="G18" s="33"/>
      <c r="H18" s="33"/>
      <c r="I18" s="33"/>
      <c r="J18" s="33"/>
      <c r="K18" s="28"/>
      <c r="L18" s="28"/>
      <c r="M18" s="28"/>
      <c r="N18" s="28"/>
      <c r="O18" s="28"/>
      <c r="P18" s="28"/>
      <c r="Q18" s="28"/>
      <c r="R18" s="28"/>
      <c r="S18" s="28"/>
      <c r="T18" s="33"/>
      <c r="U18" s="33"/>
      <c r="V18" s="33"/>
      <c r="W18" s="33"/>
      <c r="X18" s="33"/>
      <c r="Y18" s="33"/>
      <c r="Z18" s="33"/>
      <c r="AA18" s="33"/>
      <c r="AB18" s="33"/>
      <c r="AC18" s="28"/>
      <c r="AD18" s="28"/>
      <c r="AE18" s="28"/>
      <c r="AF18" s="28"/>
      <c r="AG18" s="28"/>
      <c r="AH18" s="28"/>
      <c r="AI18" s="69">
        <v>35</v>
      </c>
      <c r="AJ18" s="80" t="s">
        <v>170</v>
      </c>
      <c r="AK18" s="69" t="s">
        <v>203</v>
      </c>
      <c r="AL18" s="69" t="s">
        <v>201</v>
      </c>
      <c r="AM18" s="81"/>
      <c r="AN18" s="86"/>
      <c r="AO18" s="86"/>
      <c r="AP18" s="86"/>
      <c r="AQ18" s="81"/>
      <c r="AR18" s="81"/>
      <c r="AS18" s="69"/>
      <c r="AT18" s="69"/>
      <c r="AU18" s="69"/>
      <c r="AV18" s="69"/>
      <c r="AW18" s="69"/>
      <c r="AX18" s="69"/>
      <c r="AY18" s="69"/>
      <c r="AZ18" s="69"/>
      <c r="BA18" s="69"/>
      <c r="BB18" s="69">
        <v>10</v>
      </c>
      <c r="BC18" s="86"/>
      <c r="BD18" s="84" t="s">
        <v>202</v>
      </c>
      <c r="BE18" s="69">
        <v>138</v>
      </c>
      <c r="BF18" s="84">
        <v>10</v>
      </c>
      <c r="BG18" s="69">
        <v>238</v>
      </c>
      <c r="BH18" s="69">
        <v>5002</v>
      </c>
      <c r="BI18" s="84" t="s">
        <v>178</v>
      </c>
      <c r="BJ18" s="84"/>
      <c r="BK18" s="84"/>
      <c r="BL18" s="84"/>
      <c r="BM18" s="84"/>
      <c r="BN18" s="84" t="s">
        <v>179</v>
      </c>
      <c r="BO18" s="84"/>
      <c r="BP18" s="84"/>
      <c r="BQ18" s="32">
        <v>0</v>
      </c>
      <c r="BR18" s="28">
        <v>2</v>
      </c>
      <c r="BS18" s="28">
        <v>0</v>
      </c>
      <c r="BT18" s="28"/>
      <c r="BU18" s="28">
        <v>957</v>
      </c>
      <c r="BV18" s="28"/>
      <c r="BW18" s="28"/>
      <c r="BX18" s="28"/>
      <c r="BY18" s="28"/>
      <c r="BZ18" s="28"/>
      <c r="CA18" s="28"/>
      <c r="CB18" s="28"/>
      <c r="CC18" s="85"/>
      <c r="CD18" s="28"/>
      <c r="CE18" s="28" t="s">
        <v>185</v>
      </c>
      <c r="CF18" s="28">
        <v>3</v>
      </c>
      <c r="CG18" s="28">
        <v>8</v>
      </c>
      <c r="CH18" s="28">
        <v>3</v>
      </c>
      <c r="CI18" s="28">
        <v>0</v>
      </c>
      <c r="CJ18" s="28">
        <v>40</v>
      </c>
      <c r="CK18" s="83">
        <v>0</v>
      </c>
      <c r="CL18" s="28"/>
      <c r="CM18" s="84" t="s">
        <v>190</v>
      </c>
      <c r="CN18" s="84" t="s">
        <v>190</v>
      </c>
      <c r="CO18" s="84" t="s">
        <v>190</v>
      </c>
      <c r="CP18" s="84" t="s">
        <v>190</v>
      </c>
      <c r="CQ18" s="84" t="s">
        <v>190</v>
      </c>
      <c r="CR18" s="84" t="s">
        <v>190</v>
      </c>
      <c r="CS18" s="84" t="s">
        <v>190</v>
      </c>
      <c r="CT18" s="108"/>
      <c r="CU18" s="109"/>
      <c r="CV18" s="108"/>
      <c r="CW18" s="108"/>
      <c r="CX18" s="109"/>
      <c r="CY18" s="110"/>
      <c r="CZ18" s="108"/>
      <c r="DA18" s="114">
        <v>11</v>
      </c>
      <c r="DB18" s="84">
        <v>20</v>
      </c>
      <c r="DC18" s="84">
        <v>40</v>
      </c>
      <c r="DD18" s="84">
        <v>0</v>
      </c>
      <c r="DE18" s="84">
        <v>5</v>
      </c>
      <c r="DF18" s="84">
        <v>5</v>
      </c>
      <c r="DG18" s="84" t="s">
        <v>187</v>
      </c>
      <c r="DH18" s="84">
        <v>0</v>
      </c>
      <c r="DI18" s="118"/>
    </row>
    <row r="19" spans="3:113" s="13" customFormat="1">
      <c r="C19" s="28"/>
      <c r="D19" s="28"/>
      <c r="E19" s="29"/>
      <c r="F19" s="33"/>
      <c r="G19" s="33"/>
      <c r="H19" s="33"/>
      <c r="I19" s="33"/>
      <c r="J19" s="33"/>
      <c r="K19" s="28"/>
      <c r="L19" s="28"/>
      <c r="M19" s="28"/>
      <c r="N19" s="28"/>
      <c r="O19" s="28"/>
      <c r="P19" s="28"/>
      <c r="Q19" s="28"/>
      <c r="R19" s="28"/>
      <c r="S19" s="28"/>
      <c r="T19" s="33"/>
      <c r="U19" s="33"/>
      <c r="V19" s="33"/>
      <c r="W19" s="33"/>
      <c r="X19" s="33"/>
      <c r="Y19" s="33"/>
      <c r="Z19" s="33"/>
      <c r="AA19" s="33"/>
      <c r="AB19" s="33"/>
      <c r="AC19" s="28"/>
      <c r="AD19" s="28"/>
      <c r="AE19" s="28"/>
      <c r="AF19" s="28"/>
      <c r="AG19" s="28"/>
      <c r="AH19" s="28"/>
      <c r="AI19" s="69">
        <v>35</v>
      </c>
      <c r="AJ19" s="80" t="s">
        <v>170</v>
      </c>
      <c r="AK19" s="69" t="s">
        <v>203</v>
      </c>
      <c r="AL19" s="69" t="s">
        <v>201</v>
      </c>
      <c r="AM19" s="81"/>
      <c r="AN19" s="86"/>
      <c r="AO19" s="86"/>
      <c r="AP19" s="86"/>
      <c r="AQ19" s="81"/>
      <c r="AR19" s="81"/>
      <c r="AS19" s="69"/>
      <c r="AT19" s="69"/>
      <c r="AU19" s="69"/>
      <c r="AV19" s="69"/>
      <c r="AW19" s="69"/>
      <c r="AX19" s="69"/>
      <c r="AY19" s="69"/>
      <c r="AZ19" s="69"/>
      <c r="BA19" s="69"/>
      <c r="BB19" s="69">
        <v>48299</v>
      </c>
      <c r="BC19" s="86"/>
      <c r="BD19" s="84" t="s">
        <v>202</v>
      </c>
      <c r="BE19" s="69">
        <v>11</v>
      </c>
      <c r="BF19" s="84"/>
      <c r="BG19" s="69">
        <v>238</v>
      </c>
      <c r="BH19" s="69">
        <v>1502</v>
      </c>
      <c r="BI19" s="84" t="s">
        <v>178</v>
      </c>
      <c r="BJ19" s="84"/>
      <c r="BK19" s="84"/>
      <c r="BL19" s="84"/>
      <c r="BM19" s="84"/>
      <c r="BN19" s="84" t="s">
        <v>179</v>
      </c>
      <c r="BO19" s="84">
        <v>20</v>
      </c>
      <c r="BP19" s="84">
        <v>0</v>
      </c>
      <c r="BQ19" s="32">
        <v>0</v>
      </c>
      <c r="BR19" s="28">
        <v>2</v>
      </c>
      <c r="BS19" s="28">
        <v>0</v>
      </c>
      <c r="BT19" s="28" t="s">
        <v>204</v>
      </c>
      <c r="BU19" s="28">
        <v>957</v>
      </c>
      <c r="BV19" s="28"/>
      <c r="BW19" s="32" t="s">
        <v>181</v>
      </c>
      <c r="BX19" s="28">
        <v>4</v>
      </c>
      <c r="BY19" s="28" t="s">
        <v>182</v>
      </c>
      <c r="BZ19" s="28" t="s">
        <v>183</v>
      </c>
      <c r="CA19" s="28"/>
      <c r="CB19" s="28"/>
      <c r="CC19" s="85"/>
      <c r="CD19" s="28"/>
      <c r="CE19" s="28" t="s">
        <v>185</v>
      </c>
      <c r="CF19" s="28">
        <v>3</v>
      </c>
      <c r="CG19" s="28">
        <v>8</v>
      </c>
      <c r="CH19" s="28">
        <v>3</v>
      </c>
      <c r="CI19" s="28">
        <v>0</v>
      </c>
      <c r="CJ19" s="28">
        <v>40</v>
      </c>
      <c r="CK19" s="83"/>
      <c r="CL19" s="28"/>
      <c r="CM19" s="84"/>
      <c r="CN19" s="84"/>
      <c r="CO19" s="84"/>
      <c r="CP19" s="84"/>
      <c r="CQ19" s="84"/>
      <c r="CR19" s="84"/>
      <c r="CS19" s="84"/>
      <c r="CT19" s="108">
        <v>61</v>
      </c>
      <c r="CU19" s="109">
        <v>11</v>
      </c>
      <c r="CV19" s="108">
        <f>D19*16+CU19</f>
        <v>11</v>
      </c>
      <c r="CW19" s="108">
        <v>61</v>
      </c>
      <c r="CX19" s="109">
        <v>11</v>
      </c>
      <c r="CY19" s="110" t="s">
        <v>186</v>
      </c>
      <c r="CZ19" s="108">
        <v>1096875</v>
      </c>
      <c r="DA19" s="114">
        <v>13</v>
      </c>
      <c r="DB19" s="84">
        <v>20</v>
      </c>
      <c r="DC19" s="84">
        <v>40</v>
      </c>
      <c r="DD19" s="84">
        <v>0</v>
      </c>
      <c r="DE19" s="84">
        <v>5</v>
      </c>
      <c r="DF19" s="84">
        <v>5</v>
      </c>
      <c r="DG19" s="84" t="s">
        <v>187</v>
      </c>
      <c r="DH19" s="84">
        <v>0</v>
      </c>
      <c r="DI19" s="118"/>
    </row>
    <row r="20" spans="3:113" s="13" customFormat="1">
      <c r="C20" s="28"/>
      <c r="D20" s="28"/>
      <c r="E20" s="29"/>
      <c r="F20" s="33"/>
      <c r="G20" s="33"/>
      <c r="H20" s="33"/>
      <c r="I20" s="33"/>
      <c r="J20" s="33"/>
      <c r="K20" s="28"/>
      <c r="L20" s="28"/>
      <c r="M20" s="28"/>
      <c r="N20" s="28"/>
      <c r="O20" s="28"/>
      <c r="P20" s="28"/>
      <c r="Q20" s="28"/>
      <c r="R20" s="28"/>
      <c r="S20" s="28"/>
      <c r="T20" s="33"/>
      <c r="U20" s="33"/>
      <c r="V20" s="33"/>
      <c r="W20" s="33"/>
      <c r="X20" s="33"/>
      <c r="Y20" s="33"/>
      <c r="Z20" s="33"/>
      <c r="AA20" s="33"/>
      <c r="AB20" s="33"/>
      <c r="AC20" s="28"/>
      <c r="AD20" s="28"/>
      <c r="AE20" s="28"/>
      <c r="AF20" s="28"/>
      <c r="AG20" s="28"/>
      <c r="AH20" s="28"/>
      <c r="AI20" s="69">
        <v>7</v>
      </c>
      <c r="AJ20" s="80" t="s">
        <v>170</v>
      </c>
      <c r="AK20" s="69" t="s">
        <v>191</v>
      </c>
      <c r="AL20" s="69" t="s">
        <v>205</v>
      </c>
      <c r="AM20" s="81"/>
      <c r="AN20" s="86"/>
      <c r="AO20" s="86" t="s">
        <v>193</v>
      </c>
      <c r="AP20" s="86" t="s">
        <v>194</v>
      </c>
      <c r="AQ20" s="81" t="s">
        <v>176</v>
      </c>
      <c r="AR20" s="81">
        <v>5</v>
      </c>
      <c r="AS20" s="69" t="s">
        <v>176</v>
      </c>
      <c r="AT20" s="69">
        <v>1</v>
      </c>
      <c r="AU20" s="69"/>
      <c r="AV20" s="69"/>
      <c r="AW20" s="69"/>
      <c r="AX20" s="69"/>
      <c r="AY20" s="69"/>
      <c r="AZ20" s="69"/>
      <c r="BA20" s="69"/>
      <c r="BB20" s="69">
        <v>48300</v>
      </c>
      <c r="BC20" s="86"/>
      <c r="BD20" s="84" t="s">
        <v>206</v>
      </c>
      <c r="BE20" s="69">
        <v>12</v>
      </c>
      <c r="BF20" s="84"/>
      <c r="BG20" s="69">
        <v>238</v>
      </c>
      <c r="BH20" s="69">
        <v>1502</v>
      </c>
      <c r="BI20" s="84" t="s">
        <v>178</v>
      </c>
      <c r="BJ20" s="84"/>
      <c r="BK20" s="84"/>
      <c r="BL20" s="84"/>
      <c r="BM20" s="84"/>
      <c r="BN20" s="84" t="s">
        <v>179</v>
      </c>
      <c r="BO20" s="84">
        <v>20</v>
      </c>
      <c r="BP20" s="84"/>
      <c r="BQ20" s="32">
        <v>0</v>
      </c>
      <c r="BR20" s="28">
        <v>2</v>
      </c>
      <c r="BS20" s="28">
        <v>0</v>
      </c>
      <c r="BT20" s="28" t="s">
        <v>204</v>
      </c>
      <c r="BU20" s="28">
        <v>957</v>
      </c>
      <c r="BV20" s="28">
        <v>520</v>
      </c>
      <c r="BW20" s="32"/>
      <c r="BX20" s="28"/>
      <c r="BY20" s="28"/>
      <c r="BZ20" s="28"/>
      <c r="CA20" s="28"/>
      <c r="CB20" s="28"/>
      <c r="CC20" s="85"/>
      <c r="CD20" s="28"/>
      <c r="CE20" s="28" t="s">
        <v>185</v>
      </c>
      <c r="CF20" s="28">
        <v>3</v>
      </c>
      <c r="CG20" s="28">
        <v>8</v>
      </c>
      <c r="CH20" s="28">
        <v>3</v>
      </c>
      <c r="CI20" s="28">
        <v>0</v>
      </c>
      <c r="CJ20" s="28">
        <v>40</v>
      </c>
      <c r="CK20" s="83"/>
      <c r="CL20" s="28"/>
      <c r="CM20" s="84"/>
      <c r="CN20" s="84"/>
      <c r="CO20" s="84"/>
      <c r="CP20" s="84"/>
      <c r="CQ20" s="84"/>
      <c r="CR20" s="84"/>
      <c r="CS20" s="84"/>
      <c r="CT20" s="108">
        <v>62</v>
      </c>
      <c r="CU20" s="109">
        <v>12</v>
      </c>
      <c r="CV20" s="108">
        <f>D20*16+CU20</f>
        <v>12</v>
      </c>
      <c r="CW20" s="108">
        <v>62</v>
      </c>
      <c r="CX20" s="109">
        <v>12</v>
      </c>
      <c r="CY20" s="110" t="s">
        <v>186</v>
      </c>
      <c r="CZ20" s="108">
        <v>1096876</v>
      </c>
      <c r="DA20" s="114">
        <v>14</v>
      </c>
      <c r="DB20" s="84">
        <v>20</v>
      </c>
      <c r="DC20" s="84">
        <v>40</v>
      </c>
      <c r="DD20" s="84">
        <v>0</v>
      </c>
      <c r="DE20" s="84">
        <v>5</v>
      </c>
      <c r="DF20" s="84">
        <v>5</v>
      </c>
      <c r="DG20" s="84" t="s">
        <v>187</v>
      </c>
      <c r="DH20" s="84">
        <v>0</v>
      </c>
      <c r="DI20" s="118"/>
    </row>
    <row r="21" spans="3:113" s="13" customFormat="1">
      <c r="C21" s="28"/>
      <c r="D21" s="28"/>
      <c r="E21" s="29"/>
      <c r="F21" s="33"/>
      <c r="G21" s="33"/>
      <c r="H21" s="33"/>
      <c r="I21" s="33"/>
      <c r="J21" s="33"/>
      <c r="K21" s="28"/>
      <c r="L21" s="28"/>
      <c r="M21" s="28"/>
      <c r="N21" s="28"/>
      <c r="O21" s="28"/>
      <c r="P21" s="28"/>
      <c r="Q21" s="28"/>
      <c r="R21" s="28"/>
      <c r="S21" s="28"/>
      <c r="T21" s="33"/>
      <c r="U21" s="33"/>
      <c r="V21" s="33"/>
      <c r="W21" s="33"/>
      <c r="X21" s="33"/>
      <c r="Y21" s="33"/>
      <c r="Z21" s="33"/>
      <c r="AA21" s="33"/>
      <c r="AB21" s="33"/>
      <c r="AC21" s="28"/>
      <c r="AD21" s="28"/>
      <c r="AE21" s="28"/>
      <c r="AF21" s="28"/>
      <c r="AG21" s="28"/>
      <c r="AH21" s="28"/>
      <c r="AI21" s="69">
        <v>6</v>
      </c>
      <c r="AJ21" s="80" t="s">
        <v>170</v>
      </c>
      <c r="AK21" s="82" t="s">
        <v>171</v>
      </c>
      <c r="AL21" s="82" t="s">
        <v>207</v>
      </c>
      <c r="AM21" s="81">
        <v>1</v>
      </c>
      <c r="AN21" s="86" t="s">
        <v>173</v>
      </c>
      <c r="AO21" s="86" t="s">
        <v>174</v>
      </c>
      <c r="AP21" s="86" t="s">
        <v>175</v>
      </c>
      <c r="AQ21" s="81" t="s">
        <v>176</v>
      </c>
      <c r="AR21" s="81">
        <v>4</v>
      </c>
      <c r="AS21" s="69" t="s">
        <v>176</v>
      </c>
      <c r="AT21" s="69">
        <v>1</v>
      </c>
      <c r="AU21" s="69"/>
      <c r="AV21" s="69"/>
      <c r="AW21" s="69"/>
      <c r="AX21" s="69"/>
      <c r="AY21" s="69"/>
      <c r="AZ21" s="69"/>
      <c r="BA21" s="69"/>
      <c r="BB21" s="69">
        <v>48301</v>
      </c>
      <c r="BC21" s="86"/>
      <c r="BD21" s="84" t="s">
        <v>208</v>
      </c>
      <c r="BE21" s="69">
        <v>13</v>
      </c>
      <c r="BF21" s="84"/>
      <c r="BG21" s="69">
        <v>290</v>
      </c>
      <c r="BH21" s="69">
        <v>1843</v>
      </c>
      <c r="BI21" s="84" t="s">
        <v>178</v>
      </c>
      <c r="BJ21" s="84"/>
      <c r="BK21" s="84"/>
      <c r="BL21" s="84"/>
      <c r="BM21" s="84"/>
      <c r="BN21" s="84" t="s">
        <v>179</v>
      </c>
      <c r="BO21" s="84">
        <v>20</v>
      </c>
      <c r="BP21" s="84">
        <v>0</v>
      </c>
      <c r="BQ21" s="32">
        <v>0</v>
      </c>
      <c r="BR21" s="28">
        <v>2</v>
      </c>
      <c r="BS21" s="28">
        <v>0</v>
      </c>
      <c r="BT21" s="28" t="s">
        <v>209</v>
      </c>
      <c r="BU21" s="28">
        <v>957</v>
      </c>
      <c r="BV21" s="28"/>
      <c r="BW21" s="32" t="s">
        <v>181</v>
      </c>
      <c r="BX21" s="28">
        <v>4</v>
      </c>
      <c r="BY21" s="28" t="s">
        <v>182</v>
      </c>
      <c r="BZ21" s="28" t="s">
        <v>183</v>
      </c>
      <c r="CA21" s="28">
        <v>475</v>
      </c>
      <c r="CB21" s="28">
        <v>18475</v>
      </c>
      <c r="CC21" s="85" t="s">
        <v>184</v>
      </c>
      <c r="CD21" s="28" t="s">
        <v>184</v>
      </c>
      <c r="CE21" s="28" t="s">
        <v>185</v>
      </c>
      <c r="CF21" s="28">
        <v>3</v>
      </c>
      <c r="CG21" s="28">
        <v>8</v>
      </c>
      <c r="CH21" s="28">
        <v>3</v>
      </c>
      <c r="CI21" s="28">
        <v>0</v>
      </c>
      <c r="CJ21" s="28">
        <v>40</v>
      </c>
      <c r="CK21" s="83"/>
      <c r="CL21" s="28" t="s">
        <v>184</v>
      </c>
      <c r="CM21" s="84"/>
      <c r="CN21" s="84"/>
      <c r="CO21" s="84"/>
      <c r="CP21" s="84"/>
      <c r="CQ21" s="84"/>
      <c r="CR21" s="84"/>
      <c r="CS21" s="84"/>
      <c r="CT21" s="108">
        <v>63</v>
      </c>
      <c r="CU21" s="109">
        <v>13</v>
      </c>
      <c r="CV21" s="108">
        <f>D21*16+CU21</f>
        <v>13</v>
      </c>
      <c r="CW21" s="108">
        <v>63</v>
      </c>
      <c r="CX21" s="109">
        <v>13</v>
      </c>
      <c r="CY21" s="110" t="s">
        <v>186</v>
      </c>
      <c r="CZ21" s="108">
        <v>1096877</v>
      </c>
      <c r="DA21" s="114">
        <v>15</v>
      </c>
      <c r="DB21" s="84">
        <v>20</v>
      </c>
      <c r="DC21" s="84">
        <v>40</v>
      </c>
      <c r="DD21" s="84">
        <v>0</v>
      </c>
      <c r="DE21" s="84">
        <v>5</v>
      </c>
      <c r="DF21" s="84">
        <v>5</v>
      </c>
      <c r="DG21" s="84" t="s">
        <v>187</v>
      </c>
      <c r="DH21" s="84">
        <v>0</v>
      </c>
      <c r="DI21" s="118"/>
    </row>
    <row r="22" spans="3:113" s="13" customFormat="1">
      <c r="C22" s="28"/>
      <c r="D22" s="28"/>
      <c r="E22" s="29"/>
      <c r="F22" s="33"/>
      <c r="G22" s="33"/>
      <c r="H22" s="33"/>
      <c r="I22" s="33"/>
      <c r="J22" s="33"/>
      <c r="K22" s="28"/>
      <c r="L22" s="28"/>
      <c r="M22" s="28"/>
      <c r="N22" s="28"/>
      <c r="O22" s="28"/>
      <c r="P22" s="28"/>
      <c r="Q22" s="28"/>
      <c r="R22" s="28"/>
      <c r="S22" s="28"/>
      <c r="T22" s="33"/>
      <c r="U22" s="33"/>
      <c r="V22" s="33"/>
      <c r="W22" s="33"/>
      <c r="X22" s="33"/>
      <c r="Y22" s="33"/>
      <c r="Z22" s="33"/>
      <c r="AA22" s="33"/>
      <c r="AB22" s="33"/>
      <c r="AC22" s="28"/>
      <c r="AD22" s="28"/>
      <c r="AE22" s="28"/>
      <c r="AF22" s="28"/>
      <c r="AG22" s="28"/>
      <c r="AH22" s="28"/>
      <c r="AI22" s="69">
        <v>36</v>
      </c>
      <c r="AJ22" s="80" t="s">
        <v>170</v>
      </c>
      <c r="AK22" s="69" t="s">
        <v>189</v>
      </c>
      <c r="AL22" s="69" t="s">
        <v>207</v>
      </c>
      <c r="AM22" s="81"/>
      <c r="AN22" s="86"/>
      <c r="AO22" s="86" t="s">
        <v>174</v>
      </c>
      <c r="AP22" s="86" t="s">
        <v>175</v>
      </c>
      <c r="AQ22" s="81" t="s">
        <v>176</v>
      </c>
      <c r="AR22" s="81">
        <v>4</v>
      </c>
      <c r="AS22" s="69" t="s">
        <v>176</v>
      </c>
      <c r="AT22" s="69">
        <v>1</v>
      </c>
      <c r="AU22" s="69"/>
      <c r="AV22" s="69"/>
      <c r="AW22" s="69"/>
      <c r="AX22" s="69"/>
      <c r="AY22" s="69"/>
      <c r="AZ22" s="69"/>
      <c r="BA22" s="69"/>
      <c r="BB22" s="69">
        <v>48302</v>
      </c>
      <c r="BC22" s="86"/>
      <c r="BD22" s="84" t="s">
        <v>208</v>
      </c>
      <c r="BE22" s="69">
        <v>14</v>
      </c>
      <c r="BF22" s="84">
        <v>142</v>
      </c>
      <c r="BG22" s="69">
        <v>290</v>
      </c>
      <c r="BH22" s="69">
        <v>1843</v>
      </c>
      <c r="BI22" s="84" t="s">
        <v>178</v>
      </c>
      <c r="BJ22" s="84"/>
      <c r="BK22" s="84"/>
      <c r="BL22" s="84"/>
      <c r="BM22" s="84"/>
      <c r="BN22" s="84" t="s">
        <v>179</v>
      </c>
      <c r="BO22" s="84">
        <v>20</v>
      </c>
      <c r="BP22" s="84">
        <v>0</v>
      </c>
      <c r="BQ22" s="32">
        <v>0</v>
      </c>
      <c r="BR22" s="28">
        <v>2</v>
      </c>
      <c r="BS22" s="28">
        <v>0</v>
      </c>
      <c r="BT22" s="28" t="s">
        <v>209</v>
      </c>
      <c r="BU22" s="28">
        <v>957</v>
      </c>
      <c r="BV22" s="28"/>
      <c r="BW22" s="32" t="s">
        <v>181</v>
      </c>
      <c r="BX22" s="28">
        <v>4</v>
      </c>
      <c r="BY22" s="28" t="s">
        <v>182</v>
      </c>
      <c r="BZ22" s="28" t="s">
        <v>183</v>
      </c>
      <c r="CA22" s="28"/>
      <c r="CB22" s="28"/>
      <c r="CC22" s="85"/>
      <c r="CD22" s="28"/>
      <c r="CE22" s="28" t="s">
        <v>185</v>
      </c>
      <c r="CF22" s="28">
        <v>3</v>
      </c>
      <c r="CG22" s="28">
        <v>8</v>
      </c>
      <c r="CH22" s="28">
        <v>3</v>
      </c>
      <c r="CI22" s="28">
        <v>0</v>
      </c>
      <c r="CJ22" s="28">
        <v>40</v>
      </c>
      <c r="CK22" s="83"/>
      <c r="CL22" s="28"/>
      <c r="CM22" s="84"/>
      <c r="CN22" s="84"/>
      <c r="CO22" s="84"/>
      <c r="CP22" s="84"/>
      <c r="CQ22" s="84"/>
      <c r="CR22" s="84"/>
      <c r="CS22" s="84"/>
      <c r="CT22" s="108">
        <v>64</v>
      </c>
      <c r="CU22" s="109">
        <v>14</v>
      </c>
      <c r="CV22" s="108">
        <f>D22*16+CU22</f>
        <v>14</v>
      </c>
      <c r="CW22" s="108">
        <v>64</v>
      </c>
      <c r="CX22" s="109">
        <v>14</v>
      </c>
      <c r="CY22" s="110" t="s">
        <v>186</v>
      </c>
      <c r="CZ22" s="108">
        <v>1096878</v>
      </c>
      <c r="DA22" s="114">
        <v>17</v>
      </c>
      <c r="DB22" s="84">
        <v>20</v>
      </c>
      <c r="DC22" s="84">
        <v>40</v>
      </c>
      <c r="DD22" s="84">
        <v>0</v>
      </c>
      <c r="DE22" s="84">
        <v>5</v>
      </c>
      <c r="DF22" s="84">
        <v>5</v>
      </c>
      <c r="DG22" s="84" t="s">
        <v>187</v>
      </c>
      <c r="DH22" s="84">
        <v>0</v>
      </c>
      <c r="DI22" s="118"/>
    </row>
    <row r="23" spans="3:113" s="13" customFormat="1">
      <c r="C23" s="28"/>
      <c r="D23" s="28"/>
      <c r="E23" s="29"/>
      <c r="F23" s="33"/>
      <c r="G23" s="33"/>
      <c r="H23" s="33"/>
      <c r="I23" s="33"/>
      <c r="J23" s="33"/>
      <c r="K23" s="28"/>
      <c r="L23" s="28"/>
      <c r="M23" s="28"/>
      <c r="N23" s="28"/>
      <c r="O23" s="28"/>
      <c r="P23" s="28"/>
      <c r="Q23" s="28"/>
      <c r="R23" s="28"/>
      <c r="S23" s="28"/>
      <c r="T23" s="33"/>
      <c r="U23" s="33"/>
      <c r="V23" s="33"/>
      <c r="W23" s="33"/>
      <c r="X23" s="33"/>
      <c r="Y23" s="33"/>
      <c r="Z23" s="33"/>
      <c r="AA23" s="33"/>
      <c r="AB23" s="33"/>
      <c r="AC23" s="28"/>
      <c r="AD23" s="28"/>
      <c r="AE23" s="28"/>
      <c r="AF23" s="28"/>
      <c r="AG23" s="28"/>
      <c r="AH23" s="28"/>
      <c r="AI23" s="69">
        <v>36</v>
      </c>
      <c r="AJ23" s="80" t="s">
        <v>170</v>
      </c>
      <c r="AK23" s="69" t="s">
        <v>189</v>
      </c>
      <c r="AL23" s="69" t="s">
        <v>207</v>
      </c>
      <c r="AM23" s="81"/>
      <c r="AN23" s="86"/>
      <c r="AO23" s="86"/>
      <c r="AP23" s="86"/>
      <c r="AQ23" s="81"/>
      <c r="AR23" s="81"/>
      <c r="AS23" s="69"/>
      <c r="AT23" s="69"/>
      <c r="AU23" s="69"/>
      <c r="AV23" s="69"/>
      <c r="AW23" s="69"/>
      <c r="AX23" s="69"/>
      <c r="AY23" s="69"/>
      <c r="AZ23" s="69"/>
      <c r="BA23" s="69"/>
      <c r="BB23" s="69">
        <v>14</v>
      </c>
      <c r="BC23" s="86"/>
      <c r="BD23" s="84" t="s">
        <v>208</v>
      </c>
      <c r="BE23" s="69">
        <v>142</v>
      </c>
      <c r="BF23" s="84">
        <v>14</v>
      </c>
      <c r="BG23" s="69">
        <v>290</v>
      </c>
      <c r="BH23" s="69">
        <v>5343</v>
      </c>
      <c r="BI23" s="84" t="s">
        <v>178</v>
      </c>
      <c r="BJ23" s="84"/>
      <c r="BK23" s="84"/>
      <c r="BL23" s="84"/>
      <c r="BM23" s="84"/>
      <c r="BN23" s="84" t="s">
        <v>179</v>
      </c>
      <c r="BO23" s="84"/>
      <c r="BP23" s="84"/>
      <c r="BQ23" s="32">
        <v>0</v>
      </c>
      <c r="BR23" s="28">
        <v>2</v>
      </c>
      <c r="BS23" s="28">
        <v>0</v>
      </c>
      <c r="BT23" s="28"/>
      <c r="BU23" s="28">
        <v>957</v>
      </c>
      <c r="BV23" s="28"/>
      <c r="BW23" s="28"/>
      <c r="BX23" s="28"/>
      <c r="BY23" s="28"/>
      <c r="BZ23" s="28"/>
      <c r="CA23" s="28"/>
      <c r="CB23" s="28"/>
      <c r="CC23" s="85"/>
      <c r="CD23" s="28"/>
      <c r="CE23" s="28" t="s">
        <v>185</v>
      </c>
      <c r="CF23" s="28">
        <v>3</v>
      </c>
      <c r="CG23" s="28">
        <v>8</v>
      </c>
      <c r="CH23" s="28">
        <v>3</v>
      </c>
      <c r="CI23" s="28">
        <v>0</v>
      </c>
      <c r="CJ23" s="28">
        <v>40</v>
      </c>
      <c r="CK23" s="83">
        <v>0</v>
      </c>
      <c r="CL23" s="28"/>
      <c r="CM23" s="84" t="s">
        <v>190</v>
      </c>
      <c r="CN23" s="84" t="s">
        <v>190</v>
      </c>
      <c r="CO23" s="84" t="s">
        <v>190</v>
      </c>
      <c r="CP23" s="84" t="s">
        <v>190</v>
      </c>
      <c r="CQ23" s="84" t="s">
        <v>190</v>
      </c>
      <c r="CR23" s="84" t="s">
        <v>190</v>
      </c>
      <c r="CS23" s="84" t="s">
        <v>190</v>
      </c>
      <c r="CT23" s="108"/>
      <c r="CU23" s="109"/>
      <c r="CV23" s="108"/>
      <c r="CW23" s="108"/>
      <c r="CX23" s="109"/>
      <c r="CY23" s="110"/>
      <c r="CZ23" s="108"/>
      <c r="DA23" s="114">
        <v>16</v>
      </c>
      <c r="DB23" s="84">
        <v>20</v>
      </c>
      <c r="DC23" s="84">
        <v>40</v>
      </c>
      <c r="DD23" s="84">
        <v>0</v>
      </c>
      <c r="DE23" s="84">
        <v>5</v>
      </c>
      <c r="DF23" s="84">
        <v>5</v>
      </c>
      <c r="DG23" s="84" t="s">
        <v>187</v>
      </c>
      <c r="DH23" s="84">
        <v>0</v>
      </c>
      <c r="DI23" s="118"/>
    </row>
    <row r="24" spans="3:113" s="13" customFormat="1">
      <c r="C24" s="28"/>
      <c r="D24" s="28"/>
      <c r="E24" s="29"/>
      <c r="F24" s="33"/>
      <c r="G24" s="33"/>
      <c r="H24" s="33"/>
      <c r="I24" s="33"/>
      <c r="J24" s="33"/>
      <c r="K24" s="28"/>
      <c r="L24" s="28"/>
      <c r="M24" s="28"/>
      <c r="N24" s="28"/>
      <c r="O24" s="28"/>
      <c r="P24" s="28"/>
      <c r="Q24" s="28"/>
      <c r="R24" s="28"/>
      <c r="S24" s="28"/>
      <c r="T24" s="33"/>
      <c r="U24" s="33"/>
      <c r="V24" s="33"/>
      <c r="W24" s="33"/>
      <c r="X24" s="33"/>
      <c r="Y24" s="33"/>
      <c r="Z24" s="33"/>
      <c r="AA24" s="33"/>
      <c r="AB24" s="33"/>
      <c r="AC24" s="28"/>
      <c r="AD24" s="28"/>
      <c r="AE24" s="28"/>
      <c r="AF24" s="28"/>
      <c r="AG24" s="28"/>
      <c r="AH24" s="28"/>
      <c r="AI24" s="69">
        <v>37</v>
      </c>
      <c r="AJ24" s="80" t="s">
        <v>170</v>
      </c>
      <c r="AK24" s="69" t="s">
        <v>189</v>
      </c>
      <c r="AL24" s="69" t="s">
        <v>207</v>
      </c>
      <c r="AM24" s="81"/>
      <c r="AN24" s="86"/>
      <c r="AO24" s="86" t="s">
        <v>174</v>
      </c>
      <c r="AP24" s="86" t="s">
        <v>175</v>
      </c>
      <c r="AQ24" s="81" t="s">
        <v>176</v>
      </c>
      <c r="AR24" s="81">
        <v>4</v>
      </c>
      <c r="AS24" s="69" t="s">
        <v>176</v>
      </c>
      <c r="AT24" s="69">
        <v>1</v>
      </c>
      <c r="AU24" s="69"/>
      <c r="AV24" s="69"/>
      <c r="AW24" s="69"/>
      <c r="AX24" s="69"/>
      <c r="AY24" s="69"/>
      <c r="AZ24" s="69"/>
      <c r="BA24" s="69"/>
      <c r="BB24" s="69">
        <v>48303</v>
      </c>
      <c r="BC24" s="86"/>
      <c r="BD24" s="84" t="s">
        <v>208</v>
      </c>
      <c r="BE24" s="69">
        <v>15</v>
      </c>
      <c r="BF24" s="84"/>
      <c r="BG24" s="69">
        <v>290</v>
      </c>
      <c r="BH24" s="69">
        <v>1843</v>
      </c>
      <c r="BI24" s="84" t="s">
        <v>178</v>
      </c>
      <c r="BJ24" s="84"/>
      <c r="BK24" s="84"/>
      <c r="BL24" s="84"/>
      <c r="BM24" s="84"/>
      <c r="BN24" s="84" t="s">
        <v>179</v>
      </c>
      <c r="BO24" s="84">
        <v>20</v>
      </c>
      <c r="BP24" s="84">
        <v>0</v>
      </c>
      <c r="BQ24" s="32">
        <v>0</v>
      </c>
      <c r="BR24" s="28">
        <v>2</v>
      </c>
      <c r="BS24" s="28">
        <v>0</v>
      </c>
      <c r="BT24" s="28" t="s">
        <v>209</v>
      </c>
      <c r="BU24" s="28">
        <v>957</v>
      </c>
      <c r="BV24" s="28"/>
      <c r="BW24" s="32" t="s">
        <v>181</v>
      </c>
      <c r="BX24" s="28">
        <v>4</v>
      </c>
      <c r="BY24" s="28" t="s">
        <v>182</v>
      </c>
      <c r="BZ24" s="28" t="s">
        <v>183</v>
      </c>
      <c r="CA24" s="28"/>
      <c r="CB24" s="28"/>
      <c r="CC24" s="85"/>
      <c r="CD24" s="28"/>
      <c r="CE24" s="28" t="s">
        <v>185</v>
      </c>
      <c r="CF24" s="28">
        <v>3</v>
      </c>
      <c r="CG24" s="28">
        <v>8</v>
      </c>
      <c r="CH24" s="28">
        <v>3</v>
      </c>
      <c r="CI24" s="28">
        <v>0</v>
      </c>
      <c r="CJ24" s="28">
        <v>40</v>
      </c>
      <c r="CK24" s="83"/>
      <c r="CL24" s="28"/>
      <c r="CM24" s="84"/>
      <c r="CN24" s="84"/>
      <c r="CO24" s="84"/>
      <c r="CP24" s="84"/>
      <c r="CQ24" s="84"/>
      <c r="CR24" s="84"/>
      <c r="CS24" s="84"/>
      <c r="CT24" s="108">
        <v>65</v>
      </c>
      <c r="CU24" s="109">
        <v>15</v>
      </c>
      <c r="CV24" s="108">
        <f>D24*16+CU24</f>
        <v>15</v>
      </c>
      <c r="CW24" s="108">
        <v>65</v>
      </c>
      <c r="CX24" s="109">
        <v>15</v>
      </c>
      <c r="CY24" s="110" t="s">
        <v>186</v>
      </c>
      <c r="CZ24" s="108">
        <v>1096879</v>
      </c>
      <c r="DA24" s="114">
        <v>18</v>
      </c>
      <c r="DB24" s="84">
        <v>20</v>
      </c>
      <c r="DC24" s="84">
        <v>40</v>
      </c>
      <c r="DD24" s="84">
        <v>0</v>
      </c>
      <c r="DE24" s="84">
        <v>5</v>
      </c>
      <c r="DF24" s="84">
        <v>5</v>
      </c>
      <c r="DG24" s="84" t="s">
        <v>187</v>
      </c>
      <c r="DH24" s="84">
        <v>0</v>
      </c>
      <c r="DI24" s="118"/>
    </row>
    <row r="25" spans="3:113" s="13" customFormat="1">
      <c r="C25" s="28"/>
      <c r="D25" s="28"/>
      <c r="E25" s="29"/>
      <c r="F25" s="33"/>
      <c r="G25" s="33"/>
      <c r="H25" s="33"/>
      <c r="I25" s="33"/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33"/>
      <c r="U25" s="33"/>
      <c r="V25" s="33"/>
      <c r="W25" s="33"/>
      <c r="X25" s="33"/>
      <c r="Y25" s="33"/>
      <c r="Z25" s="33"/>
      <c r="AA25" s="33"/>
      <c r="AB25" s="33"/>
      <c r="AC25" s="28"/>
      <c r="AD25" s="28"/>
      <c r="AE25" s="28"/>
      <c r="AF25" s="28"/>
      <c r="AG25" s="28"/>
      <c r="AH25" s="28"/>
      <c r="AI25" s="69">
        <v>8</v>
      </c>
      <c r="AJ25" s="80" t="s">
        <v>170</v>
      </c>
      <c r="AK25" s="69" t="s">
        <v>191</v>
      </c>
      <c r="AL25" s="69" t="s">
        <v>210</v>
      </c>
      <c r="AM25" s="81"/>
      <c r="AN25" s="86"/>
      <c r="AO25" s="86" t="s">
        <v>193</v>
      </c>
      <c r="AP25" s="86" t="s">
        <v>194</v>
      </c>
      <c r="AQ25" s="81" t="s">
        <v>176</v>
      </c>
      <c r="AR25" s="81">
        <v>6</v>
      </c>
      <c r="AS25" s="69" t="s">
        <v>176</v>
      </c>
      <c r="AT25" s="69">
        <v>1</v>
      </c>
      <c r="AU25" s="69"/>
      <c r="AV25" s="69"/>
      <c r="AW25" s="69"/>
      <c r="AX25" s="69"/>
      <c r="AY25" s="69"/>
      <c r="AZ25" s="69"/>
      <c r="BA25" s="69"/>
      <c r="BB25" s="69">
        <v>48304</v>
      </c>
      <c r="BC25" s="86"/>
      <c r="BD25" s="84" t="s">
        <v>211</v>
      </c>
      <c r="BE25" s="69">
        <v>16</v>
      </c>
      <c r="BF25" s="84"/>
      <c r="BG25" s="69">
        <v>290</v>
      </c>
      <c r="BH25" s="69">
        <v>1843</v>
      </c>
      <c r="BI25" s="84" t="s">
        <v>178</v>
      </c>
      <c r="BJ25" s="84"/>
      <c r="BK25" s="84"/>
      <c r="BL25" s="84"/>
      <c r="BM25" s="84"/>
      <c r="BN25" s="84" t="s">
        <v>179</v>
      </c>
      <c r="BO25" s="84">
        <v>20</v>
      </c>
      <c r="BP25" s="84"/>
      <c r="BQ25" s="32">
        <v>0</v>
      </c>
      <c r="BR25" s="28">
        <v>2</v>
      </c>
      <c r="BS25" s="28">
        <v>0</v>
      </c>
      <c r="BT25" s="28" t="s">
        <v>209</v>
      </c>
      <c r="BU25" s="28">
        <v>957</v>
      </c>
      <c r="BV25" s="28"/>
      <c r="BW25" s="32"/>
      <c r="BX25" s="28"/>
      <c r="BY25" s="28"/>
      <c r="BZ25" s="28"/>
      <c r="CA25" s="28"/>
      <c r="CB25" s="28"/>
      <c r="CC25" s="85"/>
      <c r="CD25" s="28"/>
      <c r="CE25" s="28" t="s">
        <v>185</v>
      </c>
      <c r="CF25" s="28">
        <v>3</v>
      </c>
      <c r="CG25" s="28">
        <v>8</v>
      </c>
      <c r="CH25" s="28">
        <v>3</v>
      </c>
      <c r="CI25" s="28">
        <v>0</v>
      </c>
      <c r="CJ25" s="28">
        <v>40</v>
      </c>
      <c r="CK25" s="83"/>
      <c r="CL25" s="28"/>
      <c r="CM25" s="84"/>
      <c r="CN25" s="84"/>
      <c r="CO25" s="84"/>
      <c r="CP25" s="84"/>
      <c r="CQ25" s="84"/>
      <c r="CR25" s="84"/>
      <c r="CS25" s="84"/>
      <c r="CT25" s="108">
        <v>66</v>
      </c>
      <c r="CU25" s="109">
        <v>16</v>
      </c>
      <c r="CV25" s="108">
        <f>D25*16+CU25</f>
        <v>16</v>
      </c>
      <c r="CW25" s="108">
        <v>66</v>
      </c>
      <c r="CX25" s="109">
        <v>16</v>
      </c>
      <c r="CY25" s="110" t="s">
        <v>186</v>
      </c>
      <c r="CZ25" s="108">
        <v>1096880</v>
      </c>
      <c r="DA25" s="114">
        <v>19</v>
      </c>
      <c r="DB25" s="84">
        <v>20</v>
      </c>
      <c r="DC25" s="84">
        <v>40</v>
      </c>
      <c r="DD25" s="84">
        <v>0</v>
      </c>
      <c r="DE25" s="84">
        <v>5</v>
      </c>
      <c r="DF25" s="84">
        <v>5</v>
      </c>
      <c r="DG25" s="84" t="s">
        <v>187</v>
      </c>
      <c r="DH25" s="84">
        <v>0</v>
      </c>
      <c r="DI25" s="118"/>
    </row>
    <row r="26" spans="3:113" s="13" customFormat="1">
      <c r="C26" s="28"/>
      <c r="D26" s="28"/>
      <c r="E26" s="29"/>
      <c r="F26" s="33"/>
      <c r="G26" s="33"/>
      <c r="H26" s="33"/>
      <c r="I26" s="33"/>
      <c r="J26" s="33"/>
      <c r="K26" s="28"/>
      <c r="L26" s="28"/>
      <c r="M26" s="28"/>
      <c r="N26" s="28"/>
      <c r="O26" s="28"/>
      <c r="P26" s="28"/>
      <c r="Q26" s="28"/>
      <c r="R26" s="28"/>
      <c r="S26" s="28"/>
      <c r="T26" s="33"/>
      <c r="U26" s="33"/>
      <c r="V26" s="33"/>
      <c r="W26" s="33"/>
      <c r="X26" s="33"/>
      <c r="Y26" s="33"/>
      <c r="Z26" s="33"/>
      <c r="AA26" s="33"/>
      <c r="AB26" s="33"/>
      <c r="AC26" s="28"/>
      <c r="AD26" s="28"/>
      <c r="AE26" s="28"/>
      <c r="AF26" s="28"/>
      <c r="AG26" s="28"/>
      <c r="AH26" s="28"/>
      <c r="AI26" s="69">
        <v>9</v>
      </c>
      <c r="AJ26" s="80" t="s">
        <v>170</v>
      </c>
      <c r="AK26" s="82" t="s">
        <v>171</v>
      </c>
      <c r="AL26" s="82" t="s">
        <v>212</v>
      </c>
      <c r="AM26" s="81">
        <v>1</v>
      </c>
      <c r="AN26" s="86" t="s">
        <v>173</v>
      </c>
      <c r="AO26" s="86" t="s">
        <v>174</v>
      </c>
      <c r="AP26" s="86" t="s">
        <v>175</v>
      </c>
      <c r="AQ26" s="81" t="s">
        <v>176</v>
      </c>
      <c r="AR26" s="81">
        <v>5</v>
      </c>
      <c r="AS26" s="69" t="s">
        <v>176</v>
      </c>
      <c r="AT26" s="69">
        <v>1</v>
      </c>
      <c r="AU26" s="69"/>
      <c r="AV26" s="69"/>
      <c r="AW26" s="69"/>
      <c r="AX26" s="69"/>
      <c r="AY26" s="69"/>
      <c r="AZ26" s="69"/>
      <c r="BA26" s="69"/>
      <c r="BB26" s="69">
        <v>48305</v>
      </c>
      <c r="BC26" s="86"/>
      <c r="BD26" s="84" t="s">
        <v>213</v>
      </c>
      <c r="BE26" s="69">
        <v>17</v>
      </c>
      <c r="BF26" s="84"/>
      <c r="BG26" s="69">
        <v>421</v>
      </c>
      <c r="BH26" s="69">
        <v>1608</v>
      </c>
      <c r="BI26" s="84" t="s">
        <v>178</v>
      </c>
      <c r="BJ26" s="84"/>
      <c r="BK26" s="84"/>
      <c r="BL26" s="84"/>
      <c r="BM26" s="84"/>
      <c r="BN26" s="84" t="s">
        <v>179</v>
      </c>
      <c r="BO26" s="84">
        <v>20</v>
      </c>
      <c r="BP26" s="84">
        <v>0</v>
      </c>
      <c r="BQ26" s="32">
        <v>0</v>
      </c>
      <c r="BR26" s="28">
        <v>3</v>
      </c>
      <c r="BS26" s="28">
        <v>0</v>
      </c>
      <c r="BT26" s="28" t="s">
        <v>214</v>
      </c>
      <c r="BU26" s="28">
        <v>957</v>
      </c>
      <c r="BV26" s="28"/>
      <c r="BW26" s="32" t="s">
        <v>181</v>
      </c>
      <c r="BX26" s="28">
        <v>4</v>
      </c>
      <c r="BY26" s="28" t="s">
        <v>182</v>
      </c>
      <c r="BZ26" s="28" t="s">
        <v>183</v>
      </c>
      <c r="CA26" s="28">
        <v>475</v>
      </c>
      <c r="CB26" s="28">
        <v>18475</v>
      </c>
      <c r="CC26" s="85" t="s">
        <v>184</v>
      </c>
      <c r="CD26" s="28" t="s">
        <v>184</v>
      </c>
      <c r="CE26" s="28" t="s">
        <v>185</v>
      </c>
      <c r="CF26" s="28">
        <v>3</v>
      </c>
      <c r="CG26" s="28">
        <v>8</v>
      </c>
      <c r="CH26" s="28">
        <v>3</v>
      </c>
      <c r="CI26" s="28">
        <v>0</v>
      </c>
      <c r="CJ26" s="28">
        <v>40</v>
      </c>
      <c r="CK26" s="83"/>
      <c r="CL26" s="28" t="s">
        <v>184</v>
      </c>
      <c r="CM26" s="84"/>
      <c r="CN26" s="84"/>
      <c r="CO26" s="84"/>
      <c r="CP26" s="84"/>
      <c r="CQ26" s="84"/>
      <c r="CR26" s="84"/>
      <c r="CS26" s="84"/>
      <c r="CT26" s="108">
        <v>67</v>
      </c>
      <c r="CU26" s="109">
        <v>17</v>
      </c>
      <c r="CV26" s="108">
        <f>D26*16+CU26</f>
        <v>17</v>
      </c>
      <c r="CW26" s="108">
        <v>67</v>
      </c>
      <c r="CX26" s="109">
        <v>17</v>
      </c>
      <c r="CY26" s="110" t="s">
        <v>186</v>
      </c>
      <c r="CZ26" s="108">
        <v>1096881</v>
      </c>
      <c r="DA26" s="114">
        <v>20</v>
      </c>
      <c r="DB26" s="84">
        <v>20</v>
      </c>
      <c r="DC26" s="84">
        <v>40</v>
      </c>
      <c r="DD26" s="84">
        <v>0</v>
      </c>
      <c r="DE26" s="84">
        <v>5</v>
      </c>
      <c r="DF26" s="84">
        <v>5</v>
      </c>
      <c r="DG26" s="84" t="s">
        <v>187</v>
      </c>
      <c r="DH26" s="84">
        <v>0</v>
      </c>
      <c r="DI26" s="118"/>
    </row>
    <row r="27" spans="3:113" s="13" customFormat="1">
      <c r="C27" s="28"/>
      <c r="D27" s="28"/>
      <c r="E27" s="29"/>
      <c r="F27" s="33"/>
      <c r="G27" s="33"/>
      <c r="H27" s="33"/>
      <c r="I27" s="33"/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33"/>
      <c r="U27" s="33"/>
      <c r="V27" s="33"/>
      <c r="W27" s="33"/>
      <c r="X27" s="33"/>
      <c r="Y27" s="33"/>
      <c r="Z27" s="33"/>
      <c r="AA27" s="33"/>
      <c r="AB27" s="33"/>
      <c r="AC27" s="28"/>
      <c r="AD27" s="28"/>
      <c r="AE27" s="28"/>
      <c r="AF27" s="28"/>
      <c r="AG27" s="28"/>
      <c r="AH27" s="28"/>
      <c r="AI27" s="69">
        <v>38</v>
      </c>
      <c r="AJ27" s="80" t="s">
        <v>170</v>
      </c>
      <c r="AK27" s="69" t="s">
        <v>203</v>
      </c>
      <c r="AL27" s="69" t="s">
        <v>212</v>
      </c>
      <c r="AM27" s="81"/>
      <c r="AN27" s="86"/>
      <c r="AO27" s="86" t="s">
        <v>174</v>
      </c>
      <c r="AP27" s="86" t="s">
        <v>175</v>
      </c>
      <c r="AQ27" s="81" t="s">
        <v>176</v>
      </c>
      <c r="AR27" s="81">
        <v>5</v>
      </c>
      <c r="AS27" s="69" t="s">
        <v>176</v>
      </c>
      <c r="AT27" s="69">
        <v>1</v>
      </c>
      <c r="AU27" s="69"/>
      <c r="AV27" s="69"/>
      <c r="AW27" s="69"/>
      <c r="AX27" s="69"/>
      <c r="AY27" s="69"/>
      <c r="AZ27" s="69"/>
      <c r="BA27" s="69"/>
      <c r="BB27" s="69">
        <v>48306</v>
      </c>
      <c r="BC27" s="86"/>
      <c r="BD27" s="84" t="s">
        <v>213</v>
      </c>
      <c r="BE27" s="69">
        <v>18</v>
      </c>
      <c r="BF27" s="84">
        <v>146</v>
      </c>
      <c r="BG27" s="69">
        <v>421</v>
      </c>
      <c r="BH27" s="69">
        <v>1608</v>
      </c>
      <c r="BI27" s="84" t="s">
        <v>178</v>
      </c>
      <c r="BJ27" s="84"/>
      <c r="BK27" s="84"/>
      <c r="BL27" s="84"/>
      <c r="BM27" s="84"/>
      <c r="BN27" s="84" t="s">
        <v>179</v>
      </c>
      <c r="BO27" s="84">
        <v>20</v>
      </c>
      <c r="BP27" s="84">
        <v>0</v>
      </c>
      <c r="BQ27" s="32">
        <v>0</v>
      </c>
      <c r="BR27" s="28">
        <v>3</v>
      </c>
      <c r="BS27" s="28">
        <v>0</v>
      </c>
      <c r="BT27" s="28" t="s">
        <v>214</v>
      </c>
      <c r="BU27" s="28">
        <v>957</v>
      </c>
      <c r="BV27" s="28"/>
      <c r="BW27" s="32" t="s">
        <v>181</v>
      </c>
      <c r="BX27" s="28">
        <v>4</v>
      </c>
      <c r="BY27" s="28" t="s">
        <v>182</v>
      </c>
      <c r="BZ27" s="28" t="s">
        <v>183</v>
      </c>
      <c r="CA27" s="28"/>
      <c r="CB27" s="28"/>
      <c r="CC27" s="85"/>
      <c r="CD27" s="28"/>
      <c r="CE27" s="28" t="s">
        <v>185</v>
      </c>
      <c r="CF27" s="28">
        <v>3</v>
      </c>
      <c r="CG27" s="28">
        <v>8</v>
      </c>
      <c r="CH27" s="28">
        <v>3</v>
      </c>
      <c r="CI27" s="28">
        <v>0</v>
      </c>
      <c r="CJ27" s="28">
        <v>40</v>
      </c>
      <c r="CK27" s="83"/>
      <c r="CL27" s="28"/>
      <c r="CM27" s="84"/>
      <c r="CN27" s="84"/>
      <c r="CO27" s="84"/>
      <c r="CP27" s="84"/>
      <c r="CQ27" s="84"/>
      <c r="CR27" s="84"/>
      <c r="CS27" s="84"/>
      <c r="CT27" s="108">
        <v>68</v>
      </c>
      <c r="CU27" s="109">
        <v>18</v>
      </c>
      <c r="CV27" s="108">
        <f>D27*16+CU27</f>
        <v>18</v>
      </c>
      <c r="CW27" s="108">
        <v>68</v>
      </c>
      <c r="CX27" s="109">
        <v>18</v>
      </c>
      <c r="CY27" s="110" t="s">
        <v>186</v>
      </c>
      <c r="CZ27" s="108">
        <v>1096882</v>
      </c>
      <c r="DA27" s="114">
        <v>22</v>
      </c>
      <c r="DB27" s="84">
        <v>20</v>
      </c>
      <c r="DC27" s="84">
        <v>40</v>
      </c>
      <c r="DD27" s="84">
        <v>0</v>
      </c>
      <c r="DE27" s="84">
        <v>5</v>
      </c>
      <c r="DF27" s="84">
        <v>5</v>
      </c>
      <c r="DG27" s="84" t="s">
        <v>187</v>
      </c>
      <c r="DH27" s="84">
        <v>0</v>
      </c>
      <c r="DI27" s="118"/>
    </row>
    <row r="28" spans="3:113" s="13" customFormat="1">
      <c r="C28" s="28"/>
      <c r="D28" s="28"/>
      <c r="E28" s="29"/>
      <c r="F28" s="33"/>
      <c r="G28" s="33"/>
      <c r="H28" s="33"/>
      <c r="I28" s="33"/>
      <c r="J28" s="33"/>
      <c r="K28" s="28"/>
      <c r="L28" s="28"/>
      <c r="M28" s="28"/>
      <c r="N28" s="28"/>
      <c r="O28" s="28"/>
      <c r="P28" s="28"/>
      <c r="Q28" s="28"/>
      <c r="R28" s="28"/>
      <c r="S28" s="28"/>
      <c r="T28" s="33"/>
      <c r="U28" s="33"/>
      <c r="V28" s="33"/>
      <c r="W28" s="33"/>
      <c r="X28" s="33"/>
      <c r="Y28" s="33"/>
      <c r="Z28" s="33"/>
      <c r="AA28" s="33"/>
      <c r="AB28" s="33"/>
      <c r="AC28" s="28"/>
      <c r="AD28" s="28"/>
      <c r="AE28" s="28"/>
      <c r="AF28" s="28"/>
      <c r="AG28" s="28"/>
      <c r="AH28" s="28"/>
      <c r="AI28" s="69">
        <v>38</v>
      </c>
      <c r="AJ28" s="80" t="s">
        <v>170</v>
      </c>
      <c r="AK28" s="69" t="s">
        <v>203</v>
      </c>
      <c r="AL28" s="69" t="s">
        <v>212</v>
      </c>
      <c r="AM28" s="81"/>
      <c r="AN28" s="86"/>
      <c r="AO28" s="86"/>
      <c r="AP28" s="86"/>
      <c r="AQ28" s="81"/>
      <c r="AR28" s="81"/>
      <c r="AS28" s="69"/>
      <c r="AT28" s="69"/>
      <c r="AU28" s="69"/>
      <c r="AV28" s="69"/>
      <c r="AW28" s="69"/>
      <c r="AX28" s="69"/>
      <c r="AY28" s="69"/>
      <c r="AZ28" s="69"/>
      <c r="BA28" s="69"/>
      <c r="BB28" s="69">
        <v>18</v>
      </c>
      <c r="BC28" s="86"/>
      <c r="BD28" s="84" t="s">
        <v>213</v>
      </c>
      <c r="BE28" s="69">
        <v>146</v>
      </c>
      <c r="BF28" s="84">
        <v>18</v>
      </c>
      <c r="BG28" s="69">
        <v>421</v>
      </c>
      <c r="BH28" s="69">
        <v>5108</v>
      </c>
      <c r="BI28" s="84" t="s">
        <v>178</v>
      </c>
      <c r="BJ28" s="84"/>
      <c r="BK28" s="84"/>
      <c r="BL28" s="84"/>
      <c r="BM28" s="84"/>
      <c r="BN28" s="84" t="s">
        <v>179</v>
      </c>
      <c r="BO28" s="84"/>
      <c r="BP28" s="84"/>
      <c r="BQ28" s="32">
        <v>0</v>
      </c>
      <c r="BR28" s="28">
        <v>3</v>
      </c>
      <c r="BS28" s="28">
        <v>0</v>
      </c>
      <c r="BT28" s="28"/>
      <c r="BU28" s="28">
        <v>957</v>
      </c>
      <c r="BV28" s="28"/>
      <c r="BW28" s="28"/>
      <c r="BX28" s="28"/>
      <c r="BY28" s="28"/>
      <c r="BZ28" s="28"/>
      <c r="CA28" s="28"/>
      <c r="CB28" s="28"/>
      <c r="CC28" s="85"/>
      <c r="CD28" s="28"/>
      <c r="CE28" s="28" t="s">
        <v>185</v>
      </c>
      <c r="CF28" s="28">
        <v>3</v>
      </c>
      <c r="CG28" s="28">
        <v>8</v>
      </c>
      <c r="CH28" s="28">
        <v>3</v>
      </c>
      <c r="CI28" s="28">
        <v>0</v>
      </c>
      <c r="CJ28" s="28">
        <v>40</v>
      </c>
      <c r="CK28" s="83">
        <v>0</v>
      </c>
      <c r="CL28" s="28"/>
      <c r="CM28" s="84" t="s">
        <v>190</v>
      </c>
      <c r="CN28" s="84" t="s">
        <v>190</v>
      </c>
      <c r="CO28" s="84" t="s">
        <v>190</v>
      </c>
      <c r="CP28" s="84" t="s">
        <v>190</v>
      </c>
      <c r="CQ28" s="84" t="s">
        <v>190</v>
      </c>
      <c r="CR28" s="84" t="s">
        <v>190</v>
      </c>
      <c r="CS28" s="84" t="s">
        <v>190</v>
      </c>
      <c r="CT28" s="108"/>
      <c r="CU28" s="109"/>
      <c r="CV28" s="108"/>
      <c r="CW28" s="108"/>
      <c r="CX28" s="109"/>
      <c r="CY28" s="110"/>
      <c r="CZ28" s="108"/>
      <c r="DA28" s="114">
        <v>21</v>
      </c>
      <c r="DB28" s="84">
        <v>20</v>
      </c>
      <c r="DC28" s="84">
        <v>40</v>
      </c>
      <c r="DD28" s="84">
        <v>0</v>
      </c>
      <c r="DE28" s="84">
        <v>5</v>
      </c>
      <c r="DF28" s="84">
        <v>5</v>
      </c>
      <c r="DG28" s="84" t="s">
        <v>187</v>
      </c>
      <c r="DH28" s="84">
        <v>0</v>
      </c>
      <c r="DI28" s="118"/>
    </row>
    <row r="29" spans="3:113" s="13" customFormat="1">
      <c r="C29" s="28"/>
      <c r="D29" s="28"/>
      <c r="E29" s="29"/>
      <c r="F29" s="33"/>
      <c r="G29" s="33"/>
      <c r="H29" s="33"/>
      <c r="I29" s="33"/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33"/>
      <c r="U29" s="33"/>
      <c r="V29" s="33"/>
      <c r="W29" s="33"/>
      <c r="X29" s="33"/>
      <c r="Y29" s="33"/>
      <c r="Z29" s="33"/>
      <c r="AA29" s="33"/>
      <c r="AB29" s="33"/>
      <c r="AC29" s="28"/>
      <c r="AD29" s="28"/>
      <c r="AE29" s="28"/>
      <c r="AF29" s="28"/>
      <c r="AG29" s="28"/>
      <c r="AH29" s="28"/>
      <c r="AI29" s="69">
        <v>38</v>
      </c>
      <c r="AJ29" s="80" t="s">
        <v>170</v>
      </c>
      <c r="AK29" s="69" t="s">
        <v>203</v>
      </c>
      <c r="AL29" s="69" t="s">
        <v>212</v>
      </c>
      <c r="AM29" s="81"/>
      <c r="AN29" s="86"/>
      <c r="AO29" s="86"/>
      <c r="AP29" s="86"/>
      <c r="AQ29" s="81"/>
      <c r="AR29" s="81"/>
      <c r="AS29" s="69"/>
      <c r="AT29" s="69"/>
      <c r="AU29" s="69"/>
      <c r="AV29" s="69"/>
      <c r="AW29" s="69"/>
      <c r="AX29" s="69"/>
      <c r="AY29" s="69"/>
      <c r="AZ29" s="69"/>
      <c r="BA29" s="69"/>
      <c r="BB29" s="69">
        <v>48307</v>
      </c>
      <c r="BC29" s="86"/>
      <c r="BD29" s="84" t="s">
        <v>213</v>
      </c>
      <c r="BE29" s="69">
        <v>19</v>
      </c>
      <c r="BF29" s="84"/>
      <c r="BG29" s="69">
        <v>421</v>
      </c>
      <c r="BH29" s="69">
        <v>1608</v>
      </c>
      <c r="BI29" s="84" t="s">
        <v>178</v>
      </c>
      <c r="BJ29" s="84"/>
      <c r="BK29" s="84"/>
      <c r="BL29" s="84"/>
      <c r="BM29" s="84"/>
      <c r="BN29" s="84" t="s">
        <v>179</v>
      </c>
      <c r="BO29" s="84">
        <v>20</v>
      </c>
      <c r="BP29" s="84">
        <v>0</v>
      </c>
      <c r="BQ29" s="32">
        <v>0</v>
      </c>
      <c r="BR29" s="28">
        <v>3</v>
      </c>
      <c r="BS29" s="28">
        <v>0</v>
      </c>
      <c r="BT29" s="28" t="s">
        <v>214</v>
      </c>
      <c r="BU29" s="28">
        <v>957</v>
      </c>
      <c r="BV29" s="28"/>
      <c r="BW29" s="32" t="s">
        <v>181</v>
      </c>
      <c r="BX29" s="28">
        <v>4</v>
      </c>
      <c r="BY29" s="28" t="s">
        <v>182</v>
      </c>
      <c r="BZ29" s="28" t="s">
        <v>183</v>
      </c>
      <c r="CA29" s="28"/>
      <c r="CB29" s="28"/>
      <c r="CC29" s="85"/>
      <c r="CD29" s="28"/>
      <c r="CE29" s="28" t="s">
        <v>185</v>
      </c>
      <c r="CF29" s="28">
        <v>3</v>
      </c>
      <c r="CG29" s="28">
        <v>8</v>
      </c>
      <c r="CH29" s="28">
        <v>3</v>
      </c>
      <c r="CI29" s="28">
        <v>0</v>
      </c>
      <c r="CJ29" s="28">
        <v>40</v>
      </c>
      <c r="CK29" s="83"/>
      <c r="CL29" s="28"/>
      <c r="CM29" s="84"/>
      <c r="CN29" s="84"/>
      <c r="CO29" s="84"/>
      <c r="CP29" s="84"/>
      <c r="CQ29" s="84"/>
      <c r="CR29" s="84"/>
      <c r="CS29" s="84"/>
      <c r="CT29" s="108">
        <v>69</v>
      </c>
      <c r="CU29" s="109">
        <v>19</v>
      </c>
      <c r="CV29" s="108">
        <f>D29*16+CU29</f>
        <v>19</v>
      </c>
      <c r="CW29" s="108">
        <v>69</v>
      </c>
      <c r="CX29" s="109">
        <v>19</v>
      </c>
      <c r="CY29" s="110" t="s">
        <v>186</v>
      </c>
      <c r="CZ29" s="108">
        <v>1096883</v>
      </c>
      <c r="DA29" s="114">
        <v>23</v>
      </c>
      <c r="DB29" s="84">
        <v>20</v>
      </c>
      <c r="DC29" s="84">
        <v>40</v>
      </c>
      <c r="DD29" s="84">
        <v>0</v>
      </c>
      <c r="DE29" s="84">
        <v>5</v>
      </c>
      <c r="DF29" s="84">
        <v>5</v>
      </c>
      <c r="DG29" s="84" t="s">
        <v>187</v>
      </c>
      <c r="DH29" s="84">
        <v>0</v>
      </c>
      <c r="DI29" s="118"/>
    </row>
    <row r="30" spans="3:113" s="13" customFormat="1">
      <c r="C30" s="28"/>
      <c r="D30" s="28"/>
      <c r="E30" s="29"/>
      <c r="F30" s="33"/>
      <c r="G30" s="33"/>
      <c r="H30" s="33"/>
      <c r="I30" s="33"/>
      <c r="J30" s="33"/>
      <c r="K30" s="28"/>
      <c r="L30" s="28"/>
      <c r="M30" s="28"/>
      <c r="N30" s="28"/>
      <c r="O30" s="28"/>
      <c r="P30" s="28"/>
      <c r="Q30" s="28"/>
      <c r="R30" s="28"/>
      <c r="S30" s="28"/>
      <c r="T30" s="33"/>
      <c r="U30" s="33"/>
      <c r="V30" s="33"/>
      <c r="W30" s="33"/>
      <c r="X30" s="33"/>
      <c r="Y30" s="33"/>
      <c r="Z30" s="33"/>
      <c r="AA30" s="33"/>
      <c r="AB30" s="33"/>
      <c r="AC30" s="28"/>
      <c r="AD30" s="28"/>
      <c r="AE30" s="28"/>
      <c r="AF30" s="28"/>
      <c r="AG30" s="28"/>
      <c r="AH30" s="28"/>
      <c r="AI30" s="69">
        <v>10</v>
      </c>
      <c r="AJ30" s="80" t="s">
        <v>170</v>
      </c>
      <c r="AK30" s="69" t="s">
        <v>191</v>
      </c>
      <c r="AL30" s="69" t="s">
        <v>215</v>
      </c>
      <c r="AM30" s="81"/>
      <c r="AN30" s="86"/>
      <c r="AO30" s="86" t="s">
        <v>193</v>
      </c>
      <c r="AP30" s="86" t="s">
        <v>194</v>
      </c>
      <c r="AQ30" s="81" t="s">
        <v>176</v>
      </c>
      <c r="AR30" s="81">
        <v>7</v>
      </c>
      <c r="AS30" s="69" t="s">
        <v>176</v>
      </c>
      <c r="AT30" s="69">
        <v>1</v>
      </c>
      <c r="AU30" s="69"/>
      <c r="AV30" s="69"/>
      <c r="AW30" s="69"/>
      <c r="AX30" s="69"/>
      <c r="AY30" s="69"/>
      <c r="AZ30" s="69"/>
      <c r="BA30" s="69"/>
      <c r="BB30" s="69">
        <v>48308</v>
      </c>
      <c r="BC30" s="86"/>
      <c r="BD30" s="84" t="s">
        <v>215</v>
      </c>
      <c r="BE30" s="69">
        <v>20</v>
      </c>
      <c r="BF30" s="84"/>
      <c r="BG30" s="69">
        <v>421</v>
      </c>
      <c r="BH30" s="69">
        <v>1608</v>
      </c>
      <c r="BI30" s="84" t="s">
        <v>178</v>
      </c>
      <c r="BJ30" s="84"/>
      <c r="BK30" s="84"/>
      <c r="BL30" s="84"/>
      <c r="BM30" s="84"/>
      <c r="BN30" s="84" t="s">
        <v>179</v>
      </c>
      <c r="BO30" s="84">
        <v>20</v>
      </c>
      <c r="BP30" s="84"/>
      <c r="BQ30" s="32">
        <v>0</v>
      </c>
      <c r="BR30" s="28">
        <v>3</v>
      </c>
      <c r="BS30" s="28">
        <v>0</v>
      </c>
      <c r="BT30" s="28" t="s">
        <v>214</v>
      </c>
      <c r="BU30" s="28">
        <v>957</v>
      </c>
      <c r="BV30" s="28"/>
      <c r="BW30" s="32"/>
      <c r="BX30" s="28"/>
      <c r="BY30" s="28"/>
      <c r="BZ30" s="28"/>
      <c r="CA30" s="28"/>
      <c r="CB30" s="28"/>
      <c r="CC30" s="85"/>
      <c r="CD30" s="28"/>
      <c r="CE30" s="28" t="s">
        <v>185</v>
      </c>
      <c r="CF30" s="28">
        <v>3</v>
      </c>
      <c r="CG30" s="28">
        <v>8</v>
      </c>
      <c r="CH30" s="28">
        <v>3</v>
      </c>
      <c r="CI30" s="28">
        <v>0</v>
      </c>
      <c r="CJ30" s="28">
        <v>40</v>
      </c>
      <c r="CK30" s="83"/>
      <c r="CL30" s="28"/>
      <c r="CM30" s="84"/>
      <c r="CN30" s="84"/>
      <c r="CO30" s="84"/>
      <c r="CP30" s="84"/>
      <c r="CQ30" s="84"/>
      <c r="CR30" s="84"/>
      <c r="CS30" s="84"/>
      <c r="CT30" s="108">
        <v>70</v>
      </c>
      <c r="CU30" s="109">
        <v>20</v>
      </c>
      <c r="CV30" s="108">
        <f>D30*16+CU30</f>
        <v>20</v>
      </c>
      <c r="CW30" s="108">
        <v>70</v>
      </c>
      <c r="CX30" s="109">
        <v>20</v>
      </c>
      <c r="CY30" s="110" t="s">
        <v>186</v>
      </c>
      <c r="CZ30" s="108">
        <v>1096884</v>
      </c>
      <c r="DA30" s="114">
        <v>24</v>
      </c>
      <c r="DB30" s="84">
        <v>20</v>
      </c>
      <c r="DC30" s="84">
        <v>40</v>
      </c>
      <c r="DD30" s="84">
        <v>0</v>
      </c>
      <c r="DE30" s="84">
        <v>5</v>
      </c>
      <c r="DF30" s="84">
        <v>5</v>
      </c>
      <c r="DG30" s="84" t="s">
        <v>187</v>
      </c>
      <c r="DH30" s="84">
        <v>0</v>
      </c>
      <c r="DI30" s="118"/>
    </row>
    <row r="31" spans="3:113" s="13" customFormat="1">
      <c r="F31" s="10"/>
      <c r="G31" s="10"/>
      <c r="H31" s="10"/>
      <c r="I31" s="10"/>
      <c r="J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3:113" s="13" customFormat="1">
      <c r="F32" s="10"/>
      <c r="G32" s="10"/>
      <c r="H32" s="10"/>
      <c r="I32" s="10"/>
      <c r="J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6:28" s="13" customFormat="1">
      <c r="F33" s="10"/>
      <c r="G33" s="10"/>
      <c r="H33" s="10"/>
      <c r="I33" s="10"/>
      <c r="J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6:28" s="13" customFormat="1">
      <c r="F34" s="10"/>
      <c r="G34" s="10"/>
      <c r="H34" s="10"/>
      <c r="I34" s="10"/>
      <c r="J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6:28" s="13" customFormat="1">
      <c r="F35" s="10"/>
      <c r="G35" s="10"/>
      <c r="H35" s="10"/>
      <c r="I35" s="10"/>
      <c r="J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6:28" s="13" customFormat="1">
      <c r="F36" s="10"/>
      <c r="G36" s="10"/>
      <c r="H36" s="10"/>
      <c r="I36" s="10"/>
      <c r="J36" s="10"/>
      <c r="T36" s="10"/>
      <c r="U36" s="10"/>
      <c r="V36" s="120" t="s">
        <v>300</v>
      </c>
      <c r="W36" s="60"/>
      <c r="X36" s="60"/>
      <c r="Y36" s="10"/>
      <c r="Z36" s="10"/>
      <c r="AA36" s="10"/>
      <c r="AB36" s="10"/>
    </row>
    <row r="37" spans="6:28" s="13" customFormat="1">
      <c r="F37" s="10"/>
      <c r="G37" s="10"/>
      <c r="H37" s="10"/>
      <c r="I37" s="10"/>
      <c r="J37" s="10"/>
      <c r="T37" s="10"/>
      <c r="U37" s="10"/>
      <c r="V37" s="120" t="s">
        <v>301</v>
      </c>
      <c r="W37" s="60"/>
      <c r="X37" s="60"/>
      <c r="Y37" s="10"/>
      <c r="Z37" s="10"/>
      <c r="AA37" s="10"/>
      <c r="AB37" s="10"/>
    </row>
    <row r="38" spans="6:28" s="13" customFormat="1">
      <c r="F38" s="10"/>
      <c r="G38" s="10"/>
      <c r="H38" s="10"/>
      <c r="I38" s="10"/>
      <c r="J38" s="10"/>
      <c r="T38" s="10"/>
      <c r="U38" s="10"/>
      <c r="V38" s="120" t="s">
        <v>302</v>
      </c>
      <c r="W38" s="60"/>
      <c r="X38" s="60"/>
      <c r="Y38" s="10"/>
      <c r="Z38" s="10"/>
      <c r="AA38" s="10"/>
      <c r="AB38" s="10"/>
    </row>
    <row r="39" spans="6:28" s="13" customFormat="1">
      <c r="F39" s="10"/>
      <c r="G39" s="10"/>
      <c r="H39" s="10"/>
      <c r="I39" s="10"/>
      <c r="J39" s="10"/>
      <c r="T39" s="10"/>
      <c r="U39" s="10"/>
      <c r="V39" s="120" t="s">
        <v>303</v>
      </c>
      <c r="W39" s="60"/>
      <c r="X39" s="60"/>
      <c r="Y39" s="10"/>
      <c r="Z39" s="10"/>
      <c r="AA39" s="10"/>
      <c r="AB39" s="10"/>
    </row>
    <row r="40" spans="6:28" s="13" customFormat="1">
      <c r="F40" s="10"/>
      <c r="G40" s="10"/>
      <c r="H40" s="10"/>
      <c r="I40" s="10"/>
      <c r="J40" s="10"/>
      <c r="T40" s="10"/>
      <c r="U40" s="10"/>
      <c r="V40" s="120" t="s">
        <v>304</v>
      </c>
      <c r="W40" s="60"/>
      <c r="X40" s="60"/>
      <c r="Y40" s="10"/>
      <c r="Z40" s="10"/>
      <c r="AA40" s="10"/>
      <c r="AB40" s="10"/>
    </row>
    <row r="41" spans="6:28" s="13" customFormat="1">
      <c r="F41" s="10"/>
      <c r="G41" s="10"/>
      <c r="H41" s="10"/>
      <c r="I41" s="10"/>
      <c r="J41" s="10"/>
      <c r="T41" s="10"/>
      <c r="U41" s="10"/>
      <c r="V41" s="120" t="s">
        <v>305</v>
      </c>
      <c r="W41" s="60"/>
      <c r="X41" s="60"/>
      <c r="Y41" s="10"/>
      <c r="Z41" s="10"/>
      <c r="AA41" s="10"/>
      <c r="AB41" s="10"/>
    </row>
    <row r="42" spans="6:28" s="13" customFormat="1">
      <c r="F42" s="10"/>
      <c r="G42" s="10"/>
      <c r="H42" s="10"/>
      <c r="I42" s="10"/>
      <c r="J42" s="10"/>
      <c r="T42" s="10"/>
      <c r="U42" s="10"/>
      <c r="V42" s="120" t="s">
        <v>306</v>
      </c>
      <c r="W42" s="60"/>
      <c r="X42" s="60"/>
      <c r="Y42" s="10"/>
      <c r="Z42" s="10"/>
      <c r="AA42" s="10"/>
      <c r="AB42" s="10"/>
    </row>
    <row r="43" spans="6:28" s="13" customFormat="1">
      <c r="F43" s="10"/>
      <c r="G43" s="10"/>
      <c r="H43" s="10"/>
      <c r="I43" s="10"/>
      <c r="J43" s="10"/>
      <c r="T43" s="10"/>
      <c r="U43" s="10"/>
      <c r="V43" s="120" t="s">
        <v>307</v>
      </c>
      <c r="W43" s="60"/>
      <c r="X43" s="60"/>
      <c r="Y43" s="10"/>
      <c r="Z43" s="10"/>
      <c r="AA43" s="10"/>
      <c r="AB43" s="10"/>
    </row>
    <row r="44" spans="6:28" s="13" customFormat="1">
      <c r="F44" s="10"/>
      <c r="G44" s="10"/>
      <c r="H44" s="10"/>
      <c r="I44" s="10"/>
      <c r="J44" s="10"/>
      <c r="T44" s="10"/>
      <c r="U44" s="10"/>
      <c r="V44" s="120" t="s">
        <v>308</v>
      </c>
      <c r="W44" s="60"/>
      <c r="X44" s="60"/>
      <c r="Y44" s="10"/>
      <c r="Z44" s="10"/>
      <c r="AA44" s="10"/>
      <c r="AB44" s="10"/>
    </row>
    <row r="45" spans="6:28" s="13" customFormat="1">
      <c r="F45" s="10"/>
      <c r="G45" s="10"/>
      <c r="H45" s="10"/>
      <c r="I45" s="10"/>
      <c r="J45" s="10"/>
      <c r="T45" s="10"/>
      <c r="U45" s="10"/>
      <c r="V45" s="120" t="s">
        <v>309</v>
      </c>
      <c r="W45" s="60"/>
      <c r="X45" s="60"/>
      <c r="Y45" s="10"/>
      <c r="Z45" s="10"/>
      <c r="AA45" s="10"/>
      <c r="AB45" s="10"/>
    </row>
    <row r="46" spans="6:28" s="13" customFormat="1">
      <c r="F46" s="10"/>
      <c r="G46" s="10"/>
      <c r="H46" s="10"/>
      <c r="I46" s="10"/>
      <c r="J46" s="10"/>
      <c r="T46" s="10"/>
      <c r="U46" s="10"/>
      <c r="V46" s="120" t="s">
        <v>310</v>
      </c>
      <c r="W46" s="60"/>
      <c r="X46" s="60"/>
      <c r="Y46" s="10"/>
      <c r="Z46" s="10"/>
      <c r="AA46" s="10"/>
      <c r="AB46" s="10"/>
    </row>
    <row r="47" spans="6:28" s="13" customFormat="1">
      <c r="F47" s="10"/>
      <c r="G47" s="10"/>
      <c r="H47" s="10"/>
      <c r="I47" s="10"/>
      <c r="J47" s="10"/>
      <c r="T47" s="10"/>
      <c r="U47" s="10"/>
      <c r="V47" s="120" t="s">
        <v>311</v>
      </c>
      <c r="W47" s="60"/>
      <c r="X47" s="60"/>
      <c r="Y47" s="10"/>
      <c r="Z47" s="10"/>
      <c r="AA47" s="10"/>
      <c r="AB47" s="10"/>
    </row>
    <row r="48" spans="6:28" s="13" customFormat="1">
      <c r="F48" s="10"/>
      <c r="G48" s="10"/>
      <c r="H48" s="10"/>
      <c r="I48" s="10"/>
      <c r="J48" s="10"/>
      <c r="T48" s="10"/>
      <c r="U48" s="10"/>
      <c r="V48" s="120" t="s">
        <v>312</v>
      </c>
      <c r="W48" s="60"/>
      <c r="X48" s="60"/>
      <c r="Y48" s="10"/>
      <c r="Z48" s="10"/>
      <c r="AA48" s="10"/>
      <c r="AB48" s="10"/>
    </row>
    <row r="49" spans="6:53" s="13" customFormat="1">
      <c r="F49" s="10"/>
      <c r="G49" s="10"/>
      <c r="H49" s="10"/>
      <c r="I49" s="10"/>
      <c r="J49" s="10"/>
      <c r="T49" s="10"/>
      <c r="U49" s="10"/>
      <c r="V49" s="120" t="s">
        <v>313</v>
      </c>
      <c r="W49" s="60"/>
      <c r="X49" s="60"/>
      <c r="Y49" s="10"/>
      <c r="Z49" s="10"/>
      <c r="AA49" s="10"/>
      <c r="AB49" s="10"/>
    </row>
    <row r="50" spans="6:53" s="13" customFormat="1">
      <c r="F50" s="10"/>
      <c r="G50" s="10"/>
      <c r="H50" s="10"/>
      <c r="I50" s="10"/>
      <c r="J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6:53" s="13" customFormat="1">
      <c r="F51" s="10"/>
      <c r="G51" s="10"/>
      <c r="H51" s="10"/>
      <c r="I51" s="10"/>
      <c r="J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6:53" s="13" customFormat="1">
      <c r="F52" s="10"/>
      <c r="G52" s="10"/>
      <c r="H52" s="10"/>
      <c r="I52" s="10"/>
      <c r="J52" s="10"/>
      <c r="T52" s="10"/>
      <c r="U52" s="10"/>
      <c r="V52" s="60"/>
      <c r="W52" s="60"/>
      <c r="X52" s="60"/>
      <c r="Y52" s="10"/>
      <c r="Z52" s="10"/>
      <c r="AA52" s="10"/>
      <c r="AB52" s="10"/>
    </row>
    <row r="53" spans="6:53" s="13" customFormat="1">
      <c r="F53" s="10"/>
      <c r="G53" s="10"/>
      <c r="H53" s="10"/>
      <c r="I53" s="10"/>
      <c r="J53" s="10"/>
      <c r="T53" s="10"/>
      <c r="U53" s="10"/>
      <c r="V53" s="60" t="s">
        <v>318</v>
      </c>
      <c r="W53" s="60"/>
      <c r="X53" s="60"/>
      <c r="Y53" s="10"/>
      <c r="Z53" s="10"/>
      <c r="AA53" s="10"/>
      <c r="AB53" s="10"/>
    </row>
    <row r="54" spans="6:53" s="13" customFormat="1">
      <c r="F54" s="10"/>
      <c r="G54" s="10"/>
      <c r="H54" s="10"/>
      <c r="I54" s="10"/>
      <c r="J54" s="10"/>
      <c r="T54" s="10"/>
      <c r="U54" s="10"/>
      <c r="V54" s="60" t="s">
        <v>319</v>
      </c>
      <c r="W54" s="60"/>
      <c r="X54" s="60"/>
      <c r="Y54" s="10"/>
      <c r="Z54" s="10"/>
      <c r="AA54" s="10"/>
      <c r="AB54" s="10"/>
    </row>
    <row r="55" spans="6:53" s="13" customFormat="1">
      <c r="F55" s="10"/>
      <c r="G55" s="10"/>
      <c r="H55" s="10"/>
      <c r="I55" s="10"/>
      <c r="J55" s="10"/>
      <c r="T55" s="10"/>
      <c r="U55" s="10"/>
      <c r="V55" s="60" t="s">
        <v>320</v>
      </c>
      <c r="W55" s="60"/>
      <c r="X55" s="60"/>
      <c r="Y55" s="10"/>
      <c r="Z55" s="10"/>
      <c r="AA55" s="10"/>
      <c r="AB55" s="10"/>
    </row>
    <row r="56" spans="6:53" s="13" customFormat="1">
      <c r="F56" s="10"/>
      <c r="G56" s="10"/>
      <c r="H56" s="10"/>
      <c r="I56" s="10"/>
      <c r="J56" s="10"/>
      <c r="T56" s="10"/>
      <c r="U56" s="10"/>
      <c r="V56" s="60" t="s">
        <v>321</v>
      </c>
      <c r="W56" s="60"/>
      <c r="X56" s="60"/>
      <c r="Y56" s="10"/>
      <c r="Z56" s="10"/>
      <c r="AA56" s="10"/>
      <c r="AB56" s="10"/>
    </row>
    <row r="57" spans="6:53" s="13" customFormat="1">
      <c r="F57" s="10"/>
      <c r="G57" s="10"/>
      <c r="H57" s="10"/>
      <c r="I57" s="10"/>
      <c r="J57" s="10"/>
      <c r="T57" s="10"/>
      <c r="U57" s="10"/>
      <c r="V57" s="60" t="s">
        <v>322</v>
      </c>
      <c r="W57" s="60"/>
      <c r="X57" s="60"/>
      <c r="Y57" s="10"/>
      <c r="Z57" s="10"/>
      <c r="AA57" s="10"/>
      <c r="AB57" s="10"/>
    </row>
    <row r="58" spans="6:53" s="13" customFormat="1">
      <c r="F58" s="10"/>
      <c r="G58" s="10"/>
      <c r="H58" s="10"/>
      <c r="I58" s="10"/>
      <c r="J58" s="10"/>
      <c r="T58" s="10"/>
      <c r="U58" s="10"/>
      <c r="V58" s="60" t="s">
        <v>323</v>
      </c>
      <c r="W58" s="60"/>
      <c r="X58" s="60"/>
      <c r="Y58" s="10"/>
      <c r="Z58" s="10"/>
      <c r="AA58" s="10"/>
      <c r="AB58" s="10"/>
    </row>
    <row r="59" spans="6:53" s="13" customFormat="1">
      <c r="F59" s="10"/>
      <c r="G59" s="10"/>
      <c r="H59" s="10"/>
      <c r="I59" s="10"/>
      <c r="J59" s="10"/>
      <c r="T59" s="10"/>
      <c r="U59" s="10"/>
      <c r="V59" s="60" t="s">
        <v>324</v>
      </c>
      <c r="W59" s="60"/>
      <c r="X59" s="60"/>
      <c r="Y59" s="10"/>
      <c r="Z59" s="10"/>
      <c r="AA59" s="10"/>
      <c r="AB59" s="10"/>
      <c r="AT59" s="10"/>
      <c r="AU59" s="10"/>
      <c r="AV59" s="10"/>
      <c r="AW59" s="10"/>
      <c r="AX59" s="10"/>
      <c r="AY59" s="10"/>
      <c r="AZ59" s="10"/>
      <c r="BA59" s="10"/>
    </row>
    <row r="60" spans="6:53" s="13" customFormat="1">
      <c r="F60" s="10"/>
      <c r="G60" s="10"/>
      <c r="H60" s="10"/>
      <c r="I60" s="10"/>
      <c r="J60" s="10"/>
      <c r="T60" s="10"/>
      <c r="U60" s="10"/>
      <c r="V60" s="60" t="s">
        <v>325</v>
      </c>
      <c r="W60" s="60"/>
      <c r="X60" s="60"/>
      <c r="Y60" s="10"/>
      <c r="Z60" s="10"/>
      <c r="AA60" s="10"/>
      <c r="AB60" s="10"/>
      <c r="AT60" s="10"/>
      <c r="AU60" s="10"/>
      <c r="AV60" s="10"/>
      <c r="AW60" s="10"/>
      <c r="AX60" s="10"/>
      <c r="AY60" s="10"/>
      <c r="AZ60" s="10"/>
      <c r="BA60" s="10"/>
    </row>
    <row r="61" spans="6:53" s="13" customFormat="1">
      <c r="F61" s="10"/>
      <c r="G61" s="10"/>
      <c r="H61" s="10"/>
      <c r="I61" s="10"/>
      <c r="J61" s="10"/>
      <c r="T61" s="10"/>
      <c r="U61" s="10"/>
      <c r="V61" s="60" t="s">
        <v>326</v>
      </c>
      <c r="W61" s="60"/>
      <c r="X61" s="60"/>
      <c r="Y61" s="10"/>
      <c r="Z61" s="10"/>
      <c r="AA61" s="10"/>
      <c r="AB61" s="10"/>
      <c r="AT61" s="10"/>
      <c r="AU61" s="10"/>
      <c r="AV61" s="10"/>
      <c r="AW61" s="10"/>
      <c r="AX61" s="10"/>
      <c r="AY61" s="10"/>
      <c r="AZ61" s="10"/>
      <c r="BA61" s="10"/>
    </row>
    <row r="62" spans="6:53" s="13" customFormat="1">
      <c r="F62" s="10"/>
      <c r="G62" s="10"/>
      <c r="H62" s="10"/>
      <c r="I62" s="10"/>
      <c r="J62" s="10"/>
      <c r="T62" s="10"/>
      <c r="U62" s="10"/>
      <c r="V62" s="60" t="s">
        <v>327</v>
      </c>
      <c r="W62" s="60"/>
      <c r="X62" s="60"/>
      <c r="Y62" s="10"/>
      <c r="Z62" s="10"/>
      <c r="AA62" s="10"/>
      <c r="AB62" s="10"/>
      <c r="AT62" s="10"/>
      <c r="AU62" s="10"/>
      <c r="AV62" s="10"/>
      <c r="AW62" s="10"/>
      <c r="AX62" s="10"/>
      <c r="AY62" s="10"/>
      <c r="AZ62" s="10"/>
      <c r="BA62" s="10"/>
    </row>
    <row r="63" spans="6:53" s="13" customFormat="1">
      <c r="F63" s="10"/>
      <c r="G63" s="10"/>
      <c r="H63" s="10"/>
      <c r="I63" s="10"/>
      <c r="J63" s="10"/>
      <c r="T63" s="10"/>
      <c r="U63" s="10"/>
      <c r="V63" s="60" t="s">
        <v>328</v>
      </c>
      <c r="W63" s="60"/>
      <c r="X63" s="60"/>
      <c r="Y63" s="10"/>
      <c r="Z63" s="10"/>
      <c r="AA63" s="10"/>
      <c r="AB63" s="10"/>
      <c r="AT63" s="10"/>
      <c r="AU63" s="10"/>
      <c r="AV63" s="10"/>
      <c r="AW63" s="10"/>
      <c r="AX63" s="10"/>
      <c r="AY63" s="10"/>
      <c r="AZ63" s="10"/>
      <c r="BA63" s="10"/>
    </row>
    <row r="64" spans="6:53" s="13" customFormat="1">
      <c r="F64" s="10"/>
      <c r="G64" s="10"/>
      <c r="H64" s="10"/>
      <c r="I64" s="10"/>
      <c r="J64" s="10"/>
      <c r="T64" s="10"/>
      <c r="U64" s="10"/>
      <c r="V64" s="60" t="s">
        <v>329</v>
      </c>
      <c r="W64" s="60"/>
      <c r="X64" s="60"/>
      <c r="Y64" s="10"/>
      <c r="Z64" s="10"/>
      <c r="AA64" s="10"/>
      <c r="AB64" s="10"/>
      <c r="AT64" s="10"/>
      <c r="AU64" s="10"/>
      <c r="AV64" s="10"/>
      <c r="AW64" s="10"/>
      <c r="AX64" s="10"/>
      <c r="AY64" s="10"/>
      <c r="AZ64" s="10"/>
      <c r="BA64" s="10"/>
    </row>
    <row r="65" spans="6:53" s="13" customFormat="1">
      <c r="F65" s="10"/>
      <c r="G65" s="10"/>
      <c r="H65" s="10"/>
      <c r="I65" s="10"/>
      <c r="J65" s="10"/>
      <c r="T65" s="10"/>
      <c r="U65" s="10"/>
      <c r="V65" s="60" t="s">
        <v>330</v>
      </c>
      <c r="W65" s="60"/>
      <c r="X65" s="60"/>
      <c r="Y65" s="10"/>
      <c r="Z65" s="10"/>
      <c r="AA65" s="10"/>
      <c r="AB65" s="10"/>
      <c r="AT65" s="10"/>
      <c r="AU65" s="10"/>
      <c r="AV65" s="10"/>
      <c r="AW65" s="10"/>
      <c r="AX65" s="10"/>
      <c r="AY65" s="10"/>
      <c r="AZ65" s="10"/>
      <c r="BA65" s="10"/>
    </row>
    <row r="66" spans="6:53" s="13" customFormat="1">
      <c r="F66" s="10"/>
      <c r="G66" s="10"/>
      <c r="H66" s="10"/>
      <c r="I66" s="10"/>
      <c r="J66" s="10"/>
      <c r="T66" s="10"/>
      <c r="U66" s="10"/>
      <c r="V66" s="10"/>
      <c r="W66" s="10"/>
      <c r="X66" s="10"/>
      <c r="Y66" s="10"/>
      <c r="Z66" s="10"/>
      <c r="AA66" s="10"/>
      <c r="AB66" s="10"/>
      <c r="AT66" s="10"/>
      <c r="AU66" s="10"/>
      <c r="AV66" s="10"/>
      <c r="AW66" s="10"/>
      <c r="AX66" s="10"/>
      <c r="AY66" s="10"/>
      <c r="AZ66" s="10"/>
      <c r="BA66" s="10"/>
    </row>
    <row r="67" spans="6:53" s="13" customFormat="1">
      <c r="F67" s="10"/>
      <c r="G67" s="10"/>
      <c r="H67" s="10"/>
      <c r="I67" s="10"/>
      <c r="J67" s="10"/>
      <c r="T67" s="10"/>
      <c r="U67" s="10"/>
      <c r="V67" s="10"/>
      <c r="W67" s="10"/>
      <c r="X67" s="10"/>
      <c r="Y67" s="10"/>
      <c r="Z67" s="10"/>
      <c r="AA67" s="10"/>
      <c r="AB67" s="10"/>
      <c r="AT67" s="10"/>
      <c r="AU67" s="10"/>
      <c r="AV67" s="10"/>
      <c r="AW67" s="10"/>
      <c r="AX67" s="10"/>
      <c r="AY67" s="10"/>
      <c r="AZ67" s="10"/>
      <c r="BA67" s="10"/>
    </row>
    <row r="68" spans="6:53" s="13" customFormat="1">
      <c r="F68" s="10"/>
      <c r="G68" s="10"/>
      <c r="H68" s="10"/>
      <c r="I68" s="10"/>
      <c r="J68" s="10"/>
      <c r="T68" s="10"/>
      <c r="U68" s="10"/>
      <c r="V68" s="10"/>
      <c r="W68" s="10"/>
      <c r="X68" s="10"/>
      <c r="Y68" s="10"/>
      <c r="Z68" s="10"/>
      <c r="AA68" s="10"/>
      <c r="AB68" s="10"/>
      <c r="AT68" s="10"/>
      <c r="AU68" s="10"/>
      <c r="AV68" s="10"/>
      <c r="AW68" s="10"/>
      <c r="AX68" s="10"/>
      <c r="AY68" s="10"/>
      <c r="AZ68" s="10"/>
      <c r="BA68" s="10"/>
    </row>
    <row r="69" spans="6:53" s="13" customFormat="1">
      <c r="F69" s="10"/>
      <c r="G69" s="10"/>
      <c r="H69" s="10"/>
      <c r="I69" s="10"/>
      <c r="J69" s="10"/>
      <c r="T69" s="10"/>
      <c r="U69" s="10"/>
      <c r="V69" s="10"/>
      <c r="W69" s="10"/>
      <c r="X69" s="10"/>
      <c r="Y69" s="10"/>
      <c r="Z69" s="10"/>
      <c r="AA69" s="10"/>
      <c r="AB69" s="10"/>
      <c r="AT69" s="10"/>
      <c r="AU69" s="10"/>
      <c r="AV69" s="10"/>
      <c r="AW69" s="10"/>
      <c r="AX69" s="10"/>
      <c r="AY69" s="10"/>
      <c r="AZ69" s="10"/>
      <c r="BA69" s="10"/>
    </row>
    <row r="70" spans="6:53" s="13" customFormat="1">
      <c r="F70" s="10"/>
      <c r="G70" s="10"/>
      <c r="H70" s="10"/>
      <c r="I70" s="10"/>
      <c r="J70" s="10"/>
      <c r="T70" s="10"/>
      <c r="U70" s="10"/>
      <c r="V70" s="10"/>
      <c r="W70" s="10"/>
      <c r="X70" s="10"/>
      <c r="Y70" s="10"/>
      <c r="Z70" s="10"/>
      <c r="AA70" s="10"/>
      <c r="AB70" s="10"/>
      <c r="AT70" s="10"/>
      <c r="AU70" s="10"/>
      <c r="AV70" s="10"/>
      <c r="AW70" s="10"/>
      <c r="AX70" s="10"/>
      <c r="AY70" s="10"/>
      <c r="AZ70" s="10"/>
      <c r="BA70" s="10"/>
    </row>
    <row r="71" spans="6:53" s="13" customFormat="1">
      <c r="F71" s="10"/>
      <c r="G71" s="10"/>
      <c r="H71" s="10"/>
      <c r="I71" s="10"/>
      <c r="J71" s="10"/>
      <c r="T71" s="10"/>
      <c r="U71" s="10"/>
      <c r="V71" s="10"/>
      <c r="W71" s="10"/>
      <c r="X71" s="10"/>
      <c r="Y71" s="10"/>
      <c r="Z71" s="10"/>
      <c r="AA71" s="10"/>
      <c r="AB71" s="10"/>
      <c r="AT71" s="10"/>
      <c r="AU71" s="10"/>
      <c r="AV71" s="10"/>
      <c r="AW71" s="10"/>
      <c r="AX71" s="10"/>
      <c r="AY71" s="10"/>
      <c r="AZ71" s="10"/>
      <c r="BA71" s="10"/>
    </row>
    <row r="72" spans="6:53" s="13" customFormat="1">
      <c r="F72" s="10"/>
      <c r="G72" s="10"/>
      <c r="H72" s="10"/>
      <c r="I72" s="10"/>
      <c r="J72" s="10"/>
      <c r="T72" s="10"/>
      <c r="U72" s="10"/>
      <c r="V72" s="10"/>
      <c r="W72" s="10"/>
      <c r="X72" s="10"/>
      <c r="Y72" s="10"/>
      <c r="Z72" s="10"/>
      <c r="AA72" s="10"/>
      <c r="AB72" s="10"/>
      <c r="AT72" s="10"/>
      <c r="AU72" s="10"/>
      <c r="AV72" s="10"/>
      <c r="AW72" s="10"/>
      <c r="AX72" s="10"/>
      <c r="AY72" s="10"/>
      <c r="AZ72" s="10"/>
      <c r="BA72" s="10"/>
    </row>
    <row r="73" spans="6:53" s="13" customFormat="1">
      <c r="F73" s="10"/>
      <c r="G73" s="10"/>
      <c r="H73" s="10"/>
      <c r="I73" s="10"/>
      <c r="J73" s="10"/>
      <c r="T73" s="10"/>
      <c r="U73" s="10"/>
      <c r="V73" s="10"/>
      <c r="W73" s="10"/>
      <c r="X73" s="10"/>
      <c r="Y73" s="10"/>
      <c r="Z73" s="10"/>
      <c r="AA73" s="10"/>
      <c r="AB73" s="10"/>
      <c r="AT73" s="10"/>
      <c r="AU73" s="10"/>
      <c r="AV73" s="10"/>
      <c r="AW73" s="10"/>
      <c r="AX73" s="10"/>
      <c r="AY73" s="10"/>
      <c r="AZ73" s="10"/>
      <c r="BA73" s="10"/>
    </row>
    <row r="74" spans="6:53" s="13" customFormat="1">
      <c r="F74" s="10"/>
      <c r="G74" s="10"/>
      <c r="H74" s="10"/>
      <c r="I74" s="10"/>
      <c r="J74" s="10"/>
      <c r="T74" s="10"/>
      <c r="U74" s="10"/>
      <c r="V74" s="10"/>
      <c r="W74" s="10"/>
      <c r="X74" s="10"/>
      <c r="Y74" s="10"/>
      <c r="Z74" s="10"/>
      <c r="AA74" s="10"/>
      <c r="AB74" s="10"/>
      <c r="AT74" s="10"/>
      <c r="AU74" s="10"/>
      <c r="AV74" s="10"/>
      <c r="AW74" s="10"/>
      <c r="AX74" s="10"/>
      <c r="AY74" s="10"/>
      <c r="AZ74" s="10"/>
      <c r="BA74" s="10"/>
    </row>
    <row r="75" spans="6:53" s="13" customFormat="1">
      <c r="F75" s="10"/>
      <c r="G75" s="10"/>
      <c r="H75" s="10"/>
      <c r="I75" s="10"/>
      <c r="J75" s="10"/>
      <c r="T75" s="10"/>
      <c r="U75" s="10"/>
      <c r="V75" s="10"/>
      <c r="W75" s="10"/>
      <c r="X75" s="10"/>
      <c r="Y75" s="10"/>
      <c r="Z75" s="10"/>
      <c r="AA75" s="10"/>
      <c r="AB75" s="10"/>
      <c r="AT75" s="10"/>
      <c r="AU75" s="10"/>
      <c r="AV75" s="10"/>
      <c r="AW75" s="10"/>
      <c r="AX75" s="10"/>
      <c r="AY75" s="10"/>
      <c r="AZ75" s="10"/>
      <c r="BA75" s="10"/>
    </row>
    <row r="76" spans="6:53" s="13" customFormat="1">
      <c r="F76" s="10"/>
      <c r="G76" s="10"/>
      <c r="H76" s="10"/>
      <c r="I76" s="10"/>
      <c r="J76" s="10"/>
      <c r="T76" s="10"/>
      <c r="U76" s="10"/>
      <c r="V76" s="10"/>
      <c r="W76" s="10"/>
      <c r="X76" s="10"/>
      <c r="Y76" s="10"/>
      <c r="Z76" s="10"/>
      <c r="AA76" s="10"/>
      <c r="AB76" s="10"/>
      <c r="AT76" s="10"/>
      <c r="AU76" s="10"/>
      <c r="AV76" s="10"/>
      <c r="AW76" s="10"/>
      <c r="AX76" s="10"/>
      <c r="AY76" s="10"/>
      <c r="AZ76" s="10"/>
      <c r="BA76" s="10"/>
    </row>
    <row r="77" spans="6:53" s="13" customFormat="1">
      <c r="F77" s="10"/>
      <c r="G77" s="10"/>
      <c r="H77" s="10"/>
      <c r="I77" s="10"/>
      <c r="J77" s="10"/>
      <c r="T77" s="10"/>
      <c r="U77" s="10"/>
      <c r="V77" s="10"/>
      <c r="W77" s="10"/>
      <c r="X77" s="10"/>
      <c r="Y77" s="10"/>
      <c r="Z77" s="10"/>
      <c r="AA77" s="10"/>
      <c r="AB77" s="10"/>
      <c r="AT77" s="10"/>
      <c r="AU77" s="10"/>
      <c r="AV77" s="10"/>
      <c r="AW77" s="10"/>
      <c r="AX77" s="10"/>
      <c r="AY77" s="10"/>
      <c r="AZ77" s="10"/>
      <c r="BA77" s="10"/>
    </row>
    <row r="78" spans="6:53" s="13" customFormat="1">
      <c r="F78" s="10"/>
      <c r="G78" s="10"/>
      <c r="H78" s="10"/>
      <c r="I78" s="10"/>
      <c r="J78" s="10"/>
      <c r="T78" s="10"/>
      <c r="U78" s="10"/>
      <c r="V78" s="10"/>
      <c r="W78" s="10"/>
      <c r="X78" s="10"/>
      <c r="Y78" s="10"/>
      <c r="Z78" s="10"/>
      <c r="AA78" s="10"/>
      <c r="AB78" s="10"/>
      <c r="AT78" s="10"/>
      <c r="AU78" s="10"/>
      <c r="AV78" s="10"/>
      <c r="AW78" s="10"/>
      <c r="AX78" s="10"/>
      <c r="AY78" s="10"/>
      <c r="AZ78" s="10"/>
      <c r="BA78" s="10"/>
    </row>
    <row r="79" spans="6:53" s="13" customFormat="1">
      <c r="F79" s="10"/>
      <c r="G79" s="10"/>
      <c r="H79" s="10"/>
      <c r="I79" s="10"/>
      <c r="J79" s="10"/>
      <c r="T79" s="10"/>
      <c r="U79" s="10"/>
      <c r="V79" s="10"/>
      <c r="W79" s="10"/>
      <c r="X79" s="10"/>
      <c r="Y79" s="10"/>
      <c r="Z79" s="10"/>
      <c r="AA79" s="10"/>
      <c r="AB79" s="10"/>
      <c r="AT79" s="10"/>
      <c r="AU79" s="10"/>
      <c r="AV79" s="10"/>
      <c r="AW79" s="10"/>
      <c r="AX79" s="10"/>
      <c r="AY79" s="10"/>
      <c r="AZ79" s="10"/>
      <c r="BA79" s="10"/>
    </row>
    <row r="80" spans="6:53" s="13" customFormat="1">
      <c r="F80" s="10"/>
      <c r="G80" s="10"/>
      <c r="H80" s="10"/>
      <c r="I80" s="10"/>
      <c r="J80" s="10"/>
      <c r="T80" s="10"/>
      <c r="U80" s="10"/>
      <c r="V80" s="10"/>
      <c r="W80" s="10"/>
      <c r="X80" s="10"/>
      <c r="Y80" s="10"/>
      <c r="Z80" s="10"/>
      <c r="AA80" s="10"/>
      <c r="AB80" s="10"/>
      <c r="AT80" s="10"/>
      <c r="AU80" s="10"/>
      <c r="AV80" s="10"/>
      <c r="AW80" s="10"/>
      <c r="AX80" s="10"/>
      <c r="AY80" s="10"/>
      <c r="AZ80" s="10"/>
      <c r="BA80" s="10"/>
    </row>
    <row r="81" spans="6:53" s="13" customFormat="1">
      <c r="F81" s="10"/>
      <c r="G81" s="10"/>
      <c r="H81" s="10"/>
      <c r="I81" s="10"/>
      <c r="J81" s="10"/>
      <c r="T81" s="10"/>
      <c r="U81" s="10"/>
      <c r="V81" s="10"/>
      <c r="W81" s="10"/>
      <c r="X81" s="10"/>
      <c r="Y81" s="10"/>
      <c r="Z81" s="10"/>
      <c r="AA81" s="10"/>
      <c r="AB81" s="10"/>
      <c r="AT81" s="10"/>
      <c r="AU81" s="10"/>
      <c r="AV81" s="10"/>
      <c r="AW81" s="10"/>
      <c r="AX81" s="10"/>
      <c r="AY81" s="10"/>
      <c r="AZ81" s="10"/>
      <c r="BA81" s="10"/>
    </row>
    <row r="82" spans="6:53" s="13" customFormat="1">
      <c r="F82" s="10"/>
      <c r="G82" s="10"/>
      <c r="H82" s="10"/>
      <c r="I82" s="10"/>
      <c r="J82" s="10"/>
      <c r="T82" s="10"/>
      <c r="U82" s="10"/>
      <c r="V82" s="10"/>
      <c r="W82" s="10"/>
      <c r="X82" s="10"/>
      <c r="Y82" s="10"/>
      <c r="Z82" s="10"/>
      <c r="AA82" s="10"/>
      <c r="AB82" s="10"/>
      <c r="AT82" s="10"/>
      <c r="AU82" s="10"/>
      <c r="AV82" s="10"/>
      <c r="AW82" s="10"/>
      <c r="AX82" s="10"/>
      <c r="AY82" s="10"/>
      <c r="AZ82" s="10"/>
      <c r="BA82" s="10"/>
    </row>
    <row r="83" spans="6:53" s="13" customFormat="1">
      <c r="F83" s="10"/>
      <c r="G83" s="10"/>
      <c r="H83" s="10"/>
      <c r="I83" s="10"/>
      <c r="J83" s="10"/>
      <c r="T83" s="10"/>
      <c r="U83" s="10"/>
      <c r="V83" s="10"/>
      <c r="W83" s="10"/>
      <c r="X83" s="10"/>
      <c r="Y83" s="10"/>
      <c r="Z83" s="10"/>
      <c r="AA83" s="10"/>
      <c r="AB83" s="10"/>
      <c r="AT83" s="10"/>
      <c r="AU83" s="10"/>
      <c r="AV83" s="10"/>
      <c r="AW83" s="10"/>
      <c r="AX83" s="10"/>
      <c r="AY83" s="10"/>
      <c r="AZ83" s="10"/>
      <c r="BA83" s="10"/>
    </row>
    <row r="84" spans="6:53" s="13" customFormat="1">
      <c r="F84" s="10"/>
      <c r="G84" s="10"/>
      <c r="H84" s="10"/>
      <c r="I84" s="10"/>
      <c r="J84" s="10"/>
      <c r="T84" s="10"/>
      <c r="U84" s="10"/>
      <c r="V84" s="10"/>
      <c r="W84" s="10"/>
      <c r="X84" s="10"/>
      <c r="Y84" s="10"/>
      <c r="Z84" s="10"/>
      <c r="AA84" s="10"/>
      <c r="AB84" s="10"/>
      <c r="AT84" s="10"/>
      <c r="AU84" s="10"/>
      <c r="AV84" s="10"/>
      <c r="AW84" s="10"/>
      <c r="AX84" s="10"/>
      <c r="AY84" s="10"/>
      <c r="AZ84" s="10"/>
      <c r="BA84" s="10"/>
    </row>
  </sheetData>
  <mergeCells count="5">
    <mergeCell ref="BW2:BZ2"/>
    <mergeCell ref="CA2:CD2"/>
    <mergeCell ref="CK2:CM2"/>
    <mergeCell ref="T4:V4"/>
    <mergeCell ref="DH4:D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1710-2F72-4DD4-8735-C76F809A5E95}">
  <dimension ref="A1"/>
  <sheetViews>
    <sheetView workbookViewId="0">
      <selection activeCell="T37" sqref="T37"/>
    </sheetView>
  </sheetViews>
  <sheetFormatPr defaultRowHeight="14.4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F24-A3BA-48A2-8A5D-BC8016C75CDE}">
  <sheetPr>
    <tabColor theme="1"/>
  </sheetPr>
  <dimension ref="A1"/>
  <sheetViews>
    <sheetView workbookViewId="0">
      <selection activeCell="H30" sqref="H30:H31"/>
    </sheetView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CE2-0025-40DF-9BCB-177EAACF5089}">
  <sheetPr>
    <tabColor rgb="FFFF66CC"/>
  </sheetPr>
  <dimension ref="A1:DE97"/>
  <sheetViews>
    <sheetView topLeftCell="F1" zoomScale="85" zoomScaleNormal="85" workbookViewId="0">
      <selection activeCell="S30" sqref="B22:S30"/>
    </sheetView>
  </sheetViews>
  <sheetFormatPr defaultColWidth="9" defaultRowHeight="13.8"/>
  <cols>
    <col min="1" max="1" width="14" style="10" bestFit="1" customWidth="1"/>
    <col min="2" max="2" width="34.5546875" style="10" customWidth="1"/>
    <col min="3" max="3" width="9" style="10"/>
    <col min="4" max="4" width="5.6640625" style="10" customWidth="1"/>
    <col min="5" max="5" width="11" style="10" customWidth="1"/>
    <col min="6" max="6" width="5.77734375" style="10" customWidth="1"/>
    <col min="7" max="7" width="8.6640625" style="10" bestFit="1" customWidth="1"/>
    <col min="8" max="8" width="8.21875" style="10" customWidth="1"/>
    <col min="9" max="9" width="10.109375" style="10" customWidth="1"/>
    <col min="10" max="10" width="8.21875" style="10" customWidth="1"/>
    <col min="11" max="11" width="10.88671875" style="10" customWidth="1"/>
    <col min="12" max="12" width="7.44140625" style="10" customWidth="1"/>
    <col min="13" max="13" width="9.77734375" style="10" customWidth="1"/>
    <col min="14" max="14" width="15.109375" style="10" customWidth="1"/>
    <col min="15" max="15" width="7.109375" style="10" customWidth="1"/>
    <col min="16" max="16" width="8.44140625" style="10" customWidth="1"/>
    <col min="17" max="17" width="7.109375" style="10" customWidth="1"/>
    <col min="18" max="18" width="14.88671875" style="10" bestFit="1" customWidth="1"/>
    <col min="19" max="19" width="18.77734375" style="10" bestFit="1" customWidth="1"/>
    <col min="20" max="20" width="7.109375" style="10" customWidth="1"/>
    <col min="21" max="21" width="20.44140625" style="10" bestFit="1" customWidth="1"/>
    <col min="22" max="22" width="6.5546875" style="10" bestFit="1" customWidth="1"/>
    <col min="23" max="23" width="8.77734375" style="10" customWidth="1"/>
    <col min="24" max="24" width="4.5546875" style="10" customWidth="1"/>
    <col min="25" max="25" width="22.77734375" style="10" customWidth="1"/>
    <col min="26" max="26" width="23.88671875" style="10" bestFit="1" customWidth="1"/>
    <col min="27" max="27" width="6.44140625" style="10" customWidth="1"/>
    <col min="28" max="28" width="19.21875" style="10" customWidth="1"/>
    <col min="29" max="29" width="10" style="10" bestFit="1" customWidth="1"/>
    <col min="30" max="30" width="19.88671875" style="10" customWidth="1"/>
    <col min="31" max="31" width="6" style="10" customWidth="1"/>
    <col min="32" max="32" width="12.77734375" style="10" customWidth="1"/>
    <col min="33" max="33" width="7.44140625" style="10" bestFit="1" customWidth="1"/>
    <col min="34" max="34" width="9.5546875" style="10" customWidth="1"/>
    <col min="35" max="35" width="2.77734375" style="10" bestFit="1" customWidth="1"/>
    <col min="36" max="36" width="9.6640625" style="10" customWidth="1"/>
    <col min="37" max="37" width="2.77734375" style="10" bestFit="1" customWidth="1"/>
    <col min="38" max="38" width="9.6640625" style="10" customWidth="1"/>
    <col min="39" max="39" width="4" style="10" bestFit="1" customWidth="1"/>
    <col min="40" max="40" width="9.6640625" style="10" customWidth="1"/>
    <col min="41" max="41" width="7.109375" style="10" customWidth="1"/>
    <col min="42" max="42" width="18.6640625" style="10" hidden="1" customWidth="1"/>
    <col min="43" max="43" width="13.44140625" style="10" bestFit="1" customWidth="1"/>
    <col min="44" max="44" width="13.44140625" style="10" customWidth="1"/>
    <col min="45" max="45" width="7.109375" style="10" customWidth="1"/>
    <col min="46" max="46" width="12.5546875" style="10" hidden="1" customWidth="1"/>
    <col min="47" max="47" width="11.88671875" style="10" hidden="1" customWidth="1"/>
    <col min="48" max="48" width="7.109375" style="10" hidden="1" customWidth="1"/>
    <col min="49" max="49" width="9.21875" style="10" customWidth="1"/>
    <col min="50" max="50" width="15.21875" style="10" bestFit="1" customWidth="1"/>
    <col min="51" max="51" width="16" style="10" bestFit="1" customWidth="1"/>
    <col min="52" max="52" width="17.6640625" style="10" bestFit="1" customWidth="1"/>
    <col min="53" max="53" width="12" style="10" customWidth="1"/>
    <col min="54" max="54" width="7.109375" style="10" customWidth="1"/>
    <col min="55" max="55" width="8.5546875" style="10" hidden="1" customWidth="1"/>
    <col min="56" max="56" width="7.109375" style="10" hidden="1" customWidth="1"/>
    <col min="57" max="57" width="8.44140625" style="10" bestFit="1" customWidth="1"/>
    <col min="58" max="58" width="15.5546875" style="10" bestFit="1" customWidth="1"/>
    <col min="59" max="59" width="16" style="10" bestFit="1" customWidth="1"/>
    <col min="60" max="60" width="18" style="10" bestFit="1" customWidth="1"/>
    <col min="61" max="61" width="18.21875" style="10" customWidth="1"/>
    <col min="62" max="62" width="9" style="10" bestFit="1" customWidth="1"/>
    <col min="63" max="63" width="6.109375" style="10" hidden="1" customWidth="1"/>
    <col min="64" max="64" width="8.6640625" style="10" hidden="1" customWidth="1"/>
    <col min="65" max="65" width="5.33203125" style="10" customWidth="1"/>
    <col min="66" max="66" width="7.109375" style="10" hidden="1" customWidth="1"/>
    <col min="67" max="67" width="8.33203125" style="10" bestFit="1" customWidth="1"/>
    <col min="68" max="68" width="7.109375" style="10" customWidth="1"/>
    <col min="69" max="69" width="12.21875" style="10" bestFit="1" customWidth="1"/>
    <col min="70" max="71" width="7.109375" style="10" hidden="1" customWidth="1"/>
    <col min="72" max="74" width="5.6640625" style="10" hidden="1" customWidth="1"/>
    <col min="75" max="76" width="18.5546875" style="10" hidden="1" customWidth="1"/>
    <col min="77" max="77" width="13.88671875" style="10" hidden="1" customWidth="1"/>
    <col min="78" max="78" width="2.88671875" style="10" customWidth="1"/>
    <col min="79" max="79" width="7" style="10" hidden="1" customWidth="1"/>
    <col min="80" max="80" width="18.5546875" style="10" hidden="1" customWidth="1"/>
    <col min="81" max="81" width="2.6640625" style="10" hidden="1" customWidth="1"/>
    <col min="82" max="82" width="10.33203125" style="10" customWidth="1"/>
    <col min="83" max="83" width="11.21875" style="10" bestFit="1" customWidth="1"/>
    <col min="84" max="87" width="7.109375" style="10" hidden="1" customWidth="1"/>
    <col min="88" max="88" width="9.88671875" style="10" hidden="1" customWidth="1"/>
    <col min="89" max="89" width="20.44140625" style="10" hidden="1" customWidth="1"/>
    <col min="90" max="97" width="8.5546875" style="10" hidden="1" customWidth="1"/>
    <col min="98" max="98" width="9.88671875" style="10" bestFit="1" customWidth="1"/>
    <col min="99" max="100" width="9.88671875" style="10" customWidth="1"/>
    <col min="101" max="101" width="14.33203125" style="10" hidden="1" customWidth="1"/>
    <col min="102" max="102" width="3.33203125" style="10" customWidth="1"/>
    <col min="103" max="103" width="8.33203125" style="10" hidden="1" customWidth="1"/>
    <col min="104" max="104" width="16.77734375" style="10" hidden="1" customWidth="1"/>
    <col min="105" max="105" width="19.5546875" style="10" hidden="1" customWidth="1"/>
    <col min="106" max="106" width="7.6640625" style="10" hidden="1" customWidth="1"/>
    <col min="107" max="107" width="4.5546875" style="10" hidden="1" customWidth="1"/>
    <col min="108" max="108" width="11.21875" style="10" hidden="1" customWidth="1"/>
    <col min="109" max="109" width="18.5546875" style="10" hidden="1" customWidth="1"/>
    <col min="110" max="16384" width="9" style="10"/>
  </cols>
  <sheetData>
    <row r="1" spans="1:109">
      <c r="C1" s="156"/>
      <c r="D1" s="156"/>
      <c r="E1" s="156"/>
      <c r="F1" s="156"/>
      <c r="G1" s="156"/>
      <c r="H1" s="156"/>
      <c r="J1" s="156"/>
      <c r="K1" s="156"/>
      <c r="L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222"/>
      <c r="CY1" s="156"/>
      <c r="CZ1" s="156"/>
      <c r="DA1" s="156"/>
      <c r="DB1" s="156"/>
      <c r="DC1" s="156"/>
      <c r="DD1" s="156"/>
      <c r="DE1" s="156"/>
    </row>
    <row r="2" spans="1:109" ht="41.4">
      <c r="I2" s="252" t="s">
        <v>402</v>
      </c>
      <c r="J2" s="125"/>
      <c r="K2" s="125"/>
      <c r="L2" s="125"/>
      <c r="M2" s="252" t="s">
        <v>403</v>
      </c>
      <c r="N2" s="125"/>
      <c r="O2"/>
      <c r="P2" s="253" t="s">
        <v>298</v>
      </c>
      <c r="Q2" s="254"/>
      <c r="R2" s="255" t="s">
        <v>56</v>
      </c>
      <c r="S2" s="254"/>
      <c r="T2" s="254"/>
      <c r="U2" s="255" t="s">
        <v>57</v>
      </c>
      <c r="V2" s="13"/>
      <c r="W2" s="13"/>
      <c r="X2" s="12"/>
      <c r="Y2" s="12"/>
      <c r="Z2" s="14"/>
      <c r="AA2" s="14"/>
      <c r="AB2" s="14"/>
      <c r="AC2" s="14"/>
      <c r="AD2" s="256" t="s">
        <v>58</v>
      </c>
      <c r="AE2" s="256"/>
      <c r="AF2" s="256" t="s">
        <v>59</v>
      </c>
      <c r="AG2"/>
      <c r="AH2" s="252" t="s">
        <v>403</v>
      </c>
      <c r="AI2" s="252"/>
      <c r="AJ2" s="252" t="s">
        <v>403</v>
      </c>
      <c r="AK2" s="252"/>
      <c r="AL2" s="252" t="s">
        <v>403</v>
      </c>
      <c r="BO2" s="155" t="s">
        <v>60</v>
      </c>
      <c r="BP2" s="155"/>
      <c r="BQ2" s="155" t="s">
        <v>61</v>
      </c>
      <c r="BR2" s="155"/>
      <c r="BS2" s="155" t="s">
        <v>62</v>
      </c>
      <c r="BT2" s="155"/>
      <c r="BU2" s="155"/>
      <c r="BV2" s="155"/>
      <c r="BW2" s="155"/>
      <c r="BX2" s="155" t="s">
        <v>63</v>
      </c>
      <c r="BY2" s="155" t="s">
        <v>64</v>
      </c>
      <c r="BZ2" s="157"/>
      <c r="CA2" s="155"/>
      <c r="CB2" s="242" t="s">
        <v>65</v>
      </c>
      <c r="CC2" s="157"/>
      <c r="CD2" s="155"/>
      <c r="CE2" s="155" t="s">
        <v>66</v>
      </c>
      <c r="CF2" s="155"/>
      <c r="CG2" s="242" t="s">
        <v>67</v>
      </c>
      <c r="CH2" s="545" t="s">
        <v>64</v>
      </c>
      <c r="CI2" s="545"/>
      <c r="CJ2" s="545"/>
      <c r="CK2" s="545"/>
      <c r="CL2" s="545" t="s">
        <v>343</v>
      </c>
      <c r="CM2" s="545"/>
      <c r="CN2" s="545"/>
      <c r="CO2" s="545"/>
      <c r="CP2" s="155"/>
      <c r="CQ2" s="155"/>
      <c r="CR2" s="155"/>
      <c r="CS2" s="155"/>
      <c r="CT2" s="545" t="s">
        <v>68</v>
      </c>
      <c r="CU2" s="545"/>
      <c r="CV2" s="545"/>
      <c r="CW2" s="545"/>
      <c r="CX2" s="222"/>
    </row>
    <row r="3" spans="1:109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  <c r="BO3" s="243"/>
      <c r="BP3" s="243"/>
      <c r="BQ3" s="243"/>
      <c r="BR3" s="243"/>
      <c r="BS3" s="243"/>
      <c r="BT3" s="243"/>
      <c r="BU3" s="243"/>
      <c r="BV3" s="243"/>
      <c r="BW3" s="243"/>
      <c r="BX3" s="243"/>
      <c r="BY3" s="243"/>
      <c r="BZ3" s="222"/>
      <c r="CA3" s="243"/>
      <c r="CB3" s="243"/>
      <c r="CC3" s="222"/>
      <c r="CD3" s="243"/>
      <c r="CE3" s="243"/>
      <c r="CF3" s="243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22"/>
    </row>
    <row r="4" spans="1:109" ht="24" customHeight="1">
      <c r="A4" s="237" t="s">
        <v>504</v>
      </c>
      <c r="B4" s="237" t="s">
        <v>505</v>
      </c>
      <c r="C4" s="238" t="s">
        <v>400</v>
      </c>
      <c r="D4" s="238" t="s">
        <v>474</v>
      </c>
      <c r="E4" s="238" t="s">
        <v>472</v>
      </c>
      <c r="G4" s="244" t="s">
        <v>70</v>
      </c>
      <c r="H4" s="50" t="s">
        <v>71</v>
      </c>
      <c r="I4" s="51"/>
      <c r="J4" s="52" t="s">
        <v>73</v>
      </c>
      <c r="K4" s="53"/>
      <c r="L4" s="199" t="s">
        <v>74</v>
      </c>
      <c r="M4" s="199"/>
      <c r="N4" s="199"/>
      <c r="O4" s="68" t="s">
        <v>75</v>
      </c>
      <c r="P4" s="68"/>
      <c r="Q4" s="68" t="s">
        <v>76</v>
      </c>
      <c r="R4" s="68"/>
      <c r="S4" s="245"/>
      <c r="T4" s="220" t="s">
        <v>77</v>
      </c>
      <c r="U4" s="220"/>
      <c r="V4" s="246" t="s">
        <v>296</v>
      </c>
      <c r="W4" s="246"/>
      <c r="X4" s="546" t="s">
        <v>78</v>
      </c>
      <c r="Y4" s="547"/>
      <c r="Z4" s="548"/>
      <c r="AA4" s="99" t="s">
        <v>344</v>
      </c>
      <c r="AB4" s="199"/>
      <c r="AC4" s="200" t="s">
        <v>79</v>
      </c>
      <c r="AD4" s="199"/>
      <c r="AE4" s="200" t="s">
        <v>80</v>
      </c>
      <c r="AF4" s="247"/>
      <c r="AG4" s="68" t="s">
        <v>81</v>
      </c>
      <c r="AH4" s="119"/>
      <c r="AI4" s="119"/>
      <c r="AJ4" s="119"/>
      <c r="AK4" s="119"/>
      <c r="AL4" s="245"/>
      <c r="AM4" s="119" t="s">
        <v>3</v>
      </c>
      <c r="AN4" s="119"/>
      <c r="AO4" s="119" t="s">
        <v>82</v>
      </c>
      <c r="AP4" s="119"/>
      <c r="AQ4" s="119"/>
      <c r="AR4" s="119"/>
      <c r="AS4" s="50" t="s">
        <v>483</v>
      </c>
      <c r="AT4" s="119"/>
      <c r="AU4" s="119"/>
      <c r="AV4" s="119"/>
      <c r="AW4" s="119"/>
      <c r="AX4" s="119"/>
      <c r="AY4" s="119"/>
      <c r="AZ4" s="119"/>
      <c r="BA4" s="245"/>
      <c r="BB4" s="216" t="s">
        <v>484</v>
      </c>
      <c r="BC4" s="119"/>
      <c r="BD4" s="119"/>
      <c r="BE4" s="119"/>
      <c r="BF4" s="119"/>
      <c r="BG4" s="119"/>
      <c r="BH4" s="119"/>
      <c r="BI4" s="119"/>
      <c r="BJ4" s="97" t="s">
        <v>72</v>
      </c>
      <c r="BK4" s="248"/>
      <c r="BL4" s="249"/>
      <c r="BM4" s="119"/>
      <c r="BN4" s="249"/>
      <c r="BO4" s="119"/>
      <c r="BP4" s="119"/>
      <c r="BQ4" s="97" t="s">
        <v>524</v>
      </c>
      <c r="BR4" s="249"/>
      <c r="BS4" s="249"/>
      <c r="BT4" s="249"/>
      <c r="BU4" s="249"/>
      <c r="BV4" s="249"/>
      <c r="BW4" s="249"/>
      <c r="BX4" s="249"/>
      <c r="BY4" s="250"/>
      <c r="BZ4" s="156"/>
      <c r="CA4" s="119" t="s">
        <v>84</v>
      </c>
      <c r="CB4" s="248"/>
      <c r="CC4" s="156"/>
      <c r="CD4" s="251" t="s">
        <v>85</v>
      </c>
      <c r="CE4" s="11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50"/>
      <c r="CT4" s="153" t="s">
        <v>87</v>
      </c>
      <c r="CU4" s="119"/>
      <c r="CV4" s="97" t="s">
        <v>524</v>
      </c>
      <c r="CW4" s="94"/>
      <c r="CX4" s="222"/>
      <c r="CY4" s="221" t="s">
        <v>90</v>
      </c>
      <c r="CZ4" s="221"/>
      <c r="DA4" s="221"/>
      <c r="DB4" s="221" t="s">
        <v>91</v>
      </c>
      <c r="DC4" s="221"/>
      <c r="DD4" s="221"/>
      <c r="DE4" s="221"/>
    </row>
    <row r="5" spans="1:109" ht="14.25" customHeight="1">
      <c r="B5" s="223"/>
      <c r="G5" s="104" t="s">
        <v>94</v>
      </c>
      <c r="H5" s="24" t="s">
        <v>95</v>
      </c>
      <c r="I5" s="25" t="s">
        <v>96</v>
      </c>
      <c r="J5" s="26" t="s">
        <v>95</v>
      </c>
      <c r="K5" s="54" t="s">
        <v>97</v>
      </c>
      <c r="L5" s="26" t="s">
        <v>95</v>
      </c>
      <c r="M5" s="55" t="s">
        <v>299</v>
      </c>
      <c r="N5" s="26" t="s">
        <v>98</v>
      </c>
      <c r="O5" s="24" t="s">
        <v>95</v>
      </c>
      <c r="P5" s="58" t="s">
        <v>99</v>
      </c>
      <c r="Q5" s="24" t="s">
        <v>95</v>
      </c>
      <c r="R5" s="25" t="s">
        <v>100</v>
      </c>
      <c r="S5" s="25" t="s">
        <v>101</v>
      </c>
      <c r="T5" s="25" t="s">
        <v>95</v>
      </c>
      <c r="U5" s="25" t="s">
        <v>102</v>
      </c>
      <c r="V5" s="55" t="s">
        <v>115</v>
      </c>
      <c r="W5" s="55" t="s">
        <v>297</v>
      </c>
      <c r="X5" s="27" t="s">
        <v>95</v>
      </c>
      <c r="Y5" s="27" t="s">
        <v>345</v>
      </c>
      <c r="Z5" s="27" t="s">
        <v>103</v>
      </c>
      <c r="AA5" s="26" t="s">
        <v>115</v>
      </c>
      <c r="AB5" s="101" t="s">
        <v>346</v>
      </c>
      <c r="AC5" s="26" t="s">
        <v>95</v>
      </c>
      <c r="AD5" s="26" t="s">
        <v>104</v>
      </c>
      <c r="AE5" s="26" t="s">
        <v>95</v>
      </c>
      <c r="AF5" s="61" t="s">
        <v>105</v>
      </c>
      <c r="AG5" s="201" t="s">
        <v>95</v>
      </c>
      <c r="AH5" s="202" t="s">
        <v>299</v>
      </c>
      <c r="AI5" s="201" t="s">
        <v>95</v>
      </c>
      <c r="AJ5" s="202" t="s">
        <v>299</v>
      </c>
      <c r="AK5" s="201" t="s">
        <v>95</v>
      </c>
      <c r="AL5" s="202" t="s">
        <v>299</v>
      </c>
      <c r="AM5" s="202" t="s">
        <v>115</v>
      </c>
      <c r="AN5" s="202" t="s">
        <v>299</v>
      </c>
      <c r="AO5" s="62" t="s">
        <v>95</v>
      </c>
      <c r="AP5" s="79" t="s">
        <v>106</v>
      </c>
      <c r="AQ5" s="25" t="s">
        <v>107</v>
      </c>
      <c r="AR5" s="25" t="s">
        <v>98</v>
      </c>
      <c r="AS5" s="24" t="s">
        <v>95</v>
      </c>
      <c r="AT5" s="79" t="s">
        <v>108</v>
      </c>
      <c r="AU5" s="79" t="s">
        <v>109</v>
      </c>
      <c r="AV5" s="79" t="s">
        <v>110</v>
      </c>
      <c r="AW5" s="202" t="s">
        <v>481</v>
      </c>
      <c r="AX5" s="25" t="s">
        <v>111</v>
      </c>
      <c r="AY5" s="25" t="s">
        <v>112</v>
      </c>
      <c r="AZ5" s="25" t="s">
        <v>113</v>
      </c>
      <c r="BA5" s="211" t="s">
        <v>114</v>
      </c>
      <c r="BB5" s="226" t="s">
        <v>115</v>
      </c>
      <c r="BC5" s="213" t="s">
        <v>116</v>
      </c>
      <c r="BD5" s="87" t="s">
        <v>117</v>
      </c>
      <c r="BE5" s="202" t="s">
        <v>481</v>
      </c>
      <c r="BF5" s="204" t="s">
        <v>111</v>
      </c>
      <c r="BG5" s="204" t="s">
        <v>119</v>
      </c>
      <c r="BH5" s="204" t="s">
        <v>120</v>
      </c>
      <c r="BI5" s="204" t="s">
        <v>121</v>
      </c>
      <c r="BJ5" s="24" t="s">
        <v>95</v>
      </c>
      <c r="BK5" s="87" t="s">
        <v>122</v>
      </c>
      <c r="BL5" s="87" t="s">
        <v>123</v>
      </c>
      <c r="BM5" s="95" t="s">
        <v>124</v>
      </c>
      <c r="BN5" s="87" t="s">
        <v>125</v>
      </c>
      <c r="BO5" s="95" t="s">
        <v>126</v>
      </c>
      <c r="BP5" s="95" t="s">
        <v>127</v>
      </c>
      <c r="BQ5" s="95" t="s">
        <v>115</v>
      </c>
      <c r="BR5" s="87" t="s">
        <v>128</v>
      </c>
      <c r="BS5" s="87" t="s">
        <v>129</v>
      </c>
      <c r="BT5" s="87" t="s">
        <v>130</v>
      </c>
      <c r="BU5" s="87" t="s">
        <v>131</v>
      </c>
      <c r="BV5" s="87" t="s">
        <v>132</v>
      </c>
      <c r="BW5" s="87" t="s">
        <v>133</v>
      </c>
      <c r="BX5" s="87" t="s">
        <v>134</v>
      </c>
      <c r="BY5" s="87" t="s">
        <v>135</v>
      </c>
      <c r="BZ5" s="156"/>
      <c r="CA5" s="24" t="s">
        <v>95</v>
      </c>
      <c r="CB5" s="25" t="s">
        <v>136</v>
      </c>
      <c r="CC5" s="156"/>
      <c r="CD5" s="24" t="s">
        <v>95</v>
      </c>
      <c r="CE5" s="96" t="s">
        <v>137</v>
      </c>
      <c r="CF5" s="25" t="s">
        <v>138</v>
      </c>
      <c r="CG5" s="25" t="s">
        <v>139</v>
      </c>
      <c r="CH5" s="25" t="s">
        <v>140</v>
      </c>
      <c r="CI5" s="25" t="s">
        <v>141</v>
      </c>
      <c r="CJ5" s="25" t="s">
        <v>142</v>
      </c>
      <c r="CK5" s="25" t="s">
        <v>143</v>
      </c>
      <c r="CL5" s="25" t="s">
        <v>144</v>
      </c>
      <c r="CM5" s="25" t="s">
        <v>145</v>
      </c>
      <c r="CN5" s="88" t="s">
        <v>146</v>
      </c>
      <c r="CO5" s="25" t="s">
        <v>147</v>
      </c>
      <c r="CP5" s="25" t="s">
        <v>148</v>
      </c>
      <c r="CQ5" s="25" t="s">
        <v>149</v>
      </c>
      <c r="CR5" s="25" t="s">
        <v>150</v>
      </c>
      <c r="CS5" s="25" t="s">
        <v>151</v>
      </c>
      <c r="CT5" s="154" t="s">
        <v>95</v>
      </c>
      <c r="CU5" s="95" t="s">
        <v>146</v>
      </c>
      <c r="CV5" s="95" t="s">
        <v>115</v>
      </c>
      <c r="CW5" s="87" t="s">
        <v>143</v>
      </c>
      <c r="CX5" s="222"/>
      <c r="CY5" s="79" t="s">
        <v>115</v>
      </c>
      <c r="CZ5" s="79" t="s">
        <v>153</v>
      </c>
      <c r="DA5" s="79" t="s">
        <v>154</v>
      </c>
      <c r="DB5" s="79" t="s">
        <v>115</v>
      </c>
      <c r="DC5" s="79" t="s">
        <v>155</v>
      </c>
      <c r="DD5" s="79" t="s">
        <v>156</v>
      </c>
      <c r="DE5" s="79" t="s">
        <v>157</v>
      </c>
    </row>
    <row r="6" spans="1:109" s="13" customFormat="1" ht="14.4">
      <c r="A6" s="237" t="s">
        <v>506</v>
      </c>
      <c r="B6" s="241" t="s">
        <v>489</v>
      </c>
      <c r="C6" s="238" t="s">
        <v>385</v>
      </c>
      <c r="D6" s="238" t="s">
        <v>0</v>
      </c>
      <c r="E6" s="238" t="s">
        <v>473</v>
      </c>
      <c r="G6" s="28" t="s">
        <v>314</v>
      </c>
      <c r="H6" s="28">
        <v>130122</v>
      </c>
      <c r="I6" s="147" t="s">
        <v>386</v>
      </c>
      <c r="J6" s="28">
        <v>130122</v>
      </c>
      <c r="K6" s="151" t="s">
        <v>391</v>
      </c>
      <c r="L6" s="28">
        <v>1</v>
      </c>
      <c r="M6" s="28" t="s">
        <v>295</v>
      </c>
      <c r="N6" s="29" t="s">
        <v>165</v>
      </c>
      <c r="O6" s="28">
        <v>1</v>
      </c>
      <c r="P6" s="28"/>
      <c r="Q6" s="28">
        <v>1</v>
      </c>
      <c r="R6" s="28" t="s">
        <v>166</v>
      </c>
      <c r="S6" s="28">
        <v>29</v>
      </c>
      <c r="T6" s="28">
        <v>1</v>
      </c>
      <c r="U6" s="28" t="s">
        <v>167</v>
      </c>
      <c r="V6" s="57">
        <v>1</v>
      </c>
      <c r="W6" s="57">
        <v>100</v>
      </c>
      <c r="X6" s="28">
        <v>1</v>
      </c>
      <c r="Y6" s="28">
        <v>1</v>
      </c>
      <c r="Z6" s="28" t="s">
        <v>80</v>
      </c>
      <c r="AA6" s="28"/>
      <c r="AB6" s="57" t="s">
        <v>347</v>
      </c>
      <c r="AC6" s="28">
        <v>1</v>
      </c>
      <c r="AD6" s="28" t="s">
        <v>168</v>
      </c>
      <c r="AE6" s="28">
        <v>1</v>
      </c>
      <c r="AF6" s="28" t="s">
        <v>169</v>
      </c>
      <c r="AG6" s="63">
        <v>1</v>
      </c>
      <c r="AH6" s="63" t="s">
        <v>316</v>
      </c>
      <c r="AI6" s="63">
        <v>2</v>
      </c>
      <c r="AJ6" s="63" t="s">
        <v>317</v>
      </c>
      <c r="AK6" s="63">
        <v>3</v>
      </c>
      <c r="AL6" s="63" t="s">
        <v>317</v>
      </c>
      <c r="AM6" s="63"/>
      <c r="AN6" s="63"/>
      <c r="AO6" s="28">
        <v>1</v>
      </c>
      <c r="AP6" s="77" t="s">
        <v>170</v>
      </c>
      <c r="AQ6" s="30" t="s">
        <v>171</v>
      </c>
      <c r="AR6" s="30" t="s">
        <v>172</v>
      </c>
      <c r="AS6" s="31">
        <v>1</v>
      </c>
      <c r="AT6" s="84" t="s">
        <v>173</v>
      </c>
      <c r="AU6" s="84" t="s">
        <v>174</v>
      </c>
      <c r="AV6" s="84" t="s">
        <v>175</v>
      </c>
      <c r="AW6" s="28" t="s">
        <v>485</v>
      </c>
      <c r="AX6" s="28" t="s">
        <v>176</v>
      </c>
      <c r="AY6" s="28">
        <v>1</v>
      </c>
      <c r="AZ6" s="28" t="s">
        <v>176</v>
      </c>
      <c r="BA6" s="212">
        <v>1</v>
      </c>
      <c r="BB6" s="31"/>
      <c r="BC6" s="214"/>
      <c r="BD6" s="84"/>
      <c r="BE6" s="28"/>
      <c r="BF6" s="28"/>
      <c r="BG6" s="28"/>
      <c r="BH6" s="28"/>
      <c r="BI6" s="28"/>
      <c r="BJ6" s="28">
        <v>48289</v>
      </c>
      <c r="BK6" s="84"/>
      <c r="BL6" s="84" t="s">
        <v>177</v>
      </c>
      <c r="BM6" s="29">
        <v>1</v>
      </c>
      <c r="BN6" s="84"/>
      <c r="BO6" s="29">
        <v>15</v>
      </c>
      <c r="BP6" s="69">
        <v>123</v>
      </c>
      <c r="BQ6" s="29">
        <v>1</v>
      </c>
      <c r="BR6" s="84" t="s">
        <v>178</v>
      </c>
      <c r="BS6" s="84"/>
      <c r="BT6" s="84"/>
      <c r="BU6" s="84"/>
      <c r="BV6" s="84"/>
      <c r="BW6" s="84" t="s">
        <v>179</v>
      </c>
      <c r="BX6" s="84">
        <v>20</v>
      </c>
      <c r="BY6" s="84">
        <v>0</v>
      </c>
      <c r="BZ6" s="156"/>
      <c r="CA6" s="32">
        <v>0</v>
      </c>
      <c r="CB6" s="28">
        <v>1</v>
      </c>
      <c r="CC6" s="156"/>
      <c r="CD6" s="28">
        <v>1</v>
      </c>
      <c r="CE6" s="28" t="s">
        <v>180</v>
      </c>
      <c r="CF6" s="28">
        <v>957</v>
      </c>
      <c r="CG6" s="28"/>
      <c r="CH6" s="32" t="s">
        <v>181</v>
      </c>
      <c r="CI6" s="28">
        <v>4</v>
      </c>
      <c r="CJ6" s="28" t="s">
        <v>182</v>
      </c>
      <c r="CK6" s="28" t="s">
        <v>183</v>
      </c>
      <c r="CL6" s="28">
        <v>475</v>
      </c>
      <c r="CM6" s="28">
        <v>18475</v>
      </c>
      <c r="CN6" s="85" t="s">
        <v>184</v>
      </c>
      <c r="CO6" s="28" t="s">
        <v>184</v>
      </c>
      <c r="CP6" s="28" t="s">
        <v>185</v>
      </c>
      <c r="CQ6" s="28">
        <v>3</v>
      </c>
      <c r="CR6" s="28">
        <v>8</v>
      </c>
      <c r="CS6" s="28">
        <v>3</v>
      </c>
      <c r="CT6" s="83"/>
      <c r="CU6" s="28" t="s">
        <v>184</v>
      </c>
      <c r="CV6" s="29">
        <v>1</v>
      </c>
      <c r="CW6" s="84"/>
      <c r="CX6" s="222"/>
      <c r="CY6" s="108">
        <v>51</v>
      </c>
      <c r="CZ6" s="109">
        <v>1</v>
      </c>
      <c r="DA6" s="108">
        <f>H6*16+CZ6</f>
        <v>2081953</v>
      </c>
      <c r="DB6" s="108">
        <v>51</v>
      </c>
      <c r="DC6" s="109">
        <v>1</v>
      </c>
      <c r="DD6" s="110" t="s">
        <v>186</v>
      </c>
      <c r="DE6" s="108">
        <v>1096865</v>
      </c>
    </row>
    <row r="7" spans="1:109" s="13" customFormat="1" ht="14.4">
      <c r="A7" s="237" t="s">
        <v>507</v>
      </c>
      <c r="B7" s="241" t="s">
        <v>491</v>
      </c>
      <c r="C7" s="238" t="s">
        <v>385</v>
      </c>
      <c r="D7" s="238" t="s">
        <v>0</v>
      </c>
      <c r="E7" s="238" t="s">
        <v>473</v>
      </c>
      <c r="G7" s="69" t="s">
        <v>315</v>
      </c>
      <c r="H7" s="69">
        <v>130122</v>
      </c>
      <c r="I7" s="205"/>
      <c r="J7" s="206"/>
      <c r="K7" s="206"/>
      <c r="L7" s="206"/>
      <c r="M7" s="206"/>
      <c r="N7" s="207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118"/>
      <c r="AB7" s="20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228">
        <v>3</v>
      </c>
      <c r="AP7" s="229" t="s">
        <v>170</v>
      </c>
      <c r="AQ7" s="228" t="s">
        <v>500</v>
      </c>
      <c r="AR7" s="230" t="s">
        <v>499</v>
      </c>
      <c r="AS7" s="231">
        <v>4</v>
      </c>
      <c r="AT7" s="232" t="s">
        <v>173</v>
      </c>
      <c r="AU7" s="232" t="s">
        <v>174</v>
      </c>
      <c r="AV7" s="232" t="s">
        <v>175</v>
      </c>
      <c r="AW7" s="228" t="s">
        <v>501</v>
      </c>
      <c r="AX7" s="228" t="s">
        <v>176</v>
      </c>
      <c r="AY7" s="228">
        <v>6</v>
      </c>
      <c r="AZ7" s="228" t="s">
        <v>176</v>
      </c>
      <c r="BA7" s="233">
        <v>1</v>
      </c>
      <c r="BB7" s="231"/>
      <c r="BC7" s="234"/>
      <c r="BD7" s="228"/>
      <c r="BE7" s="228"/>
      <c r="BF7" s="228"/>
      <c r="BG7" s="228"/>
      <c r="BH7" s="228"/>
      <c r="BI7" s="228"/>
      <c r="BJ7" s="228">
        <v>22109</v>
      </c>
      <c r="BK7" s="232"/>
      <c r="BL7" s="232" t="s">
        <v>177</v>
      </c>
      <c r="BM7" s="258">
        <v>5</v>
      </c>
      <c r="BN7" s="232"/>
      <c r="BO7" s="228">
        <v>318</v>
      </c>
      <c r="BP7" s="228">
        <v>59455</v>
      </c>
      <c r="BQ7" s="258" t="b">
        <v>1</v>
      </c>
      <c r="BR7" s="232" t="s">
        <v>178</v>
      </c>
      <c r="BS7" s="232"/>
      <c r="BT7" s="232"/>
      <c r="BU7" s="232"/>
      <c r="BV7" s="232"/>
      <c r="BW7" s="232" t="s">
        <v>179</v>
      </c>
      <c r="BX7" s="232">
        <v>20</v>
      </c>
      <c r="BY7" s="232">
        <v>0</v>
      </c>
      <c r="BZ7" s="156"/>
      <c r="CA7" s="235">
        <v>0</v>
      </c>
      <c r="CB7" s="228">
        <v>1</v>
      </c>
      <c r="CC7" s="156"/>
      <c r="CD7" s="228">
        <v>0</v>
      </c>
      <c r="CE7" s="228">
        <v>600</v>
      </c>
      <c r="CF7" s="228">
        <v>957</v>
      </c>
      <c r="CG7" s="228"/>
      <c r="CH7" s="235" t="s">
        <v>181</v>
      </c>
      <c r="CI7" s="228">
        <v>4</v>
      </c>
      <c r="CJ7" s="228" t="s">
        <v>182</v>
      </c>
      <c r="CK7" s="228" t="s">
        <v>183</v>
      </c>
      <c r="CL7" s="228">
        <v>475</v>
      </c>
      <c r="CM7" s="228">
        <v>18475</v>
      </c>
      <c r="CN7" s="236" t="s">
        <v>184</v>
      </c>
      <c r="CO7" s="228" t="s">
        <v>184</v>
      </c>
      <c r="CP7" s="228" t="s">
        <v>185</v>
      </c>
      <c r="CQ7" s="228">
        <v>3</v>
      </c>
      <c r="CR7" s="228">
        <v>8</v>
      </c>
      <c r="CS7" s="228">
        <v>3</v>
      </c>
      <c r="CT7" s="257">
        <v>105</v>
      </c>
      <c r="CU7" s="228" t="s">
        <v>502</v>
      </c>
      <c r="CV7" s="258" t="b">
        <v>1</v>
      </c>
      <c r="CW7" s="84"/>
      <c r="CX7" s="222"/>
    </row>
    <row r="8" spans="1:109" s="13" customFormat="1" ht="14.4">
      <c r="A8" s="237" t="s">
        <v>508</v>
      </c>
      <c r="B8" s="241" t="s">
        <v>503</v>
      </c>
      <c r="C8" s="239" t="s">
        <v>401</v>
      </c>
      <c r="D8" s="238" t="s">
        <v>0</v>
      </c>
      <c r="E8" s="238" t="s">
        <v>473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X8" s="222"/>
    </row>
    <row r="9" spans="1:109" s="13" customFormat="1" ht="14.4">
      <c r="A9" s="237" t="s">
        <v>522</v>
      </c>
      <c r="B9" s="241" t="s">
        <v>523</v>
      </c>
      <c r="C9" s="239" t="s">
        <v>401</v>
      </c>
      <c r="D9" s="238" t="s">
        <v>0</v>
      </c>
      <c r="E9" s="238" t="s">
        <v>473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CX9" s="222"/>
    </row>
    <row r="10" spans="1:109" s="13" customFormat="1">
      <c r="B10" s="203"/>
      <c r="CX10" s="222"/>
    </row>
    <row r="11" spans="1:109" s="13" customFormat="1" ht="14.4">
      <c r="A11" s="237" t="s">
        <v>509</v>
      </c>
      <c r="B11" s="241" t="s">
        <v>490</v>
      </c>
      <c r="C11" s="238" t="s">
        <v>385</v>
      </c>
      <c r="D11" s="238" t="s">
        <v>0</v>
      </c>
      <c r="E11" s="238" t="s">
        <v>473</v>
      </c>
      <c r="G11" s="28" t="s">
        <v>314</v>
      </c>
      <c r="H11" s="69">
        <v>123456</v>
      </c>
      <c r="I11" s="69" t="s">
        <v>332</v>
      </c>
      <c r="J11" s="70">
        <v>123456</v>
      </c>
      <c r="K11" s="70" t="s">
        <v>333</v>
      </c>
      <c r="L11" s="70">
        <v>1</v>
      </c>
      <c r="M11" s="69" t="s">
        <v>334</v>
      </c>
      <c r="N11" s="70" t="s">
        <v>335</v>
      </c>
      <c r="O11" s="69">
        <v>1</v>
      </c>
      <c r="P11" s="69" t="s">
        <v>336</v>
      </c>
      <c r="Q11" s="69">
        <v>1</v>
      </c>
      <c r="R11" s="69" t="s">
        <v>337</v>
      </c>
      <c r="S11" s="69">
        <v>29</v>
      </c>
      <c r="T11" s="69">
        <v>1</v>
      </c>
      <c r="U11" s="69" t="s">
        <v>338</v>
      </c>
      <c r="V11" s="69">
        <v>1</v>
      </c>
      <c r="W11" s="69">
        <v>200</v>
      </c>
      <c r="X11" s="198">
        <v>1</v>
      </c>
      <c r="Y11" s="198">
        <v>1</v>
      </c>
      <c r="Z11" s="69" t="s">
        <v>339</v>
      </c>
      <c r="AA11" s="70"/>
      <c r="AB11" s="70"/>
      <c r="AC11" s="70" t="s">
        <v>340</v>
      </c>
      <c r="AD11" s="70" t="s">
        <v>340</v>
      </c>
      <c r="AE11" s="70" t="s">
        <v>340</v>
      </c>
      <c r="AF11" s="70" t="s">
        <v>340</v>
      </c>
      <c r="AG11" s="69">
        <v>1</v>
      </c>
      <c r="AH11" s="69" t="s">
        <v>1</v>
      </c>
      <c r="AI11" s="69">
        <v>2</v>
      </c>
      <c r="AJ11" s="69" t="s">
        <v>1</v>
      </c>
      <c r="AK11" s="69"/>
      <c r="AL11" s="69"/>
      <c r="AM11" s="69"/>
      <c r="AN11" s="69"/>
      <c r="AO11" s="71">
        <v>10</v>
      </c>
      <c r="AP11" s="78" t="s">
        <v>170</v>
      </c>
      <c r="AQ11" s="72" t="s">
        <v>189</v>
      </c>
      <c r="AR11" s="72" t="s">
        <v>172</v>
      </c>
      <c r="AS11" s="73">
        <v>2</v>
      </c>
      <c r="AT11" s="85"/>
      <c r="AU11" s="85" t="s">
        <v>174</v>
      </c>
      <c r="AV11" s="85" t="s">
        <v>175</v>
      </c>
      <c r="AW11" s="71" t="s">
        <v>485</v>
      </c>
      <c r="AX11" s="71" t="s">
        <v>176</v>
      </c>
      <c r="AY11" s="71">
        <v>1</v>
      </c>
      <c r="AZ11" s="28" t="s">
        <v>176</v>
      </c>
      <c r="BA11" s="212">
        <v>1</v>
      </c>
      <c r="BB11" s="73"/>
      <c r="BC11" s="215"/>
      <c r="BD11" s="85"/>
      <c r="BE11" s="28"/>
      <c r="BF11" s="28"/>
      <c r="BG11" s="71"/>
      <c r="BH11" s="71"/>
      <c r="BI11" s="71"/>
      <c r="BJ11" s="71">
        <v>48290</v>
      </c>
      <c r="BK11" s="85"/>
      <c r="BL11" s="84" t="s">
        <v>177</v>
      </c>
      <c r="BM11" s="72">
        <v>2</v>
      </c>
      <c r="BN11" s="84">
        <v>130</v>
      </c>
      <c r="BO11" s="72">
        <v>15</v>
      </c>
      <c r="BP11" s="72"/>
      <c r="BQ11" s="69">
        <v>1635</v>
      </c>
      <c r="BR11" s="84" t="s">
        <v>178</v>
      </c>
      <c r="BS11" s="84"/>
      <c r="BT11" s="84"/>
      <c r="BU11" s="84"/>
      <c r="BV11" s="84"/>
      <c r="BW11" s="84" t="s">
        <v>179</v>
      </c>
      <c r="BX11" s="84">
        <v>20</v>
      </c>
      <c r="BY11" s="84">
        <v>0</v>
      </c>
      <c r="BZ11" s="156"/>
      <c r="CA11" s="74">
        <v>0</v>
      </c>
      <c r="CB11" s="71">
        <v>1</v>
      </c>
      <c r="CC11" s="156"/>
      <c r="CD11" s="71">
        <v>0</v>
      </c>
      <c r="CE11" s="71" t="s">
        <v>180</v>
      </c>
      <c r="CF11" s="71">
        <v>957</v>
      </c>
      <c r="CG11" s="71"/>
      <c r="CH11" s="74" t="s">
        <v>181</v>
      </c>
      <c r="CI11" s="71">
        <v>4</v>
      </c>
      <c r="CJ11" s="71" t="s">
        <v>182</v>
      </c>
      <c r="CK11" s="71" t="s">
        <v>183</v>
      </c>
      <c r="CL11" s="71"/>
      <c r="CM11" s="71"/>
      <c r="CN11" s="85"/>
      <c r="CO11" s="71"/>
      <c r="CP11" s="71" t="s">
        <v>185</v>
      </c>
      <c r="CQ11" s="71">
        <v>3</v>
      </c>
      <c r="CR11" s="71">
        <v>8</v>
      </c>
      <c r="CS11" s="71">
        <v>3</v>
      </c>
      <c r="CT11" s="152"/>
      <c r="CU11" s="71"/>
      <c r="CV11" s="71"/>
      <c r="CW11" s="84"/>
      <c r="CX11" s="222"/>
      <c r="CY11" s="111">
        <v>52</v>
      </c>
      <c r="CZ11" s="112">
        <v>2</v>
      </c>
      <c r="DA11" s="111">
        <f>H11*16+CZ11</f>
        <v>1975298</v>
      </c>
      <c r="DB11" s="111">
        <v>52</v>
      </c>
      <c r="DC11" s="112">
        <v>2</v>
      </c>
      <c r="DD11" s="113" t="s">
        <v>186</v>
      </c>
      <c r="DE11" s="111">
        <v>1096866</v>
      </c>
    </row>
    <row r="12" spans="1:109" s="13" customFormat="1" ht="14.4">
      <c r="A12" s="237" t="s">
        <v>510</v>
      </c>
      <c r="B12" s="241" t="s">
        <v>493</v>
      </c>
      <c r="C12" s="238" t="s">
        <v>385</v>
      </c>
      <c r="D12" s="238" t="s">
        <v>0</v>
      </c>
      <c r="E12" s="238" t="s">
        <v>473</v>
      </c>
      <c r="G12" s="69" t="s">
        <v>331</v>
      </c>
      <c r="H12" s="69">
        <v>123456</v>
      </c>
      <c r="I12" s="205"/>
      <c r="J12" s="206"/>
      <c r="K12" s="206"/>
      <c r="L12" s="206"/>
      <c r="M12" s="206"/>
      <c r="N12" s="207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118"/>
      <c r="AB12" s="208"/>
      <c r="AC12" s="118"/>
      <c r="AD12" s="118"/>
      <c r="AE12" s="118"/>
      <c r="AF12" s="118"/>
      <c r="AG12" s="118">
        <v>3</v>
      </c>
      <c r="AH12" s="118" t="s">
        <v>1</v>
      </c>
      <c r="AI12" s="118"/>
      <c r="AJ12" s="118"/>
      <c r="AK12" s="118"/>
      <c r="AL12" s="118"/>
      <c r="AM12" s="118"/>
      <c r="AN12" s="75"/>
      <c r="AO12" s="76"/>
      <c r="AP12" s="77"/>
      <c r="AQ12" s="29"/>
      <c r="AR12" s="29"/>
      <c r="AS12" s="31"/>
      <c r="AT12" s="84"/>
      <c r="AU12" s="84"/>
      <c r="AV12" s="84"/>
      <c r="AW12" s="28"/>
      <c r="AX12" s="28"/>
      <c r="AY12" s="28"/>
      <c r="AZ12" s="28"/>
      <c r="BA12" s="212"/>
      <c r="BB12" s="31"/>
      <c r="BC12" s="214"/>
      <c r="BD12" s="84"/>
      <c r="BE12" s="28"/>
      <c r="BF12" s="28"/>
      <c r="BG12" s="28"/>
      <c r="BH12" s="28"/>
      <c r="BI12" s="28"/>
      <c r="BJ12" s="28"/>
      <c r="BK12" s="84"/>
      <c r="BL12" s="84"/>
      <c r="BM12" s="28"/>
      <c r="BN12" s="84"/>
      <c r="BO12" s="28"/>
      <c r="BP12" s="28"/>
      <c r="BQ12" s="69"/>
      <c r="BR12" s="84"/>
      <c r="BS12" s="84"/>
      <c r="BT12" s="84"/>
      <c r="BU12" s="84"/>
      <c r="BV12" s="84"/>
      <c r="BW12" s="84"/>
      <c r="BX12" s="84"/>
      <c r="BY12" s="84"/>
      <c r="BZ12" s="156"/>
      <c r="CA12" s="32"/>
      <c r="CB12" s="28"/>
      <c r="CC12" s="156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85"/>
      <c r="CO12" s="28"/>
      <c r="CP12" s="28"/>
      <c r="CQ12" s="28"/>
      <c r="CR12" s="28"/>
      <c r="CS12" s="28"/>
      <c r="CT12" s="83"/>
      <c r="CU12" s="28"/>
      <c r="CV12" s="28"/>
      <c r="CW12" s="84"/>
      <c r="CX12" s="222"/>
      <c r="CY12" s="108"/>
      <c r="CZ12" s="84"/>
      <c r="DA12" s="108"/>
      <c r="DB12" s="108"/>
      <c r="DC12" s="84"/>
      <c r="DD12" s="110"/>
      <c r="DE12" s="108"/>
    </row>
    <row r="13" spans="1:109" s="13" customFormat="1" ht="14.4">
      <c r="A13" s="237" t="s">
        <v>511</v>
      </c>
      <c r="B13" s="241" t="s">
        <v>494</v>
      </c>
      <c r="C13" s="238" t="s">
        <v>385</v>
      </c>
      <c r="D13" s="238" t="s">
        <v>492</v>
      </c>
      <c r="E13" s="238" t="s">
        <v>473</v>
      </c>
      <c r="G13" s="69" t="s">
        <v>480</v>
      </c>
      <c r="H13" s="69">
        <v>123456</v>
      </c>
      <c r="I13" s="205"/>
      <c r="J13" s="206"/>
      <c r="K13" s="206"/>
      <c r="L13" s="206"/>
      <c r="M13" s="206"/>
      <c r="N13" s="207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118"/>
      <c r="AB13" s="20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>
        <v>1</v>
      </c>
      <c r="AN13" s="75" t="s">
        <v>476</v>
      </c>
      <c r="AO13" s="76"/>
      <c r="AP13" s="77"/>
      <c r="AQ13" s="29"/>
      <c r="AR13" s="29"/>
      <c r="AS13" s="31">
        <v>4</v>
      </c>
      <c r="AT13" s="84"/>
      <c r="AU13" s="84"/>
      <c r="AV13" s="84"/>
      <c r="AW13" s="28" t="s">
        <v>496</v>
      </c>
      <c r="AX13" s="28" t="s">
        <v>479</v>
      </c>
      <c r="AY13" s="57">
        <v>1</v>
      </c>
      <c r="AZ13" s="28" t="s">
        <v>479</v>
      </c>
      <c r="BA13" s="212">
        <v>1</v>
      </c>
      <c r="BB13" s="31">
        <v>5</v>
      </c>
      <c r="BC13" s="214"/>
      <c r="BD13" s="84"/>
      <c r="BE13" s="28" t="s">
        <v>485</v>
      </c>
      <c r="BF13" s="28" t="s">
        <v>479</v>
      </c>
      <c r="BG13" s="57">
        <v>2</v>
      </c>
      <c r="BH13" s="28" t="s">
        <v>479</v>
      </c>
      <c r="BI13" s="28">
        <v>2</v>
      </c>
      <c r="BJ13" s="28"/>
      <c r="BK13" s="84"/>
      <c r="BL13" s="84"/>
      <c r="BM13" s="28"/>
      <c r="BN13" s="84"/>
      <c r="BO13" s="28"/>
      <c r="BP13" s="28"/>
      <c r="BQ13" s="69"/>
      <c r="BR13" s="84"/>
      <c r="BS13" s="84"/>
      <c r="BT13" s="84"/>
      <c r="BU13" s="84"/>
      <c r="BV13" s="84"/>
      <c r="BW13" s="84"/>
      <c r="BX13" s="84"/>
      <c r="BY13" s="84"/>
      <c r="BZ13" s="156"/>
      <c r="CA13" s="32"/>
      <c r="CB13" s="28"/>
      <c r="CC13" s="156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85"/>
      <c r="CO13" s="28"/>
      <c r="CP13" s="28"/>
      <c r="CQ13" s="28"/>
      <c r="CR13" s="28"/>
      <c r="CS13" s="28"/>
      <c r="CT13" s="83"/>
      <c r="CU13" s="28"/>
      <c r="CV13" s="28"/>
      <c r="CW13" s="84"/>
      <c r="CX13" s="222"/>
      <c r="CY13" s="108"/>
      <c r="CZ13" s="84"/>
      <c r="DA13" s="108"/>
      <c r="DB13" s="108"/>
      <c r="DC13" s="84"/>
      <c r="DD13" s="110"/>
      <c r="DE13" s="108"/>
    </row>
    <row r="14" spans="1:109" s="13" customFormat="1" ht="14.4">
      <c r="A14" s="237" t="s">
        <v>512</v>
      </c>
      <c r="B14" s="241" t="s">
        <v>494</v>
      </c>
      <c r="C14" s="238" t="s">
        <v>385</v>
      </c>
      <c r="D14" s="238" t="s">
        <v>492</v>
      </c>
      <c r="E14" s="238" t="s">
        <v>473</v>
      </c>
      <c r="G14" s="69" t="s">
        <v>480</v>
      </c>
      <c r="H14" s="69">
        <v>123456</v>
      </c>
      <c r="I14" s="205"/>
      <c r="J14" s="206"/>
      <c r="K14" s="206"/>
      <c r="L14" s="206"/>
      <c r="M14" s="206"/>
      <c r="N14" s="207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118"/>
      <c r="AB14" s="20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>
        <v>2</v>
      </c>
      <c r="AN14" s="75" t="s">
        <v>476</v>
      </c>
      <c r="AO14" s="76"/>
      <c r="AP14" s="77"/>
      <c r="AQ14" s="29"/>
      <c r="AR14" s="29"/>
      <c r="AS14" s="31">
        <v>6</v>
      </c>
      <c r="AT14" s="84"/>
      <c r="AU14" s="84"/>
      <c r="AV14" s="84"/>
      <c r="AW14" s="28" t="s">
        <v>496</v>
      </c>
      <c r="AX14" s="28" t="s">
        <v>479</v>
      </c>
      <c r="AY14" s="57">
        <v>5</v>
      </c>
      <c r="AZ14" s="28" t="s">
        <v>479</v>
      </c>
      <c r="BA14" s="212">
        <v>1</v>
      </c>
      <c r="BB14" s="31">
        <v>7</v>
      </c>
      <c r="BC14" s="214"/>
      <c r="BD14" s="84"/>
      <c r="BE14" s="28" t="s">
        <v>496</v>
      </c>
      <c r="BF14" s="28" t="s">
        <v>479</v>
      </c>
      <c r="BG14" s="57">
        <v>6</v>
      </c>
      <c r="BH14" s="28" t="s">
        <v>479</v>
      </c>
      <c r="BI14" s="212">
        <v>2</v>
      </c>
      <c r="BJ14" s="28"/>
      <c r="BK14" s="84"/>
      <c r="BL14" s="84"/>
      <c r="BM14" s="28"/>
      <c r="BN14" s="84"/>
      <c r="BO14" s="28"/>
      <c r="BP14" s="28"/>
      <c r="BQ14" s="69"/>
      <c r="BR14" s="84"/>
      <c r="BS14" s="84"/>
      <c r="BT14" s="84"/>
      <c r="BU14" s="84"/>
      <c r="BV14" s="84"/>
      <c r="BW14" s="84"/>
      <c r="BX14" s="84"/>
      <c r="BY14" s="84"/>
      <c r="BZ14" s="156"/>
      <c r="CA14" s="32"/>
      <c r="CB14" s="28"/>
      <c r="CC14" s="156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85"/>
      <c r="CO14" s="28"/>
      <c r="CP14" s="28"/>
      <c r="CQ14" s="28"/>
      <c r="CR14" s="28"/>
      <c r="CS14" s="28"/>
      <c r="CT14" s="83"/>
      <c r="CU14" s="28"/>
      <c r="CV14" s="28"/>
      <c r="CW14" s="84"/>
      <c r="CX14" s="222"/>
      <c r="CY14" s="108"/>
      <c r="CZ14" s="84"/>
      <c r="DA14" s="108"/>
      <c r="DB14" s="108"/>
      <c r="DC14" s="84"/>
      <c r="DD14" s="110"/>
      <c r="DE14" s="108"/>
    </row>
    <row r="15" spans="1:109" s="13" customFormat="1" ht="14.4">
      <c r="A15" s="237" t="s">
        <v>513</v>
      </c>
      <c r="B15" s="241" t="s">
        <v>495</v>
      </c>
      <c r="C15" s="238" t="s">
        <v>385</v>
      </c>
      <c r="D15" s="238" t="s">
        <v>0</v>
      </c>
      <c r="E15" s="238" t="s">
        <v>473</v>
      </c>
      <c r="G15" s="69" t="s">
        <v>315</v>
      </c>
      <c r="H15" s="69">
        <v>123456</v>
      </c>
      <c r="I15" s="205"/>
      <c r="J15" s="206"/>
      <c r="K15" s="206"/>
      <c r="L15" s="206"/>
      <c r="M15" s="206"/>
      <c r="N15" s="207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118"/>
      <c r="AB15" s="20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28">
        <v>20</v>
      </c>
      <c r="AP15" s="77" t="s">
        <v>170</v>
      </c>
      <c r="AQ15" s="83" t="s">
        <v>189</v>
      </c>
      <c r="AR15" s="57" t="s">
        <v>342</v>
      </c>
      <c r="AS15" s="31">
        <v>15</v>
      </c>
      <c r="AT15" s="84"/>
      <c r="AU15" s="84" t="s">
        <v>174</v>
      </c>
      <c r="AV15" s="84" t="s">
        <v>175</v>
      </c>
      <c r="AW15" s="28" t="s">
        <v>488</v>
      </c>
      <c r="AX15" s="28" t="s">
        <v>176</v>
      </c>
      <c r="AY15" s="28">
        <v>1</v>
      </c>
      <c r="AZ15" s="28" t="s">
        <v>176</v>
      </c>
      <c r="BA15" s="212">
        <v>1</v>
      </c>
      <c r="BB15" s="31"/>
      <c r="BC15" s="214"/>
      <c r="BD15" s="84"/>
      <c r="BE15" s="28"/>
      <c r="BF15" s="28"/>
      <c r="BG15" s="28"/>
      <c r="BH15" s="28"/>
      <c r="BI15" s="28"/>
      <c r="BJ15" s="28">
        <v>48291</v>
      </c>
      <c r="BK15" s="84"/>
      <c r="BL15" s="84" t="s">
        <v>177</v>
      </c>
      <c r="BM15" s="29">
        <v>3</v>
      </c>
      <c r="BN15" s="84"/>
      <c r="BO15" s="29">
        <v>15</v>
      </c>
      <c r="BP15" s="29"/>
      <c r="BQ15" s="69">
        <v>1635</v>
      </c>
      <c r="BR15" s="84" t="s">
        <v>178</v>
      </c>
      <c r="BS15" s="84"/>
      <c r="BT15" s="84"/>
      <c r="BU15" s="84"/>
      <c r="BV15" s="84"/>
      <c r="BW15" s="84" t="s">
        <v>179</v>
      </c>
      <c r="BX15" s="84">
        <v>20</v>
      </c>
      <c r="BY15" s="84">
        <v>0</v>
      </c>
      <c r="BZ15" s="156"/>
      <c r="CA15" s="32">
        <v>0</v>
      </c>
      <c r="CB15" s="28">
        <v>1</v>
      </c>
      <c r="CC15" s="156"/>
      <c r="CD15" s="28">
        <v>0</v>
      </c>
      <c r="CE15" s="28" t="s">
        <v>180</v>
      </c>
      <c r="CF15" s="28">
        <v>957</v>
      </c>
      <c r="CG15" s="28"/>
      <c r="CH15" s="32" t="s">
        <v>181</v>
      </c>
      <c r="CI15" s="28">
        <v>4</v>
      </c>
      <c r="CJ15" s="28" t="s">
        <v>182</v>
      </c>
      <c r="CK15" s="28" t="s">
        <v>183</v>
      </c>
      <c r="CL15" s="28"/>
      <c r="CM15" s="28"/>
      <c r="CN15" s="85"/>
      <c r="CO15" s="28"/>
      <c r="CP15" s="28" t="s">
        <v>185</v>
      </c>
      <c r="CQ15" s="28">
        <v>3</v>
      </c>
      <c r="CR15" s="28">
        <v>8</v>
      </c>
      <c r="CS15" s="28">
        <v>3</v>
      </c>
      <c r="CT15" s="83"/>
      <c r="CU15" s="28"/>
      <c r="CV15" s="28"/>
      <c r="CW15" s="84"/>
      <c r="CX15" s="222"/>
      <c r="CY15" s="108">
        <v>53</v>
      </c>
      <c r="CZ15" s="109">
        <v>3</v>
      </c>
      <c r="DA15" s="108">
        <f>H15*16+CZ15</f>
        <v>1975299</v>
      </c>
      <c r="DB15" s="108">
        <v>53</v>
      </c>
      <c r="DC15" s="109">
        <v>3</v>
      </c>
      <c r="DD15" s="110" t="s">
        <v>186</v>
      </c>
      <c r="DE15" s="108">
        <v>1096867</v>
      </c>
    </row>
    <row r="16" spans="1:109" s="13" customFormat="1" ht="19.2" customHeight="1">
      <c r="A16" s="237" t="s">
        <v>514</v>
      </c>
      <c r="B16" s="241" t="s">
        <v>495</v>
      </c>
      <c r="C16" s="239" t="s">
        <v>401</v>
      </c>
      <c r="D16" s="238" t="s">
        <v>0</v>
      </c>
      <c r="E16" s="238" t="s">
        <v>473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Z16" s="156"/>
      <c r="CC16" s="156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X16" s="222"/>
    </row>
    <row r="17" spans="1:109" s="13" customFormat="1">
      <c r="B17" s="203"/>
      <c r="BZ17" s="156"/>
      <c r="CC17" s="156"/>
      <c r="CX17" s="222"/>
    </row>
    <row r="18" spans="1:109" s="13" customFormat="1">
      <c r="B18" s="203"/>
      <c r="BZ18" s="156"/>
      <c r="CC18" s="156"/>
      <c r="CX18" s="222"/>
    </row>
    <row r="19" spans="1:109" s="13" customFormat="1">
      <c r="B19" s="203"/>
      <c r="BZ19" s="156"/>
      <c r="CC19" s="156"/>
      <c r="CX19" s="222"/>
    </row>
    <row r="20" spans="1:109" s="13" customFormat="1" ht="14.4">
      <c r="A20" s="237" t="s">
        <v>515</v>
      </c>
      <c r="B20" s="241" t="s">
        <v>516</v>
      </c>
      <c r="C20" s="238" t="s">
        <v>385</v>
      </c>
      <c r="D20" s="238" t="s">
        <v>0</v>
      </c>
      <c r="E20" s="238" t="s">
        <v>473</v>
      </c>
      <c r="G20" s="210" t="s">
        <v>315</v>
      </c>
      <c r="H20" s="69">
        <v>70000</v>
      </c>
      <c r="I20" s="205"/>
      <c r="J20" s="206"/>
      <c r="K20" s="206"/>
      <c r="L20" s="206"/>
      <c r="M20" s="206"/>
      <c r="N20" s="207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18"/>
      <c r="AB20" s="20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28">
        <v>7</v>
      </c>
      <c r="AP20" s="77" t="s">
        <v>170</v>
      </c>
      <c r="AQ20" s="28" t="s">
        <v>203</v>
      </c>
      <c r="AR20" s="28" t="s">
        <v>487</v>
      </c>
      <c r="AS20" s="31">
        <v>12</v>
      </c>
      <c r="AT20" s="84" t="s">
        <v>173</v>
      </c>
      <c r="AU20" s="84" t="s">
        <v>174</v>
      </c>
      <c r="AV20" s="84" t="s">
        <v>175</v>
      </c>
      <c r="AW20" s="28" t="s">
        <v>488</v>
      </c>
      <c r="AX20" s="28" t="s">
        <v>176</v>
      </c>
      <c r="AY20" s="28">
        <v>3</v>
      </c>
      <c r="AZ20" s="28" t="s">
        <v>176</v>
      </c>
      <c r="BA20" s="28">
        <v>1</v>
      </c>
      <c r="BB20" s="31"/>
      <c r="BC20" s="84"/>
      <c r="BD20" s="84"/>
      <c r="BE20" s="28"/>
      <c r="BF20" s="28"/>
      <c r="BG20" s="28"/>
      <c r="BH20" s="28"/>
      <c r="BI20" s="28"/>
      <c r="BJ20" s="28">
        <v>48289</v>
      </c>
      <c r="BK20" s="28"/>
      <c r="BL20" s="28"/>
      <c r="BM20" s="28"/>
      <c r="BN20" s="28"/>
      <c r="BO20" s="28"/>
      <c r="BP20" s="28"/>
      <c r="BQ20" s="28"/>
      <c r="BZ20" s="156"/>
      <c r="CC20" s="156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X20" s="222"/>
    </row>
    <row r="21" spans="1:109" s="13" customFormat="1" ht="14.4">
      <c r="A21" s="237" t="s">
        <v>518</v>
      </c>
      <c r="B21" s="241" t="s">
        <v>498</v>
      </c>
      <c r="C21" s="238" t="s">
        <v>385</v>
      </c>
      <c r="D21" s="238" t="s">
        <v>0</v>
      </c>
      <c r="E21" s="238" t="s">
        <v>473</v>
      </c>
      <c r="G21" s="210" t="s">
        <v>480</v>
      </c>
      <c r="H21" s="69">
        <v>70000</v>
      </c>
      <c r="I21" s="205"/>
      <c r="J21" s="206"/>
      <c r="K21" s="206"/>
      <c r="L21" s="206"/>
      <c r="M21" s="206"/>
      <c r="N21" s="207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18"/>
      <c r="AB21" s="20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224">
        <v>2</v>
      </c>
      <c r="AN21" s="224" t="s">
        <v>476</v>
      </c>
      <c r="AO21" s="63"/>
      <c r="AP21" s="63"/>
      <c r="AQ21" s="63"/>
      <c r="AR21" s="63"/>
      <c r="AS21" s="218">
        <v>8</v>
      </c>
      <c r="AT21" s="63"/>
      <c r="AU21" s="63"/>
      <c r="AV21" s="63"/>
      <c r="AW21" s="63" t="s">
        <v>497</v>
      </c>
      <c r="AX21" s="63" t="s">
        <v>479</v>
      </c>
      <c r="AY21" s="227">
        <v>1</v>
      </c>
      <c r="AZ21" s="28" t="s">
        <v>479</v>
      </c>
      <c r="BA21" s="28">
        <v>1</v>
      </c>
      <c r="BB21" s="218">
        <v>9</v>
      </c>
      <c r="BC21" s="28"/>
      <c r="BD21" s="28"/>
      <c r="BE21" s="28" t="s">
        <v>497</v>
      </c>
      <c r="BF21" s="28" t="s">
        <v>479</v>
      </c>
      <c r="BG21" s="57">
        <v>2</v>
      </c>
      <c r="BH21" s="28" t="s">
        <v>479</v>
      </c>
      <c r="BI21" s="28">
        <v>2</v>
      </c>
      <c r="BJ21" s="28"/>
      <c r="BK21" s="28"/>
      <c r="BL21" s="28"/>
      <c r="BM21" s="28"/>
      <c r="BN21" s="28"/>
      <c r="BO21" s="28"/>
      <c r="BP21" s="28"/>
      <c r="BQ21" s="28"/>
      <c r="BZ21" s="156"/>
      <c r="CC21" s="156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X21" s="222"/>
    </row>
    <row r="22" spans="1:109" s="13" customFormat="1" ht="14.4">
      <c r="A22" s="237" t="s">
        <v>519</v>
      </c>
      <c r="B22" s="241" t="s">
        <v>517</v>
      </c>
      <c r="C22" s="238" t="s">
        <v>385</v>
      </c>
      <c r="D22" s="238" t="s">
        <v>0</v>
      </c>
      <c r="E22" s="238" t="s">
        <v>473</v>
      </c>
      <c r="G22" s="210" t="s">
        <v>315</v>
      </c>
      <c r="H22" s="69">
        <v>70000</v>
      </c>
      <c r="I22" s="205"/>
      <c r="J22" s="206"/>
      <c r="K22" s="206"/>
      <c r="L22" s="206"/>
      <c r="M22" s="206"/>
      <c r="N22" s="207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118"/>
      <c r="AB22" s="20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225"/>
      <c r="AN22" s="225"/>
      <c r="AO22" s="63">
        <v>8</v>
      </c>
      <c r="AP22" s="217" t="s">
        <v>170</v>
      </c>
      <c r="AQ22" s="63" t="s">
        <v>171</v>
      </c>
      <c r="AR22" s="63" t="s">
        <v>482</v>
      </c>
      <c r="AS22" s="218">
        <v>13</v>
      </c>
      <c r="AT22" s="219" t="s">
        <v>173</v>
      </c>
      <c r="AU22" s="219" t="s">
        <v>174</v>
      </c>
      <c r="AV22" s="219" t="s">
        <v>175</v>
      </c>
      <c r="AW22" s="63" t="s">
        <v>486</v>
      </c>
      <c r="AX22" s="63" t="s">
        <v>176</v>
      </c>
      <c r="AY22" s="63">
        <v>3</v>
      </c>
      <c r="AZ22" s="28" t="s">
        <v>176</v>
      </c>
      <c r="BA22" s="28">
        <v>1</v>
      </c>
      <c r="BB22" s="218"/>
      <c r="BC22" s="84"/>
      <c r="BD22" s="84"/>
      <c r="BE22" s="28"/>
      <c r="BF22" s="63"/>
      <c r="BG22" s="63"/>
      <c r="BH22" s="63"/>
      <c r="BI22" s="63"/>
      <c r="BJ22" s="63">
        <v>48289</v>
      </c>
      <c r="BM22" s="63"/>
      <c r="BN22" s="63"/>
      <c r="BO22" s="63"/>
      <c r="BP22" s="63"/>
      <c r="BQ22" s="63"/>
      <c r="BZ22" s="156"/>
      <c r="CC22" s="156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X22" s="222"/>
    </row>
    <row r="23" spans="1:109" s="13" customFormat="1">
      <c r="B23" s="203"/>
      <c r="G23" s="209"/>
      <c r="BZ23" s="156"/>
      <c r="CC23" s="156"/>
      <c r="CX23" s="222"/>
    </row>
    <row r="24" spans="1:109" s="13" customFormat="1">
      <c r="B24" s="203"/>
      <c r="G24" s="209"/>
      <c r="BZ24" s="156"/>
      <c r="CC24" s="156"/>
      <c r="CX24" s="222"/>
    </row>
    <row r="25" spans="1:109" s="13" customFormat="1">
      <c r="B25" s="203"/>
      <c r="BZ25" s="156"/>
      <c r="CC25" s="156"/>
      <c r="CX25" s="222"/>
    </row>
    <row r="26" spans="1:109" s="13" customFormat="1" ht="14.4">
      <c r="A26" s="237" t="s">
        <v>520</v>
      </c>
      <c r="B26" s="240" t="s">
        <v>521</v>
      </c>
      <c r="C26" s="239" t="s">
        <v>401</v>
      </c>
      <c r="D26" s="238" t="s">
        <v>0</v>
      </c>
      <c r="E26" s="238" t="s">
        <v>475</v>
      </c>
      <c r="G26" s="69" t="s">
        <v>314</v>
      </c>
      <c r="H26" s="69">
        <v>80000</v>
      </c>
      <c r="I26" s="196" t="s">
        <v>386</v>
      </c>
      <c r="J26" s="69">
        <v>80001</v>
      </c>
      <c r="K26" s="197" t="s">
        <v>391</v>
      </c>
      <c r="L26" s="69">
        <v>1</v>
      </c>
      <c r="M26" s="69" t="s">
        <v>334</v>
      </c>
      <c r="N26" s="70" t="s">
        <v>477</v>
      </c>
      <c r="O26" s="69">
        <v>1</v>
      </c>
      <c r="P26" s="69"/>
      <c r="Q26" s="69">
        <v>1</v>
      </c>
      <c r="R26" s="69" t="s">
        <v>478</v>
      </c>
      <c r="S26" s="69">
        <v>29</v>
      </c>
      <c r="T26" s="69">
        <v>1</v>
      </c>
      <c r="U26" s="69" t="s">
        <v>167</v>
      </c>
      <c r="V26" s="69">
        <v>1</v>
      </c>
      <c r="W26" s="69">
        <v>200</v>
      </c>
      <c r="X26" s="69">
        <v>1</v>
      </c>
      <c r="Y26" s="69">
        <v>1</v>
      </c>
      <c r="Z26" s="69" t="s">
        <v>80</v>
      </c>
      <c r="AA26" s="28"/>
      <c r="AB26" s="57" t="s">
        <v>347</v>
      </c>
      <c r="AC26" s="28">
        <v>1</v>
      </c>
      <c r="AD26" s="28" t="s">
        <v>168</v>
      </c>
      <c r="AE26" s="28">
        <v>1</v>
      </c>
      <c r="AF26" s="28" t="s">
        <v>169</v>
      </c>
      <c r="AG26" s="28">
        <v>1</v>
      </c>
      <c r="AH26" s="28" t="s">
        <v>316</v>
      </c>
      <c r="AI26" s="28">
        <v>2</v>
      </c>
      <c r="AJ26" s="28" t="s">
        <v>317</v>
      </c>
      <c r="AK26" s="28">
        <v>3</v>
      </c>
      <c r="AL26" s="28" t="s">
        <v>317</v>
      </c>
      <c r="AM26" s="28">
        <v>1</v>
      </c>
      <c r="AN26" s="28" t="s">
        <v>476</v>
      </c>
      <c r="AO26" s="28">
        <v>1</v>
      </c>
      <c r="AP26" s="77" t="s">
        <v>170</v>
      </c>
      <c r="AQ26" s="30" t="s">
        <v>171</v>
      </c>
      <c r="AR26" s="30" t="s">
        <v>172</v>
      </c>
      <c r="AS26" s="31">
        <v>1</v>
      </c>
      <c r="AT26" s="84" t="s">
        <v>173</v>
      </c>
      <c r="AU26" s="84" t="s">
        <v>174</v>
      </c>
      <c r="AV26" s="84" t="s">
        <v>175</v>
      </c>
      <c r="AW26" s="28"/>
      <c r="AX26" s="28" t="s">
        <v>176</v>
      </c>
      <c r="AY26" s="28">
        <v>1</v>
      </c>
      <c r="AZ26" s="28" t="s">
        <v>176</v>
      </c>
      <c r="BA26" s="28">
        <v>1</v>
      </c>
      <c r="BB26" s="31"/>
      <c r="BC26" s="84"/>
      <c r="BD26" s="84"/>
      <c r="BE26" s="28"/>
      <c r="BF26" s="28"/>
      <c r="BG26" s="28"/>
      <c r="BH26" s="28"/>
      <c r="BI26" s="28"/>
      <c r="BJ26" s="28">
        <v>48289</v>
      </c>
      <c r="BK26" s="84"/>
      <c r="BL26" s="84" t="s">
        <v>177</v>
      </c>
      <c r="BM26" s="29">
        <v>1</v>
      </c>
      <c r="BN26" s="84"/>
      <c r="BO26" s="29">
        <v>15</v>
      </c>
      <c r="BP26" s="29"/>
      <c r="BQ26" s="69">
        <v>1635</v>
      </c>
      <c r="BR26" s="84" t="s">
        <v>178</v>
      </c>
      <c r="BS26" s="84"/>
      <c r="BT26" s="84"/>
      <c r="BU26" s="84"/>
      <c r="BV26" s="84"/>
      <c r="BW26" s="84" t="s">
        <v>179</v>
      </c>
      <c r="BX26" s="84">
        <v>20</v>
      </c>
      <c r="BY26" s="84">
        <v>0</v>
      </c>
      <c r="BZ26" s="156"/>
      <c r="CA26" s="32">
        <v>0</v>
      </c>
      <c r="CB26" s="28">
        <v>1</v>
      </c>
      <c r="CC26" s="156"/>
      <c r="CD26" s="28">
        <v>0</v>
      </c>
      <c r="CE26" s="28" t="s">
        <v>180</v>
      </c>
      <c r="CF26" s="28">
        <v>957</v>
      </c>
      <c r="CG26" s="28"/>
      <c r="CH26" s="32" t="s">
        <v>181</v>
      </c>
      <c r="CI26" s="28">
        <v>4</v>
      </c>
      <c r="CJ26" s="28" t="s">
        <v>182</v>
      </c>
      <c r="CK26" s="28" t="s">
        <v>183</v>
      </c>
      <c r="CL26" s="28">
        <v>475</v>
      </c>
      <c r="CM26" s="28">
        <v>18475</v>
      </c>
      <c r="CN26" s="85" t="s">
        <v>184</v>
      </c>
      <c r="CO26" s="28" t="s">
        <v>184</v>
      </c>
      <c r="CP26" s="28" t="s">
        <v>185</v>
      </c>
      <c r="CQ26" s="28">
        <v>3</v>
      </c>
      <c r="CR26" s="28">
        <v>8</v>
      </c>
      <c r="CS26" s="28">
        <v>3</v>
      </c>
      <c r="CT26" s="83"/>
      <c r="CU26" s="28" t="s">
        <v>184</v>
      </c>
      <c r="CV26" s="28"/>
      <c r="CW26" s="84"/>
      <c r="CX26" s="222"/>
      <c r="CY26" s="108">
        <v>51</v>
      </c>
      <c r="CZ26" s="109">
        <v>1</v>
      </c>
      <c r="DA26" s="108">
        <f>H26*16+CZ26</f>
        <v>1280001</v>
      </c>
      <c r="DB26" s="108">
        <v>51</v>
      </c>
      <c r="DC26" s="109">
        <v>1</v>
      </c>
      <c r="DD26" s="110" t="s">
        <v>186</v>
      </c>
      <c r="DE26" s="108">
        <v>1096865</v>
      </c>
    </row>
    <row r="27" spans="1:109" s="13" customFormat="1">
      <c r="BZ27" s="156"/>
      <c r="CC27" s="156"/>
    </row>
    <row r="28" spans="1:109" s="13" customFormat="1">
      <c r="BZ28" s="156"/>
      <c r="CC28" s="156"/>
    </row>
    <row r="29" spans="1:109" s="13" customFormat="1">
      <c r="BZ29" s="156"/>
      <c r="CC29" s="156"/>
    </row>
    <row r="30" spans="1:109" s="13" customFormat="1">
      <c r="BZ30" s="156"/>
      <c r="CC30" s="156"/>
    </row>
    <row r="31" spans="1:109" s="13" customFormat="1"/>
    <row r="32" spans="1:109" s="13" customFormat="1"/>
    <row r="33" spans="10:81" s="13" customFormat="1"/>
    <row r="34" spans="10:81" s="13" customFormat="1"/>
    <row r="35" spans="10:81" s="13" customFormat="1"/>
    <row r="36" spans="10:81" s="13" customFormat="1"/>
    <row r="37" spans="10:81" s="13" customFormat="1"/>
    <row r="38" spans="10:81" s="13" customFormat="1"/>
    <row r="39" spans="10:81" s="13" customFormat="1"/>
    <row r="40" spans="10:81" s="13" customFormat="1"/>
    <row r="41" spans="10:81" s="13" customFormat="1"/>
    <row r="42" spans="10:81" s="13" customFormat="1"/>
    <row r="43" spans="10:81" s="13" customFormat="1"/>
    <row r="44" spans="10:81" s="13" customFormat="1"/>
    <row r="45" spans="10:81" s="13" customFormat="1">
      <c r="J45" s="10"/>
      <c r="K45" s="10"/>
      <c r="L45" s="10"/>
      <c r="M45" s="10"/>
      <c r="N45" s="10"/>
      <c r="X45" s="10"/>
      <c r="Y45" s="10"/>
      <c r="Z45" s="10"/>
      <c r="AA45" s="10"/>
      <c r="AB45" s="10"/>
      <c r="AC45" s="10"/>
      <c r="AD45" s="10"/>
      <c r="AE45" s="10"/>
      <c r="AF45" s="10"/>
      <c r="BZ45" s="156"/>
      <c r="CC45" s="156"/>
    </row>
    <row r="46" spans="10:81" s="13" customFormat="1">
      <c r="J46" s="10"/>
      <c r="K46" s="10"/>
      <c r="L46" s="10"/>
      <c r="M46" s="10"/>
      <c r="N46" s="10"/>
      <c r="X46" s="10"/>
      <c r="Y46" s="10"/>
      <c r="Z46" s="10"/>
      <c r="AA46" s="10"/>
      <c r="AB46" s="10"/>
      <c r="AC46" s="10"/>
      <c r="AD46" s="10"/>
      <c r="AE46" s="10"/>
      <c r="AF46" s="10"/>
      <c r="BZ46" s="156"/>
      <c r="CC46" s="156"/>
    </row>
    <row r="47" spans="10:81" s="13" customFormat="1">
      <c r="J47" s="10"/>
      <c r="K47" s="10"/>
      <c r="L47" s="10"/>
      <c r="M47" s="10"/>
      <c r="N47" s="10"/>
      <c r="BZ47" s="156"/>
      <c r="CC47" s="156"/>
    </row>
    <row r="48" spans="10:81" s="13" customFormat="1">
      <c r="J48" s="10"/>
      <c r="K48" s="10"/>
      <c r="L48" s="10"/>
      <c r="M48" s="10"/>
      <c r="N48" s="10"/>
      <c r="BZ48" s="156"/>
      <c r="CC48" s="156"/>
    </row>
    <row r="49" spans="10:102" s="13" customFormat="1">
      <c r="J49" s="10"/>
      <c r="K49" s="10"/>
      <c r="L49" s="10"/>
      <c r="M49" s="10"/>
      <c r="N49" s="10"/>
      <c r="BZ49" s="156"/>
      <c r="CC49" s="156"/>
    </row>
    <row r="50" spans="10:102" s="13" customFormat="1">
      <c r="J50" s="10"/>
      <c r="K50" s="10"/>
      <c r="L50" s="10"/>
      <c r="M50" s="10"/>
      <c r="N50" s="10"/>
      <c r="BZ50" s="156"/>
      <c r="CC50" s="156"/>
    </row>
    <row r="51" spans="10:102" s="13" customFormat="1">
      <c r="J51" s="10"/>
      <c r="K51" s="10"/>
      <c r="L51" s="10"/>
      <c r="M51" s="10"/>
      <c r="N51" s="10"/>
      <c r="CC51" s="156"/>
    </row>
    <row r="52" spans="10:102" s="13" customFormat="1">
      <c r="J52" s="10"/>
      <c r="K52" s="10"/>
      <c r="L52" s="10"/>
      <c r="M52" s="10"/>
      <c r="N52" s="10"/>
      <c r="CC52" s="156"/>
    </row>
    <row r="53" spans="10:102" s="13" customFormat="1">
      <c r="J53" s="10"/>
      <c r="K53" s="10"/>
      <c r="L53" s="10"/>
      <c r="M53" s="10"/>
      <c r="N53" s="10"/>
    </row>
    <row r="54" spans="10:102" s="13" customFormat="1">
      <c r="J54" s="10"/>
      <c r="K54" s="10"/>
      <c r="L54" s="10"/>
      <c r="M54" s="10"/>
      <c r="N54" s="10"/>
    </row>
    <row r="55" spans="10:102" s="13" customFormat="1">
      <c r="J55" s="10"/>
      <c r="K55" s="10"/>
      <c r="L55" s="10"/>
      <c r="M55" s="10"/>
      <c r="N55" s="10"/>
    </row>
    <row r="56" spans="10:102" s="13" customFormat="1">
      <c r="J56" s="10"/>
      <c r="K56" s="10"/>
      <c r="L56" s="10"/>
      <c r="M56" s="10"/>
      <c r="N56" s="10"/>
    </row>
    <row r="57" spans="10:102" s="13" customFormat="1">
      <c r="J57" s="10"/>
      <c r="K57" s="10"/>
      <c r="L57" s="10"/>
      <c r="M57" s="10"/>
      <c r="N57" s="10"/>
    </row>
    <row r="58" spans="10:102" s="13" customFormat="1">
      <c r="J58" s="10"/>
      <c r="K58" s="10"/>
      <c r="L58" s="10"/>
      <c r="M58" s="10"/>
      <c r="N58" s="10"/>
      <c r="CX58" s="156"/>
    </row>
    <row r="59" spans="10:102" s="13" customFormat="1">
      <c r="J59" s="10"/>
      <c r="K59" s="10"/>
      <c r="L59" s="10"/>
      <c r="M59" s="10"/>
      <c r="N59" s="10"/>
      <c r="CX59" s="156"/>
    </row>
    <row r="60" spans="10:102" s="13" customFormat="1">
      <c r="J60" s="10"/>
      <c r="K60" s="10"/>
      <c r="L60" s="10"/>
      <c r="M60" s="10"/>
      <c r="N60" s="10"/>
      <c r="CX60" s="156"/>
    </row>
    <row r="61" spans="10:102" s="13" customFormat="1">
      <c r="J61" s="10"/>
      <c r="K61" s="10"/>
      <c r="L61" s="10"/>
      <c r="M61" s="10"/>
      <c r="N61" s="10"/>
      <c r="CX61" s="156"/>
    </row>
    <row r="62" spans="10:102" s="13" customFormat="1">
      <c r="J62" s="10"/>
      <c r="K62" s="10"/>
      <c r="L62" s="10"/>
      <c r="M62" s="10"/>
      <c r="N62" s="10"/>
      <c r="CX62" s="156"/>
    </row>
    <row r="63" spans="10:102" s="13" customFormat="1">
      <c r="J63" s="10"/>
      <c r="K63" s="10"/>
      <c r="L63" s="10"/>
      <c r="M63" s="10"/>
      <c r="N63" s="10"/>
      <c r="CX63" s="156"/>
    </row>
    <row r="64" spans="10:102" s="13" customFormat="1">
      <c r="J64" s="10"/>
      <c r="K64" s="10"/>
      <c r="L64" s="10"/>
      <c r="M64" s="10"/>
      <c r="N64" s="10"/>
      <c r="CX64" s="156"/>
    </row>
    <row r="65" spans="10:102" s="13" customFormat="1">
      <c r="J65" s="10"/>
      <c r="K65" s="10"/>
      <c r="L65" s="10"/>
      <c r="M65" s="10"/>
      <c r="N65" s="10"/>
      <c r="CX65" s="156"/>
    </row>
    <row r="66" spans="10:102" s="13" customFormat="1">
      <c r="J66" s="10"/>
      <c r="K66" s="10"/>
      <c r="L66" s="10"/>
      <c r="M66" s="10"/>
      <c r="N66" s="10"/>
      <c r="CX66" s="156"/>
    </row>
    <row r="67" spans="10:102" s="13" customFormat="1">
      <c r="J67" s="10"/>
      <c r="K67" s="10"/>
      <c r="L67" s="10"/>
      <c r="M67" s="10"/>
      <c r="N67" s="10"/>
      <c r="CX67" s="156"/>
    </row>
    <row r="68" spans="10:102" s="13" customFormat="1">
      <c r="J68" s="10"/>
      <c r="K68" s="10"/>
      <c r="L68" s="10"/>
      <c r="M68" s="10"/>
      <c r="N68" s="10"/>
      <c r="CX68" s="156"/>
    </row>
    <row r="69" spans="10:102" s="13" customFormat="1">
      <c r="J69" s="10"/>
      <c r="K69" s="10"/>
      <c r="L69" s="10"/>
      <c r="M69" s="10"/>
      <c r="N69" s="10"/>
      <c r="CX69" s="156"/>
    </row>
    <row r="70" spans="10:102" s="13" customFormat="1">
      <c r="J70" s="10"/>
      <c r="K70" s="10"/>
      <c r="L70" s="10"/>
      <c r="M70" s="10"/>
      <c r="N70" s="10"/>
      <c r="CX70" s="156"/>
    </row>
    <row r="71" spans="10:102" s="13" customFormat="1">
      <c r="J71" s="10"/>
      <c r="K71" s="10"/>
      <c r="L71" s="10"/>
      <c r="M71" s="10"/>
      <c r="N71" s="10"/>
      <c r="CX71" s="156"/>
    </row>
    <row r="72" spans="10:102" s="13" customFormat="1">
      <c r="J72" s="10"/>
      <c r="K72" s="10"/>
      <c r="L72" s="10"/>
      <c r="M72" s="10"/>
      <c r="N72" s="10"/>
      <c r="BA72" s="10"/>
      <c r="BB72" s="10"/>
      <c r="BC72" s="10"/>
      <c r="BD72" s="10"/>
      <c r="BE72" s="10"/>
      <c r="BF72" s="10"/>
      <c r="BG72" s="10"/>
      <c r="BH72" s="10"/>
      <c r="BI72" s="10"/>
      <c r="CX72" s="156"/>
    </row>
    <row r="73" spans="10:102" s="13" customFormat="1">
      <c r="J73" s="10"/>
      <c r="K73" s="10"/>
      <c r="L73" s="10"/>
      <c r="M73" s="10"/>
      <c r="N73" s="10"/>
      <c r="BA73" s="10"/>
      <c r="BB73" s="10"/>
      <c r="BC73" s="10"/>
      <c r="BD73" s="10"/>
      <c r="BE73" s="10"/>
      <c r="BF73" s="10"/>
      <c r="BG73" s="10"/>
      <c r="BH73" s="10"/>
      <c r="BI73" s="10"/>
      <c r="CX73" s="156"/>
    </row>
    <row r="74" spans="10:102" s="13" customFormat="1">
      <c r="J74" s="10"/>
      <c r="K74" s="10"/>
      <c r="L74" s="10"/>
      <c r="M74" s="10"/>
      <c r="N74" s="10"/>
      <c r="BA74" s="10"/>
      <c r="BB74" s="10"/>
      <c r="BC74" s="10"/>
      <c r="BD74" s="10"/>
      <c r="BE74" s="10"/>
      <c r="BF74" s="10"/>
      <c r="BG74" s="10"/>
      <c r="BH74" s="10"/>
      <c r="BI74" s="10"/>
      <c r="CX74" s="156"/>
    </row>
    <row r="75" spans="10:102" s="13" customFormat="1">
      <c r="J75" s="10"/>
      <c r="K75" s="10"/>
      <c r="L75" s="10"/>
      <c r="M75" s="10"/>
      <c r="N75" s="10"/>
      <c r="BA75" s="10"/>
      <c r="BB75" s="10"/>
      <c r="BC75" s="10"/>
      <c r="BD75" s="10"/>
      <c r="BE75" s="10"/>
      <c r="BF75" s="10"/>
      <c r="BG75" s="10"/>
      <c r="BH75" s="10"/>
      <c r="BI75" s="10"/>
      <c r="CX75" s="156"/>
    </row>
    <row r="76" spans="10:102" s="13" customFormat="1">
      <c r="J76" s="10"/>
      <c r="K76" s="10"/>
      <c r="L76" s="10"/>
      <c r="M76" s="10"/>
      <c r="N76" s="10"/>
      <c r="BA76" s="10"/>
      <c r="BB76" s="10"/>
      <c r="BC76" s="10"/>
      <c r="BD76" s="10"/>
      <c r="BE76" s="10"/>
      <c r="BF76" s="10"/>
      <c r="BG76" s="10"/>
      <c r="BH76" s="10"/>
      <c r="BI76" s="10"/>
      <c r="CX76" s="156"/>
    </row>
    <row r="77" spans="10:102" s="13" customFormat="1">
      <c r="J77" s="10"/>
      <c r="K77" s="10"/>
      <c r="L77" s="10"/>
      <c r="M77" s="10"/>
      <c r="N77" s="10"/>
      <c r="BA77" s="10"/>
      <c r="BB77" s="10"/>
      <c r="BC77" s="10"/>
      <c r="BD77" s="10"/>
      <c r="BE77" s="10"/>
      <c r="BF77" s="10"/>
      <c r="BG77" s="10"/>
      <c r="BH77" s="10"/>
      <c r="BI77" s="10"/>
      <c r="CX77" s="156"/>
    </row>
    <row r="78" spans="10:102" s="13" customFormat="1">
      <c r="J78" s="10"/>
      <c r="K78" s="10"/>
      <c r="L78" s="10"/>
      <c r="M78" s="10"/>
      <c r="N78" s="10"/>
      <c r="BA78" s="10"/>
      <c r="BB78" s="10"/>
      <c r="BC78" s="10"/>
      <c r="BD78" s="10"/>
      <c r="BE78" s="10"/>
      <c r="BF78" s="10"/>
      <c r="BG78" s="10"/>
      <c r="BH78" s="10"/>
      <c r="BI78" s="10"/>
      <c r="CX78" s="156"/>
    </row>
    <row r="79" spans="10:102" s="13" customFormat="1">
      <c r="J79" s="10"/>
      <c r="K79" s="10"/>
      <c r="L79" s="10"/>
      <c r="M79" s="10"/>
      <c r="N79" s="10"/>
      <c r="X79" s="10"/>
      <c r="Y79" s="10"/>
      <c r="Z79" s="10"/>
      <c r="AA79" s="10"/>
      <c r="AB79" s="10"/>
      <c r="AC79" s="10"/>
      <c r="AD79" s="10"/>
      <c r="AE79" s="10"/>
      <c r="AF79" s="10"/>
      <c r="BA79" s="10"/>
      <c r="BB79" s="10"/>
      <c r="BC79" s="10"/>
      <c r="BD79" s="10"/>
      <c r="BE79" s="10"/>
      <c r="BF79" s="10"/>
      <c r="BG79" s="10"/>
      <c r="BH79" s="10"/>
      <c r="BI79" s="10"/>
      <c r="CX79" s="156"/>
    </row>
    <row r="80" spans="10:102" s="13" customFormat="1">
      <c r="J80" s="10"/>
      <c r="K80" s="10"/>
      <c r="L80" s="10"/>
      <c r="M80" s="10"/>
      <c r="N80" s="10"/>
      <c r="X80" s="10"/>
      <c r="Y80" s="10"/>
      <c r="Z80" s="10"/>
      <c r="AA80" s="10"/>
      <c r="AB80" s="10"/>
      <c r="AC80" s="10"/>
      <c r="AD80" s="10"/>
      <c r="AE80" s="10"/>
      <c r="AF80" s="10"/>
      <c r="BA80" s="10"/>
      <c r="BB80" s="10"/>
      <c r="BC80" s="10"/>
      <c r="BD80" s="10"/>
      <c r="BE80" s="10"/>
      <c r="BF80" s="10"/>
      <c r="BG80" s="10"/>
      <c r="BH80" s="10"/>
      <c r="BI80" s="10"/>
      <c r="CX80" s="156"/>
    </row>
    <row r="81" spans="10:102" s="13" customFormat="1">
      <c r="J81" s="10"/>
      <c r="K81" s="10"/>
      <c r="L81" s="10"/>
      <c r="M81" s="10"/>
      <c r="N81" s="10"/>
      <c r="X81" s="10"/>
      <c r="Y81" s="10"/>
      <c r="Z81" s="10"/>
      <c r="AA81" s="10"/>
      <c r="AB81" s="10"/>
      <c r="AC81" s="10"/>
      <c r="AD81" s="10"/>
      <c r="AE81" s="10"/>
      <c r="AF81" s="10"/>
      <c r="BA81" s="10"/>
      <c r="BB81" s="10"/>
      <c r="BC81" s="10"/>
      <c r="BD81" s="10"/>
      <c r="BE81" s="10"/>
      <c r="BF81" s="10"/>
      <c r="BG81" s="10"/>
      <c r="BH81" s="10"/>
      <c r="BI81" s="10"/>
      <c r="CX81" s="156"/>
    </row>
    <row r="82" spans="10:102" s="13" customFormat="1">
      <c r="J82" s="10"/>
      <c r="K82" s="10"/>
      <c r="L82" s="10"/>
      <c r="M82" s="10"/>
      <c r="N82" s="10"/>
      <c r="X82" s="10"/>
      <c r="Y82" s="10"/>
      <c r="Z82" s="10"/>
      <c r="AA82" s="10"/>
      <c r="AB82" s="10"/>
      <c r="AC82" s="10"/>
      <c r="AD82" s="10"/>
      <c r="AE82" s="10"/>
      <c r="AF82" s="10"/>
      <c r="BA82" s="10"/>
      <c r="BB82" s="10"/>
      <c r="BC82" s="10"/>
      <c r="BD82" s="10"/>
      <c r="BE82" s="10"/>
      <c r="BF82" s="10"/>
      <c r="BG82" s="10"/>
      <c r="BH82" s="10"/>
      <c r="BI82" s="10"/>
      <c r="CX82" s="156"/>
    </row>
    <row r="83" spans="10:102" s="13" customFormat="1">
      <c r="J83" s="10"/>
      <c r="K83" s="10"/>
      <c r="L83" s="10"/>
      <c r="M83" s="10"/>
      <c r="N83" s="10"/>
      <c r="X83" s="10"/>
      <c r="Y83" s="10"/>
      <c r="Z83" s="10"/>
      <c r="AA83" s="10"/>
      <c r="AB83" s="10"/>
      <c r="AC83" s="10"/>
      <c r="AD83" s="10"/>
      <c r="AE83" s="10"/>
      <c r="AF83" s="10"/>
      <c r="BA83" s="10"/>
      <c r="BB83" s="10"/>
      <c r="BC83" s="10"/>
      <c r="BD83" s="10"/>
      <c r="BE83" s="10"/>
      <c r="BF83" s="10"/>
      <c r="BG83" s="10"/>
      <c r="BH83" s="10"/>
      <c r="BI83" s="10"/>
      <c r="CX83" s="156"/>
    </row>
    <row r="84" spans="10:102" s="13" customFormat="1">
      <c r="J84" s="10"/>
      <c r="K84" s="10"/>
      <c r="L84" s="10"/>
      <c r="M84" s="10"/>
      <c r="N84" s="10"/>
      <c r="X84" s="10"/>
      <c r="Y84" s="10"/>
      <c r="Z84" s="10"/>
      <c r="AA84" s="10"/>
      <c r="AB84" s="10"/>
      <c r="AC84" s="10"/>
      <c r="AD84" s="10"/>
      <c r="AE84" s="10"/>
      <c r="AF84" s="10"/>
      <c r="BA84" s="10"/>
      <c r="BB84" s="10"/>
      <c r="BC84" s="10"/>
      <c r="BD84" s="10"/>
      <c r="BE84" s="10"/>
      <c r="BF84" s="10"/>
      <c r="BG84" s="10"/>
      <c r="BH84" s="10"/>
      <c r="BI84" s="10"/>
      <c r="CX84" s="156"/>
    </row>
    <row r="85" spans="10:102" s="13" customFormat="1">
      <c r="J85" s="10"/>
      <c r="K85" s="10"/>
      <c r="L85" s="10"/>
      <c r="M85" s="10"/>
      <c r="N85" s="10"/>
      <c r="X85" s="10"/>
      <c r="Y85" s="10"/>
      <c r="Z85" s="10"/>
      <c r="AA85" s="10"/>
      <c r="AB85" s="10"/>
      <c r="AC85" s="10"/>
      <c r="AD85" s="10"/>
      <c r="AE85" s="10"/>
      <c r="AF85" s="10"/>
      <c r="BA85" s="10"/>
      <c r="BB85" s="10"/>
      <c r="BC85" s="10"/>
      <c r="BD85" s="10"/>
      <c r="BE85" s="10"/>
      <c r="BF85" s="10"/>
      <c r="BG85" s="10"/>
      <c r="BH85" s="10"/>
      <c r="BI85" s="10"/>
      <c r="CX85" s="156"/>
    </row>
    <row r="86" spans="10:102" s="13" customFormat="1">
      <c r="J86" s="10"/>
      <c r="K86" s="10"/>
      <c r="L86" s="10"/>
      <c r="M86" s="10"/>
      <c r="N86" s="10"/>
      <c r="X86" s="10"/>
      <c r="Y86" s="10"/>
      <c r="Z86" s="10"/>
      <c r="AA86" s="10"/>
      <c r="AB86" s="10"/>
      <c r="AC86" s="10"/>
      <c r="AD86" s="10"/>
      <c r="AE86" s="10"/>
      <c r="AF86" s="10"/>
      <c r="BA86" s="10"/>
      <c r="BB86" s="10"/>
      <c r="BC86" s="10"/>
      <c r="BD86" s="10"/>
      <c r="BE86" s="10"/>
      <c r="BF86" s="10"/>
      <c r="BG86" s="10"/>
      <c r="BH86" s="10"/>
      <c r="BI86" s="10"/>
      <c r="CX86" s="156"/>
    </row>
    <row r="87" spans="10:102" s="13" customFormat="1">
      <c r="J87" s="10"/>
      <c r="K87" s="10"/>
      <c r="L87" s="10"/>
      <c r="M87" s="10"/>
      <c r="N87" s="10"/>
      <c r="X87" s="10"/>
      <c r="Y87" s="10"/>
      <c r="Z87" s="10"/>
      <c r="AA87" s="10"/>
      <c r="AB87" s="10"/>
      <c r="AC87" s="10"/>
      <c r="AD87" s="10"/>
      <c r="AE87" s="10"/>
      <c r="AF87" s="10"/>
      <c r="BA87" s="10"/>
      <c r="BB87" s="10"/>
      <c r="BC87" s="10"/>
      <c r="BD87" s="10"/>
      <c r="BE87" s="10"/>
      <c r="BF87" s="10"/>
      <c r="BG87" s="10"/>
      <c r="BH87" s="10"/>
      <c r="BI87" s="10"/>
      <c r="CX87" s="156"/>
    </row>
    <row r="88" spans="10:102" s="13" customFormat="1">
      <c r="J88" s="10"/>
      <c r="K88" s="10"/>
      <c r="L88" s="10"/>
      <c r="M88" s="10"/>
      <c r="N88" s="10"/>
      <c r="X88" s="10"/>
      <c r="Y88" s="10"/>
      <c r="Z88" s="10"/>
      <c r="AA88" s="10"/>
      <c r="AB88" s="10"/>
      <c r="AC88" s="10"/>
      <c r="AD88" s="10"/>
      <c r="AE88" s="10"/>
      <c r="AF88" s="10"/>
      <c r="BA88" s="10"/>
      <c r="BB88" s="10"/>
      <c r="BC88" s="10"/>
      <c r="BD88" s="10"/>
      <c r="BE88" s="10"/>
      <c r="BF88" s="10"/>
      <c r="BG88" s="10"/>
      <c r="BH88" s="10"/>
      <c r="BI88" s="10"/>
      <c r="CX88" s="156"/>
    </row>
    <row r="89" spans="10:102" s="13" customFormat="1">
      <c r="J89" s="10"/>
      <c r="K89" s="10"/>
      <c r="L89" s="10"/>
      <c r="M89" s="10"/>
      <c r="N89" s="10"/>
      <c r="X89" s="10"/>
      <c r="Y89" s="10"/>
      <c r="Z89" s="10"/>
      <c r="AA89" s="10"/>
      <c r="AB89" s="10"/>
      <c r="AC89" s="10"/>
      <c r="AD89" s="10"/>
      <c r="AE89" s="10"/>
      <c r="AF89" s="10"/>
      <c r="BA89" s="10"/>
      <c r="BB89" s="10"/>
      <c r="BC89" s="10"/>
      <c r="BD89" s="10"/>
      <c r="BE89" s="10"/>
      <c r="BF89" s="10"/>
      <c r="BG89" s="10"/>
      <c r="BH89" s="10"/>
      <c r="BI89" s="10"/>
      <c r="CX89" s="156"/>
    </row>
    <row r="90" spans="10:102" s="13" customFormat="1">
      <c r="J90" s="10"/>
      <c r="K90" s="10"/>
      <c r="L90" s="10"/>
      <c r="M90" s="10"/>
      <c r="N90" s="10"/>
      <c r="X90" s="10"/>
      <c r="Y90" s="10"/>
      <c r="Z90" s="10"/>
      <c r="AA90" s="10"/>
      <c r="AB90" s="10"/>
      <c r="AC90" s="10"/>
      <c r="AD90" s="10"/>
      <c r="AE90" s="10"/>
      <c r="AF90" s="10"/>
      <c r="BA90" s="10"/>
      <c r="BB90" s="10"/>
      <c r="BC90" s="10"/>
      <c r="BD90" s="10"/>
      <c r="BE90" s="10"/>
      <c r="BF90" s="10"/>
      <c r="BG90" s="10"/>
      <c r="BH90" s="10"/>
      <c r="BI90" s="10"/>
      <c r="CX90" s="156"/>
    </row>
    <row r="91" spans="10:102" s="13" customFormat="1">
      <c r="J91" s="10"/>
      <c r="K91" s="10"/>
      <c r="L91" s="10"/>
      <c r="M91" s="10"/>
      <c r="N91" s="10"/>
      <c r="X91" s="10"/>
      <c r="Y91" s="10"/>
      <c r="Z91" s="10"/>
      <c r="AA91" s="10"/>
      <c r="AB91" s="10"/>
      <c r="AC91" s="10"/>
      <c r="AD91" s="10"/>
      <c r="AE91" s="10"/>
      <c r="AF91" s="10"/>
      <c r="BA91" s="10"/>
      <c r="BB91" s="10"/>
      <c r="BC91" s="10"/>
      <c r="BD91" s="10"/>
      <c r="BE91" s="10"/>
      <c r="BF91" s="10"/>
      <c r="BG91" s="10"/>
      <c r="BH91" s="10"/>
      <c r="BI91" s="10"/>
      <c r="CX91" s="156"/>
    </row>
    <row r="92" spans="10:102" s="13" customFormat="1">
      <c r="J92" s="10"/>
      <c r="K92" s="10"/>
      <c r="L92" s="10"/>
      <c r="M92" s="10"/>
      <c r="N92" s="10"/>
      <c r="X92" s="10"/>
      <c r="Y92" s="10"/>
      <c r="Z92" s="10"/>
      <c r="AA92" s="10"/>
      <c r="AB92" s="10"/>
      <c r="AC92" s="10"/>
      <c r="AD92" s="10"/>
      <c r="AE92" s="10"/>
      <c r="AF92" s="10"/>
      <c r="BA92" s="10"/>
      <c r="BB92" s="10"/>
      <c r="BC92" s="10"/>
      <c r="BD92" s="10"/>
      <c r="BE92" s="10"/>
      <c r="BF92" s="10"/>
      <c r="BG92" s="10"/>
      <c r="BH92" s="10"/>
      <c r="BI92" s="10"/>
      <c r="CX92" s="156"/>
    </row>
    <row r="93" spans="10:102" s="13" customFormat="1">
      <c r="J93" s="10"/>
      <c r="K93" s="10"/>
      <c r="L93" s="10"/>
      <c r="M93" s="10"/>
      <c r="N93" s="10"/>
      <c r="X93" s="10"/>
      <c r="Y93" s="10"/>
      <c r="Z93" s="10"/>
      <c r="AA93" s="10"/>
      <c r="AB93" s="10"/>
      <c r="AC93" s="10"/>
      <c r="AD93" s="10"/>
      <c r="AE93" s="10"/>
      <c r="AF93" s="10"/>
      <c r="BA93" s="10"/>
      <c r="BB93" s="10"/>
      <c r="BC93" s="10"/>
      <c r="BD93" s="10"/>
      <c r="BE93" s="10"/>
      <c r="BF93" s="10"/>
      <c r="BG93" s="10"/>
      <c r="BH93" s="10"/>
      <c r="BI93" s="10"/>
      <c r="CX93" s="156"/>
    </row>
    <row r="94" spans="10:102" s="13" customFormat="1">
      <c r="J94" s="10"/>
      <c r="K94" s="10"/>
      <c r="L94" s="10"/>
      <c r="M94" s="10"/>
      <c r="N94" s="10"/>
      <c r="X94" s="10"/>
      <c r="Y94" s="10"/>
      <c r="Z94" s="10"/>
      <c r="AA94" s="10"/>
      <c r="AB94" s="10"/>
      <c r="AC94" s="10"/>
      <c r="AD94" s="10"/>
      <c r="AE94" s="10"/>
      <c r="AF94" s="10"/>
      <c r="BA94" s="10"/>
      <c r="BB94" s="10"/>
      <c r="BC94" s="10"/>
      <c r="BD94" s="10"/>
      <c r="BE94" s="10"/>
      <c r="BF94" s="10"/>
      <c r="BG94" s="10"/>
      <c r="BH94" s="10"/>
      <c r="BI94" s="10"/>
      <c r="CX94" s="156"/>
    </row>
    <row r="95" spans="10:102" s="13" customFormat="1">
      <c r="J95" s="10"/>
      <c r="K95" s="10"/>
      <c r="L95" s="10"/>
      <c r="M95" s="10"/>
      <c r="N95" s="10"/>
      <c r="X95" s="10"/>
      <c r="Y95" s="10"/>
      <c r="Z95" s="10"/>
      <c r="AA95" s="10"/>
      <c r="AB95" s="10"/>
      <c r="AC95" s="10"/>
      <c r="AD95" s="10"/>
      <c r="AE95" s="10"/>
      <c r="AF95" s="10"/>
      <c r="BA95" s="10"/>
      <c r="BB95" s="10"/>
      <c r="BC95" s="10"/>
      <c r="BD95" s="10"/>
      <c r="BE95" s="10"/>
      <c r="BF95" s="10"/>
      <c r="BG95" s="10"/>
      <c r="BH95" s="10"/>
      <c r="BI95" s="10"/>
      <c r="CX95" s="156"/>
    </row>
    <row r="96" spans="10:102" s="13" customFormat="1">
      <c r="J96" s="10"/>
      <c r="K96" s="10"/>
      <c r="L96" s="10"/>
      <c r="M96" s="10"/>
      <c r="N96" s="10"/>
      <c r="X96" s="10"/>
      <c r="Y96" s="10"/>
      <c r="Z96" s="10"/>
      <c r="AA96" s="10"/>
      <c r="AB96" s="10"/>
      <c r="AC96" s="10"/>
      <c r="AD96" s="10"/>
      <c r="AE96" s="10"/>
      <c r="AF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0:61" s="13" customFormat="1">
      <c r="J97" s="10"/>
      <c r="K97" s="10"/>
      <c r="L97" s="10"/>
      <c r="M97" s="10"/>
      <c r="N97" s="10"/>
      <c r="X97" s="10"/>
      <c r="Y97" s="10"/>
      <c r="Z97" s="10"/>
      <c r="AA97" s="10"/>
      <c r="AB97" s="10"/>
      <c r="AC97" s="10"/>
      <c r="AD97" s="10"/>
      <c r="AE97" s="10"/>
      <c r="AF97" s="10"/>
      <c r="BA97" s="10"/>
      <c r="BB97" s="10"/>
      <c r="BC97" s="10"/>
      <c r="BD97" s="10"/>
      <c r="BE97" s="10"/>
      <c r="BF97" s="10"/>
      <c r="BG97" s="10"/>
      <c r="BH97" s="10"/>
      <c r="BI97" s="10"/>
    </row>
  </sheetData>
  <mergeCells count="4">
    <mergeCell ref="CH2:CK2"/>
    <mergeCell ref="CL2:CO2"/>
    <mergeCell ref="CT2:CW2"/>
    <mergeCell ref="X4:Z4"/>
  </mergeCells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C0C8-43E6-4160-BDC4-C5909221FF9B}">
  <sheetPr>
    <tabColor rgb="FFFFC000"/>
  </sheetPr>
  <dimension ref="B2:W9"/>
  <sheetViews>
    <sheetView zoomScale="85" zoomScaleNormal="85" workbookViewId="0">
      <selection activeCell="K31" sqref="K31"/>
    </sheetView>
  </sheetViews>
  <sheetFormatPr defaultRowHeight="14.4"/>
  <cols>
    <col min="1" max="1" width="4.33203125" customWidth="1"/>
    <col min="2" max="2" width="14.33203125" bestFit="1" customWidth="1"/>
    <col min="4" max="4" width="4.77734375" bestFit="1" customWidth="1"/>
    <col min="5" max="5" width="6.6640625" bestFit="1" customWidth="1"/>
    <col min="6" max="6" width="11.21875" bestFit="1" customWidth="1"/>
    <col min="7" max="7" width="13.21875" bestFit="1" customWidth="1"/>
    <col min="8" max="8" width="11.5546875" bestFit="1" customWidth="1"/>
    <col min="9" max="9" width="21.44140625" bestFit="1" customWidth="1"/>
    <col min="13" max="13" width="7.44140625" customWidth="1"/>
    <col min="14" max="14" width="22.88671875" customWidth="1"/>
    <col min="15" max="15" width="14.88671875" bestFit="1" customWidth="1"/>
    <col min="16" max="16" width="36.44140625" bestFit="1" customWidth="1"/>
    <col min="17" max="17" width="17.33203125" customWidth="1"/>
    <col min="23" max="23" width="13.44140625" bestFit="1" customWidth="1"/>
  </cols>
  <sheetData>
    <row r="2" spans="2:23" ht="15.6">
      <c r="B2" s="126" t="s">
        <v>352</v>
      </c>
      <c r="C2" s="126" t="s">
        <v>353</v>
      </c>
      <c r="D2" s="126" t="s">
        <v>354</v>
      </c>
      <c r="E2" s="126" t="s">
        <v>355</v>
      </c>
      <c r="F2" s="126" t="s">
        <v>356</v>
      </c>
      <c r="G2" s="127" t="s">
        <v>357</v>
      </c>
      <c r="H2" s="549" t="s">
        <v>358</v>
      </c>
      <c r="I2" s="550"/>
      <c r="J2" s="550"/>
      <c r="K2" s="550"/>
      <c r="L2" s="550"/>
      <c r="M2" s="550"/>
      <c r="N2" s="550"/>
      <c r="O2" s="550"/>
      <c r="P2" s="551"/>
      <c r="Q2" s="552" t="s">
        <v>359</v>
      </c>
      <c r="R2" s="553"/>
      <c r="S2" s="553"/>
      <c r="T2" s="553"/>
      <c r="U2" s="554"/>
      <c r="V2" s="126" t="s">
        <v>360</v>
      </c>
      <c r="W2" s="126" t="s">
        <v>361</v>
      </c>
    </row>
    <row r="3" spans="2:23" ht="31.2">
      <c r="B3" s="142" t="s">
        <v>362</v>
      </c>
      <c r="C3" s="142" t="s">
        <v>353</v>
      </c>
      <c r="D3" s="142" t="s">
        <v>363</v>
      </c>
      <c r="E3" s="142" t="s">
        <v>355</v>
      </c>
      <c r="F3" s="142" t="s">
        <v>364</v>
      </c>
      <c r="G3" s="128" t="s">
        <v>365</v>
      </c>
      <c r="H3" s="142" t="s">
        <v>366</v>
      </c>
      <c r="I3" s="128" t="s">
        <v>367</v>
      </c>
      <c r="J3" s="128" t="s">
        <v>368</v>
      </c>
      <c r="K3" s="128" t="s">
        <v>369</v>
      </c>
      <c r="L3" s="128" t="s">
        <v>370</v>
      </c>
      <c r="M3" s="148" t="s">
        <v>371</v>
      </c>
      <c r="N3" s="148" t="s">
        <v>372</v>
      </c>
      <c r="O3" s="128" t="s">
        <v>373</v>
      </c>
      <c r="P3" s="129" t="s">
        <v>374</v>
      </c>
      <c r="Q3" s="130" t="s">
        <v>375</v>
      </c>
      <c r="R3" s="130" t="s">
        <v>376</v>
      </c>
      <c r="S3" s="130" t="s">
        <v>377</v>
      </c>
      <c r="T3" s="130" t="s">
        <v>378</v>
      </c>
      <c r="U3" s="131" t="s">
        <v>379</v>
      </c>
      <c r="V3" s="126" t="s">
        <v>360</v>
      </c>
      <c r="W3" s="126" t="s">
        <v>361</v>
      </c>
    </row>
    <row r="4" spans="2:23" ht="15.6">
      <c r="B4" s="144" t="s">
        <v>380</v>
      </c>
      <c r="C4" s="144" t="s">
        <v>381</v>
      </c>
      <c r="D4" s="144" t="s">
        <v>382</v>
      </c>
      <c r="E4" s="145" t="s">
        <v>383</v>
      </c>
      <c r="F4" s="145" t="s">
        <v>384</v>
      </c>
      <c r="G4" s="133" t="s">
        <v>385</v>
      </c>
      <c r="H4" s="143">
        <v>2411937343</v>
      </c>
      <c r="I4" s="132" t="s">
        <v>386</v>
      </c>
      <c r="J4" s="133" t="s">
        <v>387</v>
      </c>
      <c r="K4" s="134">
        <v>233</v>
      </c>
      <c r="L4" s="134">
        <v>740</v>
      </c>
      <c r="M4" s="149" t="s">
        <v>388</v>
      </c>
      <c r="N4" s="150" t="s">
        <v>389</v>
      </c>
      <c r="O4" s="135"/>
      <c r="P4" s="132" t="s">
        <v>390</v>
      </c>
      <c r="Q4" s="136" t="s">
        <v>391</v>
      </c>
      <c r="R4" s="137">
        <v>141228</v>
      </c>
      <c r="S4" s="137">
        <v>0</v>
      </c>
      <c r="T4" s="137">
        <v>2424</v>
      </c>
      <c r="U4" s="137">
        <v>23057</v>
      </c>
      <c r="V4" s="137">
        <v>49327</v>
      </c>
      <c r="W4" s="138" t="s">
        <v>392</v>
      </c>
    </row>
    <row r="5" spans="2:23" ht="15.6">
      <c r="B5" s="144" t="s">
        <v>380</v>
      </c>
      <c r="C5" s="144" t="s">
        <v>381</v>
      </c>
      <c r="D5" s="144" t="s">
        <v>382</v>
      </c>
      <c r="E5" s="145" t="s">
        <v>383</v>
      </c>
      <c r="F5" s="145" t="s">
        <v>384</v>
      </c>
      <c r="G5" s="133" t="s">
        <v>385</v>
      </c>
      <c r="H5" s="143">
        <v>2411937344</v>
      </c>
      <c r="I5" s="132" t="s">
        <v>389</v>
      </c>
      <c r="J5" s="133" t="s">
        <v>393</v>
      </c>
      <c r="K5" s="134">
        <v>233</v>
      </c>
      <c r="L5" s="134">
        <v>740</v>
      </c>
      <c r="M5" s="149" t="s">
        <v>388</v>
      </c>
      <c r="N5" s="150" t="s">
        <v>386</v>
      </c>
      <c r="O5" s="135"/>
      <c r="P5" s="132" t="s">
        <v>390</v>
      </c>
      <c r="Q5" s="136" t="s">
        <v>391</v>
      </c>
      <c r="R5" s="137">
        <v>141228</v>
      </c>
      <c r="S5" s="137">
        <v>10</v>
      </c>
      <c r="T5" s="137">
        <v>2426</v>
      </c>
      <c r="U5" s="137" t="s">
        <v>394</v>
      </c>
      <c r="V5" s="137">
        <v>49327</v>
      </c>
      <c r="W5" s="138" t="s">
        <v>392</v>
      </c>
    </row>
    <row r="6" spans="2:23" ht="15.6">
      <c r="B6" s="146" t="s">
        <v>395</v>
      </c>
      <c r="C6" s="144" t="s">
        <v>381</v>
      </c>
      <c r="D6" s="142" t="s">
        <v>382</v>
      </c>
      <c r="E6" s="145" t="s">
        <v>383</v>
      </c>
      <c r="F6" s="145" t="s">
        <v>384</v>
      </c>
      <c r="G6" s="140" t="s">
        <v>385</v>
      </c>
      <c r="H6" s="143">
        <v>2412943727</v>
      </c>
      <c r="I6" s="141" t="s">
        <v>396</v>
      </c>
      <c r="J6" s="139" t="s">
        <v>387</v>
      </c>
      <c r="K6" s="134">
        <v>397</v>
      </c>
      <c r="L6" s="134">
        <v>810</v>
      </c>
      <c r="M6" s="149" t="s">
        <v>388</v>
      </c>
      <c r="N6" s="150" t="s">
        <v>397</v>
      </c>
      <c r="O6" s="135"/>
      <c r="P6" s="132" t="s">
        <v>390</v>
      </c>
      <c r="Q6" s="136" t="s">
        <v>391</v>
      </c>
      <c r="R6" s="137">
        <v>141228</v>
      </c>
      <c r="S6" s="137">
        <v>2</v>
      </c>
      <c r="T6" s="137">
        <v>2581</v>
      </c>
      <c r="U6" s="137">
        <v>23258</v>
      </c>
      <c r="V6" s="137">
        <v>49327</v>
      </c>
      <c r="W6" s="138" t="s">
        <v>392</v>
      </c>
    </row>
    <row r="7" spans="2:23" ht="15.6">
      <c r="B7" s="146" t="s">
        <v>395</v>
      </c>
      <c r="C7" s="144" t="s">
        <v>381</v>
      </c>
      <c r="D7" s="142" t="s">
        <v>382</v>
      </c>
      <c r="E7" s="145" t="s">
        <v>383</v>
      </c>
      <c r="F7" s="145" t="s">
        <v>384</v>
      </c>
      <c r="G7" s="140" t="s">
        <v>385</v>
      </c>
      <c r="H7" s="143">
        <v>2412943728</v>
      </c>
      <c r="I7" s="141" t="s">
        <v>398</v>
      </c>
      <c r="J7" s="139" t="s">
        <v>387</v>
      </c>
      <c r="K7" s="134">
        <v>489</v>
      </c>
      <c r="L7" s="134">
        <v>820</v>
      </c>
      <c r="M7" s="149" t="s">
        <v>388</v>
      </c>
      <c r="N7" s="150" t="s">
        <v>399</v>
      </c>
      <c r="O7" s="135"/>
      <c r="P7" s="132" t="s">
        <v>390</v>
      </c>
      <c r="Q7" s="136" t="s">
        <v>391</v>
      </c>
      <c r="R7" s="137">
        <v>141228</v>
      </c>
      <c r="S7" s="137">
        <v>4</v>
      </c>
      <c r="T7" s="137">
        <v>2582</v>
      </c>
      <c r="U7" s="137">
        <v>23259</v>
      </c>
      <c r="V7" s="137">
        <v>49327</v>
      </c>
      <c r="W7" s="138" t="s">
        <v>392</v>
      </c>
    </row>
    <row r="8" spans="2:23" ht="15.6">
      <c r="B8" s="146" t="s">
        <v>395</v>
      </c>
      <c r="C8" s="144" t="s">
        <v>381</v>
      </c>
      <c r="D8" s="142" t="s">
        <v>382</v>
      </c>
      <c r="E8" s="145" t="s">
        <v>383</v>
      </c>
      <c r="F8" s="145" t="s">
        <v>384</v>
      </c>
      <c r="G8" s="140" t="s">
        <v>385</v>
      </c>
      <c r="H8" s="143">
        <v>2412943730</v>
      </c>
      <c r="I8" s="141" t="s">
        <v>397</v>
      </c>
      <c r="J8" s="139" t="s">
        <v>393</v>
      </c>
      <c r="K8" s="134">
        <v>397</v>
      </c>
      <c r="L8" s="134">
        <v>810</v>
      </c>
      <c r="M8" s="149" t="s">
        <v>388</v>
      </c>
      <c r="N8" s="150" t="s">
        <v>396</v>
      </c>
      <c r="O8" s="135"/>
      <c r="P8" s="132" t="s">
        <v>390</v>
      </c>
      <c r="Q8" s="136" t="s">
        <v>391</v>
      </c>
      <c r="R8" s="137">
        <v>141228</v>
      </c>
      <c r="S8" s="137">
        <v>11</v>
      </c>
      <c r="T8" s="137">
        <v>2583</v>
      </c>
      <c r="U8" s="137" t="s">
        <v>394</v>
      </c>
      <c r="V8" s="137">
        <v>49327</v>
      </c>
      <c r="W8" s="138" t="s">
        <v>392</v>
      </c>
    </row>
    <row r="9" spans="2:23" ht="15.6">
      <c r="B9" s="146" t="s">
        <v>395</v>
      </c>
      <c r="C9" s="144" t="s">
        <v>381</v>
      </c>
      <c r="D9" s="142" t="s">
        <v>382</v>
      </c>
      <c r="E9" s="145" t="s">
        <v>383</v>
      </c>
      <c r="F9" s="145" t="s">
        <v>384</v>
      </c>
      <c r="G9" s="140" t="s">
        <v>385</v>
      </c>
      <c r="H9" s="143">
        <v>2412943731</v>
      </c>
      <c r="I9" s="141" t="s">
        <v>399</v>
      </c>
      <c r="J9" s="139" t="s">
        <v>393</v>
      </c>
      <c r="K9" s="134">
        <v>489</v>
      </c>
      <c r="L9" s="134">
        <v>820</v>
      </c>
      <c r="M9" s="149" t="s">
        <v>388</v>
      </c>
      <c r="N9" s="150" t="s">
        <v>398</v>
      </c>
      <c r="O9" s="135"/>
      <c r="P9" s="132" t="s">
        <v>390</v>
      </c>
      <c r="Q9" s="136" t="s">
        <v>391</v>
      </c>
      <c r="R9" s="137">
        <v>141228</v>
      </c>
      <c r="S9" s="137">
        <v>24</v>
      </c>
      <c r="T9" s="137">
        <v>2584</v>
      </c>
      <c r="U9" s="137" t="s">
        <v>394</v>
      </c>
      <c r="V9" s="137">
        <v>49327</v>
      </c>
      <c r="W9" s="138" t="s">
        <v>392</v>
      </c>
    </row>
  </sheetData>
  <mergeCells count="2">
    <mergeCell ref="H2:P2"/>
    <mergeCell ref="Q2:U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756C-57C5-4A72-898C-FB85CE93E420}">
  <sheetPr>
    <tabColor rgb="FFFFC000"/>
  </sheetPr>
  <dimension ref="B1:BE9"/>
  <sheetViews>
    <sheetView topLeftCell="J1" workbookViewId="0">
      <selection activeCell="Q4" sqref="Q4:Z9"/>
    </sheetView>
  </sheetViews>
  <sheetFormatPr defaultRowHeight="14.4"/>
  <cols>
    <col min="1" max="1" width="4.33203125" customWidth="1"/>
    <col min="9" max="9" width="12.6640625" customWidth="1"/>
    <col min="10" max="10" width="15.33203125" customWidth="1"/>
    <col min="12" max="12" width="19.6640625" bestFit="1" customWidth="1"/>
    <col min="13" max="13" width="12.77734375" customWidth="1"/>
    <col min="14" max="14" width="17.77734375" bestFit="1" customWidth="1"/>
    <col min="15" max="15" width="14.6640625" customWidth="1"/>
    <col min="16" max="16" width="16.21875" customWidth="1"/>
    <col min="17" max="17" width="12.33203125" customWidth="1"/>
    <col min="18" max="18" width="11.109375" customWidth="1"/>
    <col min="19" max="19" width="17" customWidth="1"/>
    <col min="22" max="22" width="10.6640625" bestFit="1" customWidth="1"/>
    <col min="26" max="26" width="11.6640625" bestFit="1" customWidth="1"/>
    <col min="27" max="27" width="13.5546875" customWidth="1"/>
    <col min="28" max="28" width="6.77734375" bestFit="1" customWidth="1"/>
    <col min="29" max="29" width="11.88671875" bestFit="1" customWidth="1"/>
    <col min="30" max="30" width="10.6640625" bestFit="1" customWidth="1"/>
    <col min="34" max="34" width="9.6640625" customWidth="1"/>
    <col min="37" max="37" width="10" customWidth="1"/>
    <col min="38" max="38" width="18.44140625" bestFit="1" customWidth="1"/>
    <col min="40" max="40" width="12.6640625" customWidth="1"/>
  </cols>
  <sheetData>
    <row r="1" spans="2:57">
      <c r="AQ1" t="s">
        <v>466</v>
      </c>
      <c r="AU1" t="s">
        <v>539</v>
      </c>
      <c r="AV1" t="s">
        <v>540</v>
      </c>
    </row>
    <row r="2" spans="2:57">
      <c r="B2" s="159" t="s">
        <v>541</v>
      </c>
      <c r="C2" s="159" t="s">
        <v>525</v>
      </c>
      <c r="D2" s="159"/>
      <c r="E2" s="160"/>
      <c r="F2" s="160"/>
      <c r="G2" s="161" t="e">
        <v>#N/A</v>
      </c>
      <c r="H2" s="160"/>
      <c r="I2" s="159">
        <v>22</v>
      </c>
      <c r="J2" s="159"/>
      <c r="K2" s="162" t="s">
        <v>542</v>
      </c>
      <c r="L2" s="163" t="s">
        <v>543</v>
      </c>
      <c r="M2" s="164" t="s">
        <v>417</v>
      </c>
      <c r="N2" s="165" t="s">
        <v>404</v>
      </c>
      <c r="O2" s="162" t="s">
        <v>544</v>
      </c>
      <c r="P2" s="159" t="e">
        <v>#N/A</v>
      </c>
      <c r="Q2" s="159" t="e">
        <v>#N/A</v>
      </c>
      <c r="R2" s="159" t="e">
        <v>#N/A</v>
      </c>
      <c r="S2" s="166" t="e">
        <v>#N/A</v>
      </c>
      <c r="T2" s="167">
        <v>5</v>
      </c>
      <c r="U2" s="167">
        <v>3</v>
      </c>
      <c r="V2" s="159">
        <v>22</v>
      </c>
      <c r="W2" s="167" t="e">
        <v>#N/A</v>
      </c>
      <c r="X2" s="167">
        <v>1</v>
      </c>
      <c r="Y2" s="167">
        <v>10</v>
      </c>
      <c r="Z2" s="167" t="e">
        <v>#N/A</v>
      </c>
      <c r="AA2" s="159" t="s">
        <v>417</v>
      </c>
      <c r="AB2" s="165" t="e">
        <v>#N/A</v>
      </c>
      <c r="AC2" s="165" t="e">
        <v>#N/A</v>
      </c>
      <c r="AD2" s="165" t="e">
        <v>#N/A</v>
      </c>
      <c r="AE2" s="168">
        <v>15730</v>
      </c>
      <c r="AF2" s="168">
        <v>16132</v>
      </c>
      <c r="AG2" s="168">
        <v>0</v>
      </c>
      <c r="AH2" s="168">
        <v>0</v>
      </c>
      <c r="AI2" s="168"/>
      <c r="AJ2" s="162"/>
      <c r="AK2" s="167" t="e">
        <v>#N/A</v>
      </c>
      <c r="AL2" s="162"/>
      <c r="AM2" s="162"/>
      <c r="AN2" s="162"/>
      <c r="AQ2">
        <v>128.58623499999999</v>
      </c>
      <c r="AR2">
        <v>35.880229999999997</v>
      </c>
      <c r="AU2" t="e">
        <v>#N/A</v>
      </c>
      <c r="AV2" t="s">
        <v>417</v>
      </c>
      <c r="AW2">
        <v>35.880229999999997</v>
      </c>
      <c r="AX2">
        <v>128.58623499999999</v>
      </c>
      <c r="AY2" t="e">
        <v>#N/A</v>
      </c>
      <c r="AZ2" t="e">
        <v>#N/A</v>
      </c>
      <c r="BA2">
        <v>0</v>
      </c>
      <c r="BB2">
        <v>1</v>
      </c>
      <c r="BC2" t="e">
        <v>#N/A</v>
      </c>
      <c r="BD2" t="e">
        <v>#N/A</v>
      </c>
      <c r="BE2" t="e">
        <v>#N/A</v>
      </c>
    </row>
    <row r="3" spans="2:57" ht="52.8">
      <c r="B3" s="173" t="s">
        <v>545</v>
      </c>
      <c r="C3" s="173" t="s">
        <v>546</v>
      </c>
      <c r="D3" s="173" t="s">
        <v>547</v>
      </c>
      <c r="E3" s="173" t="s">
        <v>548</v>
      </c>
      <c r="F3" s="173" t="s">
        <v>549</v>
      </c>
      <c r="G3" s="173" t="s">
        <v>550</v>
      </c>
      <c r="H3" s="174" t="s">
        <v>551</v>
      </c>
      <c r="I3" s="174" t="s">
        <v>405</v>
      </c>
      <c r="J3" s="174" t="s">
        <v>552</v>
      </c>
      <c r="K3" s="179" t="s">
        <v>553</v>
      </c>
      <c r="L3" s="170" t="s">
        <v>554</v>
      </c>
      <c r="M3" s="181" t="s">
        <v>406</v>
      </c>
      <c r="N3" s="181" t="s">
        <v>555</v>
      </c>
      <c r="O3" s="184" t="s">
        <v>556</v>
      </c>
      <c r="P3" s="184" t="s">
        <v>557</v>
      </c>
      <c r="Q3" s="171" t="s">
        <v>558</v>
      </c>
      <c r="R3" s="171" t="s">
        <v>559</v>
      </c>
      <c r="S3" s="171" t="s">
        <v>560</v>
      </c>
      <c r="T3" s="171" t="s">
        <v>561</v>
      </c>
      <c r="U3" s="171" t="s">
        <v>562</v>
      </c>
      <c r="V3" s="171" t="s">
        <v>563</v>
      </c>
      <c r="W3" s="171" t="s">
        <v>564</v>
      </c>
      <c r="X3" s="171" t="s">
        <v>565</v>
      </c>
      <c r="Y3" s="171" t="s">
        <v>566</v>
      </c>
      <c r="Z3" s="171" t="s">
        <v>567</v>
      </c>
      <c r="AA3" s="184" t="s">
        <v>406</v>
      </c>
      <c r="AB3" s="184" t="s">
        <v>568</v>
      </c>
      <c r="AC3" s="184" t="s">
        <v>569</v>
      </c>
      <c r="AD3" s="191" t="s">
        <v>570</v>
      </c>
      <c r="AE3" s="173" t="s">
        <v>571</v>
      </c>
      <c r="AF3" s="173" t="s">
        <v>572</v>
      </c>
      <c r="AG3" s="173" t="s">
        <v>573</v>
      </c>
      <c r="AH3" s="169" t="s">
        <v>574</v>
      </c>
      <c r="AI3" s="169" t="s">
        <v>575</v>
      </c>
      <c r="AJ3" s="173" t="s">
        <v>576</v>
      </c>
      <c r="AK3" s="169" t="s">
        <v>577</v>
      </c>
      <c r="AL3" s="195" t="s">
        <v>578</v>
      </c>
      <c r="AM3" s="173" t="s">
        <v>579</v>
      </c>
      <c r="AN3" s="173" t="s">
        <v>580</v>
      </c>
      <c r="AQ3" t="s">
        <v>467</v>
      </c>
      <c r="AR3" t="s">
        <v>468</v>
      </c>
      <c r="AS3" t="s">
        <v>581</v>
      </c>
      <c r="AT3" t="s">
        <v>582</v>
      </c>
      <c r="AU3" t="s">
        <v>583</v>
      </c>
      <c r="AV3" t="s">
        <v>584</v>
      </c>
      <c r="AW3" t="s">
        <v>585</v>
      </c>
      <c r="AX3" t="s">
        <v>586</v>
      </c>
      <c r="AY3" t="s">
        <v>587</v>
      </c>
      <c r="AZ3" t="s">
        <v>588</v>
      </c>
      <c r="BA3" t="s">
        <v>589</v>
      </c>
      <c r="BB3" t="s">
        <v>590</v>
      </c>
      <c r="BC3" t="s">
        <v>548</v>
      </c>
      <c r="BD3" t="s">
        <v>591</v>
      </c>
      <c r="BE3" t="s">
        <v>549</v>
      </c>
    </row>
    <row r="4" spans="2:57">
      <c r="B4" s="175" t="s">
        <v>407</v>
      </c>
      <c r="C4" s="176" t="s">
        <v>408</v>
      </c>
      <c r="D4" s="177" t="s">
        <v>409</v>
      </c>
      <c r="E4" s="178" t="s">
        <v>410</v>
      </c>
      <c r="F4" s="178" t="s">
        <v>411</v>
      </c>
      <c r="G4" s="178" t="s">
        <v>412</v>
      </c>
      <c r="H4" s="178" t="s">
        <v>413</v>
      </c>
      <c r="I4" s="176">
        <v>1900467481</v>
      </c>
      <c r="J4" s="176" t="s">
        <v>414</v>
      </c>
      <c r="K4" s="180" t="s">
        <v>415</v>
      </c>
      <c r="L4" s="166" t="s">
        <v>416</v>
      </c>
      <c r="M4" s="182" t="s">
        <v>417</v>
      </c>
      <c r="N4" s="183" t="s">
        <v>404</v>
      </c>
      <c r="O4" s="183" t="s">
        <v>418</v>
      </c>
      <c r="P4" s="172" t="s">
        <v>419</v>
      </c>
      <c r="Q4" s="185" t="s">
        <v>420</v>
      </c>
      <c r="R4" s="186">
        <v>2920448</v>
      </c>
      <c r="S4" s="187" t="s">
        <v>421</v>
      </c>
      <c r="T4" s="187">
        <v>0</v>
      </c>
      <c r="U4" s="187">
        <v>0</v>
      </c>
      <c r="V4" s="185">
        <v>1900467481</v>
      </c>
      <c r="W4" s="187">
        <v>0</v>
      </c>
      <c r="X4" s="188">
        <v>116</v>
      </c>
      <c r="Y4" s="188">
        <v>60</v>
      </c>
      <c r="Z4" s="190">
        <v>47848620032</v>
      </c>
      <c r="AA4" s="172" t="s">
        <v>417</v>
      </c>
      <c r="AB4" s="183">
        <v>134895</v>
      </c>
      <c r="AC4" s="183" t="s">
        <v>422</v>
      </c>
      <c r="AD4" s="183">
        <v>2209666566</v>
      </c>
      <c r="AE4" s="178">
        <v>43615</v>
      </c>
      <c r="AF4" s="178">
        <v>43616</v>
      </c>
      <c r="AG4" s="180" t="s">
        <v>423</v>
      </c>
      <c r="AH4" s="192" t="s">
        <v>424</v>
      </c>
      <c r="AI4" s="193" t="s">
        <v>425</v>
      </c>
      <c r="AJ4" s="176" t="s">
        <v>426</v>
      </c>
      <c r="AK4" s="194" t="s">
        <v>427</v>
      </c>
      <c r="AL4" s="176" t="s">
        <v>428</v>
      </c>
      <c r="AM4" s="175"/>
      <c r="AN4" s="178"/>
      <c r="AQ4">
        <v>128.58623499999999</v>
      </c>
      <c r="AR4">
        <v>35.880229999999997</v>
      </c>
      <c r="AT4">
        <v>270</v>
      </c>
      <c r="AU4" t="s">
        <v>469</v>
      </c>
      <c r="AV4" t="s">
        <v>416</v>
      </c>
      <c r="AW4">
        <v>35.880229999999997</v>
      </c>
      <c r="AX4">
        <v>128.58623499999999</v>
      </c>
      <c r="AY4">
        <v>2920448</v>
      </c>
      <c r="AZ4" t="s">
        <v>418</v>
      </c>
      <c r="BA4">
        <v>1900467481</v>
      </c>
      <c r="BB4">
        <v>0</v>
      </c>
      <c r="BC4" t="s">
        <v>470</v>
      </c>
      <c r="BD4" t="s">
        <v>471</v>
      </c>
      <c r="BE4" t="s">
        <v>411</v>
      </c>
    </row>
    <row r="5" spans="2:57">
      <c r="B5" s="175" t="s">
        <v>407</v>
      </c>
      <c r="C5" s="176" t="s">
        <v>408</v>
      </c>
      <c r="D5" s="177" t="s">
        <v>409</v>
      </c>
      <c r="E5" s="178" t="s">
        <v>410</v>
      </c>
      <c r="F5" s="178" t="s">
        <v>411</v>
      </c>
      <c r="G5" s="178" t="s">
        <v>412</v>
      </c>
      <c r="H5" s="178" t="s">
        <v>413</v>
      </c>
      <c r="I5" s="176">
        <v>1900467525</v>
      </c>
      <c r="J5" s="176" t="s">
        <v>429</v>
      </c>
      <c r="K5" s="180" t="s">
        <v>430</v>
      </c>
      <c r="L5" s="166" t="s">
        <v>431</v>
      </c>
      <c r="M5" s="182" t="s">
        <v>432</v>
      </c>
      <c r="N5" s="183" t="s">
        <v>433</v>
      </c>
      <c r="O5" s="183" t="s">
        <v>418</v>
      </c>
      <c r="P5" s="172" t="s">
        <v>419</v>
      </c>
      <c r="Q5" s="185" t="s">
        <v>420</v>
      </c>
      <c r="R5" s="186">
        <v>2920448</v>
      </c>
      <c r="S5" s="187" t="s">
        <v>434</v>
      </c>
      <c r="T5" s="187">
        <v>1</v>
      </c>
      <c r="U5" s="187">
        <v>0</v>
      </c>
      <c r="V5" s="185">
        <v>1900467525</v>
      </c>
      <c r="W5" s="187">
        <v>10</v>
      </c>
      <c r="X5" s="189">
        <v>325</v>
      </c>
      <c r="Y5" s="188">
        <v>0</v>
      </c>
      <c r="Z5" s="190">
        <v>47848620042</v>
      </c>
      <c r="AA5" s="172" t="s">
        <v>432</v>
      </c>
      <c r="AB5" s="183">
        <v>134893</v>
      </c>
      <c r="AC5" s="183" t="s">
        <v>435</v>
      </c>
      <c r="AD5" s="183">
        <v>2209666566</v>
      </c>
      <c r="AE5" s="178">
        <v>43599</v>
      </c>
      <c r="AF5" s="178">
        <v>43609</v>
      </c>
      <c r="AG5" s="180" t="s">
        <v>423</v>
      </c>
      <c r="AH5" s="192" t="s">
        <v>424</v>
      </c>
      <c r="AI5" s="193" t="s">
        <v>425</v>
      </c>
      <c r="AJ5" s="176" t="s">
        <v>426</v>
      </c>
      <c r="AK5" s="194" t="s">
        <v>427</v>
      </c>
      <c r="AL5" s="176" t="s">
        <v>436</v>
      </c>
      <c r="AM5" s="175"/>
      <c r="AN5" s="178"/>
      <c r="AQ5">
        <v>128.58636000000001</v>
      </c>
      <c r="AR5">
        <v>35.884540000000001</v>
      </c>
      <c r="AT5">
        <v>250</v>
      </c>
      <c r="AU5" t="s">
        <v>469</v>
      </c>
      <c r="AV5" t="s">
        <v>431</v>
      </c>
      <c r="AW5">
        <v>35.884540000000001</v>
      </c>
      <c r="AX5">
        <v>128.58636000000001</v>
      </c>
      <c r="AY5">
        <v>2920448</v>
      </c>
      <c r="AZ5" t="s">
        <v>418</v>
      </c>
      <c r="BA5">
        <v>1900467525</v>
      </c>
      <c r="BB5">
        <v>10</v>
      </c>
      <c r="BC5" t="s">
        <v>470</v>
      </c>
      <c r="BD5" t="s">
        <v>471</v>
      </c>
      <c r="BE5" t="s">
        <v>411</v>
      </c>
    </row>
    <row r="6" spans="2:57">
      <c r="B6" s="175" t="s">
        <v>407</v>
      </c>
      <c r="C6" s="176" t="s">
        <v>408</v>
      </c>
      <c r="D6" s="177" t="s">
        <v>409</v>
      </c>
      <c r="E6" s="178" t="s">
        <v>410</v>
      </c>
      <c r="F6" s="178" t="s">
        <v>411</v>
      </c>
      <c r="G6" s="178" t="s">
        <v>412</v>
      </c>
      <c r="H6" s="178" t="s">
        <v>413</v>
      </c>
      <c r="I6" s="176">
        <v>1900467526</v>
      </c>
      <c r="J6" s="176" t="s">
        <v>437</v>
      </c>
      <c r="K6" s="180" t="s">
        <v>430</v>
      </c>
      <c r="L6" s="166" t="s">
        <v>438</v>
      </c>
      <c r="M6" s="182" t="s">
        <v>432</v>
      </c>
      <c r="N6" s="183" t="s">
        <v>433</v>
      </c>
      <c r="O6" s="183" t="s">
        <v>418</v>
      </c>
      <c r="P6" s="172" t="s">
        <v>419</v>
      </c>
      <c r="Q6" s="185" t="s">
        <v>420</v>
      </c>
      <c r="R6" s="186">
        <v>2920448</v>
      </c>
      <c r="S6" s="187" t="s">
        <v>439</v>
      </c>
      <c r="T6" s="187">
        <v>2</v>
      </c>
      <c r="U6" s="187">
        <v>0</v>
      </c>
      <c r="V6" s="185">
        <v>1900467526</v>
      </c>
      <c r="W6" s="187">
        <v>20</v>
      </c>
      <c r="X6" s="189">
        <v>887</v>
      </c>
      <c r="Y6" s="188">
        <v>70</v>
      </c>
      <c r="Z6" s="190">
        <v>47848620052</v>
      </c>
      <c r="AA6" s="172" t="s">
        <v>432</v>
      </c>
      <c r="AB6" s="183">
        <v>134893</v>
      </c>
      <c r="AC6" s="183" t="s">
        <v>435</v>
      </c>
      <c r="AD6" s="183">
        <v>2209666566</v>
      </c>
      <c r="AE6" s="178">
        <v>43599</v>
      </c>
      <c r="AF6" s="178">
        <v>43600</v>
      </c>
      <c r="AG6" s="180" t="s">
        <v>423</v>
      </c>
      <c r="AH6" s="192" t="s">
        <v>424</v>
      </c>
      <c r="AI6" s="193" t="s">
        <v>425</v>
      </c>
      <c r="AJ6" s="176" t="s">
        <v>426</v>
      </c>
      <c r="AK6" s="194" t="s">
        <v>427</v>
      </c>
      <c r="AL6" s="176" t="s">
        <v>440</v>
      </c>
      <c r="AM6" s="175"/>
      <c r="AN6" s="178"/>
      <c r="AQ6">
        <v>128.58636300000001</v>
      </c>
      <c r="AR6">
        <v>35.884551999999999</v>
      </c>
      <c r="AT6">
        <v>340</v>
      </c>
      <c r="AU6" t="s">
        <v>469</v>
      </c>
      <c r="AV6" t="s">
        <v>438</v>
      </c>
      <c r="AW6">
        <v>35.884551999999999</v>
      </c>
      <c r="AX6">
        <v>128.58636300000001</v>
      </c>
      <c r="AY6">
        <v>2920448</v>
      </c>
      <c r="AZ6" t="s">
        <v>418</v>
      </c>
      <c r="BA6">
        <v>1900467526</v>
      </c>
      <c r="BB6">
        <v>20</v>
      </c>
      <c r="BC6" t="s">
        <v>470</v>
      </c>
      <c r="BD6" t="s">
        <v>471</v>
      </c>
      <c r="BE6" t="s">
        <v>411</v>
      </c>
    </row>
    <row r="7" spans="2:57">
      <c r="B7" s="175" t="s">
        <v>407</v>
      </c>
      <c r="C7" s="176" t="s">
        <v>408</v>
      </c>
      <c r="D7" s="177" t="s">
        <v>409</v>
      </c>
      <c r="E7" s="178" t="s">
        <v>410</v>
      </c>
      <c r="F7" s="178" t="s">
        <v>411</v>
      </c>
      <c r="G7" s="178" t="s">
        <v>412</v>
      </c>
      <c r="H7" s="178" t="s">
        <v>413</v>
      </c>
      <c r="I7" s="176">
        <v>1900467570</v>
      </c>
      <c r="J7" s="176" t="s">
        <v>441</v>
      </c>
      <c r="K7" s="180" t="s">
        <v>442</v>
      </c>
      <c r="L7" s="166" t="s">
        <v>443</v>
      </c>
      <c r="M7" s="182" t="s">
        <v>444</v>
      </c>
      <c r="N7" s="183" t="s">
        <v>445</v>
      </c>
      <c r="O7" s="183" t="s">
        <v>418</v>
      </c>
      <c r="P7" s="172" t="s">
        <v>419</v>
      </c>
      <c r="Q7" s="185" t="s">
        <v>420</v>
      </c>
      <c r="R7" s="186">
        <v>2920448</v>
      </c>
      <c r="S7" s="187" t="s">
        <v>446</v>
      </c>
      <c r="T7" s="187">
        <v>1</v>
      </c>
      <c r="U7" s="187">
        <v>8</v>
      </c>
      <c r="V7" s="185">
        <v>1900467570</v>
      </c>
      <c r="W7" s="187">
        <v>18</v>
      </c>
      <c r="X7" s="188">
        <v>316</v>
      </c>
      <c r="Y7" s="188">
        <v>30</v>
      </c>
      <c r="Z7" s="190">
        <v>47848620050</v>
      </c>
      <c r="AA7" s="172" t="s">
        <v>444</v>
      </c>
      <c r="AB7" s="183">
        <v>151740</v>
      </c>
      <c r="AC7" s="183" t="s">
        <v>447</v>
      </c>
      <c r="AD7" s="183">
        <v>2209666566</v>
      </c>
      <c r="AE7" s="178">
        <v>43605</v>
      </c>
      <c r="AF7" s="178">
        <v>43609</v>
      </c>
      <c r="AG7" s="180" t="s">
        <v>423</v>
      </c>
      <c r="AH7" s="192" t="s">
        <v>424</v>
      </c>
      <c r="AI7" s="193" t="s">
        <v>425</v>
      </c>
      <c r="AJ7" s="176" t="s">
        <v>426</v>
      </c>
      <c r="AK7" s="194" t="s">
        <v>427</v>
      </c>
      <c r="AL7" s="176" t="s">
        <v>448</v>
      </c>
      <c r="AM7" s="175"/>
      <c r="AN7" s="178"/>
      <c r="AQ7">
        <v>128.59387599999999</v>
      </c>
      <c r="AR7">
        <v>35.882339999999999</v>
      </c>
      <c r="AT7">
        <v>270</v>
      </c>
      <c r="AU7" t="s">
        <v>469</v>
      </c>
      <c r="AV7" t="s">
        <v>443</v>
      </c>
      <c r="AW7">
        <v>35.882339999999999</v>
      </c>
      <c r="AX7">
        <v>128.59387599999999</v>
      </c>
      <c r="AY7">
        <v>2920448</v>
      </c>
      <c r="AZ7" t="s">
        <v>418</v>
      </c>
      <c r="BA7">
        <v>1900467570</v>
      </c>
      <c r="BB7">
        <v>18</v>
      </c>
      <c r="BC7" t="s">
        <v>470</v>
      </c>
      <c r="BD7" t="s">
        <v>471</v>
      </c>
      <c r="BE7" t="s">
        <v>411</v>
      </c>
    </row>
    <row r="8" spans="2:57">
      <c r="B8" s="175" t="s">
        <v>407</v>
      </c>
      <c r="C8" s="176" t="s">
        <v>408</v>
      </c>
      <c r="D8" s="177" t="s">
        <v>409</v>
      </c>
      <c r="E8" s="178" t="s">
        <v>410</v>
      </c>
      <c r="F8" s="178" t="s">
        <v>411</v>
      </c>
      <c r="G8" s="178" t="s">
        <v>412</v>
      </c>
      <c r="H8" s="178" t="s">
        <v>413</v>
      </c>
      <c r="I8" s="176">
        <v>1900467517</v>
      </c>
      <c r="J8" s="176" t="s">
        <v>449</v>
      </c>
      <c r="K8" s="180" t="s">
        <v>450</v>
      </c>
      <c r="L8" s="166" t="s">
        <v>451</v>
      </c>
      <c r="M8" s="182" t="s">
        <v>444</v>
      </c>
      <c r="N8" s="183" t="s">
        <v>452</v>
      </c>
      <c r="O8" s="183" t="s">
        <v>453</v>
      </c>
      <c r="P8" s="172" t="s">
        <v>454</v>
      </c>
      <c r="Q8" s="185" t="s">
        <v>455</v>
      </c>
      <c r="R8" s="186">
        <v>2920449</v>
      </c>
      <c r="S8" s="187" t="s">
        <v>456</v>
      </c>
      <c r="T8" s="187">
        <v>1</v>
      </c>
      <c r="U8" s="187">
        <v>0</v>
      </c>
      <c r="V8" s="185">
        <v>1900467517</v>
      </c>
      <c r="W8" s="187">
        <v>10</v>
      </c>
      <c r="X8" s="188">
        <v>210</v>
      </c>
      <c r="Y8" s="188">
        <v>80</v>
      </c>
      <c r="Z8" s="190">
        <v>47848636426</v>
      </c>
      <c r="AA8" s="172" t="s">
        <v>444</v>
      </c>
      <c r="AB8" s="183">
        <v>151740</v>
      </c>
      <c r="AC8" s="183" t="s">
        <v>447</v>
      </c>
      <c r="AD8" s="183">
        <v>2209666568</v>
      </c>
      <c r="AE8" s="178">
        <v>43600</v>
      </c>
      <c r="AF8" s="178">
        <v>43605</v>
      </c>
      <c r="AG8" s="180" t="s">
        <v>423</v>
      </c>
      <c r="AH8" s="192" t="s">
        <v>424</v>
      </c>
      <c r="AI8" s="193" t="s">
        <v>425</v>
      </c>
      <c r="AJ8" s="176" t="s">
        <v>426</v>
      </c>
      <c r="AK8" s="194" t="s">
        <v>427</v>
      </c>
      <c r="AL8" s="176" t="s">
        <v>457</v>
      </c>
      <c r="AM8" s="175"/>
      <c r="AN8" s="178"/>
      <c r="AQ8">
        <v>128.59016399999999</v>
      </c>
      <c r="AR8">
        <v>35.884971999999998</v>
      </c>
      <c r="AT8">
        <v>70</v>
      </c>
      <c r="AU8" t="s">
        <v>469</v>
      </c>
      <c r="AV8" t="s">
        <v>451</v>
      </c>
      <c r="AW8">
        <v>35.884971999999998</v>
      </c>
      <c r="AX8">
        <v>128.59016399999999</v>
      </c>
      <c r="AY8">
        <v>2920449</v>
      </c>
      <c r="AZ8" t="s">
        <v>453</v>
      </c>
      <c r="BA8">
        <v>1900467517</v>
      </c>
      <c r="BB8">
        <v>10</v>
      </c>
      <c r="BC8" t="s">
        <v>470</v>
      </c>
      <c r="BD8" t="s">
        <v>471</v>
      </c>
      <c r="BE8" t="s">
        <v>411</v>
      </c>
    </row>
    <row r="9" spans="2:57">
      <c r="B9" s="175" t="s">
        <v>407</v>
      </c>
      <c r="C9" s="176" t="s">
        <v>408</v>
      </c>
      <c r="D9" s="177" t="s">
        <v>409</v>
      </c>
      <c r="E9" s="178" t="s">
        <v>410</v>
      </c>
      <c r="F9" s="178" t="s">
        <v>411</v>
      </c>
      <c r="G9" s="178" t="s">
        <v>412</v>
      </c>
      <c r="H9" s="178" t="s">
        <v>413</v>
      </c>
      <c r="I9" s="176">
        <v>1900467556</v>
      </c>
      <c r="J9" s="176" t="s">
        <v>458</v>
      </c>
      <c r="K9" s="180" t="s">
        <v>459</v>
      </c>
      <c r="L9" s="166" t="s">
        <v>460</v>
      </c>
      <c r="M9" s="182" t="s">
        <v>461</v>
      </c>
      <c r="N9" s="183" t="s">
        <v>462</v>
      </c>
      <c r="O9" s="183" t="s">
        <v>453</v>
      </c>
      <c r="P9" s="172" t="s">
        <v>454</v>
      </c>
      <c r="Q9" s="185" t="s">
        <v>455</v>
      </c>
      <c r="R9" s="186">
        <v>2920449</v>
      </c>
      <c r="S9" s="187" t="s">
        <v>463</v>
      </c>
      <c r="T9" s="187">
        <v>1</v>
      </c>
      <c r="U9" s="187">
        <v>6</v>
      </c>
      <c r="V9" s="185">
        <v>1900467556</v>
      </c>
      <c r="W9" s="187">
        <v>16</v>
      </c>
      <c r="X9" s="188">
        <v>266</v>
      </c>
      <c r="Y9" s="188">
        <v>90</v>
      </c>
      <c r="Z9" s="190">
        <v>47848636432</v>
      </c>
      <c r="AA9" s="172" t="s">
        <v>461</v>
      </c>
      <c r="AB9" s="183">
        <v>151741</v>
      </c>
      <c r="AC9" s="183" t="s">
        <v>464</v>
      </c>
      <c r="AD9" s="183">
        <v>2209666568</v>
      </c>
      <c r="AE9" s="178">
        <v>43677</v>
      </c>
      <c r="AF9" s="178">
        <v>43678</v>
      </c>
      <c r="AG9" s="180" t="s">
        <v>423</v>
      </c>
      <c r="AH9" s="192" t="s">
        <v>424</v>
      </c>
      <c r="AI9" s="193" t="s">
        <v>425</v>
      </c>
      <c r="AJ9" s="176" t="s">
        <v>426</v>
      </c>
      <c r="AK9" s="194" t="s">
        <v>427</v>
      </c>
      <c r="AL9" s="176" t="s">
        <v>465</v>
      </c>
      <c r="AM9" s="175"/>
      <c r="AN9" s="178"/>
      <c r="AQ9">
        <v>128.58519899999999</v>
      </c>
      <c r="AR9">
        <v>35.879624</v>
      </c>
      <c r="AT9">
        <v>245</v>
      </c>
      <c r="AU9" t="s">
        <v>469</v>
      </c>
      <c r="AV9" t="s">
        <v>460</v>
      </c>
      <c r="AW9">
        <v>35.879624</v>
      </c>
      <c r="AX9">
        <v>128.58519899999999</v>
      </c>
      <c r="AY9">
        <v>2920449</v>
      </c>
      <c r="AZ9" t="s">
        <v>453</v>
      </c>
      <c r="BA9">
        <v>1900467556</v>
      </c>
      <c r="BB9">
        <v>16</v>
      </c>
      <c r="BC9" t="s">
        <v>470</v>
      </c>
      <c r="BD9" t="s">
        <v>471</v>
      </c>
      <c r="BE9" t="s">
        <v>411</v>
      </c>
    </row>
  </sheetData>
  <conditionalFormatting sqref="I2:I3">
    <cfRule type="duplicateValues" dxfId="4" priority="2"/>
  </conditionalFormatting>
  <conditionalFormatting sqref="I4:I9">
    <cfRule type="duplicateValues" dxfId="3" priority="3"/>
    <cfRule type="duplicateValues" dxfId="2" priority="5"/>
  </conditionalFormatting>
  <conditionalFormatting sqref="L2:L3">
    <cfRule type="duplicateValues" dxfId="1" priority="1"/>
  </conditionalFormatting>
  <conditionalFormatting sqref="L4:L9">
    <cfRule type="duplicateValues" dxfId="0" priority="4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2EE7-C109-4D0D-8283-E04F6A9AE0BA}">
  <sheetPr>
    <tabColor theme="4" tint="0.59999389629810485"/>
  </sheetPr>
  <dimension ref="B1:J43"/>
  <sheetViews>
    <sheetView zoomScale="85" zoomScaleNormal="85" workbookViewId="0">
      <selection activeCell="B35" sqref="B35"/>
    </sheetView>
  </sheetViews>
  <sheetFormatPr defaultRowHeight="14.4"/>
  <cols>
    <col min="1" max="1" width="2.6640625" customWidth="1"/>
    <col min="2" max="2" width="67.109375" customWidth="1"/>
    <col min="3" max="3" width="26.109375" bestFit="1" customWidth="1"/>
    <col min="4" max="4" width="37.77734375" customWidth="1"/>
    <col min="5" max="5" width="21.109375" customWidth="1"/>
    <col min="6" max="6" width="9.6640625" customWidth="1"/>
    <col min="7" max="7" width="61" customWidth="1"/>
    <col min="8" max="8" width="31.33203125" customWidth="1"/>
    <col min="9" max="9" width="32.77734375" customWidth="1"/>
    <col min="10" max="10" width="23.109375" customWidth="1"/>
  </cols>
  <sheetData>
    <row r="1" spans="2:10" ht="28.95" customHeight="1"/>
    <row r="2" spans="2:10" ht="10.8" customHeight="1"/>
    <row r="3" spans="2:10" ht="24" customHeight="1" thickBot="1">
      <c r="B3" s="123" t="s">
        <v>351</v>
      </c>
      <c r="C3" s="123"/>
      <c r="D3" s="123"/>
      <c r="E3" s="123"/>
      <c r="G3" s="123" t="s">
        <v>350</v>
      </c>
      <c r="H3" s="123"/>
      <c r="I3" s="123"/>
      <c r="J3" s="123"/>
    </row>
    <row r="4" spans="2:10" s="37" customFormat="1" ht="35.4" thickBot="1">
      <c r="B4" s="124" t="s">
        <v>348</v>
      </c>
      <c r="C4" s="34" t="s">
        <v>216</v>
      </c>
      <c r="D4" s="35" t="s">
        <v>217</v>
      </c>
      <c r="E4" s="36" t="s">
        <v>218</v>
      </c>
      <c r="G4" s="124" t="s">
        <v>349</v>
      </c>
      <c r="H4" s="34" t="s">
        <v>216</v>
      </c>
      <c r="I4" s="35" t="s">
        <v>219</v>
      </c>
      <c r="J4" s="34" t="s">
        <v>218</v>
      </c>
    </row>
    <row r="5" spans="2:10" ht="16.2" thickBot="1">
      <c r="B5" s="38" t="s">
        <v>220</v>
      </c>
      <c r="C5" s="39" t="s">
        <v>221</v>
      </c>
      <c r="D5" s="38"/>
      <c r="E5" s="38" t="s">
        <v>222</v>
      </c>
      <c r="G5" s="40" t="s">
        <v>223</v>
      </c>
      <c r="H5" s="41" t="s">
        <v>221</v>
      </c>
      <c r="I5" s="40"/>
      <c r="J5" s="40" t="s">
        <v>222</v>
      </c>
    </row>
    <row r="6" spans="2:10" ht="15" thickBot="1">
      <c r="B6" s="38" t="s">
        <v>224</v>
      </c>
      <c r="C6" s="39" t="s">
        <v>225</v>
      </c>
      <c r="D6" s="38"/>
      <c r="E6" s="38" t="s">
        <v>222</v>
      </c>
      <c r="G6" s="38" t="s">
        <v>224</v>
      </c>
      <c r="H6" s="39" t="s">
        <v>225</v>
      </c>
      <c r="I6" s="38"/>
      <c r="J6" s="38" t="s">
        <v>222</v>
      </c>
    </row>
    <row r="7" spans="2:10" ht="15" thickBot="1">
      <c r="B7" s="561" t="s">
        <v>226</v>
      </c>
      <c r="C7" s="39" t="s">
        <v>100</v>
      </c>
      <c r="D7" s="38"/>
      <c r="E7" s="38" t="s">
        <v>222</v>
      </c>
      <c r="G7" s="43" t="s">
        <v>227</v>
      </c>
      <c r="H7" s="39" t="s">
        <v>99</v>
      </c>
      <c r="I7" s="38"/>
      <c r="J7" s="38" t="s">
        <v>222</v>
      </c>
    </row>
    <row r="8" spans="2:10" ht="15" thickBot="1">
      <c r="B8" s="563"/>
      <c r="C8" s="39" t="s">
        <v>228</v>
      </c>
      <c r="D8" s="38"/>
      <c r="E8" s="38" t="s">
        <v>222</v>
      </c>
      <c r="G8" s="561" t="s">
        <v>226</v>
      </c>
      <c r="H8" s="39" t="s">
        <v>100</v>
      </c>
      <c r="I8" s="38"/>
      <c r="J8" s="38" t="s">
        <v>222</v>
      </c>
    </row>
    <row r="9" spans="2:10" ht="15" thickBot="1">
      <c r="B9" s="45" t="s">
        <v>229</v>
      </c>
      <c r="C9" s="46" t="s">
        <v>230</v>
      </c>
      <c r="D9" s="45"/>
      <c r="E9" s="45" t="s">
        <v>222</v>
      </c>
      <c r="G9" s="563"/>
      <c r="H9" s="39" t="s">
        <v>228</v>
      </c>
      <c r="I9" s="38"/>
      <c r="J9" s="38" t="s">
        <v>222</v>
      </c>
    </row>
    <row r="10" spans="2:10" ht="15" thickBot="1">
      <c r="B10" s="38" t="s">
        <v>231</v>
      </c>
      <c r="C10" s="39" t="s">
        <v>232</v>
      </c>
      <c r="D10" s="38"/>
      <c r="E10" s="38" t="s">
        <v>222</v>
      </c>
      <c r="G10" s="38" t="s">
        <v>231</v>
      </c>
      <c r="H10" s="39" t="s">
        <v>232</v>
      </c>
      <c r="I10" s="38"/>
      <c r="J10" s="38" t="s">
        <v>222</v>
      </c>
    </row>
    <row r="11" spans="2:10" ht="15" thickBot="1">
      <c r="B11" s="561" t="s">
        <v>233</v>
      </c>
      <c r="C11" s="558" t="s">
        <v>234</v>
      </c>
      <c r="D11" s="38" t="s">
        <v>235</v>
      </c>
      <c r="E11" s="561" t="s">
        <v>236</v>
      </c>
      <c r="G11" s="561" t="s">
        <v>233</v>
      </c>
      <c r="H11" s="558" t="s">
        <v>234</v>
      </c>
      <c r="I11" s="42" t="s">
        <v>235</v>
      </c>
      <c r="J11" s="561" t="s">
        <v>236</v>
      </c>
    </row>
    <row r="12" spans="2:10" ht="15" thickBot="1">
      <c r="B12" s="562"/>
      <c r="C12" s="559"/>
      <c r="D12" s="38" t="s">
        <v>237</v>
      </c>
      <c r="E12" s="562"/>
      <c r="G12" s="562"/>
      <c r="H12" s="559"/>
      <c r="I12" s="47" t="s">
        <v>237</v>
      </c>
      <c r="J12" s="562"/>
    </row>
    <row r="13" spans="2:10" ht="15" thickBot="1">
      <c r="B13" s="563"/>
      <c r="C13" s="560"/>
      <c r="D13" s="38" t="s">
        <v>238</v>
      </c>
      <c r="E13" s="563"/>
      <c r="G13" s="562"/>
      <c r="H13" s="560"/>
      <c r="I13" s="44" t="s">
        <v>238</v>
      </c>
      <c r="J13" s="563"/>
    </row>
    <row r="14" spans="2:10" ht="15" thickBot="1">
      <c r="B14" s="45" t="s">
        <v>239</v>
      </c>
      <c r="C14" s="39" t="s">
        <v>240</v>
      </c>
      <c r="D14" s="38"/>
      <c r="E14" s="38"/>
      <c r="G14" s="563"/>
      <c r="H14" s="39" t="s">
        <v>234</v>
      </c>
      <c r="I14" s="38" t="s">
        <v>241</v>
      </c>
      <c r="J14" s="38" t="s">
        <v>242</v>
      </c>
    </row>
    <row r="15" spans="2:10" ht="15" thickBot="1">
      <c r="B15" s="38" t="s">
        <v>243</v>
      </c>
      <c r="C15" s="39" t="s">
        <v>240</v>
      </c>
      <c r="D15" s="38"/>
      <c r="E15" s="38" t="s">
        <v>244</v>
      </c>
      <c r="G15" s="43" t="s">
        <v>245</v>
      </c>
      <c r="H15" s="39" t="s">
        <v>246</v>
      </c>
      <c r="I15" s="38">
        <v>24</v>
      </c>
      <c r="J15" s="38"/>
    </row>
    <row r="16" spans="2:10" ht="15" thickBot="1">
      <c r="B16" s="555" t="s">
        <v>247</v>
      </c>
      <c r="C16" s="48" t="s">
        <v>240</v>
      </c>
      <c r="D16" s="49"/>
      <c r="E16" s="49" t="s">
        <v>222</v>
      </c>
      <c r="G16" s="564" t="s">
        <v>248</v>
      </c>
      <c r="H16" s="39" t="s">
        <v>249</v>
      </c>
      <c r="I16" s="38" t="s">
        <v>250</v>
      </c>
      <c r="J16" s="38" t="s">
        <v>251</v>
      </c>
    </row>
    <row r="17" spans="2:10" ht="15" thickBot="1">
      <c r="B17" s="557"/>
      <c r="C17" s="48" t="s">
        <v>252</v>
      </c>
      <c r="D17" s="49"/>
      <c r="E17" s="49" t="s">
        <v>222</v>
      </c>
      <c r="G17" s="565"/>
      <c r="H17" s="39" t="s">
        <v>253</v>
      </c>
      <c r="I17" s="38" t="s">
        <v>254</v>
      </c>
      <c r="J17" s="38"/>
    </row>
    <row r="18" spans="2:10" ht="15" thickBot="1">
      <c r="B18" s="555" t="s">
        <v>255</v>
      </c>
      <c r="C18" s="48" t="s">
        <v>118</v>
      </c>
      <c r="D18" s="49"/>
      <c r="E18" s="49" t="s">
        <v>222</v>
      </c>
      <c r="G18" s="565"/>
      <c r="H18" s="39" t="s">
        <v>256</v>
      </c>
      <c r="I18" s="38">
        <v>0</v>
      </c>
      <c r="J18" s="38"/>
    </row>
    <row r="19" spans="2:10" ht="15" thickBot="1">
      <c r="B19" s="556"/>
      <c r="C19" s="48" t="s">
        <v>119</v>
      </c>
      <c r="D19" s="49"/>
      <c r="E19" s="49" t="s">
        <v>222</v>
      </c>
      <c r="G19" s="565"/>
      <c r="H19" s="39" t="s">
        <v>257</v>
      </c>
      <c r="I19" s="38">
        <v>0</v>
      </c>
      <c r="J19" s="38"/>
    </row>
    <row r="20" spans="2:10" ht="15" thickBot="1">
      <c r="B20" s="556"/>
      <c r="C20" s="48" t="s">
        <v>120</v>
      </c>
      <c r="D20" s="49"/>
      <c r="E20" s="49" t="s">
        <v>222</v>
      </c>
      <c r="G20" s="565"/>
      <c r="H20" s="39" t="s">
        <v>258</v>
      </c>
      <c r="I20" s="38">
        <v>1</v>
      </c>
      <c r="J20" s="38"/>
    </row>
    <row r="21" spans="2:10" ht="15" thickBot="1">
      <c r="B21" s="557"/>
      <c r="C21" s="48" t="s">
        <v>121</v>
      </c>
      <c r="D21" s="49"/>
      <c r="E21" s="49" t="s">
        <v>222</v>
      </c>
      <c r="G21" s="565"/>
      <c r="H21" s="39" t="s">
        <v>259</v>
      </c>
      <c r="I21" s="38" t="s">
        <v>260</v>
      </c>
      <c r="J21" s="38"/>
    </row>
    <row r="22" spans="2:10" ht="15" thickBot="1">
      <c r="B22" s="555" t="s">
        <v>261</v>
      </c>
      <c r="C22" s="48" t="s">
        <v>221</v>
      </c>
      <c r="D22" s="49"/>
      <c r="E22" s="49" t="s">
        <v>222</v>
      </c>
      <c r="G22" s="566"/>
      <c r="H22" s="39" t="s">
        <v>262</v>
      </c>
      <c r="I22" s="38" t="s">
        <v>263</v>
      </c>
      <c r="J22" s="38"/>
    </row>
    <row r="23" spans="2:10" ht="27" thickBot="1">
      <c r="B23" s="556"/>
      <c r="C23" s="48" t="s">
        <v>155</v>
      </c>
      <c r="D23" s="49"/>
      <c r="E23" s="49" t="s">
        <v>222</v>
      </c>
      <c r="G23" s="43" t="s">
        <v>264</v>
      </c>
      <c r="H23" s="39" t="s">
        <v>265</v>
      </c>
      <c r="I23" s="38" t="s">
        <v>266</v>
      </c>
      <c r="J23" s="38" t="s">
        <v>267</v>
      </c>
    </row>
    <row r="24" spans="2:10" ht="15" thickBot="1">
      <c r="B24" s="557"/>
      <c r="C24" s="48" t="s">
        <v>268</v>
      </c>
      <c r="D24" s="49"/>
      <c r="E24" s="49" t="s">
        <v>222</v>
      </c>
      <c r="G24" s="38" t="s">
        <v>243</v>
      </c>
      <c r="H24" s="39" t="s">
        <v>240</v>
      </c>
      <c r="I24" s="38"/>
      <c r="J24" s="38" t="s">
        <v>244</v>
      </c>
    </row>
    <row r="25" spans="2:10" ht="15" thickBot="1">
      <c r="B25" s="49" t="s">
        <v>269</v>
      </c>
      <c r="C25" s="48" t="s">
        <v>270</v>
      </c>
      <c r="D25" s="49"/>
      <c r="E25" s="49" t="s">
        <v>222</v>
      </c>
      <c r="G25" s="49" t="s">
        <v>247</v>
      </c>
      <c r="H25" s="48" t="s">
        <v>240</v>
      </c>
      <c r="I25" s="49"/>
      <c r="J25" s="49" t="s">
        <v>222</v>
      </c>
    </row>
    <row r="26" spans="2:10" ht="15" thickBot="1">
      <c r="B26" s="49" t="s">
        <v>271</v>
      </c>
      <c r="C26" s="48" t="s">
        <v>146</v>
      </c>
      <c r="D26" s="49"/>
      <c r="E26" s="49" t="s">
        <v>272</v>
      </c>
      <c r="G26" s="555" t="s">
        <v>255</v>
      </c>
      <c r="H26" s="48" t="s">
        <v>116</v>
      </c>
      <c r="I26" s="49"/>
      <c r="J26" s="49" t="s">
        <v>222</v>
      </c>
    </row>
    <row r="27" spans="2:10" ht="15" thickBot="1">
      <c r="B27" s="49" t="s">
        <v>229</v>
      </c>
      <c r="C27" s="48" t="s">
        <v>230</v>
      </c>
      <c r="D27" s="49"/>
      <c r="E27" s="49" t="s">
        <v>222</v>
      </c>
      <c r="G27" s="556"/>
      <c r="H27" s="48" t="s">
        <v>117</v>
      </c>
      <c r="I27" s="49"/>
      <c r="J27" s="49" t="s">
        <v>222</v>
      </c>
    </row>
    <row r="28" spans="2:10" ht="15" thickBot="1">
      <c r="B28" s="49" t="s">
        <v>273</v>
      </c>
      <c r="C28" s="48" t="s">
        <v>274</v>
      </c>
      <c r="D28" s="49"/>
      <c r="E28" s="49" t="s">
        <v>267</v>
      </c>
      <c r="G28" s="556"/>
      <c r="H28" s="48" t="s">
        <v>118</v>
      </c>
      <c r="I28" s="49"/>
      <c r="J28" s="49" t="s">
        <v>222</v>
      </c>
    </row>
    <row r="29" spans="2:10" ht="27" thickBot="1">
      <c r="B29" s="555" t="s">
        <v>275</v>
      </c>
      <c r="C29" s="48" t="s">
        <v>276</v>
      </c>
      <c r="D29" s="49" t="s">
        <v>277</v>
      </c>
      <c r="E29" s="49" t="s">
        <v>278</v>
      </c>
      <c r="G29" s="556"/>
      <c r="H29" s="48" t="s">
        <v>119</v>
      </c>
      <c r="I29" s="49"/>
      <c r="J29" s="49" t="s">
        <v>222</v>
      </c>
    </row>
    <row r="30" spans="2:10" ht="15" thickBot="1">
      <c r="B30" s="557"/>
      <c r="C30" s="48" t="s">
        <v>279</v>
      </c>
      <c r="D30" s="49"/>
      <c r="E30" s="49" t="s">
        <v>280</v>
      </c>
      <c r="G30" s="556"/>
      <c r="H30" s="48" t="s">
        <v>120</v>
      </c>
      <c r="I30" s="49"/>
      <c r="J30" s="49" t="s">
        <v>222</v>
      </c>
    </row>
    <row r="31" spans="2:10" ht="15" thickBot="1">
      <c r="G31" s="557"/>
      <c r="H31" s="48" t="s">
        <v>121</v>
      </c>
      <c r="I31" s="49"/>
      <c r="J31" s="49" t="s">
        <v>222</v>
      </c>
    </row>
    <row r="32" spans="2:10" ht="15" thickBot="1">
      <c r="G32" s="555" t="s">
        <v>281</v>
      </c>
      <c r="H32" s="48" t="s">
        <v>221</v>
      </c>
      <c r="I32" s="49"/>
      <c r="J32" s="49" t="s">
        <v>222</v>
      </c>
    </row>
    <row r="33" spans="7:10" ht="15" thickBot="1">
      <c r="G33" s="556"/>
      <c r="H33" s="48" t="s">
        <v>282</v>
      </c>
      <c r="I33" s="49"/>
      <c r="J33" s="49" t="s">
        <v>222</v>
      </c>
    </row>
    <row r="34" spans="7:10" ht="15" thickBot="1">
      <c r="G34" s="556"/>
      <c r="H34" s="48" t="s">
        <v>283</v>
      </c>
      <c r="I34" s="49"/>
      <c r="J34" s="49" t="s">
        <v>222</v>
      </c>
    </row>
    <row r="35" spans="7:10" ht="15" thickBot="1">
      <c r="G35" s="556"/>
      <c r="H35" s="48" t="s">
        <v>284</v>
      </c>
      <c r="I35" s="49"/>
      <c r="J35" s="49" t="s">
        <v>222</v>
      </c>
    </row>
    <row r="36" spans="7:10" ht="15" thickBot="1">
      <c r="G36" s="556"/>
      <c r="H36" s="48" t="s">
        <v>155</v>
      </c>
      <c r="I36" s="49"/>
      <c r="J36" s="49" t="s">
        <v>222</v>
      </c>
    </row>
    <row r="37" spans="7:10" ht="15" thickBot="1">
      <c r="G37" s="556"/>
      <c r="H37" s="48" t="s">
        <v>268</v>
      </c>
      <c r="I37" s="49"/>
      <c r="J37" s="49" t="s">
        <v>222</v>
      </c>
    </row>
    <row r="38" spans="7:10" ht="15" thickBot="1">
      <c r="G38" s="556"/>
      <c r="H38" s="48" t="s">
        <v>285</v>
      </c>
      <c r="I38" s="49"/>
      <c r="J38" s="49" t="s">
        <v>222</v>
      </c>
    </row>
    <row r="39" spans="7:10" ht="15" thickBot="1">
      <c r="G39" s="557"/>
      <c r="H39" s="48" t="s">
        <v>286</v>
      </c>
      <c r="I39" s="49"/>
      <c r="J39" s="49">
        <f>MOD(10,18)*12</f>
        <v>120</v>
      </c>
    </row>
    <row r="40" spans="7:10" ht="15" thickBot="1">
      <c r="G40" s="49" t="s">
        <v>287</v>
      </c>
      <c r="H40" s="48" t="s">
        <v>288</v>
      </c>
      <c r="I40" s="49" t="s">
        <v>289</v>
      </c>
      <c r="J40" s="49" t="s">
        <v>267</v>
      </c>
    </row>
    <row r="41" spans="7:10" ht="15" thickBot="1">
      <c r="G41" s="49" t="s">
        <v>290</v>
      </c>
      <c r="H41" s="48" t="s">
        <v>221</v>
      </c>
      <c r="I41" s="49" t="s">
        <v>289</v>
      </c>
      <c r="J41" s="49" t="s">
        <v>291</v>
      </c>
    </row>
    <row r="42" spans="7:10" ht="15" thickBot="1">
      <c r="G42" s="555" t="s">
        <v>292</v>
      </c>
      <c r="H42" s="48" t="s">
        <v>279</v>
      </c>
      <c r="I42" s="49"/>
      <c r="J42" s="49" t="s">
        <v>280</v>
      </c>
    </row>
    <row r="43" spans="7:10" ht="27" thickBot="1">
      <c r="G43" s="557"/>
      <c r="H43" s="48" t="s">
        <v>293</v>
      </c>
      <c r="I43" s="49" t="s">
        <v>294</v>
      </c>
      <c r="J43" s="49" t="s">
        <v>278</v>
      </c>
    </row>
  </sheetData>
  <mergeCells count="16">
    <mergeCell ref="B7:B8"/>
    <mergeCell ref="G8:G9"/>
    <mergeCell ref="B11:B13"/>
    <mergeCell ref="C11:C13"/>
    <mergeCell ref="E11:E13"/>
    <mergeCell ref="G11:G14"/>
    <mergeCell ref="J11:J13"/>
    <mergeCell ref="B16:B17"/>
    <mergeCell ref="G16:G22"/>
    <mergeCell ref="B18:B21"/>
    <mergeCell ref="B22:B24"/>
    <mergeCell ref="G26:G31"/>
    <mergeCell ref="B29:B30"/>
    <mergeCell ref="G32:G39"/>
    <mergeCell ref="G42:G43"/>
    <mergeCell ref="H11:H1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I49"/>
  <sheetViews>
    <sheetView zoomScale="85" zoomScaleNormal="85" workbookViewId="0">
      <selection activeCell="C39" sqref="C39"/>
    </sheetView>
  </sheetViews>
  <sheetFormatPr defaultRowHeight="14.4"/>
  <cols>
    <col min="1" max="1" width="2.77734375" customWidth="1"/>
    <col min="2" max="2" width="26.77734375" customWidth="1"/>
    <col min="3" max="3" width="101.77734375" customWidth="1"/>
  </cols>
  <sheetData>
    <row r="1" spans="2:9" ht="17.399999999999999" customHeight="1">
      <c r="B1" s="9" t="s">
        <v>55</v>
      </c>
      <c r="C1" s="4"/>
      <c r="D1" s="5"/>
      <c r="E1" s="5"/>
      <c r="F1" s="5"/>
      <c r="G1" s="5"/>
      <c r="H1" s="5"/>
      <c r="I1" s="5"/>
    </row>
    <row r="2" spans="2:9" ht="17.399999999999999">
      <c r="B2" s="5"/>
      <c r="C2" s="5"/>
      <c r="D2" s="5"/>
      <c r="E2" s="5"/>
      <c r="F2" s="5"/>
      <c r="G2" s="5"/>
      <c r="H2" s="5"/>
      <c r="I2" s="5"/>
    </row>
    <row r="3" spans="2:9" ht="19.2">
      <c r="B3" s="121" t="s">
        <v>29</v>
      </c>
      <c r="C3" s="122"/>
      <c r="D3" s="5"/>
      <c r="E3" s="5"/>
      <c r="F3" s="5"/>
      <c r="G3" s="5"/>
      <c r="H3" s="5"/>
      <c r="I3" s="5"/>
    </row>
    <row r="4" spans="2:9" ht="4.2" customHeight="1" thickBot="1">
      <c r="B4" s="5"/>
      <c r="C4" s="5"/>
      <c r="D4" s="5"/>
      <c r="E4" s="5"/>
      <c r="F4" s="5"/>
      <c r="G4" s="5"/>
      <c r="H4" s="5"/>
      <c r="I4" s="5"/>
    </row>
    <row r="5" spans="2:9" ht="18" thickBot="1">
      <c r="B5" s="570" t="s">
        <v>0</v>
      </c>
      <c r="C5" s="571"/>
      <c r="D5" s="5"/>
      <c r="E5" s="5"/>
      <c r="F5" s="5"/>
      <c r="G5" s="5"/>
      <c r="H5" s="5"/>
      <c r="I5" s="5"/>
    </row>
    <row r="6" spans="2:9" ht="18" thickBot="1">
      <c r="B6" s="6" t="s">
        <v>1</v>
      </c>
      <c r="C6" s="1" t="s">
        <v>2</v>
      </c>
      <c r="D6" s="5"/>
      <c r="E6" s="5"/>
      <c r="F6" s="5"/>
      <c r="G6" s="5"/>
      <c r="H6" s="5"/>
      <c r="I6" s="5"/>
    </row>
    <row r="7" spans="2:9" ht="18" thickBot="1">
      <c r="B7" s="6" t="s">
        <v>3</v>
      </c>
      <c r="C7" s="1" t="s">
        <v>4</v>
      </c>
      <c r="D7" s="5"/>
      <c r="E7" s="5"/>
      <c r="F7" s="5"/>
      <c r="G7" s="5"/>
      <c r="H7" s="5"/>
      <c r="I7" s="5"/>
    </row>
    <row r="8" spans="2:9" ht="18" thickBot="1">
      <c r="B8" s="7" t="s">
        <v>5</v>
      </c>
      <c r="C8" s="2" t="s">
        <v>6</v>
      </c>
      <c r="D8" s="5"/>
      <c r="E8" s="5"/>
      <c r="F8" s="5"/>
      <c r="G8" s="5"/>
      <c r="H8" s="5"/>
      <c r="I8" s="5"/>
    </row>
    <row r="9" spans="2:9" ht="18" thickBot="1">
      <c r="B9" s="572" t="s">
        <v>7</v>
      </c>
      <c r="C9" s="3" t="s">
        <v>8</v>
      </c>
      <c r="D9" s="5"/>
      <c r="E9" s="5"/>
      <c r="F9" s="5"/>
      <c r="G9" s="5"/>
      <c r="H9" s="5"/>
      <c r="I9" s="5"/>
    </row>
    <row r="10" spans="2:9" ht="18" thickBot="1">
      <c r="B10" s="573"/>
      <c r="C10" s="3" t="s">
        <v>9</v>
      </c>
      <c r="D10" s="5"/>
      <c r="E10" s="5"/>
      <c r="F10" s="5"/>
      <c r="G10" s="5"/>
      <c r="H10" s="5"/>
      <c r="I10" s="5"/>
    </row>
    <row r="11" spans="2:9" ht="18" thickBot="1">
      <c r="B11" s="7" t="s">
        <v>10</v>
      </c>
      <c r="C11" s="2" t="s">
        <v>11</v>
      </c>
      <c r="D11" s="5"/>
      <c r="E11" s="5"/>
      <c r="F11" s="5"/>
      <c r="G11" s="5"/>
      <c r="H11" s="5"/>
      <c r="I11" s="5"/>
    </row>
    <row r="12" spans="2:9" ht="18" thickBot="1">
      <c r="B12" s="6" t="s">
        <v>12</v>
      </c>
      <c r="C12" s="1" t="s">
        <v>13</v>
      </c>
      <c r="D12" s="5"/>
      <c r="E12" s="5"/>
      <c r="F12" s="5"/>
      <c r="G12" s="5"/>
      <c r="H12" s="5"/>
      <c r="I12" s="5"/>
    </row>
    <row r="13" spans="2:9" ht="18" thickBot="1">
      <c r="B13" s="567" t="s">
        <v>14</v>
      </c>
      <c r="C13" s="2" t="s">
        <v>15</v>
      </c>
      <c r="D13" s="5"/>
      <c r="E13" s="5"/>
      <c r="F13" s="5"/>
      <c r="G13" s="5"/>
      <c r="H13" s="5"/>
      <c r="I13" s="5"/>
    </row>
    <row r="14" spans="2:9" ht="18" thickBot="1">
      <c r="B14" s="568"/>
      <c r="C14" s="2" t="s">
        <v>16</v>
      </c>
      <c r="D14" s="5"/>
      <c r="E14" s="5"/>
      <c r="F14" s="5"/>
      <c r="G14" s="5"/>
      <c r="H14" s="5"/>
      <c r="I14" s="5"/>
    </row>
    <row r="15" spans="2:9" ht="18" thickBot="1">
      <c r="B15" s="568"/>
      <c r="C15" s="2" t="s">
        <v>17</v>
      </c>
      <c r="D15" s="5"/>
      <c r="E15" s="5"/>
      <c r="F15" s="5"/>
      <c r="G15" s="5"/>
      <c r="H15" s="5"/>
      <c r="I15" s="5"/>
    </row>
    <row r="16" spans="2:9" ht="18" thickBot="1">
      <c r="B16" s="568"/>
      <c r="C16" s="2" t="s">
        <v>18</v>
      </c>
      <c r="D16" s="5"/>
      <c r="E16" s="5"/>
      <c r="F16" s="5"/>
      <c r="G16" s="5"/>
      <c r="H16" s="5"/>
      <c r="I16" s="5"/>
    </row>
    <row r="17" spans="2:9" ht="18" thickBot="1">
      <c r="B17" s="568"/>
      <c r="C17" s="2" t="s">
        <v>19</v>
      </c>
      <c r="D17" s="5"/>
      <c r="E17" s="5"/>
      <c r="F17" s="5"/>
      <c r="G17" s="5"/>
      <c r="H17" s="5"/>
      <c r="I17" s="5"/>
    </row>
    <row r="18" spans="2:9" ht="18" thickBot="1">
      <c r="B18" s="569"/>
      <c r="C18" s="2" t="s">
        <v>20</v>
      </c>
      <c r="D18" s="5"/>
      <c r="E18" s="5"/>
      <c r="F18" s="5"/>
      <c r="G18" s="5"/>
      <c r="H18" s="5"/>
      <c r="I18" s="5"/>
    </row>
    <row r="19" spans="2:9" ht="18" thickBot="1">
      <c r="B19" s="6" t="s">
        <v>21</v>
      </c>
      <c r="C19" s="1" t="s">
        <v>22</v>
      </c>
      <c r="D19" s="5"/>
      <c r="E19" s="5"/>
      <c r="F19" s="5"/>
      <c r="G19" s="5"/>
      <c r="H19" s="5"/>
      <c r="I19" s="5"/>
    </row>
    <row r="20" spans="2:9" ht="18" thickBot="1">
      <c r="B20" s="567" t="s">
        <v>23</v>
      </c>
      <c r="C20" s="2" t="s">
        <v>24</v>
      </c>
      <c r="D20" s="5"/>
      <c r="E20" s="5"/>
      <c r="F20" s="5"/>
      <c r="G20" s="5"/>
      <c r="H20" s="5"/>
      <c r="I20" s="5"/>
    </row>
    <row r="21" spans="2:9" ht="18" thickBot="1">
      <c r="B21" s="568"/>
      <c r="C21" s="2" t="s">
        <v>16</v>
      </c>
      <c r="D21" s="5"/>
      <c r="E21" s="5"/>
      <c r="F21" s="5"/>
      <c r="G21" s="5"/>
      <c r="H21" s="5"/>
      <c r="I21" s="5"/>
    </row>
    <row r="22" spans="2:9" ht="18" thickBot="1">
      <c r="B22" s="568"/>
      <c r="C22" s="2" t="s">
        <v>18</v>
      </c>
      <c r="D22" s="5"/>
      <c r="E22" s="5"/>
      <c r="F22" s="5"/>
      <c r="G22" s="5"/>
      <c r="H22" s="5"/>
      <c r="I22" s="5"/>
    </row>
    <row r="23" spans="2:9" ht="18" thickBot="1">
      <c r="B23" s="569"/>
      <c r="C23" s="2" t="s">
        <v>20</v>
      </c>
      <c r="D23" s="5"/>
      <c r="E23" s="5"/>
      <c r="F23" s="5"/>
      <c r="G23" s="5"/>
      <c r="H23" s="5"/>
      <c r="I23" s="5"/>
    </row>
    <row r="24" spans="2:9" ht="18" thickBot="1">
      <c r="B24" s="6" t="s">
        <v>25</v>
      </c>
      <c r="C24" s="1" t="s">
        <v>26</v>
      </c>
      <c r="D24" s="5"/>
      <c r="E24" s="5"/>
      <c r="F24" s="5"/>
      <c r="G24" s="5"/>
      <c r="H24" s="5"/>
      <c r="I24" s="5"/>
    </row>
    <row r="25" spans="2:9" ht="18" thickBot="1">
      <c r="B25" s="8" t="s">
        <v>27</v>
      </c>
      <c r="C25" s="3" t="s">
        <v>28</v>
      </c>
      <c r="D25" s="5"/>
      <c r="E25" s="5"/>
      <c r="F25" s="5"/>
      <c r="G25" s="5"/>
      <c r="H25" s="5"/>
      <c r="I25" s="5"/>
    </row>
    <row r="28" spans="2:9" ht="19.2">
      <c r="B28" s="121" t="s">
        <v>54</v>
      </c>
      <c r="C28" s="122"/>
    </row>
    <row r="29" spans="2:9" ht="4.8" customHeight="1" thickBot="1"/>
    <row r="30" spans="2:9" ht="16.2" thickBot="1">
      <c r="B30" s="570" t="s">
        <v>30</v>
      </c>
      <c r="C30" s="571"/>
    </row>
    <row r="31" spans="2:9" ht="16.2" thickBot="1">
      <c r="B31" s="6" t="s">
        <v>1</v>
      </c>
      <c r="C31" s="1" t="s">
        <v>31</v>
      </c>
    </row>
    <row r="32" spans="2:9" ht="16.2" thickBot="1">
      <c r="B32" s="6" t="s">
        <v>5</v>
      </c>
      <c r="C32" s="1" t="s">
        <v>32</v>
      </c>
    </row>
    <row r="33" spans="2:3" ht="16.2" thickBot="1">
      <c r="B33" s="8" t="s">
        <v>33</v>
      </c>
      <c r="C33" s="3" t="s">
        <v>34</v>
      </c>
    </row>
    <row r="34" spans="2:3" ht="16.2" thickBot="1">
      <c r="B34" s="8" t="s">
        <v>7</v>
      </c>
      <c r="C34" s="3" t="s">
        <v>35</v>
      </c>
    </row>
    <row r="35" spans="2:3" ht="16.2" thickBot="1">
      <c r="B35" s="6" t="s">
        <v>12</v>
      </c>
      <c r="C35" s="1" t="s">
        <v>13</v>
      </c>
    </row>
    <row r="36" spans="2:3" ht="16.2" thickBot="1">
      <c r="B36" s="8" t="s">
        <v>36</v>
      </c>
      <c r="C36" s="3" t="s">
        <v>37</v>
      </c>
    </row>
    <row r="37" spans="2:3" ht="16.2" thickBot="1">
      <c r="B37" s="8" t="s">
        <v>38</v>
      </c>
      <c r="C37" s="3" t="s">
        <v>39</v>
      </c>
    </row>
    <row r="38" spans="2:3" ht="16.2" thickBot="1">
      <c r="B38" s="567" t="s">
        <v>40</v>
      </c>
      <c r="C38" s="2" t="s">
        <v>41</v>
      </c>
    </row>
    <row r="39" spans="2:3" ht="16.2" thickBot="1">
      <c r="B39" s="568"/>
      <c r="C39" s="2" t="s">
        <v>42</v>
      </c>
    </row>
    <row r="40" spans="2:3" ht="16.2" thickBot="1">
      <c r="B40" s="568"/>
      <c r="C40" s="2" t="s">
        <v>43</v>
      </c>
    </row>
    <row r="41" spans="2:3" ht="16.2" thickBot="1">
      <c r="B41" s="568"/>
      <c r="C41" s="2" t="s">
        <v>44</v>
      </c>
    </row>
    <row r="42" spans="2:3" ht="16.2" thickBot="1">
      <c r="B42" s="568"/>
      <c r="C42" s="2" t="s">
        <v>45</v>
      </c>
    </row>
    <row r="43" spans="2:3" ht="16.2" thickBot="1">
      <c r="B43" s="568"/>
      <c r="C43" s="2" t="s">
        <v>46</v>
      </c>
    </row>
    <row r="44" spans="2:3" ht="16.2" thickBot="1">
      <c r="B44" s="568"/>
      <c r="C44" s="2" t="s">
        <v>47</v>
      </c>
    </row>
    <row r="45" spans="2:3" ht="16.2" thickBot="1">
      <c r="B45" s="568"/>
      <c r="C45" s="2" t="s">
        <v>48</v>
      </c>
    </row>
    <row r="46" spans="2:3" ht="16.2" thickBot="1">
      <c r="B46" s="569"/>
      <c r="C46" s="2" t="s">
        <v>49</v>
      </c>
    </row>
    <row r="47" spans="2:3" ht="16.2" thickBot="1">
      <c r="B47" s="6" t="s">
        <v>50</v>
      </c>
      <c r="C47" s="1" t="s">
        <v>51</v>
      </c>
    </row>
    <row r="48" spans="2:3" ht="16.2" thickBot="1">
      <c r="B48" s="6" t="s">
        <v>52</v>
      </c>
      <c r="C48" s="1" t="s">
        <v>51</v>
      </c>
    </row>
    <row r="49" spans="2:3" ht="16.2" thickBot="1">
      <c r="B49" s="6" t="s">
        <v>53</v>
      </c>
      <c r="C49" s="1" t="s">
        <v>51</v>
      </c>
    </row>
  </sheetData>
  <mergeCells count="6">
    <mergeCell ref="B38:B46"/>
    <mergeCell ref="B5:C5"/>
    <mergeCell ref="B9:B10"/>
    <mergeCell ref="B13:B18"/>
    <mergeCell ref="B20:B23"/>
    <mergeCell ref="B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M268"/>
  <sheetViews>
    <sheetView tabSelected="1" topLeftCell="M1" zoomScale="70" zoomScaleNormal="70" workbookViewId="0">
      <selection activeCell="W37" sqref="W37"/>
    </sheetView>
  </sheetViews>
  <sheetFormatPr defaultColWidth="9" defaultRowHeight="13.8"/>
  <cols>
    <col min="1" max="1" width="74.5546875" style="10" hidden="1" customWidth="1"/>
    <col min="2" max="2" width="76.21875" style="10" hidden="1" customWidth="1"/>
    <col min="3" max="3" width="3.21875" style="10" customWidth="1"/>
    <col min="4" max="4" width="27.6640625" style="10" customWidth="1"/>
    <col min="5" max="5" width="9.44140625" style="10" customWidth="1"/>
    <col min="6" max="6" width="10.77734375" style="10" customWidth="1"/>
    <col min="7" max="7" width="13" style="10" customWidth="1"/>
    <col min="8" max="8" width="13.109375" style="10" customWidth="1"/>
    <col min="9" max="9" width="14.77734375" style="10" customWidth="1"/>
    <col min="10" max="10" width="13.109375" style="10" customWidth="1"/>
    <col min="11" max="11" width="11.109375" style="10" customWidth="1"/>
    <col min="12" max="12" width="16.6640625" style="10" customWidth="1"/>
    <col min="13" max="13" width="13.44140625" style="10" customWidth="1"/>
    <col min="14" max="14" width="16.109375" style="10" bestFit="1" customWidth="1"/>
    <col min="15" max="15" width="13.6640625" style="10" bestFit="1" customWidth="1"/>
    <col min="16" max="16" width="18.44140625" style="10" bestFit="1" customWidth="1"/>
    <col min="17" max="17" width="7.77734375" style="10" customWidth="1"/>
    <col min="18" max="18" width="9.33203125" style="10" customWidth="1"/>
    <col min="19" max="19" width="13.33203125" style="10" customWidth="1"/>
    <col min="20" max="20" width="23.21875" style="10" bestFit="1" customWidth="1"/>
    <col min="21" max="21" width="23.88671875" style="10" bestFit="1" customWidth="1"/>
    <col min="22" max="22" width="12.33203125" style="10" customWidth="1"/>
    <col min="23" max="23" width="22.77734375" style="10" customWidth="1"/>
    <col min="24" max="24" width="23.88671875" style="10" bestFit="1" customWidth="1"/>
    <col min="25" max="25" width="14" style="10" customWidth="1"/>
    <col min="26" max="26" width="19.77734375" style="10" customWidth="1"/>
    <col min="27" max="27" width="12.44140625" style="10" customWidth="1"/>
    <col min="28" max="28" width="11.21875" style="10" customWidth="1"/>
    <col min="29" max="29" width="14.109375" style="10" bestFit="1" customWidth="1"/>
    <col min="30" max="30" width="13" style="10" bestFit="1" customWidth="1"/>
    <col min="31" max="31" width="15.6640625" style="10" bestFit="1" customWidth="1"/>
    <col min="32" max="32" width="13" style="10" bestFit="1" customWidth="1"/>
    <col min="33" max="33" width="14.44140625" style="10" bestFit="1" customWidth="1"/>
    <col min="34" max="34" width="11.33203125" style="10" customWidth="1"/>
    <col min="35" max="35" width="12.5546875" style="10" customWidth="1"/>
    <col min="36" max="36" width="7.44140625" style="10" bestFit="1" customWidth="1"/>
    <col min="37" max="37" width="9.5546875" style="10" customWidth="1"/>
    <col min="38" max="39" width="11.6640625" style="10" customWidth="1"/>
    <col min="40" max="40" width="13" style="10" bestFit="1" customWidth="1"/>
    <col min="41" max="41" width="11.6640625" style="10" customWidth="1"/>
    <col min="42" max="42" width="13" style="10" bestFit="1" customWidth="1"/>
    <col min="43" max="43" width="11.6640625" style="10" customWidth="1"/>
    <col min="44" max="44" width="13" style="10" bestFit="1" customWidth="1"/>
    <col min="45" max="45" width="3.21875" style="10" customWidth="1"/>
    <col min="46" max="46" width="5.88671875" style="10" hidden="1" customWidth="1"/>
    <col min="47" max="47" width="10.44140625" style="10" hidden="1" customWidth="1"/>
    <col min="48" max="48" width="8.109375" style="10" hidden="1" customWidth="1"/>
    <col min="49" max="49" width="5.21875" style="10" hidden="1" customWidth="1"/>
    <col min="50" max="50" width="9.88671875" style="10" hidden="1" customWidth="1"/>
    <col min="51" max="51" width="6.5546875" style="10" hidden="1" customWidth="1"/>
    <col min="52" max="52" width="3.5546875" style="10" hidden="1" customWidth="1"/>
    <col min="53" max="53" width="10" style="10" hidden="1" customWidth="1"/>
    <col min="54" max="54" width="6.5546875" style="10" hidden="1" customWidth="1"/>
    <col min="55" max="55" width="4.21875" style="10" hidden="1" customWidth="1"/>
    <col min="56" max="56" width="10.21875" style="10" hidden="1" customWidth="1"/>
    <col min="57" max="57" width="6.5546875" style="10" hidden="1" customWidth="1"/>
    <col min="58" max="58" width="3.77734375" style="10" hidden="1" customWidth="1"/>
    <col min="59" max="59" width="9" style="10" hidden="1" customWidth="1"/>
    <col min="60" max="60" width="6.5546875" style="10" hidden="1" customWidth="1"/>
    <col min="61" max="61" width="3.88671875" style="10" hidden="1" customWidth="1"/>
    <col min="62" max="62" width="9" style="10" hidden="1" customWidth="1"/>
    <col min="63" max="63" width="6.88671875" style="10" hidden="1" customWidth="1"/>
    <col min="64" max="64" width="3.5546875" style="10" hidden="1" customWidth="1"/>
    <col min="65" max="16384" width="9" style="10"/>
  </cols>
  <sheetData>
    <row r="1" spans="1:64" ht="43.2">
      <c r="A1" s="517"/>
      <c r="B1" s="517"/>
      <c r="C1" s="526"/>
      <c r="D1" s="535" t="s">
        <v>1046</v>
      </c>
      <c r="E1" s="522" t="s">
        <v>1024</v>
      </c>
      <c r="F1" s="522" t="s">
        <v>1025</v>
      </c>
      <c r="H1" s="125"/>
      <c r="I1" s="522" t="s">
        <v>995</v>
      </c>
      <c r="J1" s="156"/>
      <c r="K1" s="522" t="s">
        <v>403</v>
      </c>
      <c r="L1" s="252"/>
      <c r="M1" s="522" t="s">
        <v>56</v>
      </c>
      <c r="N1" s="522" t="s">
        <v>737</v>
      </c>
      <c r="O1" s="252"/>
      <c r="P1" s="522" t="s">
        <v>57</v>
      </c>
      <c r="Q1" s="13"/>
      <c r="R1" s="522" t="s">
        <v>748</v>
      </c>
      <c r="S1" s="522" t="s">
        <v>1040</v>
      </c>
      <c r="U1" s="252"/>
      <c r="V1" s="522" t="s">
        <v>1039</v>
      </c>
      <c r="W1" s="252"/>
      <c r="X1" s="252"/>
      <c r="Y1" s="522" t="s">
        <v>1030</v>
      </c>
      <c r="Z1" s="252"/>
      <c r="AA1" s="522" t="s">
        <v>1036</v>
      </c>
      <c r="AB1" s="252"/>
      <c r="AC1" s="252"/>
      <c r="AD1" s="252"/>
      <c r="AE1" s="252"/>
      <c r="AG1" s="522" t="s">
        <v>1037</v>
      </c>
      <c r="AH1" s="252"/>
      <c r="AI1" s="252"/>
      <c r="AK1" s="252"/>
      <c r="AL1" s="276"/>
      <c r="AM1" s="523" t="s">
        <v>1032</v>
      </c>
      <c r="AN1" s="252"/>
      <c r="AO1" s="523" t="s">
        <v>1033</v>
      </c>
      <c r="AP1" s="252"/>
      <c r="AQ1" s="523" t="s">
        <v>1034</v>
      </c>
      <c r="AS1" s="276"/>
    </row>
    <row r="2" spans="1:64" ht="43.8" customHeight="1">
      <c r="A2" s="517"/>
      <c r="B2" s="517"/>
      <c r="C2" s="526"/>
      <c r="D2" s="411"/>
      <c r="E2" s="412"/>
      <c r="F2" s="412"/>
      <c r="G2" s="412"/>
      <c r="H2" s="426"/>
      <c r="I2" s="610" t="s">
        <v>739</v>
      </c>
      <c r="J2" s="614"/>
      <c r="K2" s="610" t="s">
        <v>740</v>
      </c>
      <c r="L2" s="613"/>
      <c r="M2" s="610" t="s">
        <v>743</v>
      </c>
      <c r="N2" s="610" t="s">
        <v>745</v>
      </c>
      <c r="O2" s="613"/>
      <c r="P2" s="610" t="s">
        <v>746</v>
      </c>
      <c r="Q2" s="615"/>
      <c r="R2" s="610" t="s">
        <v>747</v>
      </c>
      <c r="S2" s="616"/>
      <c r="T2" s="610" t="s">
        <v>1028</v>
      </c>
      <c r="U2" s="610" t="s">
        <v>1059</v>
      </c>
      <c r="V2" s="616"/>
      <c r="W2" s="616"/>
      <c r="X2" s="610"/>
      <c r="Y2" s="610"/>
      <c r="Z2" s="610" t="s">
        <v>1031</v>
      </c>
      <c r="AA2" s="617"/>
      <c r="AB2" s="618" t="s">
        <v>1035</v>
      </c>
      <c r="AC2" s="619"/>
      <c r="AD2" s="618" t="s">
        <v>1035</v>
      </c>
      <c r="AE2" s="617"/>
      <c r="AF2" s="618" t="s">
        <v>1035</v>
      </c>
      <c r="AG2" s="420"/>
      <c r="AH2" s="420"/>
      <c r="AI2" s="416"/>
      <c r="AK2" s="413"/>
      <c r="AL2" s="415"/>
      <c r="AR2" s="252"/>
    </row>
    <row r="3" spans="1:64" ht="15" thickBot="1">
      <c r="A3" s="517"/>
      <c r="B3" s="517"/>
      <c r="C3" s="526"/>
      <c r="D3" s="529"/>
      <c r="E3" s="529"/>
      <c r="F3" s="529"/>
      <c r="G3" s="529"/>
      <c r="H3" s="529"/>
      <c r="I3" s="529"/>
      <c r="J3" s="529"/>
      <c r="K3" s="529"/>
      <c r="L3" s="529"/>
      <c r="M3" s="529"/>
      <c r="N3" s="529"/>
      <c r="O3" s="529"/>
      <c r="P3" s="529"/>
      <c r="Q3" s="529"/>
      <c r="R3" s="529"/>
      <c r="S3" s="529"/>
      <c r="T3" s="529"/>
      <c r="U3" s="529"/>
      <c r="V3" s="529"/>
      <c r="W3" s="529"/>
      <c r="X3" s="529"/>
      <c r="Y3" s="529"/>
      <c r="Z3" s="529"/>
      <c r="AA3" s="529"/>
      <c r="AB3" s="529"/>
      <c r="AC3" s="529"/>
      <c r="AD3" s="529"/>
      <c r="AE3" s="529"/>
      <c r="AF3" s="529"/>
      <c r="AG3" s="529"/>
      <c r="AH3" s="529"/>
      <c r="AI3" s="529"/>
      <c r="AJ3" s="529"/>
      <c r="AK3" s="529"/>
      <c r="AL3" s="529"/>
      <c r="AM3" s="529"/>
      <c r="AN3" s="529"/>
      <c r="AO3" s="529"/>
      <c r="AP3" s="529"/>
      <c r="AQ3" s="529"/>
      <c r="AR3" s="529"/>
      <c r="AS3" s="415"/>
      <c r="AT3" s="243"/>
      <c r="AU3" s="243"/>
      <c r="AV3" s="243"/>
      <c r="AW3" s="243"/>
      <c r="AX3" s="243"/>
      <c r="AY3" s="243"/>
    </row>
    <row r="4" spans="1:64" ht="24" customHeight="1" thickBot="1">
      <c r="A4" s="517"/>
      <c r="B4" s="517"/>
      <c r="C4" s="526"/>
      <c r="D4" s="609" t="s">
        <v>1055</v>
      </c>
      <c r="E4" s="597" t="s">
        <v>1054</v>
      </c>
      <c r="F4" s="598"/>
      <c r="G4" s="597" t="s">
        <v>71</v>
      </c>
      <c r="H4" s="597" t="s">
        <v>73</v>
      </c>
      <c r="I4" s="598"/>
      <c r="J4" s="597" t="s">
        <v>74</v>
      </c>
      <c r="K4" s="598"/>
      <c r="L4" s="597" t="s">
        <v>76</v>
      </c>
      <c r="M4" s="599"/>
      <c r="N4" s="599"/>
      <c r="O4" s="600" t="s">
        <v>77</v>
      </c>
      <c r="P4" s="599"/>
      <c r="Q4" s="597" t="s">
        <v>296</v>
      </c>
      <c r="R4" s="601"/>
      <c r="S4" s="602" t="s">
        <v>78</v>
      </c>
      <c r="T4" s="603"/>
      <c r="U4" s="604"/>
      <c r="V4" s="602" t="s">
        <v>1029</v>
      </c>
      <c r="W4" s="603"/>
      <c r="X4" s="604"/>
      <c r="Y4" s="602" t="s">
        <v>344</v>
      </c>
      <c r="Z4" s="605"/>
      <c r="AA4" s="602" t="s">
        <v>81</v>
      </c>
      <c r="AB4" s="606"/>
      <c r="AC4" s="606"/>
      <c r="AD4" s="606"/>
      <c r="AE4" s="606"/>
      <c r="AF4" s="607"/>
      <c r="AG4" s="602" t="s">
        <v>981</v>
      </c>
      <c r="AH4" s="608" t="s">
        <v>952</v>
      </c>
      <c r="AI4" s="608" t="s">
        <v>982</v>
      </c>
      <c r="AJ4" s="608" t="s">
        <v>983</v>
      </c>
      <c r="AK4" s="608" t="s">
        <v>984</v>
      </c>
      <c r="AL4" s="608" t="s">
        <v>985</v>
      </c>
      <c r="AM4" s="581" t="s">
        <v>1018</v>
      </c>
      <c r="AN4" s="583"/>
      <c r="AO4" s="581" t="s">
        <v>1021</v>
      </c>
      <c r="AP4" s="583"/>
      <c r="AQ4" s="582"/>
      <c r="AR4" s="583"/>
      <c r="AS4" s="526"/>
      <c r="AT4" s="477" t="s">
        <v>483</v>
      </c>
      <c r="AU4" s="478"/>
      <c r="AV4" s="479"/>
      <c r="AW4" s="477" t="s">
        <v>484</v>
      </c>
      <c r="AX4" s="478"/>
      <c r="AY4" s="479"/>
      <c r="AZ4" s="477" t="s">
        <v>986</v>
      </c>
      <c r="BA4" s="478"/>
      <c r="BB4" s="479"/>
      <c r="BC4" s="477" t="s">
        <v>988</v>
      </c>
      <c r="BD4" s="478"/>
      <c r="BE4" s="479"/>
      <c r="BF4" s="477" t="s">
        <v>989</v>
      </c>
      <c r="BG4" s="478"/>
      <c r="BH4" s="479"/>
      <c r="BI4" s="477" t="s">
        <v>992</v>
      </c>
      <c r="BJ4" s="478"/>
      <c r="BK4" s="479"/>
      <c r="BL4" s="526"/>
    </row>
    <row r="5" spans="1:64" ht="14.25" customHeight="1">
      <c r="A5" s="517"/>
      <c r="B5" s="517"/>
      <c r="C5" s="526"/>
      <c r="D5" s="104" t="s">
        <v>1056</v>
      </c>
      <c r="E5" s="104" t="s">
        <v>1052</v>
      </c>
      <c r="F5" s="104" t="s">
        <v>1053</v>
      </c>
      <c r="G5" s="24" t="s">
        <v>95</v>
      </c>
      <c r="H5" s="26" t="s">
        <v>95</v>
      </c>
      <c r="I5" s="519" t="s">
        <v>97</v>
      </c>
      <c r="J5" s="26" t="s">
        <v>95</v>
      </c>
      <c r="K5" s="514" t="s">
        <v>299</v>
      </c>
      <c r="L5" s="279" t="s">
        <v>95</v>
      </c>
      <c r="M5" s="516" t="s">
        <v>100</v>
      </c>
      <c r="N5" s="516" t="s">
        <v>228</v>
      </c>
      <c r="O5" s="279" t="s">
        <v>95</v>
      </c>
      <c r="P5" s="516" t="s">
        <v>744</v>
      </c>
      <c r="Q5" s="279" t="s">
        <v>115</v>
      </c>
      <c r="R5" s="516" t="s">
        <v>297</v>
      </c>
      <c r="S5" s="26" t="s">
        <v>95</v>
      </c>
      <c r="T5" s="26" t="s">
        <v>345</v>
      </c>
      <c r="U5" s="26" t="s">
        <v>103</v>
      </c>
      <c r="V5" s="26" t="s">
        <v>95</v>
      </c>
      <c r="W5" s="26" t="s">
        <v>345</v>
      </c>
      <c r="X5" s="26" t="s">
        <v>103</v>
      </c>
      <c r="Y5" s="26" t="s">
        <v>115</v>
      </c>
      <c r="Z5" s="101" t="s">
        <v>346</v>
      </c>
      <c r="AA5" s="475" t="s">
        <v>95</v>
      </c>
      <c r="AB5" s="103" t="s">
        <v>299</v>
      </c>
      <c r="AC5" s="201" t="s">
        <v>95</v>
      </c>
      <c r="AD5" s="103" t="s">
        <v>299</v>
      </c>
      <c r="AE5" s="201" t="s">
        <v>95</v>
      </c>
      <c r="AF5" s="524" t="s">
        <v>299</v>
      </c>
      <c r="AG5" s="474" t="s">
        <v>115</v>
      </c>
      <c r="AH5" s="202" t="s">
        <v>115</v>
      </c>
      <c r="AI5" s="202" t="s">
        <v>115</v>
      </c>
      <c r="AJ5" s="202" t="s">
        <v>115</v>
      </c>
      <c r="AK5" s="202" t="s">
        <v>115</v>
      </c>
      <c r="AL5" s="470" t="s">
        <v>115</v>
      </c>
      <c r="AM5" s="26" t="s">
        <v>115</v>
      </c>
      <c r="AN5" s="533" t="s">
        <v>1019</v>
      </c>
      <c r="AO5" s="26" t="s">
        <v>95</v>
      </c>
      <c r="AP5" s="533" t="s">
        <v>156</v>
      </c>
      <c r="AQ5" s="26" t="s">
        <v>95</v>
      </c>
      <c r="AR5" s="268" t="s">
        <v>156</v>
      </c>
      <c r="AS5" s="526"/>
      <c r="AT5" s="480" t="s">
        <v>978</v>
      </c>
      <c r="AU5" s="481" t="s">
        <v>979</v>
      </c>
      <c r="AV5" s="482" t="s">
        <v>115</v>
      </c>
      <c r="AW5" s="480" t="s">
        <v>978</v>
      </c>
      <c r="AX5" s="481" t="s">
        <v>979</v>
      </c>
      <c r="AY5" s="482" t="s">
        <v>115</v>
      </c>
      <c r="AZ5" s="480" t="s">
        <v>978</v>
      </c>
      <c r="BA5" s="481" t="s">
        <v>979</v>
      </c>
      <c r="BB5" s="482" t="s">
        <v>115</v>
      </c>
      <c r="BC5" s="480" t="s">
        <v>978</v>
      </c>
      <c r="BD5" s="481" t="s">
        <v>979</v>
      </c>
      <c r="BE5" s="482" t="s">
        <v>115</v>
      </c>
      <c r="BF5" s="480" t="s">
        <v>978</v>
      </c>
      <c r="BG5" s="481" t="s">
        <v>979</v>
      </c>
      <c r="BH5" s="482" t="s">
        <v>115</v>
      </c>
      <c r="BI5" s="480" t="s">
        <v>978</v>
      </c>
      <c r="BJ5" s="481" t="s">
        <v>979</v>
      </c>
      <c r="BK5" s="482" t="s">
        <v>115</v>
      </c>
      <c r="BL5" s="526"/>
    </row>
    <row r="6" spans="1:64" s="13" customFormat="1">
      <c r="A6" s="517"/>
      <c r="B6" s="517"/>
      <c r="C6" s="526"/>
      <c r="D6" s="28" t="s">
        <v>1026</v>
      </c>
      <c r="E6" s="28" t="s">
        <v>537</v>
      </c>
      <c r="F6" s="28" t="s">
        <v>473</v>
      </c>
      <c r="G6" s="28">
        <v>130122</v>
      </c>
      <c r="H6" s="262">
        <f>G6</f>
        <v>130122</v>
      </c>
      <c r="I6" s="521" t="s">
        <v>683</v>
      </c>
      <c r="J6" s="264">
        <v>1</v>
      </c>
      <c r="K6" s="490" t="s">
        <v>295</v>
      </c>
      <c r="L6" s="264">
        <v>1</v>
      </c>
      <c r="M6" s="490" t="s">
        <v>166</v>
      </c>
      <c r="N6" s="490">
        <v>29</v>
      </c>
      <c r="O6" s="264">
        <v>1</v>
      </c>
      <c r="P6" s="490" t="s">
        <v>167</v>
      </c>
      <c r="Q6" s="264">
        <v>1</v>
      </c>
      <c r="R6" s="490">
        <v>100</v>
      </c>
      <c r="S6" s="28">
        <v>1</v>
      </c>
      <c r="T6" s="28">
        <v>1</v>
      </c>
      <c r="U6" s="28" t="s">
        <v>893</v>
      </c>
      <c r="V6" s="28"/>
      <c r="W6" s="28"/>
      <c r="X6" s="28"/>
      <c r="Y6" s="28">
        <v>1</v>
      </c>
      <c r="Z6" s="465" t="s">
        <v>347</v>
      </c>
      <c r="AA6" s="448">
        <v>1</v>
      </c>
      <c r="AB6" s="63" t="s">
        <v>317</v>
      </c>
      <c r="AC6" s="28"/>
      <c r="AD6" s="28"/>
      <c r="AE6" s="28"/>
      <c r="AF6" s="443"/>
      <c r="AG6" s="509"/>
      <c r="AH6" s="264"/>
      <c r="AI6" s="264"/>
      <c r="AJ6" s="264"/>
      <c r="AK6" s="264"/>
      <c r="AL6" s="510"/>
      <c r="AM6" s="510">
        <v>1</v>
      </c>
      <c r="AN6" s="28" t="s">
        <v>1020</v>
      </c>
      <c r="AO6" s="510">
        <v>0</v>
      </c>
      <c r="AP6" s="28" t="s">
        <v>1038</v>
      </c>
      <c r="AQ6" s="264">
        <v>1</v>
      </c>
      <c r="AR6" s="525" t="str">
        <f>AP6</f>
        <v>10.113.246.69</v>
      </c>
      <c r="AS6" s="527"/>
      <c r="AT6" s="483" t="s">
        <v>485</v>
      </c>
      <c r="AU6" s="484" t="s">
        <v>488</v>
      </c>
      <c r="AV6" s="485" t="s">
        <v>980</v>
      </c>
      <c r="AW6" s="483" t="s">
        <v>485</v>
      </c>
      <c r="AX6" s="484" t="s">
        <v>486</v>
      </c>
      <c r="AY6" s="485" t="s">
        <v>980</v>
      </c>
      <c r="AZ6" s="483" t="s">
        <v>497</v>
      </c>
      <c r="BA6" s="484" t="s">
        <v>987</v>
      </c>
      <c r="BB6" s="485" t="s">
        <v>980</v>
      </c>
      <c r="BC6" s="483" t="s">
        <v>497</v>
      </c>
      <c r="BD6" s="484" t="s">
        <v>990</v>
      </c>
      <c r="BE6" s="485" t="s">
        <v>980</v>
      </c>
      <c r="BF6" s="483" t="s">
        <v>963</v>
      </c>
      <c r="BG6" s="484" t="s">
        <v>991</v>
      </c>
      <c r="BH6" s="485" t="s">
        <v>980</v>
      </c>
      <c r="BI6" s="483" t="s">
        <v>963</v>
      </c>
      <c r="BJ6" s="484" t="s">
        <v>993</v>
      </c>
      <c r="BK6" s="485" t="s">
        <v>980</v>
      </c>
      <c r="BL6" s="527"/>
    </row>
    <row r="7" spans="1:64" s="13" customFormat="1" ht="14.4" thickBot="1">
      <c r="A7" s="517"/>
      <c r="B7" s="517" t="s">
        <v>1042</v>
      </c>
      <c r="C7" s="526"/>
      <c r="D7" s="530" t="s">
        <v>1027</v>
      </c>
      <c r="E7" s="531" t="s">
        <v>537</v>
      </c>
      <c r="F7" s="531" t="s">
        <v>473</v>
      </c>
      <c r="G7" s="530">
        <v>130122</v>
      </c>
      <c r="H7" s="262"/>
      <c r="I7" s="520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4"/>
      <c r="Z7" s="265"/>
      <c r="AA7" s="471">
        <v>2</v>
      </c>
      <c r="AB7" s="476" t="s">
        <v>317</v>
      </c>
      <c r="AC7" s="472"/>
      <c r="AD7" s="472"/>
      <c r="AE7" s="472"/>
      <c r="AF7" s="473"/>
      <c r="AG7" s="511"/>
      <c r="AH7" s="512"/>
      <c r="AI7" s="512"/>
      <c r="AJ7" s="512"/>
      <c r="AK7" s="512"/>
      <c r="AL7" s="513"/>
      <c r="AM7" s="264"/>
      <c r="AN7" s="264"/>
      <c r="AO7" s="510"/>
      <c r="AP7" s="264"/>
      <c r="AQ7" s="515"/>
      <c r="AR7" s="515"/>
      <c r="AS7" s="527"/>
      <c r="AT7" s="486"/>
      <c r="AU7" s="487"/>
      <c r="AV7" s="488"/>
      <c r="AW7" s="486"/>
      <c r="AX7" s="487"/>
      <c r="AY7" s="488"/>
      <c r="AZ7" s="486"/>
      <c r="BA7" s="487"/>
      <c r="BB7" s="488"/>
      <c r="BC7" s="486"/>
      <c r="BD7" s="487"/>
      <c r="BE7" s="488"/>
      <c r="BF7" s="486"/>
      <c r="BG7" s="487"/>
      <c r="BH7" s="488"/>
      <c r="BI7" s="486"/>
      <c r="BJ7" s="487"/>
      <c r="BK7" s="488"/>
      <c r="BL7" s="527"/>
    </row>
    <row r="8" spans="1:64" s="13" customFormat="1">
      <c r="A8" s="517"/>
      <c r="B8" s="517"/>
      <c r="C8" s="526"/>
      <c r="D8" s="28" t="s">
        <v>1026</v>
      </c>
      <c r="E8" s="28" t="s">
        <v>537</v>
      </c>
      <c r="F8" s="28" t="s">
        <v>473</v>
      </c>
      <c r="G8" s="69">
        <v>123456</v>
      </c>
      <c r="H8" s="262">
        <f t="shared" ref="H8:H11" si="0">G8</f>
        <v>123456</v>
      </c>
      <c r="I8" s="521" t="s">
        <v>1044</v>
      </c>
      <c r="J8" s="69">
        <v>1</v>
      </c>
      <c r="K8" s="69" t="s">
        <v>334</v>
      </c>
      <c r="L8" s="69">
        <v>1</v>
      </c>
      <c r="M8" s="69" t="s">
        <v>337</v>
      </c>
      <c r="N8" s="69">
        <v>29</v>
      </c>
      <c r="O8" s="69">
        <v>1</v>
      </c>
      <c r="P8" s="69" t="s">
        <v>338</v>
      </c>
      <c r="Q8" s="69">
        <v>1</v>
      </c>
      <c r="R8" s="69">
        <v>200</v>
      </c>
      <c r="S8" s="198">
        <v>1</v>
      </c>
      <c r="T8" s="198">
        <v>1</v>
      </c>
      <c r="U8" s="69" t="s">
        <v>1045</v>
      </c>
      <c r="V8" s="69"/>
      <c r="W8" s="69"/>
      <c r="X8" s="69"/>
      <c r="Y8" s="70">
        <v>1</v>
      </c>
      <c r="Z8" s="465" t="s">
        <v>1007</v>
      </c>
      <c r="AA8" s="409">
        <v>1</v>
      </c>
      <c r="AB8" s="409" t="s">
        <v>1</v>
      </c>
      <c r="AC8" s="409">
        <v>2</v>
      </c>
      <c r="AD8" s="409" t="s">
        <v>1</v>
      </c>
      <c r="AE8" s="273"/>
      <c r="AF8" s="273"/>
      <c r="AG8" s="489">
        <v>1</v>
      </c>
      <c r="AH8" s="490">
        <v>2</v>
      </c>
      <c r="AI8" s="273"/>
      <c r="AJ8" s="273"/>
      <c r="AK8" s="273"/>
      <c r="AL8" s="273"/>
      <c r="AM8" s="510">
        <v>1</v>
      </c>
      <c r="AN8" s="28" t="s">
        <v>1020</v>
      </c>
      <c r="AO8" s="510">
        <v>0</v>
      </c>
      <c r="AP8" s="28" t="s">
        <v>1020</v>
      </c>
      <c r="AQ8" s="264">
        <v>1</v>
      </c>
      <c r="AR8" s="264" t="s">
        <v>1020</v>
      </c>
      <c r="AS8" s="527"/>
      <c r="AT8" s="491" t="s">
        <v>485</v>
      </c>
      <c r="AU8" s="491" t="s">
        <v>488</v>
      </c>
      <c r="AV8" s="491" t="s">
        <v>980</v>
      </c>
      <c r="AW8" s="491" t="s">
        <v>485</v>
      </c>
      <c r="AX8" s="491" t="s">
        <v>486</v>
      </c>
      <c r="AY8" s="492" t="s">
        <v>980</v>
      </c>
      <c r="AZ8" s="225"/>
      <c r="BA8" s="225"/>
      <c r="BB8" s="225"/>
      <c r="BC8" s="493"/>
      <c r="BD8" s="225"/>
      <c r="BE8" s="494"/>
      <c r="BF8" s="225"/>
      <c r="BG8" s="225"/>
      <c r="BH8" s="225"/>
      <c r="BI8" s="493"/>
      <c r="BJ8" s="225"/>
      <c r="BK8" s="225"/>
      <c r="BL8" s="527"/>
    </row>
    <row r="9" spans="1:64" s="13" customFormat="1">
      <c r="A9" s="517"/>
      <c r="B9" s="517"/>
      <c r="C9" s="526"/>
      <c r="D9" s="532" t="s">
        <v>1027</v>
      </c>
      <c r="E9" s="71" t="s">
        <v>537</v>
      </c>
      <c r="F9" s="71" t="s">
        <v>473</v>
      </c>
      <c r="G9" s="532">
        <v>123456</v>
      </c>
      <c r="H9" s="262">
        <f t="shared" si="0"/>
        <v>123456</v>
      </c>
      <c r="I9" s="520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4"/>
      <c r="Z9" s="265"/>
      <c r="AA9" s="273"/>
      <c r="AB9" s="273"/>
      <c r="AC9" s="273"/>
      <c r="AD9" s="273"/>
      <c r="AE9" s="273"/>
      <c r="AF9" s="273"/>
      <c r="AG9" s="273"/>
      <c r="AH9" s="273"/>
      <c r="AI9" s="490">
        <v>3</v>
      </c>
      <c r="AJ9" s="490">
        <v>4</v>
      </c>
      <c r="AK9" s="273"/>
      <c r="AL9" s="273"/>
      <c r="AM9" s="264"/>
      <c r="AN9" s="264"/>
      <c r="AO9" s="264"/>
      <c r="AP9" s="264"/>
      <c r="AQ9" s="264"/>
      <c r="AR9" s="264"/>
      <c r="AS9" s="527"/>
      <c r="AT9" s="225"/>
      <c r="AU9" s="225"/>
      <c r="AV9" s="225"/>
      <c r="AW9" s="493"/>
      <c r="AX9" s="225"/>
      <c r="AY9" s="494"/>
      <c r="AZ9" s="491" t="s">
        <v>497</v>
      </c>
      <c r="BA9" s="491" t="s">
        <v>987</v>
      </c>
      <c r="BB9" s="491" t="s">
        <v>980</v>
      </c>
      <c r="BC9" s="491" t="s">
        <v>497</v>
      </c>
      <c r="BD9" s="491" t="s">
        <v>990</v>
      </c>
      <c r="BE9" s="492" t="s">
        <v>980</v>
      </c>
      <c r="BF9" s="225"/>
      <c r="BG9" s="225"/>
      <c r="BH9" s="225"/>
      <c r="BI9" s="493"/>
      <c r="BJ9" s="225"/>
      <c r="BK9" s="225"/>
      <c r="BL9" s="527"/>
    </row>
    <row r="10" spans="1:64" s="13" customFormat="1">
      <c r="A10" s="517"/>
      <c r="B10" s="517"/>
      <c r="C10" s="526"/>
      <c r="D10" s="532" t="s">
        <v>1027</v>
      </c>
      <c r="E10" s="71" t="s">
        <v>537</v>
      </c>
      <c r="F10" s="71" t="s">
        <v>473</v>
      </c>
      <c r="G10" s="532">
        <v>123456</v>
      </c>
      <c r="H10" s="262">
        <f t="shared" si="0"/>
        <v>123456</v>
      </c>
      <c r="I10" s="520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4"/>
      <c r="Z10" s="265"/>
      <c r="AA10" s="409">
        <v>3</v>
      </c>
      <c r="AB10" s="409" t="s">
        <v>1</v>
      </c>
      <c r="AC10" s="273"/>
      <c r="AD10" s="273"/>
      <c r="AE10" s="273"/>
      <c r="AF10" s="273"/>
      <c r="AG10" s="273"/>
      <c r="AH10" s="273"/>
      <c r="AI10" s="273"/>
      <c r="AJ10" s="273"/>
      <c r="AK10" s="490">
        <v>5</v>
      </c>
      <c r="AL10" s="490">
        <v>6</v>
      </c>
      <c r="AM10" s="264"/>
      <c r="AN10" s="264"/>
      <c r="AO10" s="264"/>
      <c r="AP10" s="264"/>
      <c r="AQ10" s="264"/>
      <c r="AR10" s="264"/>
      <c r="AS10" s="527"/>
      <c r="AT10" s="225"/>
      <c r="AU10" s="225"/>
      <c r="AV10" s="225"/>
      <c r="AW10" s="493"/>
      <c r="AX10" s="225"/>
      <c r="AY10" s="494"/>
      <c r="AZ10" s="225"/>
      <c r="BA10" s="225"/>
      <c r="BB10" s="225"/>
      <c r="BC10" s="493"/>
      <c r="BD10" s="225"/>
      <c r="BE10" s="494"/>
      <c r="BF10" s="491" t="s">
        <v>963</v>
      </c>
      <c r="BG10" s="491" t="s">
        <v>991</v>
      </c>
      <c r="BH10" s="491" t="s">
        <v>980</v>
      </c>
      <c r="BI10" s="491" t="s">
        <v>963</v>
      </c>
      <c r="BJ10" s="491" t="s">
        <v>993</v>
      </c>
      <c r="BK10" s="491" t="s">
        <v>980</v>
      </c>
      <c r="BL10" s="527"/>
    </row>
    <row r="11" spans="1:64" s="13" customFormat="1" ht="16.2" customHeight="1">
      <c r="A11" s="517"/>
      <c r="B11" s="517"/>
      <c r="C11" s="526"/>
      <c r="D11" s="69" t="s">
        <v>1026</v>
      </c>
      <c r="E11" s="69" t="s">
        <v>537</v>
      </c>
      <c r="F11" s="28" t="s">
        <v>475</v>
      </c>
      <c r="G11" s="69">
        <v>80000</v>
      </c>
      <c r="H11" s="262">
        <f t="shared" si="0"/>
        <v>80000</v>
      </c>
      <c r="I11" s="521" t="s">
        <v>1043</v>
      </c>
      <c r="J11" s="69">
        <v>1</v>
      </c>
      <c r="K11" s="69" t="s">
        <v>334</v>
      </c>
      <c r="L11" s="69">
        <v>1</v>
      </c>
      <c r="M11" s="69" t="s">
        <v>478</v>
      </c>
      <c r="N11" s="69">
        <v>29</v>
      </c>
      <c r="O11" s="69">
        <v>1</v>
      </c>
      <c r="P11" s="69" t="s">
        <v>167</v>
      </c>
      <c r="Q11" s="69">
        <v>1</v>
      </c>
      <c r="R11" s="69">
        <v>200</v>
      </c>
      <c r="S11" s="69">
        <v>1</v>
      </c>
      <c r="T11" s="69">
        <v>1</v>
      </c>
      <c r="U11" s="69" t="s">
        <v>241</v>
      </c>
      <c r="V11" s="69"/>
      <c r="W11" s="69"/>
      <c r="X11" s="69"/>
      <c r="Y11" s="28"/>
      <c r="Z11" s="57" t="s">
        <v>347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73"/>
      <c r="AP11" s="273"/>
      <c r="AQ11" s="273"/>
      <c r="AR11" s="273"/>
      <c r="AS11" s="527"/>
      <c r="AT11" s="495"/>
      <c r="AU11" s="495"/>
      <c r="AV11" s="495"/>
      <c r="AW11" s="495"/>
      <c r="AX11" s="495"/>
      <c r="AY11" s="495"/>
      <c r="AZ11" s="495"/>
      <c r="BA11" s="495"/>
      <c r="BB11" s="495"/>
      <c r="BC11" s="495"/>
      <c r="BD11" s="495"/>
      <c r="BE11" s="495"/>
      <c r="BF11" s="495"/>
      <c r="BG11" s="495"/>
      <c r="BH11" s="495"/>
      <c r="BI11" s="495"/>
      <c r="BJ11" s="495"/>
      <c r="BK11" s="495"/>
      <c r="BL11" s="527"/>
    </row>
    <row r="12" spans="1:64" s="13" customFormat="1" ht="16.2" customHeight="1">
      <c r="A12" s="517"/>
      <c r="B12" s="517"/>
      <c r="C12" s="526"/>
      <c r="D12" s="529" t="s">
        <v>1023</v>
      </c>
      <c r="E12" s="529" t="s">
        <v>1023</v>
      </c>
      <c r="F12" s="529" t="s">
        <v>1023</v>
      </c>
      <c r="G12" s="529" t="s">
        <v>1023</v>
      </c>
      <c r="H12" s="529" t="s">
        <v>1023</v>
      </c>
      <c r="I12" s="529" t="s">
        <v>1023</v>
      </c>
      <c r="J12" s="529" t="s">
        <v>1023</v>
      </c>
      <c r="K12" s="529" t="s">
        <v>1023</v>
      </c>
      <c r="L12" s="529" t="s">
        <v>1023</v>
      </c>
      <c r="M12" s="529" t="s">
        <v>1023</v>
      </c>
      <c r="N12" s="529" t="s">
        <v>1023</v>
      </c>
      <c r="O12" s="529" t="s">
        <v>1023</v>
      </c>
      <c r="P12" s="529" t="s">
        <v>1023</v>
      </c>
      <c r="Q12" s="529" t="s">
        <v>1023</v>
      </c>
      <c r="R12" s="529" t="s">
        <v>1023</v>
      </c>
      <c r="S12" s="529" t="s">
        <v>1023</v>
      </c>
      <c r="T12" s="529" t="s">
        <v>1023</v>
      </c>
      <c r="U12" s="529" t="s">
        <v>1023</v>
      </c>
      <c r="V12" s="529" t="s">
        <v>1023</v>
      </c>
      <c r="W12" s="529" t="s">
        <v>1023</v>
      </c>
      <c r="X12" s="529" t="s">
        <v>1023</v>
      </c>
      <c r="Y12" s="529" t="s">
        <v>1023</v>
      </c>
      <c r="Z12" s="529" t="s">
        <v>1023</v>
      </c>
      <c r="AA12" s="529" t="s">
        <v>1023</v>
      </c>
      <c r="AB12" s="529" t="s">
        <v>1023</v>
      </c>
      <c r="AC12" s="529" t="s">
        <v>1023</v>
      </c>
      <c r="AD12" s="529" t="s">
        <v>1023</v>
      </c>
      <c r="AE12" s="529" t="s">
        <v>1023</v>
      </c>
      <c r="AF12" s="529" t="s">
        <v>1023</v>
      </c>
      <c r="AG12" s="529" t="s">
        <v>1023</v>
      </c>
      <c r="AH12" s="529" t="s">
        <v>1023</v>
      </c>
      <c r="AI12" s="529" t="s">
        <v>1023</v>
      </c>
      <c r="AJ12" s="529" t="s">
        <v>1023</v>
      </c>
      <c r="AK12" s="529" t="s">
        <v>1023</v>
      </c>
      <c r="AL12" s="529" t="s">
        <v>1023</v>
      </c>
      <c r="AM12" s="529" t="s">
        <v>1023</v>
      </c>
      <c r="AN12" s="529" t="s">
        <v>1023</v>
      </c>
      <c r="AO12" s="529" t="s">
        <v>1023</v>
      </c>
      <c r="AP12" s="529" t="s">
        <v>1023</v>
      </c>
      <c r="AQ12" s="529" t="s">
        <v>1023</v>
      </c>
      <c r="AR12" s="529" t="s">
        <v>1023</v>
      </c>
      <c r="AS12" s="527"/>
      <c r="AT12" s="495"/>
      <c r="AU12" s="495"/>
      <c r="AV12" s="495"/>
      <c r="AW12" s="495"/>
      <c r="AX12" s="495"/>
      <c r="AY12" s="495"/>
      <c r="AZ12" s="495"/>
      <c r="BA12" s="495"/>
      <c r="BB12" s="495"/>
      <c r="BC12" s="495"/>
      <c r="BD12" s="495"/>
      <c r="BE12" s="495"/>
      <c r="BF12" s="495"/>
      <c r="BG12" s="495"/>
      <c r="BH12" s="495"/>
      <c r="BI12" s="495"/>
      <c r="BJ12" s="495"/>
      <c r="BK12" s="495"/>
      <c r="BL12" s="527"/>
    </row>
    <row r="13" spans="1:64" s="13" customFormat="1" ht="16.2" customHeight="1">
      <c r="A13" s="431"/>
      <c r="B13" s="431"/>
      <c r="C13" s="534"/>
      <c r="D13" s="431"/>
      <c r="E13" s="431"/>
      <c r="F13" s="431"/>
      <c r="G13" s="431"/>
      <c r="H13" s="10"/>
      <c r="I13" s="431"/>
      <c r="J13" s="431"/>
      <c r="K13" s="431"/>
      <c r="L13"/>
      <c r="M13" s="252"/>
      <c r="N13" s="431"/>
      <c r="O13" s="431"/>
      <c r="P13" s="431"/>
      <c r="Q13" s="431"/>
      <c r="R13" s="432"/>
      <c r="S13" s="432"/>
      <c r="T13" s="432"/>
      <c r="U13" s="432"/>
      <c r="V13" s="432"/>
      <c r="W13" s="432"/>
      <c r="X13" s="432"/>
      <c r="Y13" s="432"/>
      <c r="Z13" s="432"/>
      <c r="AA13" s="432"/>
      <c r="AB13" s="433"/>
      <c r="AC13" s="434"/>
      <c r="AD13" s="433"/>
      <c r="AE13" s="433"/>
      <c r="AF13" s="433"/>
      <c r="AG13" s="433"/>
      <c r="AH13" s="433"/>
      <c r="AI13" s="433"/>
      <c r="AJ13" s="433"/>
      <c r="AK13" s="433"/>
      <c r="AL13" s="433"/>
      <c r="AS13" s="433"/>
      <c r="AT13" s="433"/>
      <c r="AU13" s="433"/>
      <c r="AV13" s="433"/>
      <c r="AW13" s="433"/>
      <c r="AX13" s="433"/>
      <c r="AY13" s="433"/>
      <c r="AZ13" s="433"/>
      <c r="BA13" s="433"/>
      <c r="BB13" s="433"/>
      <c r="BC13" s="433"/>
      <c r="BD13" s="433"/>
      <c r="BE13" s="433"/>
      <c r="BF13" s="433"/>
      <c r="BG13" s="433"/>
      <c r="BH13" s="433"/>
      <c r="BI13" s="433"/>
      <c r="BJ13" s="433"/>
      <c r="BK13" s="433"/>
      <c r="BL13" s="433"/>
    </row>
    <row r="14" spans="1:64" s="13" customFormat="1" ht="16.2" customHeight="1">
      <c r="A14" s="433"/>
      <c r="B14" s="433"/>
      <c r="C14" s="527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/>
      <c r="AK14" s="433"/>
      <c r="AL14" s="433"/>
      <c r="AS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3"/>
      <c r="BD14" s="433"/>
      <c r="BE14" s="433"/>
      <c r="BF14" s="433"/>
      <c r="BG14" s="433"/>
      <c r="BH14" s="433"/>
      <c r="BI14" s="433"/>
      <c r="BJ14" s="433"/>
      <c r="BK14" s="433"/>
      <c r="BL14" s="433"/>
    </row>
    <row r="15" spans="1:64" s="13" customFormat="1">
      <c r="A15" s="433"/>
      <c r="B15" s="433"/>
      <c r="C15" s="527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N15" s="433"/>
      <c r="AO15" s="433"/>
      <c r="AP15" s="433"/>
      <c r="AQ15" s="433"/>
      <c r="AR15" s="433"/>
      <c r="AS15" s="433"/>
      <c r="AT15" s="433"/>
      <c r="AU15" s="433"/>
      <c r="AV15" s="433"/>
      <c r="AW15" s="433"/>
      <c r="AX15" s="433"/>
      <c r="AY15" s="433"/>
      <c r="AZ15" s="433"/>
      <c r="BA15" s="433"/>
      <c r="BB15" s="433"/>
      <c r="BC15" s="433"/>
      <c r="BD15" s="433"/>
      <c r="BE15" s="433"/>
      <c r="BF15" s="433"/>
      <c r="BG15" s="433"/>
      <c r="BH15" s="433"/>
      <c r="BI15" s="433"/>
      <c r="BJ15" s="433"/>
      <c r="BK15" s="433"/>
      <c r="BL15" s="433"/>
    </row>
    <row r="16" spans="1:64" s="13" customFormat="1">
      <c r="C16" s="527"/>
    </row>
    <row r="17" spans="1:19" s="13" customFormat="1" ht="19.2" customHeight="1">
      <c r="C17" s="527"/>
    </row>
    <row r="18" spans="1:19" s="13" customFormat="1" ht="9.6" customHeight="1" thickBot="1">
      <c r="A18" s="322"/>
      <c r="B18" s="322"/>
      <c r="C18" s="527"/>
      <c r="S18" s="10"/>
    </row>
    <row r="19" spans="1:19" s="13" customFormat="1" ht="14.4">
      <c r="A19" s="299" t="s">
        <v>594</v>
      </c>
      <c r="B19" s="296" t="s">
        <v>675</v>
      </c>
      <c r="C19" s="527"/>
      <c r="D19" s="331" t="s">
        <v>594</v>
      </c>
      <c r="E19" s="332"/>
      <c r="F19" s="332"/>
      <c r="G19" s="332"/>
      <c r="H19" s="332"/>
      <c r="I19" s="332"/>
      <c r="J19" s="333"/>
      <c r="L19" s="331" t="s">
        <v>594</v>
      </c>
      <c r="M19" s="332"/>
      <c r="N19" s="332"/>
      <c r="O19" s="332"/>
      <c r="P19" s="332"/>
      <c r="Q19" s="332"/>
      <c r="R19" s="333"/>
      <c r="S19" s="10"/>
    </row>
    <row r="20" spans="1:19" s="13" customFormat="1" ht="14.4">
      <c r="A20" s="299" t="s">
        <v>595</v>
      </c>
      <c r="B20" s="296" t="s">
        <v>675</v>
      </c>
      <c r="C20" s="527"/>
      <c r="D20" s="334" t="s">
        <v>595</v>
      </c>
      <c r="J20" s="335"/>
      <c r="L20" s="334" t="s">
        <v>595</v>
      </c>
      <c r="R20" s="335"/>
      <c r="S20" s="10"/>
    </row>
    <row r="21" spans="1:19" s="13" customFormat="1" ht="14.4">
      <c r="A21" s="299" t="s">
        <v>643</v>
      </c>
      <c r="B21" s="296" t="s">
        <v>675</v>
      </c>
      <c r="C21" s="527"/>
      <c r="D21" s="334" t="s">
        <v>685</v>
      </c>
      <c r="F21" s="257">
        <f>G6</f>
        <v>130122</v>
      </c>
      <c r="G21" s="13" t="s">
        <v>717</v>
      </c>
      <c r="J21" s="335"/>
      <c r="L21" s="334" t="s">
        <v>685</v>
      </c>
      <c r="N21" s="257">
        <f>G8</f>
        <v>123456</v>
      </c>
      <c r="O21" s="13" t="s">
        <v>717</v>
      </c>
      <c r="R21" s="335"/>
      <c r="S21" s="10"/>
    </row>
    <row r="22" spans="1:19" s="13" customFormat="1" ht="14.4">
      <c r="A22" s="299" t="s">
        <v>907</v>
      </c>
      <c r="B22" s="296" t="s">
        <v>636</v>
      </c>
      <c r="C22" s="527"/>
      <c r="D22" s="334"/>
      <c r="J22" s="335"/>
      <c r="L22" s="334"/>
      <c r="R22" s="335"/>
      <c r="S22" s="10"/>
    </row>
    <row r="23" spans="1:19" s="13" customFormat="1" ht="14.4">
      <c r="A23" s="299"/>
      <c r="B23" s="296"/>
      <c r="C23" s="527"/>
      <c r="D23" s="334"/>
      <c r="J23" s="335"/>
      <c r="L23" s="334"/>
      <c r="R23" s="335"/>
      <c r="S23" s="10"/>
    </row>
    <row r="24" spans="1:19" s="13" customFormat="1" ht="14.4">
      <c r="A24" s="299" t="s">
        <v>644</v>
      </c>
      <c r="B24" s="296" t="s">
        <v>675</v>
      </c>
      <c r="C24" s="527"/>
      <c r="D24" s="334" t="s">
        <v>686</v>
      </c>
      <c r="F24" s="257">
        <f>G6</f>
        <v>130122</v>
      </c>
      <c r="G24" s="13" t="s">
        <v>717</v>
      </c>
      <c r="J24" s="335"/>
      <c r="L24" s="334" t="s">
        <v>686</v>
      </c>
      <c r="N24" s="257">
        <f>G8</f>
        <v>123456</v>
      </c>
      <c r="O24" s="13" t="s">
        <v>717</v>
      </c>
      <c r="R24" s="335"/>
      <c r="S24" s="10"/>
    </row>
    <row r="25" spans="1:19" s="13" customFormat="1" ht="14.4">
      <c r="A25" s="299" t="s">
        <v>597</v>
      </c>
      <c r="B25" s="296" t="s">
        <v>637</v>
      </c>
      <c r="C25" s="527"/>
      <c r="D25" s="334"/>
      <c r="J25" s="335"/>
      <c r="L25" s="334"/>
      <c r="R25" s="335"/>
      <c r="S25" s="10"/>
    </row>
    <row r="26" spans="1:19" s="13" customFormat="1" ht="14.4">
      <c r="A26" s="455" t="s">
        <v>783</v>
      </c>
      <c r="B26" s="296" t="s">
        <v>903</v>
      </c>
      <c r="C26" s="527"/>
      <c r="D26" s="336" t="s">
        <v>866</v>
      </c>
      <c r="F26" s="257">
        <f>G6</f>
        <v>130122</v>
      </c>
      <c r="G26" s="13" t="s">
        <v>717</v>
      </c>
      <c r="J26" s="335"/>
      <c r="L26" s="336" t="s">
        <v>866</v>
      </c>
      <c r="N26" s="257">
        <f>G8</f>
        <v>123456</v>
      </c>
      <c r="O26" s="13" t="s">
        <v>717</v>
      </c>
      <c r="R26" s="335"/>
      <c r="S26" s="10"/>
    </row>
    <row r="27" spans="1:19" s="13" customFormat="1" ht="14.4">
      <c r="A27" s="456" t="s">
        <v>781</v>
      </c>
      <c r="B27" s="301" t="s">
        <v>637</v>
      </c>
      <c r="C27" s="527"/>
      <c r="D27" s="336"/>
      <c r="J27" s="335"/>
      <c r="L27" s="336"/>
      <c r="R27" s="335"/>
      <c r="S27" s="10"/>
    </row>
    <row r="28" spans="1:19" s="13" customFormat="1" ht="14.4">
      <c r="A28" s="454" t="s">
        <v>777</v>
      </c>
      <c r="B28" s="301"/>
      <c r="C28" s="527"/>
      <c r="D28" s="336" t="s">
        <v>867</v>
      </c>
      <c r="F28" s="257">
        <f>G6</f>
        <v>130122</v>
      </c>
      <c r="G28" s="13" t="s">
        <v>717</v>
      </c>
      <c r="J28" s="335"/>
      <c r="L28" s="336" t="s">
        <v>867</v>
      </c>
      <c r="N28" s="257">
        <f>G8</f>
        <v>123456</v>
      </c>
      <c r="O28" s="13" t="s">
        <v>717</v>
      </c>
      <c r="R28" s="335"/>
      <c r="S28" s="10"/>
    </row>
    <row r="29" spans="1:19" s="13" customFormat="1" ht="14.4">
      <c r="A29" s="454" t="s">
        <v>782</v>
      </c>
      <c r="B29" s="301"/>
      <c r="C29" s="527"/>
      <c r="D29" s="336"/>
      <c r="J29" s="335"/>
      <c r="L29" s="336"/>
      <c r="R29" s="335"/>
      <c r="S29" s="10"/>
    </row>
    <row r="30" spans="1:19" s="13" customFormat="1" ht="14.4">
      <c r="A30" s="454" t="s">
        <v>776</v>
      </c>
      <c r="B30" s="301"/>
      <c r="C30" s="527"/>
      <c r="D30" s="336"/>
      <c r="J30" s="335"/>
      <c r="L30" s="336"/>
      <c r="R30" s="335"/>
      <c r="S30" s="10"/>
    </row>
    <row r="31" spans="1:19" s="13" customFormat="1" ht="14.4">
      <c r="A31" s="299" t="s">
        <v>598</v>
      </c>
      <c r="B31" s="301" t="s">
        <v>638</v>
      </c>
      <c r="C31" s="527"/>
      <c r="D31" s="336" t="s">
        <v>598</v>
      </c>
      <c r="J31" s="335"/>
      <c r="L31" s="336" t="s">
        <v>598</v>
      </c>
      <c r="R31" s="335"/>
      <c r="S31" s="10"/>
    </row>
    <row r="32" spans="1:19" s="13" customFormat="1" ht="14.4">
      <c r="A32" s="300"/>
      <c r="B32" s="453"/>
      <c r="C32" s="527"/>
      <c r="D32" s="336"/>
      <c r="J32" s="335"/>
      <c r="L32" s="336"/>
      <c r="R32" s="335"/>
      <c r="S32" s="10"/>
    </row>
    <row r="33" spans="1:22" s="13" customFormat="1" ht="14.4">
      <c r="A33" s="300" t="s">
        <v>778</v>
      </c>
      <c r="B33" s="298" t="s">
        <v>864</v>
      </c>
      <c r="C33" s="527"/>
      <c r="D33" s="334" t="s">
        <v>868</v>
      </c>
      <c r="F33" s="350" t="s">
        <v>687</v>
      </c>
      <c r="G33" s="257" t="str">
        <f>$E$7</f>
        <v>4G</v>
      </c>
      <c r="H33" s="350" t="s">
        <v>1003</v>
      </c>
      <c r="I33" s="349" t="str">
        <f>$F$7</f>
        <v>24R2</v>
      </c>
      <c r="L33" s="334" t="s">
        <v>868</v>
      </c>
      <c r="N33" s="350" t="s">
        <v>687</v>
      </c>
      <c r="O33" s="257" t="str">
        <f>E8</f>
        <v>4G</v>
      </c>
      <c r="P33" s="350" t="s">
        <v>689</v>
      </c>
      <c r="Q33" s="349" t="str">
        <f>F8</f>
        <v>24R2</v>
      </c>
      <c r="R33" s="335"/>
      <c r="S33" s="10"/>
      <c r="V33" s="10"/>
    </row>
    <row r="34" spans="1:22" s="13" customFormat="1" ht="14.4">
      <c r="A34" s="299" t="s">
        <v>779</v>
      </c>
      <c r="B34" s="296" t="s">
        <v>904</v>
      </c>
      <c r="C34" s="527"/>
      <c r="D34" s="334" t="s">
        <v>692</v>
      </c>
      <c r="F34" s="257">
        <f>G6</f>
        <v>130122</v>
      </c>
      <c r="J34" s="335"/>
      <c r="L34" s="334" t="s">
        <v>692</v>
      </c>
      <c r="N34" s="257">
        <f>G8</f>
        <v>123456</v>
      </c>
      <c r="R34" s="335"/>
      <c r="S34" s="10"/>
      <c r="V34" s="10"/>
    </row>
    <row r="35" spans="1:22" s="13" customFormat="1" ht="14.4">
      <c r="A35" s="302" t="s">
        <v>780</v>
      </c>
      <c r="B35" s="296" t="s">
        <v>675</v>
      </c>
      <c r="C35" s="527"/>
      <c r="D35" s="334"/>
      <c r="I35" s="10"/>
      <c r="J35" s="335"/>
      <c r="L35" s="334"/>
      <c r="R35" s="335"/>
      <c r="S35" s="10"/>
    </row>
    <row r="36" spans="1:22" s="13" customFormat="1" ht="14.4">
      <c r="A36" s="299" t="s">
        <v>646</v>
      </c>
      <c r="B36" s="296" t="s">
        <v>905</v>
      </c>
      <c r="C36" s="527"/>
      <c r="D36" s="337" t="s">
        <v>779</v>
      </c>
      <c r="I36" s="10"/>
      <c r="J36" s="335"/>
      <c r="L36" s="337" t="s">
        <v>779</v>
      </c>
      <c r="R36" s="335"/>
      <c r="S36" s="10"/>
    </row>
    <row r="37" spans="1:22" s="13" customFormat="1" ht="14.4">
      <c r="A37" s="299" t="s">
        <v>909</v>
      </c>
      <c r="B37" s="296" t="s">
        <v>906</v>
      </c>
      <c r="C37" s="527"/>
      <c r="D37" s="334" t="s">
        <v>600</v>
      </c>
      <c r="I37" s="10"/>
      <c r="J37" s="335"/>
      <c r="L37" s="334" t="s">
        <v>600</v>
      </c>
      <c r="R37" s="335"/>
      <c r="S37" s="10"/>
    </row>
    <row r="38" spans="1:22" s="13" customFormat="1" ht="14.4">
      <c r="A38" s="299" t="s">
        <v>908</v>
      </c>
      <c r="B38" s="296" t="s">
        <v>910</v>
      </c>
      <c r="C38" s="527"/>
      <c r="D38" s="334"/>
      <c r="I38" s="10"/>
      <c r="J38" s="335"/>
      <c r="L38" s="334"/>
      <c r="R38" s="335"/>
      <c r="S38" s="10"/>
    </row>
    <row r="39" spans="1:22" s="13" customFormat="1" ht="14.4">
      <c r="A39" s="299"/>
      <c r="B39" s="296"/>
      <c r="C39" s="527"/>
      <c r="D39" s="334"/>
      <c r="I39" s="10"/>
      <c r="J39" s="335"/>
      <c r="L39" s="334"/>
      <c r="R39" s="335"/>
      <c r="S39" s="10"/>
    </row>
    <row r="40" spans="1:22" s="13" customFormat="1" ht="14.4">
      <c r="A40" s="299" t="s">
        <v>784</v>
      </c>
      <c r="B40" s="296" t="s">
        <v>911</v>
      </c>
      <c r="C40" s="527"/>
      <c r="D40" s="334" t="s">
        <v>865</v>
      </c>
      <c r="F40" s="328" t="str">
        <f>I6</f>
        <v>NL_GumiOkgye</v>
      </c>
      <c r="I40" s="10"/>
      <c r="J40" s="335"/>
      <c r="L40" s="334" t="s">
        <v>865</v>
      </c>
      <c r="N40" s="257" t="str">
        <f>I6</f>
        <v>NL_GumiOkgye</v>
      </c>
      <c r="R40" s="335"/>
      <c r="S40" s="10"/>
    </row>
    <row r="41" spans="1:22" s="13" customFormat="1" ht="14.4">
      <c r="A41" s="299" t="s">
        <v>849</v>
      </c>
      <c r="B41" s="296"/>
      <c r="C41" s="527"/>
      <c r="D41" s="334" t="s">
        <v>702</v>
      </c>
      <c r="F41" s="257">
        <f>G6</f>
        <v>130122</v>
      </c>
      <c r="I41" s="10"/>
      <c r="J41" s="335"/>
      <c r="L41" s="334" t="s">
        <v>702</v>
      </c>
      <c r="N41" s="257">
        <f>G8</f>
        <v>123456</v>
      </c>
      <c r="R41" s="335"/>
      <c r="S41" s="10"/>
    </row>
    <row r="42" spans="1:22" s="13" customFormat="1" ht="14.4">
      <c r="A42" s="299" t="s">
        <v>848</v>
      </c>
      <c r="B42" s="296" t="s">
        <v>912</v>
      </c>
      <c r="C42" s="527"/>
      <c r="D42" s="334" t="s">
        <v>847</v>
      </c>
      <c r="F42" s="328" t="str">
        <f>I6</f>
        <v>NL_GumiOkgye</v>
      </c>
      <c r="I42" s="10"/>
      <c r="J42" s="338"/>
      <c r="L42" s="334" t="s">
        <v>847</v>
      </c>
      <c r="N42" s="257" t="str">
        <f>I8</f>
        <v>NL_TEST2</v>
      </c>
      <c r="R42" s="335"/>
      <c r="S42" s="10"/>
    </row>
    <row r="43" spans="1:22" s="13" customFormat="1" ht="14.4">
      <c r="A43" s="319" t="s">
        <v>850</v>
      </c>
      <c r="B43" s="296" t="s">
        <v>913</v>
      </c>
      <c r="C43" s="527"/>
      <c r="D43" s="334" t="s">
        <v>606</v>
      </c>
      <c r="I43" s="10"/>
      <c r="J43" s="338"/>
      <c r="L43" s="334" t="s">
        <v>606</v>
      </c>
      <c r="R43" s="335"/>
      <c r="S43" s="10"/>
    </row>
    <row r="44" spans="1:22" s="13" customFormat="1" ht="14.4">
      <c r="A44" s="319" t="s">
        <v>851</v>
      </c>
      <c r="B44" s="296" t="s">
        <v>914</v>
      </c>
      <c r="C44" s="527"/>
      <c r="D44" s="334"/>
      <c r="I44" s="10"/>
      <c r="J44" s="338"/>
      <c r="L44" s="334"/>
      <c r="R44" s="335"/>
      <c r="S44" s="10"/>
    </row>
    <row r="45" spans="1:22" s="13" customFormat="1" ht="14.4">
      <c r="A45" s="319" t="s">
        <v>852</v>
      </c>
      <c r="B45" s="296"/>
      <c r="C45" s="527"/>
      <c r="D45" s="334"/>
      <c r="I45" s="10"/>
      <c r="J45" s="338"/>
      <c r="L45" s="334"/>
      <c r="R45" s="335"/>
      <c r="S45" s="10"/>
    </row>
    <row r="46" spans="1:22" s="13" customFormat="1" ht="14.4">
      <c r="A46" s="319" t="s">
        <v>853</v>
      </c>
      <c r="B46" s="296"/>
      <c r="C46" s="527"/>
      <c r="D46" s="334"/>
      <c r="I46" s="10"/>
      <c r="J46" s="338"/>
      <c r="L46" s="334"/>
      <c r="R46" s="335"/>
      <c r="S46" s="10"/>
    </row>
    <row r="47" spans="1:22" s="13" customFormat="1" ht="14.4">
      <c r="A47" s="319" t="s">
        <v>605</v>
      </c>
      <c r="B47" s="296"/>
      <c r="C47" s="527"/>
      <c r="D47" s="334"/>
      <c r="I47" s="10"/>
      <c r="J47" s="338"/>
      <c r="L47" s="334"/>
      <c r="R47" s="335"/>
      <c r="S47" s="10"/>
    </row>
    <row r="48" spans="1:22" s="13" customFormat="1" ht="14.4">
      <c r="A48" s="319" t="s">
        <v>854</v>
      </c>
      <c r="B48" s="296"/>
      <c r="C48" s="527"/>
      <c r="D48" s="334"/>
      <c r="I48" s="10"/>
      <c r="J48" s="338"/>
      <c r="L48" s="334"/>
      <c r="R48" s="335"/>
      <c r="S48" s="10"/>
    </row>
    <row r="49" spans="1:19" s="13" customFormat="1" ht="14.4">
      <c r="A49" s="319" t="s">
        <v>855</v>
      </c>
      <c r="B49" s="296"/>
      <c r="C49" s="527"/>
      <c r="D49" s="334"/>
      <c r="I49" s="10"/>
      <c r="J49" s="338"/>
      <c r="L49" s="334"/>
      <c r="R49" s="335"/>
      <c r="S49" s="10"/>
    </row>
    <row r="50" spans="1:19" s="13" customFormat="1" ht="14.4">
      <c r="A50" s="319" t="s">
        <v>856</v>
      </c>
      <c r="B50" s="296"/>
      <c r="C50" s="527"/>
      <c r="D50" s="334"/>
      <c r="I50" s="10"/>
      <c r="J50" s="338"/>
      <c r="L50" s="334"/>
      <c r="R50" s="335"/>
      <c r="S50" s="10"/>
    </row>
    <row r="51" spans="1:19" s="13" customFormat="1" ht="14.4">
      <c r="A51" s="319" t="s">
        <v>853</v>
      </c>
      <c r="B51" s="296"/>
      <c r="C51" s="527"/>
      <c r="D51" s="334"/>
      <c r="I51" s="10"/>
      <c r="J51" s="338"/>
      <c r="L51" s="334"/>
      <c r="R51" s="335"/>
      <c r="S51" s="10"/>
    </row>
    <row r="52" spans="1:19" s="13" customFormat="1" ht="14.4">
      <c r="A52" s="319" t="s">
        <v>605</v>
      </c>
      <c r="B52" s="296"/>
      <c r="C52" s="527"/>
      <c r="D52" s="334"/>
      <c r="I52" s="10"/>
      <c r="J52" s="338"/>
      <c r="L52" s="334"/>
      <c r="R52" s="335"/>
      <c r="S52" s="10"/>
    </row>
    <row r="53" spans="1:19" s="13" customFormat="1" ht="14.4">
      <c r="A53" s="299" t="s">
        <v>606</v>
      </c>
      <c r="B53" s="296"/>
      <c r="C53" s="527"/>
      <c r="D53" s="334"/>
      <c r="I53" s="10"/>
      <c r="J53" s="338"/>
      <c r="L53" s="334"/>
      <c r="R53" s="335"/>
      <c r="S53" s="10"/>
    </row>
    <row r="54" spans="1:19" s="13" customFormat="1" ht="14.4">
      <c r="A54" s="299"/>
      <c r="B54" s="296"/>
      <c r="C54" s="527"/>
      <c r="D54" s="334"/>
      <c r="I54" s="10"/>
      <c r="J54" s="338"/>
      <c r="L54" s="334"/>
      <c r="R54" s="335"/>
      <c r="S54" s="10"/>
    </row>
    <row r="55" spans="1:19" s="13" customFormat="1" ht="14.4">
      <c r="A55" s="299"/>
      <c r="B55" s="296"/>
      <c r="C55" s="527"/>
      <c r="D55" s="334"/>
      <c r="I55" s="10"/>
      <c r="J55" s="338"/>
      <c r="L55" s="334"/>
      <c r="R55" s="335"/>
      <c r="S55" s="10"/>
    </row>
    <row r="56" spans="1:19" s="13" customFormat="1" ht="14.4">
      <c r="A56" s="299"/>
      <c r="B56" s="296"/>
      <c r="C56" s="527"/>
      <c r="D56" s="334"/>
      <c r="I56" s="10"/>
      <c r="J56" s="338"/>
      <c r="L56" s="334"/>
      <c r="R56" s="335"/>
      <c r="S56" s="10"/>
    </row>
    <row r="57" spans="1:19" s="13" customFormat="1" ht="14.4">
      <c r="A57" s="299" t="s">
        <v>601</v>
      </c>
      <c r="B57" s="296"/>
      <c r="C57" s="527"/>
      <c r="D57" s="334" t="s">
        <v>601</v>
      </c>
      <c r="I57" s="10"/>
      <c r="J57" s="338"/>
      <c r="L57" s="334" t="s">
        <v>601</v>
      </c>
      <c r="R57" s="335"/>
      <c r="S57" s="10"/>
    </row>
    <row r="58" spans="1:19" s="13" customFormat="1" ht="14.4">
      <c r="A58" s="299" t="s">
        <v>602</v>
      </c>
      <c r="B58" s="296"/>
      <c r="C58" s="527"/>
      <c r="D58" s="334" t="s">
        <v>602</v>
      </c>
      <c r="I58" s="10"/>
      <c r="J58" s="338"/>
      <c r="L58" s="334" t="s">
        <v>602</v>
      </c>
      <c r="R58" s="335"/>
      <c r="S58" s="10"/>
    </row>
    <row r="59" spans="1:19" s="13" customFormat="1" ht="14.4">
      <c r="A59" s="299" t="s">
        <v>857</v>
      </c>
      <c r="B59" s="296" t="s">
        <v>915</v>
      </c>
      <c r="C59" s="527"/>
      <c r="D59" s="334" t="s">
        <v>869</v>
      </c>
      <c r="F59" s="328" t="str">
        <f>I6</f>
        <v>NL_GumiOkgye</v>
      </c>
      <c r="I59" s="10"/>
      <c r="J59" s="338"/>
      <c r="L59" s="334" t="s">
        <v>869</v>
      </c>
      <c r="N59" s="328" t="str">
        <f>I6</f>
        <v>NL_GumiOkgye</v>
      </c>
      <c r="R59" s="335"/>
      <c r="S59" s="10"/>
    </row>
    <row r="60" spans="1:19" s="13" customFormat="1" ht="14.4">
      <c r="A60" s="299" t="s">
        <v>605</v>
      </c>
      <c r="B60" s="296"/>
      <c r="C60" s="527"/>
      <c r="D60" s="334" t="s">
        <v>605</v>
      </c>
      <c r="I60" s="10"/>
      <c r="J60" s="338"/>
      <c r="L60" s="334" t="s">
        <v>605</v>
      </c>
      <c r="R60" s="335"/>
      <c r="S60" s="10"/>
    </row>
    <row r="61" spans="1:19" s="13" customFormat="1" ht="14.4">
      <c r="A61" s="299" t="s">
        <v>606</v>
      </c>
      <c r="B61" s="296"/>
      <c r="C61" s="527"/>
      <c r="D61" s="334" t="s">
        <v>606</v>
      </c>
      <c r="I61" s="10"/>
      <c r="J61" s="338"/>
      <c r="L61" s="334" t="s">
        <v>606</v>
      </c>
      <c r="R61" s="335"/>
      <c r="S61" s="10"/>
    </row>
    <row r="62" spans="1:19" s="13" customFormat="1" ht="14.4">
      <c r="A62" s="460"/>
      <c r="B62" s="460"/>
      <c r="C62" s="527"/>
      <c r="D62" s="334"/>
      <c r="I62" s="10"/>
      <c r="J62" s="338"/>
      <c r="L62" s="334"/>
      <c r="R62" s="335"/>
      <c r="S62" s="10"/>
    </row>
    <row r="63" spans="1:19" s="13" customFormat="1" ht="14.4">
      <c r="A63" s="458" t="s">
        <v>785</v>
      </c>
      <c r="B63" s="296" t="s">
        <v>916</v>
      </c>
      <c r="C63" s="527"/>
      <c r="D63" s="334" t="s">
        <v>785</v>
      </c>
      <c r="I63" s="10"/>
      <c r="J63" s="338"/>
      <c r="L63" s="334" t="s">
        <v>785</v>
      </c>
      <c r="R63" s="335"/>
      <c r="S63" s="10"/>
    </row>
    <row r="64" spans="1:19" s="13" customFormat="1" ht="14.4">
      <c r="A64" s="458" t="s">
        <v>790</v>
      </c>
      <c r="B64" s="467" t="s">
        <v>926</v>
      </c>
      <c r="C64" s="527"/>
      <c r="D64" s="334" t="s">
        <v>786</v>
      </c>
      <c r="I64" s="10"/>
      <c r="J64" s="338"/>
      <c r="L64" s="334" t="s">
        <v>786</v>
      </c>
      <c r="R64" s="335"/>
      <c r="S64" s="10"/>
    </row>
    <row r="65" spans="1:19" s="13" customFormat="1" ht="14.4">
      <c r="A65" s="458" t="s">
        <v>830</v>
      </c>
      <c r="B65" s="296" t="s">
        <v>926</v>
      </c>
      <c r="C65" s="527"/>
      <c r="D65" s="334" t="s">
        <v>830</v>
      </c>
      <c r="I65" s="10"/>
      <c r="J65" s="338"/>
      <c r="L65" s="334" t="s">
        <v>830</v>
      </c>
      <c r="R65" s="335"/>
      <c r="S65" s="10"/>
    </row>
    <row r="66" spans="1:19" s="13" customFormat="1" ht="14.4">
      <c r="A66" s="458" t="s">
        <v>832</v>
      </c>
      <c r="B66" s="296" t="s">
        <v>927</v>
      </c>
      <c r="C66" s="527"/>
      <c r="D66" s="334" t="s">
        <v>831</v>
      </c>
      <c r="I66" s="10"/>
      <c r="J66" s="338"/>
      <c r="L66" s="334" t="s">
        <v>831</v>
      </c>
      <c r="R66" s="335"/>
      <c r="S66" s="10"/>
    </row>
    <row r="67" spans="1:19" s="13" customFormat="1" ht="14.4">
      <c r="A67" s="299" t="s">
        <v>833</v>
      </c>
      <c r="B67" s="296" t="s">
        <v>928</v>
      </c>
      <c r="C67" s="527"/>
      <c r="D67" s="334" t="s">
        <v>878</v>
      </c>
      <c r="F67" s="257">
        <f>Q6</f>
        <v>1</v>
      </c>
      <c r="I67" s="10"/>
      <c r="J67" s="338"/>
      <c r="L67" s="334" t="s">
        <v>878</v>
      </c>
      <c r="N67" s="257">
        <f>Q8</f>
        <v>1</v>
      </c>
      <c r="R67" s="335"/>
      <c r="S67" s="10"/>
    </row>
    <row r="68" spans="1:19" s="13" customFormat="1" ht="14.4">
      <c r="A68" s="299" t="s">
        <v>834</v>
      </c>
      <c r="B68" s="296" t="s">
        <v>652</v>
      </c>
      <c r="C68" s="527"/>
      <c r="D68" s="334" t="s">
        <v>879</v>
      </c>
      <c r="F68" s="257">
        <f>R6</f>
        <v>100</v>
      </c>
      <c r="I68" s="10"/>
      <c r="J68" s="338"/>
      <c r="L68" s="334" t="s">
        <v>879</v>
      </c>
      <c r="N68" s="257">
        <f>R8</f>
        <v>200</v>
      </c>
      <c r="R68" s="335"/>
      <c r="S68" s="10"/>
    </row>
    <row r="69" spans="1:19" s="13" customFormat="1" ht="14.4">
      <c r="A69" s="299" t="s">
        <v>792</v>
      </c>
      <c r="B69" s="296"/>
      <c r="C69" s="527"/>
      <c r="D69" s="334" t="s">
        <v>792</v>
      </c>
      <c r="I69" s="10"/>
      <c r="J69" s="338"/>
      <c r="L69" s="334" t="s">
        <v>792</v>
      </c>
      <c r="R69" s="335"/>
      <c r="S69" s="10"/>
    </row>
    <row r="70" spans="1:19" s="13" customFormat="1" ht="14.4">
      <c r="A70" s="299" t="s">
        <v>622</v>
      </c>
      <c r="B70" s="296"/>
      <c r="C70" s="527"/>
      <c r="D70" s="334" t="s">
        <v>622</v>
      </c>
      <c r="I70" s="10"/>
      <c r="J70" s="338"/>
      <c r="L70" s="334" t="s">
        <v>622</v>
      </c>
      <c r="R70" s="335"/>
      <c r="S70" s="10"/>
    </row>
    <row r="71" spans="1:19" s="13" customFormat="1" ht="14.4">
      <c r="A71" s="458" t="s">
        <v>835</v>
      </c>
      <c r="B71" s="296" t="s">
        <v>927</v>
      </c>
      <c r="C71" s="527"/>
      <c r="D71" s="334"/>
      <c r="I71" s="10"/>
      <c r="J71" s="338"/>
      <c r="L71" s="334" t="s">
        <v>1012</v>
      </c>
      <c r="R71" s="335"/>
      <c r="S71" s="10"/>
    </row>
    <row r="72" spans="1:19" s="13" customFormat="1" ht="14.4">
      <c r="A72" s="318" t="s">
        <v>929</v>
      </c>
      <c r="B72" s="296" t="s">
        <v>930</v>
      </c>
      <c r="C72" s="527"/>
      <c r="D72" s="334"/>
      <c r="I72" s="10"/>
      <c r="J72" s="338"/>
      <c r="L72" s="334"/>
      <c r="R72" s="335"/>
      <c r="S72" s="10"/>
    </row>
    <row r="73" spans="1:19" s="13" customFormat="1" ht="14.4">
      <c r="A73" s="318" t="s">
        <v>622</v>
      </c>
      <c r="B73" s="296"/>
      <c r="C73" s="527"/>
      <c r="D73" s="334"/>
      <c r="I73" s="10"/>
      <c r="J73" s="338"/>
      <c r="L73" s="334"/>
      <c r="R73" s="335"/>
      <c r="S73" s="10"/>
    </row>
    <row r="74" spans="1:19" s="13" customFormat="1" ht="14.4">
      <c r="A74" s="458" t="s">
        <v>882</v>
      </c>
      <c r="B74" s="296"/>
      <c r="C74" s="527"/>
      <c r="D74" s="334"/>
      <c r="I74" s="10"/>
      <c r="J74" s="338"/>
      <c r="L74" s="334"/>
      <c r="R74" s="335"/>
      <c r="S74" s="10"/>
    </row>
    <row r="75" spans="1:19" s="13" customFormat="1" ht="14.4">
      <c r="A75" s="299" t="s">
        <v>883</v>
      </c>
      <c r="B75" s="296"/>
      <c r="C75" s="527"/>
      <c r="D75" s="334"/>
      <c r="I75" s="10"/>
      <c r="J75" s="338"/>
      <c r="L75" s="334"/>
      <c r="R75" s="335"/>
      <c r="S75" s="10"/>
    </row>
    <row r="76" spans="1:19" s="13" customFormat="1" ht="14.4">
      <c r="A76" s="299" t="s">
        <v>884</v>
      </c>
      <c r="B76" s="296"/>
      <c r="C76" s="527"/>
      <c r="D76" s="334"/>
      <c r="I76" s="10"/>
      <c r="J76" s="338"/>
      <c r="L76" s="334"/>
      <c r="R76" s="335"/>
      <c r="S76" s="10"/>
    </row>
    <row r="77" spans="1:19" s="13" customFormat="1" ht="14.4">
      <c r="A77" s="299" t="s">
        <v>622</v>
      </c>
      <c r="B77" s="296"/>
      <c r="C77" s="527"/>
      <c r="D77" s="334"/>
      <c r="I77" s="10"/>
      <c r="J77" s="338"/>
      <c r="L77" s="334"/>
      <c r="R77" s="335"/>
      <c r="S77" s="10"/>
    </row>
    <row r="78" spans="1:19" s="13" customFormat="1" ht="14.4">
      <c r="A78" s="458" t="s">
        <v>836</v>
      </c>
      <c r="B78" s="296"/>
      <c r="C78" s="527"/>
      <c r="D78" s="334"/>
      <c r="I78" s="10"/>
      <c r="J78" s="338"/>
      <c r="L78" s="334"/>
      <c r="R78" s="335"/>
      <c r="S78" s="10"/>
    </row>
    <row r="79" spans="1:19" s="13" customFormat="1" ht="14.4">
      <c r="A79" s="318" t="s">
        <v>837</v>
      </c>
      <c r="B79" s="296"/>
      <c r="C79" s="527"/>
      <c r="D79" s="334"/>
      <c r="I79" s="10"/>
      <c r="J79" s="338"/>
      <c r="L79" s="334"/>
      <c r="R79" s="335"/>
      <c r="S79" s="10"/>
    </row>
    <row r="80" spans="1:19" s="13" customFormat="1" ht="14.4">
      <c r="A80" s="318" t="s">
        <v>838</v>
      </c>
      <c r="B80" s="296"/>
      <c r="C80" s="527"/>
      <c r="D80" s="334"/>
      <c r="I80" s="10"/>
      <c r="J80" s="338"/>
      <c r="L80" s="334"/>
      <c r="R80" s="335"/>
      <c r="S80" s="10"/>
    </row>
    <row r="81" spans="1:19" s="13" customFormat="1" ht="14.4">
      <c r="A81" s="318" t="s">
        <v>839</v>
      </c>
      <c r="B81" s="296"/>
      <c r="C81" s="527"/>
      <c r="D81" s="334"/>
      <c r="I81" s="10"/>
      <c r="J81" s="338"/>
      <c r="L81" s="334"/>
      <c r="R81" s="335"/>
      <c r="S81" s="10"/>
    </row>
    <row r="82" spans="1:19" s="13" customFormat="1" ht="14.4">
      <c r="A82" s="318" t="s">
        <v>792</v>
      </c>
      <c r="B82" s="296"/>
      <c r="C82" s="527"/>
      <c r="D82" s="334"/>
      <c r="I82" s="10"/>
      <c r="J82" s="338"/>
      <c r="L82" s="334"/>
      <c r="R82" s="335"/>
      <c r="S82" s="10"/>
    </row>
    <row r="83" spans="1:19" s="13" customFormat="1" ht="14.4">
      <c r="A83" s="318" t="s">
        <v>880</v>
      </c>
      <c r="B83" s="296"/>
      <c r="C83" s="527"/>
      <c r="D83" s="334"/>
      <c r="I83" s="10"/>
      <c r="J83" s="338"/>
      <c r="L83" s="334"/>
      <c r="R83" s="335"/>
      <c r="S83" s="10"/>
    </row>
    <row r="84" spans="1:19" s="13" customFormat="1" ht="14.4">
      <c r="A84" s="318" t="s">
        <v>838</v>
      </c>
      <c r="B84" s="296"/>
      <c r="C84" s="527"/>
      <c r="D84" s="334"/>
      <c r="I84" s="10"/>
      <c r="J84" s="338"/>
      <c r="L84" s="334"/>
      <c r="R84" s="335"/>
      <c r="S84" s="10"/>
    </row>
    <row r="85" spans="1:19" s="13" customFormat="1" ht="14.4">
      <c r="A85" s="318" t="s">
        <v>839</v>
      </c>
      <c r="C85" s="527"/>
      <c r="D85" s="334"/>
      <c r="I85" s="10"/>
      <c r="J85" s="338"/>
      <c r="L85" s="334"/>
      <c r="R85" s="335"/>
      <c r="S85" s="10"/>
    </row>
    <row r="86" spans="1:19" s="13" customFormat="1" ht="14.4">
      <c r="A86" s="318" t="s">
        <v>881</v>
      </c>
      <c r="B86" s="296"/>
      <c r="C86" s="527"/>
      <c r="D86" s="334"/>
      <c r="I86" s="10"/>
      <c r="J86" s="338"/>
      <c r="L86" s="334"/>
      <c r="R86" s="335"/>
      <c r="S86" s="10"/>
    </row>
    <row r="87" spans="1:19" s="13" customFormat="1" ht="14.4">
      <c r="A87" s="318" t="s">
        <v>792</v>
      </c>
      <c r="B87" s="296"/>
      <c r="C87" s="527"/>
      <c r="D87" s="334"/>
      <c r="I87" s="10"/>
      <c r="J87" s="338"/>
      <c r="L87" s="334"/>
      <c r="R87" s="335"/>
      <c r="S87" s="10"/>
    </row>
    <row r="88" spans="1:19" s="13" customFormat="1" ht="14.4">
      <c r="A88" s="318" t="s">
        <v>840</v>
      </c>
      <c r="B88" s="296"/>
      <c r="C88" s="527"/>
      <c r="D88" s="334"/>
      <c r="I88" s="10"/>
      <c r="J88" s="338"/>
      <c r="L88" s="334"/>
      <c r="R88" s="335"/>
      <c r="S88" s="10"/>
    </row>
    <row r="89" spans="1:19" s="13" customFormat="1" ht="14.4">
      <c r="A89" s="318" t="s">
        <v>842</v>
      </c>
      <c r="B89" s="296"/>
      <c r="C89" s="527"/>
      <c r="D89" s="334"/>
      <c r="I89" s="10"/>
      <c r="J89" s="338"/>
      <c r="L89" s="334"/>
      <c r="R89" s="335"/>
      <c r="S89" s="10"/>
    </row>
    <row r="90" spans="1:19" s="13" customFormat="1" ht="14.4">
      <c r="A90" s="318" t="s">
        <v>841</v>
      </c>
      <c r="B90" s="296"/>
      <c r="C90" s="527"/>
      <c r="D90" s="334"/>
      <c r="I90" s="10"/>
      <c r="J90" s="338"/>
      <c r="L90" s="334"/>
      <c r="R90" s="335"/>
      <c r="S90" s="10"/>
    </row>
    <row r="91" spans="1:19" s="13" customFormat="1" ht="14.4">
      <c r="A91" s="318" t="s">
        <v>792</v>
      </c>
      <c r="B91" s="296"/>
      <c r="C91" s="527"/>
      <c r="D91" s="334"/>
      <c r="I91" s="10"/>
      <c r="J91" s="338"/>
      <c r="L91" s="334"/>
      <c r="R91" s="335"/>
      <c r="S91" s="10"/>
    </row>
    <row r="92" spans="1:19" s="13" customFormat="1" ht="14.4">
      <c r="A92" s="318" t="s">
        <v>817</v>
      </c>
      <c r="B92" s="296"/>
      <c r="C92" s="527"/>
      <c r="D92" s="334"/>
      <c r="I92" s="10"/>
      <c r="J92" s="338"/>
      <c r="L92" s="334"/>
      <c r="R92" s="335"/>
      <c r="S92" s="10"/>
    </row>
    <row r="93" spans="1:19" s="13" customFormat="1" ht="14.4">
      <c r="A93" s="460"/>
      <c r="B93" s="460"/>
      <c r="C93" s="527"/>
      <c r="D93" s="334"/>
      <c r="I93" s="10"/>
      <c r="J93" s="338"/>
      <c r="L93" s="334"/>
      <c r="R93" s="335"/>
      <c r="S93" s="10"/>
    </row>
    <row r="94" spans="1:19" s="13" customFormat="1" ht="14.4">
      <c r="A94" s="299" t="s">
        <v>785</v>
      </c>
      <c r="B94" s="296" t="s">
        <v>932</v>
      </c>
      <c r="C94" s="527"/>
      <c r="D94" s="334" t="s">
        <v>785</v>
      </c>
      <c r="I94" s="10"/>
      <c r="J94" s="338"/>
      <c r="L94" s="334" t="s">
        <v>785</v>
      </c>
      <c r="R94" s="335"/>
      <c r="S94" s="10"/>
    </row>
    <row r="95" spans="1:19" s="13" customFormat="1" ht="14.4">
      <c r="A95" s="299" t="s">
        <v>859</v>
      </c>
      <c r="B95" s="296" t="s">
        <v>931</v>
      </c>
      <c r="C95" s="527"/>
      <c r="D95" s="334" t="s">
        <v>786</v>
      </c>
      <c r="I95" s="10"/>
      <c r="J95" s="338"/>
      <c r="L95" s="334" t="s">
        <v>786</v>
      </c>
      <c r="R95" s="335"/>
      <c r="S95" s="10"/>
    </row>
    <row r="96" spans="1:19" s="13" customFormat="1" ht="14.4">
      <c r="A96" s="299" t="s">
        <v>787</v>
      </c>
      <c r="B96" s="296" t="s">
        <v>931</v>
      </c>
      <c r="C96" s="527"/>
      <c r="D96" s="334" t="s">
        <v>787</v>
      </c>
      <c r="I96" s="10"/>
      <c r="J96" s="338"/>
      <c r="L96" s="334" t="s">
        <v>787</v>
      </c>
      <c r="R96" s="335"/>
      <c r="S96" s="10"/>
    </row>
    <row r="97" spans="1:19" s="13" customFormat="1" ht="14.4">
      <c r="A97" s="299" t="s">
        <v>789</v>
      </c>
      <c r="B97" s="296" t="s">
        <v>931</v>
      </c>
      <c r="C97" s="527"/>
      <c r="D97" s="334" t="s">
        <v>788</v>
      </c>
      <c r="I97" s="10"/>
      <c r="J97" s="338"/>
      <c r="L97" s="334" t="s">
        <v>788</v>
      </c>
      <c r="R97" s="335"/>
      <c r="S97" s="10"/>
    </row>
    <row r="98" spans="1:19" s="13" customFormat="1" ht="14.4">
      <c r="A98" s="299" t="s">
        <v>860</v>
      </c>
      <c r="B98" s="296" t="s">
        <v>931</v>
      </c>
      <c r="C98" s="527"/>
      <c r="D98" s="334" t="s">
        <v>870</v>
      </c>
      <c r="F98" s="257">
        <f>L6</f>
        <v>1</v>
      </c>
      <c r="I98" s="10"/>
      <c r="J98" s="338"/>
      <c r="L98" s="334" t="s">
        <v>870</v>
      </c>
      <c r="N98" s="257">
        <f>L8</f>
        <v>1</v>
      </c>
      <c r="R98" s="335"/>
      <c r="S98" s="10"/>
    </row>
    <row r="99" spans="1:19" s="13" customFormat="1" ht="14.4">
      <c r="A99" s="299" t="s">
        <v>885</v>
      </c>
      <c r="B99" s="296" t="s">
        <v>933</v>
      </c>
      <c r="C99" s="527"/>
      <c r="D99" s="334" t="s">
        <v>871</v>
      </c>
      <c r="F99" s="328" t="str">
        <f>M6</f>
        <v>172.20.198.218</v>
      </c>
      <c r="I99" s="10"/>
      <c r="J99" s="338"/>
      <c r="L99" s="334" t="s">
        <v>871</v>
      </c>
      <c r="N99" s="257" t="str">
        <f>M8</f>
        <v>10.10.10.10</v>
      </c>
      <c r="R99" s="335"/>
      <c r="S99" s="10"/>
    </row>
    <row r="100" spans="1:19" s="13" customFormat="1" ht="14.4">
      <c r="A100" s="299" t="s">
        <v>886</v>
      </c>
      <c r="B100" s="296" t="s">
        <v>933</v>
      </c>
      <c r="C100" s="527"/>
      <c r="D100" s="334" t="s">
        <v>872</v>
      </c>
      <c r="F100" s="257">
        <f>N6</f>
        <v>29</v>
      </c>
      <c r="I100" s="10"/>
      <c r="J100" s="338"/>
      <c r="L100" s="334" t="s">
        <v>872</v>
      </c>
      <c r="N100" s="257">
        <f>N8</f>
        <v>29</v>
      </c>
      <c r="R100" s="335"/>
      <c r="S100" s="10"/>
    </row>
    <row r="101" spans="1:19" s="13" customFormat="1" ht="14.4">
      <c r="A101" s="299" t="s">
        <v>792</v>
      </c>
      <c r="B101" s="296"/>
      <c r="C101" s="527"/>
      <c r="D101" s="334" t="s">
        <v>792</v>
      </c>
      <c r="I101" s="10"/>
      <c r="J101" s="338"/>
      <c r="L101" s="334" t="s">
        <v>792</v>
      </c>
      <c r="R101" s="335"/>
      <c r="S101" s="10"/>
    </row>
    <row r="102" spans="1:19" s="13" customFormat="1" ht="14.4">
      <c r="A102" s="317" t="s">
        <v>861</v>
      </c>
      <c r="B102" s="296" t="s">
        <v>794</v>
      </c>
      <c r="C102" s="527"/>
      <c r="D102" s="334"/>
      <c r="I102" s="10"/>
      <c r="J102" s="338"/>
      <c r="L102" s="334"/>
      <c r="R102" s="335"/>
      <c r="S102" s="10"/>
    </row>
    <row r="103" spans="1:19" s="13" customFormat="1" ht="14.4">
      <c r="A103" s="317" t="s">
        <v>793</v>
      </c>
      <c r="B103" s="296" t="s">
        <v>933</v>
      </c>
      <c r="C103" s="527"/>
      <c r="D103" s="334"/>
      <c r="I103" s="10"/>
      <c r="J103" s="338"/>
      <c r="L103" s="334"/>
      <c r="R103" s="335"/>
      <c r="S103" s="10"/>
    </row>
    <row r="104" spans="1:19" s="13" customFormat="1" ht="14.4">
      <c r="A104" s="317" t="s">
        <v>791</v>
      </c>
      <c r="B104" s="296" t="s">
        <v>933</v>
      </c>
      <c r="C104" s="527"/>
      <c r="D104" s="334"/>
      <c r="I104" s="10"/>
      <c r="J104" s="338"/>
      <c r="L104" s="334"/>
      <c r="R104" s="335"/>
      <c r="S104" s="10"/>
    </row>
    <row r="105" spans="1:19" s="13" customFormat="1" ht="14.4">
      <c r="A105" s="317" t="s">
        <v>792</v>
      </c>
      <c r="B105" s="296"/>
      <c r="C105" s="527"/>
      <c r="D105" s="334"/>
      <c r="I105" s="10"/>
      <c r="J105" s="338"/>
      <c r="L105" s="334"/>
      <c r="R105" s="335"/>
      <c r="S105" s="10"/>
    </row>
    <row r="106" spans="1:19" s="13" customFormat="1" ht="14.4">
      <c r="A106" s="299" t="s">
        <v>622</v>
      </c>
      <c r="B106" s="296"/>
      <c r="C106" s="527"/>
      <c r="D106" s="334"/>
      <c r="I106" s="10"/>
      <c r="J106" s="338"/>
      <c r="L106" s="334"/>
      <c r="R106" s="335"/>
      <c r="S106" s="10"/>
    </row>
    <row r="107" spans="1:19" s="13" customFormat="1" ht="14.4">
      <c r="A107" s="319" t="s">
        <v>887</v>
      </c>
      <c r="B107" s="296" t="s">
        <v>934</v>
      </c>
      <c r="C107" s="527"/>
      <c r="D107" s="334"/>
      <c r="I107" s="10"/>
      <c r="J107" s="338"/>
      <c r="L107" s="334"/>
      <c r="R107" s="335"/>
      <c r="S107" s="10"/>
    </row>
    <row r="108" spans="1:19" s="13" customFormat="1" ht="14.4">
      <c r="A108" s="319" t="s">
        <v>888</v>
      </c>
      <c r="B108" s="296" t="s">
        <v>934</v>
      </c>
      <c r="C108" s="527"/>
      <c r="D108" s="334"/>
      <c r="I108" s="10"/>
      <c r="J108" s="338"/>
      <c r="L108" s="334"/>
      <c r="R108" s="335"/>
      <c r="S108" s="10"/>
    </row>
    <row r="109" spans="1:19" s="13" customFormat="1" ht="14.4">
      <c r="A109" s="319" t="s">
        <v>795</v>
      </c>
      <c r="B109" s="296" t="s">
        <v>933</v>
      </c>
      <c r="C109" s="527"/>
      <c r="D109" s="334"/>
      <c r="I109" s="10"/>
      <c r="J109" s="338"/>
      <c r="L109" s="334"/>
      <c r="R109" s="335"/>
      <c r="S109" s="10"/>
    </row>
    <row r="110" spans="1:19" s="13" customFormat="1" ht="14.4">
      <c r="A110" s="319" t="s">
        <v>796</v>
      </c>
      <c r="B110" s="296" t="s">
        <v>933</v>
      </c>
      <c r="C110" s="527"/>
      <c r="D110" s="334"/>
      <c r="I110" s="10"/>
      <c r="J110" s="338"/>
      <c r="L110" s="334"/>
      <c r="R110" s="335"/>
      <c r="S110" s="10"/>
    </row>
    <row r="111" spans="1:19" s="13" customFormat="1" ht="14.4">
      <c r="A111" s="319" t="s">
        <v>792</v>
      </c>
      <c r="B111" s="296"/>
      <c r="C111" s="527"/>
      <c r="D111" s="334"/>
      <c r="I111" s="10"/>
      <c r="J111" s="338"/>
      <c r="L111" s="334"/>
      <c r="R111" s="335"/>
      <c r="S111" s="10"/>
    </row>
    <row r="112" spans="1:19" s="13" customFormat="1" ht="14.4">
      <c r="A112" s="319" t="s">
        <v>622</v>
      </c>
      <c r="B112" s="296"/>
      <c r="C112" s="527"/>
      <c r="D112" s="334"/>
      <c r="I112" s="10"/>
      <c r="J112" s="338"/>
      <c r="L112" s="334"/>
      <c r="R112" s="335"/>
      <c r="S112" s="10"/>
    </row>
    <row r="113" spans="1:19" s="13" customFormat="1" ht="14.4">
      <c r="A113" s="299" t="s">
        <v>797</v>
      </c>
      <c r="B113" s="296" t="s">
        <v>934</v>
      </c>
      <c r="C113" s="527"/>
      <c r="D113" s="334" t="s">
        <v>797</v>
      </c>
      <c r="I113" s="10"/>
      <c r="J113" s="338"/>
      <c r="L113" s="334" t="s">
        <v>797</v>
      </c>
      <c r="R113" s="335"/>
      <c r="S113" s="10"/>
    </row>
    <row r="114" spans="1:19" s="13" customFormat="1" ht="14.4">
      <c r="A114" s="299" t="s">
        <v>798</v>
      </c>
      <c r="B114" s="296" t="s">
        <v>933</v>
      </c>
      <c r="C114" s="527"/>
      <c r="D114" s="334" t="s">
        <v>873</v>
      </c>
      <c r="F114" s="257">
        <f>O6</f>
        <v>1</v>
      </c>
      <c r="G114" s="155" t="s">
        <v>874</v>
      </c>
      <c r="H114" s="328" t="str">
        <f>P6</f>
        <v>172.20.198.217</v>
      </c>
      <c r="I114" s="328" t="str">
        <f>M6</f>
        <v>172.20.198.218</v>
      </c>
      <c r="J114" s="338"/>
      <c r="L114" s="334" t="s">
        <v>873</v>
      </c>
      <c r="N114" s="257">
        <f>O8</f>
        <v>1</v>
      </c>
      <c r="O114" s="155" t="s">
        <v>874</v>
      </c>
      <c r="P114" s="257" t="str">
        <f>M8</f>
        <v>10.10.10.10</v>
      </c>
      <c r="R114" s="335"/>
      <c r="S114" s="10"/>
    </row>
    <row r="115" spans="1:19" s="13" customFormat="1" ht="14.4">
      <c r="A115" s="299" t="s">
        <v>799</v>
      </c>
      <c r="B115" s="296" t="s">
        <v>933</v>
      </c>
      <c r="C115" s="527"/>
      <c r="D115" s="334" t="s">
        <v>873</v>
      </c>
      <c r="F115" s="257">
        <f>O6</f>
        <v>1</v>
      </c>
      <c r="G115" s="155" t="s">
        <v>875</v>
      </c>
      <c r="H115" s="155">
        <v>1510</v>
      </c>
      <c r="I115" s="155">
        <v>1510</v>
      </c>
      <c r="J115" s="338"/>
      <c r="L115" s="334" t="s">
        <v>873</v>
      </c>
      <c r="N115" s="257">
        <f>O8</f>
        <v>1</v>
      </c>
      <c r="O115" s="155" t="s">
        <v>875</v>
      </c>
      <c r="P115" s="155">
        <v>1510</v>
      </c>
      <c r="R115" s="335"/>
      <c r="S115" s="10"/>
    </row>
    <row r="116" spans="1:19" s="13" customFormat="1" ht="14.4">
      <c r="A116" s="299" t="s">
        <v>800</v>
      </c>
      <c r="B116" s="296" t="s">
        <v>933</v>
      </c>
      <c r="C116" s="527"/>
      <c r="D116" s="334" t="s">
        <v>873</v>
      </c>
      <c r="F116" s="257">
        <f>O6</f>
        <v>1</v>
      </c>
      <c r="G116" s="155" t="s">
        <v>876</v>
      </c>
      <c r="H116" s="155" t="s">
        <v>877</v>
      </c>
      <c r="I116" s="155" t="s">
        <v>877</v>
      </c>
      <c r="J116" s="338"/>
      <c r="L116" s="334" t="s">
        <v>873</v>
      </c>
      <c r="N116" s="257">
        <f>O8</f>
        <v>1</v>
      </c>
      <c r="O116" s="155" t="s">
        <v>876</v>
      </c>
      <c r="P116" s="155" t="s">
        <v>877</v>
      </c>
      <c r="R116" s="335"/>
      <c r="S116" s="10"/>
    </row>
    <row r="117" spans="1:19" s="13" customFormat="1" ht="14.4">
      <c r="A117" s="317" t="s">
        <v>801</v>
      </c>
      <c r="B117" s="296" t="s">
        <v>933</v>
      </c>
      <c r="C117" s="527"/>
      <c r="D117" s="334"/>
      <c r="I117" s="10"/>
      <c r="J117" s="338"/>
      <c r="L117" s="334" t="s">
        <v>622</v>
      </c>
      <c r="R117" s="335"/>
      <c r="S117" s="10"/>
    </row>
    <row r="118" spans="1:19" s="13" customFormat="1" ht="14.4">
      <c r="A118" s="317" t="s">
        <v>802</v>
      </c>
      <c r="B118" s="296" t="s">
        <v>933</v>
      </c>
      <c r="C118" s="527"/>
      <c r="D118" s="334"/>
      <c r="I118" s="10"/>
      <c r="J118" s="338"/>
      <c r="L118" s="334" t="s">
        <v>1012</v>
      </c>
      <c r="R118" s="335"/>
      <c r="S118" s="10"/>
    </row>
    <row r="119" spans="1:19" s="13" customFormat="1" ht="14.4">
      <c r="A119" s="317" t="s">
        <v>803</v>
      </c>
      <c r="B119" s="296" t="s">
        <v>933</v>
      </c>
      <c r="C119" s="527"/>
      <c r="D119" s="334"/>
      <c r="I119" s="10"/>
      <c r="J119" s="338"/>
      <c r="L119" s="334"/>
      <c r="R119" s="335"/>
      <c r="S119" s="10"/>
    </row>
    <row r="120" spans="1:19" s="13" customFormat="1" ht="14.4">
      <c r="A120" s="299" t="s">
        <v>622</v>
      </c>
      <c r="B120" s="296"/>
      <c r="C120" s="527"/>
      <c r="D120" s="334" t="s">
        <v>622</v>
      </c>
      <c r="I120" s="10"/>
      <c r="J120" s="338"/>
      <c r="L120" s="334"/>
      <c r="R120" s="335"/>
      <c r="S120" s="10"/>
    </row>
    <row r="121" spans="1:19" s="13" customFormat="1" ht="14.4">
      <c r="A121" s="299" t="s">
        <v>604</v>
      </c>
      <c r="B121" s="296"/>
      <c r="C121" s="527"/>
      <c r="D121" s="334" t="s">
        <v>604</v>
      </c>
      <c r="I121" s="10"/>
      <c r="J121" s="338"/>
      <c r="L121" s="334"/>
      <c r="R121" s="335"/>
      <c r="S121" s="10"/>
    </row>
    <row r="122" spans="1:19" s="13" customFormat="1" ht="14.4">
      <c r="A122" s="299" t="s">
        <v>605</v>
      </c>
      <c r="B122" s="296"/>
      <c r="C122" s="527"/>
      <c r="D122" s="334" t="s">
        <v>605</v>
      </c>
      <c r="I122" s="10"/>
      <c r="J122" s="338"/>
      <c r="L122" s="334"/>
      <c r="R122" s="335"/>
      <c r="S122" s="10"/>
    </row>
    <row r="123" spans="1:19" s="13" customFormat="1" ht="14.4">
      <c r="A123" s="299" t="s">
        <v>606</v>
      </c>
      <c r="B123" s="296"/>
      <c r="C123" s="527"/>
      <c r="D123" s="334" t="s">
        <v>606</v>
      </c>
      <c r="I123" s="10"/>
      <c r="J123" s="338"/>
      <c r="L123" s="334"/>
      <c r="R123" s="335"/>
      <c r="S123" s="10"/>
    </row>
    <row r="124" spans="1:19" s="13" customFormat="1" ht="14.4">
      <c r="A124" s="460"/>
      <c r="B124" s="460"/>
      <c r="C124" s="527"/>
      <c r="D124" s="334"/>
      <c r="I124" s="10"/>
      <c r="J124" s="338"/>
      <c r="L124" s="334"/>
      <c r="R124" s="335"/>
      <c r="S124" s="10"/>
    </row>
    <row r="125" spans="1:19" s="13" customFormat="1" ht="14.4">
      <c r="A125" s="457" t="s">
        <v>620</v>
      </c>
      <c r="B125" s="296" t="s">
        <v>934</v>
      </c>
      <c r="C125" s="527"/>
      <c r="D125" s="334" t="s">
        <v>620</v>
      </c>
      <c r="I125" s="10"/>
      <c r="J125" s="338"/>
      <c r="L125" s="334" t="s">
        <v>620</v>
      </c>
      <c r="R125" s="335"/>
      <c r="S125" s="10"/>
    </row>
    <row r="126" spans="1:19" s="13" customFormat="1" ht="14.4">
      <c r="A126" s="457" t="s">
        <v>621</v>
      </c>
      <c r="B126" s="296" t="s">
        <v>934</v>
      </c>
      <c r="C126" s="527"/>
      <c r="D126" s="334" t="s">
        <v>621</v>
      </c>
      <c r="I126" s="10"/>
      <c r="J126" s="338"/>
      <c r="L126" s="334" t="s">
        <v>621</v>
      </c>
      <c r="R126" s="335"/>
      <c r="S126" s="10"/>
    </row>
    <row r="127" spans="1:19" s="13" customFormat="1" ht="14.4">
      <c r="A127" s="457" t="s">
        <v>804</v>
      </c>
      <c r="B127" s="296" t="s">
        <v>934</v>
      </c>
      <c r="C127" s="527"/>
      <c r="D127" s="334" t="s">
        <v>804</v>
      </c>
      <c r="I127" s="10"/>
      <c r="J127" s="338"/>
      <c r="L127" s="334" t="s">
        <v>804</v>
      </c>
      <c r="R127" s="335"/>
      <c r="S127" s="10"/>
    </row>
    <row r="128" spans="1:19" s="13" customFormat="1" ht="14.4">
      <c r="A128" s="457" t="s">
        <v>806</v>
      </c>
      <c r="B128" s="296" t="s">
        <v>934</v>
      </c>
      <c r="C128" s="527"/>
      <c r="D128" s="334" t="s">
        <v>889</v>
      </c>
      <c r="F128" s="257">
        <f>S6</f>
        <v>1</v>
      </c>
      <c r="I128" s="10"/>
      <c r="J128" s="338"/>
      <c r="L128" s="334" t="s">
        <v>889</v>
      </c>
      <c r="N128" s="257">
        <f>S8</f>
        <v>1</v>
      </c>
      <c r="R128" s="335"/>
      <c r="S128" s="10"/>
    </row>
    <row r="129" spans="1:19" s="13" customFormat="1" ht="14.4">
      <c r="A129" s="299" t="s">
        <v>805</v>
      </c>
      <c r="B129" s="296" t="s">
        <v>933</v>
      </c>
      <c r="C129" s="527"/>
      <c r="D129" s="334" t="s">
        <v>890</v>
      </c>
      <c r="F129" s="462">
        <v>1</v>
      </c>
      <c r="G129" s="462" t="s">
        <v>891</v>
      </c>
      <c r="H129" s="257">
        <f>T6</f>
        <v>1</v>
      </c>
      <c r="I129" s="257">
        <f>T6</f>
        <v>1</v>
      </c>
      <c r="J129" s="338"/>
      <c r="L129" s="334" t="s">
        <v>890</v>
      </c>
      <c r="N129" s="462">
        <v>1</v>
      </c>
      <c r="O129" s="496" t="s">
        <v>891</v>
      </c>
      <c r="P129" s="257">
        <f>T8</f>
        <v>1</v>
      </c>
      <c r="R129" s="335"/>
      <c r="S129" s="10"/>
    </row>
    <row r="130" spans="1:19" s="13" customFormat="1" ht="14.4">
      <c r="A130" s="299" t="s">
        <v>807</v>
      </c>
      <c r="B130" s="296" t="s">
        <v>933</v>
      </c>
      <c r="C130" s="527"/>
      <c r="D130" s="334" t="s">
        <v>890</v>
      </c>
      <c r="F130" s="28">
        <v>1</v>
      </c>
      <c r="G130" s="462" t="s">
        <v>892</v>
      </c>
      <c r="H130" s="257" t="str">
        <f>U6</f>
        <v>Master</v>
      </c>
      <c r="I130" s="257" t="str">
        <f>U6</f>
        <v>Master</v>
      </c>
      <c r="J130" s="338"/>
      <c r="L130" s="334" t="s">
        <v>890</v>
      </c>
      <c r="N130" s="28">
        <v>1</v>
      </c>
      <c r="O130" s="496" t="s">
        <v>1014</v>
      </c>
      <c r="P130" s="257" t="str">
        <f>U8</f>
        <v>Slave</v>
      </c>
      <c r="R130" s="335"/>
      <c r="S130" s="10"/>
    </row>
    <row r="131" spans="1:19" s="13" customFormat="1" ht="14.4">
      <c r="A131" s="299" t="s">
        <v>808</v>
      </c>
      <c r="B131" s="296" t="s">
        <v>933</v>
      </c>
      <c r="C131" s="527"/>
      <c r="D131" s="334" t="s">
        <v>890</v>
      </c>
      <c r="F131" s="462">
        <v>2</v>
      </c>
      <c r="G131" s="462" t="s">
        <v>891</v>
      </c>
      <c r="H131" s="76">
        <v>2</v>
      </c>
      <c r="I131" s="462">
        <v>2</v>
      </c>
      <c r="J131" s="338"/>
      <c r="L131" s="334" t="s">
        <v>890</v>
      </c>
      <c r="N131" s="462">
        <v>2</v>
      </c>
      <c r="O131" s="496" t="s">
        <v>891</v>
      </c>
      <c r="P131" s="76">
        <v>2</v>
      </c>
      <c r="R131" s="335"/>
      <c r="S131" s="10"/>
    </row>
    <row r="132" spans="1:19" s="13" customFormat="1" ht="14.4">
      <c r="A132" s="299" t="s">
        <v>809</v>
      </c>
      <c r="B132" s="296" t="s">
        <v>933</v>
      </c>
      <c r="C132" s="527"/>
      <c r="D132" s="334" t="s">
        <v>890</v>
      </c>
      <c r="F132" s="28">
        <v>2</v>
      </c>
      <c r="G132" s="462" t="s">
        <v>892</v>
      </c>
      <c r="H132" s="76" t="s">
        <v>893</v>
      </c>
      <c r="I132" s="462" t="s">
        <v>893</v>
      </c>
      <c r="J132" s="338"/>
      <c r="L132" s="334" t="s">
        <v>890</v>
      </c>
      <c r="N132" s="28">
        <v>2</v>
      </c>
      <c r="O132" s="496" t="s">
        <v>1014</v>
      </c>
      <c r="P132" s="76" t="s">
        <v>893</v>
      </c>
      <c r="R132" s="335"/>
      <c r="S132" s="10"/>
    </row>
    <row r="133" spans="1:19" s="13" customFormat="1" ht="14.4">
      <c r="A133" s="299" t="s">
        <v>810</v>
      </c>
      <c r="B133" s="296" t="s">
        <v>933</v>
      </c>
      <c r="C133" s="527"/>
      <c r="D133" s="334" t="s">
        <v>890</v>
      </c>
      <c r="F133" s="462">
        <v>3</v>
      </c>
      <c r="G133" s="462" t="s">
        <v>891</v>
      </c>
      <c r="H133" s="76">
        <v>3</v>
      </c>
      <c r="I133" s="462">
        <v>3</v>
      </c>
      <c r="J133" s="338"/>
      <c r="L133" s="334" t="s">
        <v>890</v>
      </c>
      <c r="N133" s="462">
        <v>3</v>
      </c>
      <c r="O133" s="496" t="s">
        <v>891</v>
      </c>
      <c r="P133" s="76">
        <v>3</v>
      </c>
      <c r="R133" s="335"/>
      <c r="S133" s="10"/>
    </row>
    <row r="134" spans="1:19" s="13" customFormat="1" ht="14.4">
      <c r="A134" s="299" t="s">
        <v>811</v>
      </c>
      <c r="B134" s="296" t="s">
        <v>933</v>
      </c>
      <c r="C134" s="527"/>
      <c r="D134" s="334" t="s">
        <v>890</v>
      </c>
      <c r="F134" s="28">
        <v>3</v>
      </c>
      <c r="G134" s="462" t="s">
        <v>892</v>
      </c>
      <c r="H134" s="76" t="s">
        <v>241</v>
      </c>
      <c r="I134" s="462" t="s">
        <v>241</v>
      </c>
      <c r="J134" s="338"/>
      <c r="L134" s="334" t="s">
        <v>890</v>
      </c>
      <c r="N134" s="28">
        <v>3</v>
      </c>
      <c r="O134" s="496" t="s">
        <v>1014</v>
      </c>
      <c r="P134" s="76" t="s">
        <v>241</v>
      </c>
      <c r="R134" s="335"/>
      <c r="S134" s="10"/>
    </row>
    <row r="135" spans="1:19" s="13" customFormat="1" ht="14.4">
      <c r="A135" s="299" t="s">
        <v>622</v>
      </c>
      <c r="B135" s="296"/>
      <c r="C135" s="527"/>
      <c r="D135" s="334" t="s">
        <v>622</v>
      </c>
      <c r="G135" s="466"/>
      <c r="H135" s="155"/>
      <c r="I135" s="10"/>
      <c r="J135" s="338"/>
      <c r="L135" s="334" t="s">
        <v>622</v>
      </c>
      <c r="R135" s="528"/>
      <c r="S135" s="10"/>
    </row>
    <row r="136" spans="1:19" s="13" customFormat="1" ht="14.4">
      <c r="A136" s="457" t="s">
        <v>806</v>
      </c>
      <c r="B136" s="296" t="s">
        <v>934</v>
      </c>
      <c r="C136" s="527"/>
      <c r="D136" s="334"/>
      <c r="G136" s="466"/>
      <c r="H136" s="155"/>
      <c r="I136" s="10"/>
      <c r="J136" s="338"/>
      <c r="L136" s="334"/>
      <c r="Q136" s="466"/>
      <c r="R136" s="528"/>
      <c r="S136" s="10"/>
    </row>
    <row r="137" spans="1:19" s="13" customFormat="1" ht="14.4">
      <c r="A137" s="299" t="s">
        <v>812</v>
      </c>
      <c r="B137" s="296" t="s">
        <v>934</v>
      </c>
      <c r="C137" s="527"/>
      <c r="D137" s="334" t="s">
        <v>894</v>
      </c>
      <c r="F137" s="155">
        <v>1</v>
      </c>
      <c r="I137" s="10"/>
      <c r="J137" s="338"/>
      <c r="L137" s="334" t="s">
        <v>894</v>
      </c>
      <c r="M137" s="155">
        <v>1</v>
      </c>
      <c r="N137" s="155"/>
      <c r="O137" s="155"/>
      <c r="P137" s="155"/>
      <c r="R137" s="335"/>
      <c r="S137" s="10"/>
    </row>
    <row r="138" spans="1:19" s="13" customFormat="1" ht="14.4">
      <c r="A138" s="299" t="s">
        <v>813</v>
      </c>
      <c r="B138" s="296" t="s">
        <v>933</v>
      </c>
      <c r="C138" s="527"/>
      <c r="D138" s="334" t="s">
        <v>917</v>
      </c>
      <c r="F138" s="155">
        <v>519</v>
      </c>
      <c r="I138" s="10"/>
      <c r="J138" s="338"/>
      <c r="L138" s="334" t="s">
        <v>917</v>
      </c>
      <c r="M138" s="155">
        <v>519</v>
      </c>
      <c r="N138" s="155"/>
      <c r="O138" s="155"/>
      <c r="P138" s="155"/>
      <c r="R138" s="335"/>
      <c r="S138" s="10"/>
    </row>
    <row r="139" spans="1:19" s="13" customFormat="1" ht="14.4">
      <c r="A139" s="299" t="s">
        <v>814</v>
      </c>
      <c r="B139" s="296"/>
      <c r="C139" s="527"/>
      <c r="D139" s="334" t="s">
        <v>792</v>
      </c>
      <c r="I139" s="10"/>
      <c r="J139" s="338"/>
      <c r="L139" s="334" t="s">
        <v>792</v>
      </c>
      <c r="R139" s="335"/>
      <c r="S139" s="10"/>
    </row>
    <row r="140" spans="1:19" s="13" customFormat="1" ht="14.4">
      <c r="A140" s="299" t="s">
        <v>815</v>
      </c>
      <c r="B140" s="296" t="s">
        <v>934</v>
      </c>
      <c r="C140" s="527"/>
      <c r="D140" s="334" t="s">
        <v>895</v>
      </c>
      <c r="F140" s="155">
        <v>1</v>
      </c>
      <c r="I140" s="10"/>
      <c r="J140" s="338"/>
      <c r="L140" s="334" t="s">
        <v>895</v>
      </c>
      <c r="M140" s="155">
        <v>1</v>
      </c>
      <c r="N140" s="155"/>
      <c r="O140" s="155"/>
      <c r="P140" s="155"/>
      <c r="R140" s="335"/>
      <c r="S140" s="10"/>
    </row>
    <row r="141" spans="1:19" s="13" customFormat="1" ht="14.4">
      <c r="A141" s="299" t="s">
        <v>816</v>
      </c>
      <c r="B141" s="296" t="s">
        <v>933</v>
      </c>
      <c r="C141" s="527"/>
      <c r="D141" s="334" t="s">
        <v>918</v>
      </c>
      <c r="F141" s="463" t="s">
        <v>896</v>
      </c>
      <c r="I141" s="10"/>
      <c r="J141" s="338"/>
      <c r="L141" s="334" t="s">
        <v>918</v>
      </c>
      <c r="M141" s="155" t="s">
        <v>896</v>
      </c>
      <c r="N141" s="155"/>
      <c r="O141" s="155"/>
      <c r="P141" s="155"/>
      <c r="R141" s="335"/>
      <c r="S141" s="10"/>
    </row>
    <row r="142" spans="1:19" s="13" customFormat="1" ht="14.4">
      <c r="A142" s="299" t="s">
        <v>814</v>
      </c>
      <c r="B142" s="296"/>
      <c r="C142" s="527"/>
      <c r="D142" s="334" t="s">
        <v>792</v>
      </c>
      <c r="I142" s="10"/>
      <c r="J142" s="338"/>
      <c r="L142" s="334" t="s">
        <v>792</v>
      </c>
      <c r="R142" s="335"/>
      <c r="S142" s="10"/>
    </row>
    <row r="143" spans="1:19" s="13" customFormat="1" ht="14.4">
      <c r="A143" s="299" t="s">
        <v>622</v>
      </c>
      <c r="B143" s="296"/>
      <c r="C143" s="527"/>
      <c r="D143" s="334"/>
      <c r="I143" s="10"/>
      <c r="J143" s="338"/>
      <c r="L143" s="334"/>
      <c r="R143" s="335"/>
      <c r="S143" s="10"/>
    </row>
    <row r="144" spans="1:19" s="13" customFormat="1" ht="14.4">
      <c r="A144" s="457" t="s">
        <v>806</v>
      </c>
      <c r="B144" s="296" t="s">
        <v>934</v>
      </c>
      <c r="C144" s="527"/>
      <c r="D144" s="334"/>
      <c r="I144" s="10"/>
      <c r="J144" s="338"/>
      <c r="L144" s="334"/>
      <c r="R144" s="335"/>
      <c r="S144" s="10"/>
    </row>
    <row r="145" spans="1:19" s="13" customFormat="1" ht="14.4">
      <c r="A145" s="299" t="s">
        <v>825</v>
      </c>
      <c r="B145" s="296" t="s">
        <v>934</v>
      </c>
      <c r="C145" s="527"/>
      <c r="D145" s="334" t="s">
        <v>919</v>
      </c>
      <c r="F145" s="464">
        <f>Y6</f>
        <v>1</v>
      </c>
      <c r="I145" s="10"/>
      <c r="J145" s="338"/>
      <c r="L145" s="334" t="s">
        <v>919</v>
      </c>
      <c r="N145" s="464">
        <f>Y8</f>
        <v>1</v>
      </c>
      <c r="R145" s="335"/>
      <c r="S145" s="10"/>
    </row>
    <row r="146" spans="1:19" s="13" customFormat="1" ht="14.4">
      <c r="A146" s="299" t="s">
        <v>1015</v>
      </c>
      <c r="B146" s="296" t="s">
        <v>933</v>
      </c>
      <c r="C146" s="527"/>
      <c r="D146" s="334" t="s">
        <v>921</v>
      </c>
      <c r="F146" s="76">
        <v>1</v>
      </c>
      <c r="G146" s="13" t="s">
        <v>1017</v>
      </c>
      <c r="H146" s="76" t="s">
        <v>897</v>
      </c>
      <c r="J146" s="338"/>
      <c r="L146" s="334" t="s">
        <v>920</v>
      </c>
      <c r="N146" s="76">
        <v>1</v>
      </c>
      <c r="O146" s="13" t="s">
        <v>1041</v>
      </c>
      <c r="P146" s="257" t="str">
        <f>Z8</f>
        <v>4.5.1.99</v>
      </c>
      <c r="R146" s="335"/>
      <c r="S146" s="10"/>
    </row>
    <row r="147" spans="1:19" s="13" customFormat="1" ht="14.4">
      <c r="A147" s="299" t="s">
        <v>1016</v>
      </c>
      <c r="B147" s="296" t="s">
        <v>933</v>
      </c>
      <c r="C147" s="527"/>
      <c r="D147" s="334" t="s">
        <v>921</v>
      </c>
      <c r="F147" s="76">
        <v>2</v>
      </c>
      <c r="G147" s="13" t="s">
        <v>1017</v>
      </c>
      <c r="H147" s="76" t="s">
        <v>898</v>
      </c>
      <c r="J147" s="338"/>
      <c r="L147" s="334"/>
      <c r="R147" s="335"/>
      <c r="S147" s="10"/>
    </row>
    <row r="148" spans="1:19" s="13" customFormat="1" ht="14.4">
      <c r="A148" s="317" t="s">
        <v>828</v>
      </c>
      <c r="B148" s="296" t="s">
        <v>935</v>
      </c>
      <c r="C148" s="527"/>
      <c r="D148" s="334" t="s">
        <v>922</v>
      </c>
      <c r="F148" s="76">
        <v>200</v>
      </c>
      <c r="I148" s="10"/>
      <c r="J148" s="338"/>
      <c r="L148" s="334" t="s">
        <v>922</v>
      </c>
      <c r="N148" s="76">
        <v>200</v>
      </c>
      <c r="R148" s="335"/>
      <c r="S148" s="10"/>
    </row>
    <row r="149" spans="1:19" s="13" customFormat="1" ht="14.4">
      <c r="A149" s="317" t="s">
        <v>936</v>
      </c>
      <c r="B149" s="296" t="s">
        <v>935</v>
      </c>
      <c r="C149" s="527"/>
      <c r="D149" s="334" t="s">
        <v>923</v>
      </c>
      <c r="F149" s="76">
        <v>300</v>
      </c>
      <c r="I149" s="10"/>
      <c r="J149" s="338"/>
      <c r="L149" s="334" t="s">
        <v>923</v>
      </c>
      <c r="N149" s="76">
        <v>300</v>
      </c>
      <c r="O149" s="155"/>
      <c r="P149" s="155"/>
      <c r="R149" s="335"/>
      <c r="S149" s="10"/>
    </row>
    <row r="150" spans="1:19" s="13" customFormat="1" ht="14.4">
      <c r="A150" s="317" t="s">
        <v>937</v>
      </c>
      <c r="B150" s="296" t="s">
        <v>935</v>
      </c>
      <c r="C150" s="527"/>
      <c r="D150" s="334" t="s">
        <v>924</v>
      </c>
      <c r="F150" s="76">
        <v>46</v>
      </c>
      <c r="I150" s="10"/>
      <c r="J150" s="338"/>
      <c r="L150" s="334" t="s">
        <v>924</v>
      </c>
      <c r="N150" s="76">
        <v>46</v>
      </c>
      <c r="O150" s="155"/>
      <c r="P150" s="155"/>
      <c r="R150" s="335"/>
      <c r="S150" s="10"/>
    </row>
    <row r="151" spans="1:19" s="13" customFormat="1" ht="14.4">
      <c r="A151" s="299" t="s">
        <v>829</v>
      </c>
      <c r="B151" s="296"/>
      <c r="C151" s="527"/>
      <c r="D151" s="334" t="s">
        <v>925</v>
      </c>
      <c r="I151" s="10"/>
      <c r="J151" s="338"/>
      <c r="L151" s="334" t="s">
        <v>792</v>
      </c>
      <c r="R151" s="335"/>
      <c r="S151" s="10"/>
    </row>
    <row r="152" spans="1:19" s="13" customFormat="1" ht="14.4">
      <c r="A152" s="299"/>
      <c r="B152" s="296"/>
      <c r="C152" s="527"/>
      <c r="D152" s="334"/>
      <c r="I152" s="10"/>
      <c r="J152" s="338"/>
      <c r="L152" s="334" t="s">
        <v>817</v>
      </c>
      <c r="R152" s="335"/>
      <c r="S152" s="10"/>
    </row>
    <row r="153" spans="1:19" s="13" customFormat="1" ht="14.4">
      <c r="A153" s="299"/>
      <c r="B153" s="296"/>
      <c r="C153" s="527"/>
      <c r="D153" s="334"/>
      <c r="I153" s="10"/>
      <c r="J153" s="338"/>
      <c r="L153" s="334"/>
      <c r="R153" s="335"/>
      <c r="S153" s="10"/>
    </row>
    <row r="154" spans="1:19" s="13" customFormat="1" ht="14.4">
      <c r="A154" s="299" t="s">
        <v>818</v>
      </c>
      <c r="B154" s="296" t="s">
        <v>934</v>
      </c>
      <c r="C154" s="527"/>
      <c r="D154" s="334" t="s">
        <v>900</v>
      </c>
      <c r="F154" s="464">
        <f>J6</f>
        <v>1</v>
      </c>
      <c r="I154" s="10"/>
      <c r="J154" s="338"/>
      <c r="L154" s="334" t="s">
        <v>601</v>
      </c>
      <c r="R154" s="335"/>
      <c r="S154" s="10"/>
    </row>
    <row r="155" spans="1:19" s="13" customFormat="1" ht="14.4">
      <c r="A155" s="299" t="s">
        <v>819</v>
      </c>
      <c r="B155" s="296" t="s">
        <v>938</v>
      </c>
      <c r="C155" s="527"/>
      <c r="D155" s="334" t="s">
        <v>899</v>
      </c>
      <c r="F155" s="257" t="str">
        <f>K6</f>
        <v>FSMF</v>
      </c>
      <c r="I155" s="10"/>
      <c r="J155" s="338"/>
      <c r="L155" s="334" t="s">
        <v>602</v>
      </c>
      <c r="R155" s="335"/>
      <c r="S155" s="10"/>
    </row>
    <row r="156" spans="1:19" s="13" customFormat="1" ht="14.4">
      <c r="A156" s="299" t="s">
        <v>606</v>
      </c>
      <c r="B156" s="296"/>
      <c r="C156" s="527"/>
      <c r="D156" s="334" t="s">
        <v>606</v>
      </c>
      <c r="I156" s="10"/>
      <c r="J156" s="338"/>
      <c r="L156" s="334" t="s">
        <v>1008</v>
      </c>
      <c r="M156" s="464">
        <v>1</v>
      </c>
      <c r="R156" s="335"/>
      <c r="S156" s="10"/>
    </row>
    <row r="157" spans="1:19" s="13" customFormat="1" ht="14.4">
      <c r="A157" s="299" t="s">
        <v>820</v>
      </c>
      <c r="B157" s="296" t="s">
        <v>934</v>
      </c>
      <c r="C157" s="527"/>
      <c r="D157" s="334" t="s">
        <v>901</v>
      </c>
      <c r="F157" s="464">
        <f>AA6</f>
        <v>1</v>
      </c>
      <c r="I157" s="10"/>
      <c r="J157" s="338"/>
      <c r="L157" s="334" t="s">
        <v>1009</v>
      </c>
      <c r="M157" s="257" t="str">
        <f>K8</f>
        <v>ASIL</v>
      </c>
      <c r="R157" s="335"/>
      <c r="S157" s="10"/>
    </row>
    <row r="158" spans="1:19" s="13" customFormat="1" ht="14.4">
      <c r="A158" s="299" t="s">
        <v>821</v>
      </c>
      <c r="B158" s="296" t="s">
        <v>939</v>
      </c>
      <c r="C158" s="527"/>
      <c r="D158" s="334" t="s">
        <v>899</v>
      </c>
      <c r="F158" s="257" t="str">
        <f>AB6</f>
        <v>FBBC</v>
      </c>
      <c r="I158" s="10"/>
      <c r="J158" s="338"/>
      <c r="L158" s="334" t="s">
        <v>604</v>
      </c>
      <c r="R158" s="335"/>
      <c r="S158" s="10"/>
    </row>
    <row r="159" spans="1:19" s="13" customFormat="1" ht="14.4">
      <c r="A159" s="299" t="s">
        <v>606</v>
      </c>
      <c r="B159" s="296"/>
      <c r="C159" s="527"/>
      <c r="D159" s="334" t="s">
        <v>606</v>
      </c>
      <c r="I159" s="10"/>
      <c r="J159" s="338"/>
      <c r="L159" s="334" t="s">
        <v>1010</v>
      </c>
      <c r="M159" s="464">
        <f>AA8</f>
        <v>1</v>
      </c>
      <c r="R159" s="335"/>
      <c r="S159" s="10"/>
    </row>
    <row r="160" spans="1:19" s="13" customFormat="1" ht="14.4">
      <c r="A160" s="299" t="s">
        <v>822</v>
      </c>
      <c r="B160" s="296" t="s">
        <v>934</v>
      </c>
      <c r="C160" s="527"/>
      <c r="D160" s="334" t="s">
        <v>902</v>
      </c>
      <c r="F160" s="497">
        <f>AC6</f>
        <v>0</v>
      </c>
      <c r="I160" s="10"/>
      <c r="J160" s="338"/>
      <c r="L160" s="334" t="s">
        <v>1009</v>
      </c>
      <c r="M160" s="257" t="str">
        <f>AB8</f>
        <v>ABIO</v>
      </c>
      <c r="R160" s="335"/>
      <c r="S160" s="10"/>
    </row>
    <row r="161" spans="1:35" s="13" customFormat="1" ht="14.4">
      <c r="A161" s="299" t="s">
        <v>821</v>
      </c>
      <c r="B161" s="296" t="s">
        <v>939</v>
      </c>
      <c r="C161" s="527"/>
      <c r="D161" s="334" t="s">
        <v>899</v>
      </c>
      <c r="F161" s="498">
        <f>AD6</f>
        <v>0</v>
      </c>
      <c r="I161" s="10"/>
      <c r="J161" s="338"/>
      <c r="L161" s="334" t="s">
        <v>604</v>
      </c>
      <c r="R161" s="335"/>
      <c r="S161" s="10"/>
    </row>
    <row r="162" spans="1:35" s="13" customFormat="1" ht="14.4">
      <c r="A162" s="299" t="s">
        <v>606</v>
      </c>
      <c r="B162" s="296"/>
      <c r="C162" s="527"/>
      <c r="D162" s="334" t="s">
        <v>606</v>
      </c>
      <c r="I162" s="10"/>
      <c r="J162" s="338"/>
      <c r="L162" s="334" t="s">
        <v>1011</v>
      </c>
      <c r="M162" s="497" t="str">
        <f>BD6</f>
        <v>fhs-4</v>
      </c>
      <c r="R162" s="335"/>
      <c r="S162" s="10"/>
    </row>
    <row r="163" spans="1:35" s="13" customFormat="1" ht="14.4">
      <c r="A163" s="469" t="s">
        <v>996</v>
      </c>
      <c r="B163" s="296"/>
      <c r="C163" s="527"/>
      <c r="D163" s="334"/>
      <c r="I163" s="10"/>
      <c r="J163" s="338"/>
      <c r="L163" s="334" t="s">
        <v>1009</v>
      </c>
      <c r="M163" s="498" t="str">
        <f>BE6</f>
        <v>*</v>
      </c>
      <c r="R163" s="335"/>
      <c r="S163" s="10"/>
    </row>
    <row r="164" spans="1:35" s="13" customFormat="1" ht="14.4">
      <c r="A164" s="469" t="s">
        <v>606</v>
      </c>
      <c r="B164" s="296"/>
      <c r="C164" s="527"/>
      <c r="D164" s="334"/>
      <c r="I164" s="10"/>
      <c r="J164" s="338"/>
      <c r="L164" s="334" t="s">
        <v>604</v>
      </c>
      <c r="R164" s="335"/>
      <c r="S164" s="10"/>
    </row>
    <row r="165" spans="1:35" ht="14.4">
      <c r="A165" s="469" t="s">
        <v>997</v>
      </c>
      <c r="B165" s="297"/>
      <c r="C165" s="527"/>
      <c r="D165" s="334" t="s">
        <v>525</v>
      </c>
      <c r="E165" s="13"/>
      <c r="F165" s="13"/>
      <c r="G165" s="13"/>
      <c r="H165" s="13"/>
      <c r="J165" s="338"/>
      <c r="L165" s="500" t="s">
        <v>1013</v>
      </c>
      <c r="M165" s="257">
        <f>AG8</f>
        <v>1</v>
      </c>
      <c r="N165" s="13"/>
      <c r="O165" s="13"/>
      <c r="P165" s="13"/>
      <c r="Q165" s="13"/>
      <c r="R165" s="335"/>
      <c r="AE165" s="13"/>
      <c r="AF165" s="13"/>
      <c r="AG165" s="13"/>
      <c r="AH165" s="13"/>
      <c r="AI165" s="13"/>
    </row>
    <row r="166" spans="1:35" ht="14.4">
      <c r="A166" s="469" t="s">
        <v>606</v>
      </c>
      <c r="B166" s="297"/>
      <c r="C166" s="527"/>
      <c r="D166" s="334"/>
      <c r="E166" s="13"/>
      <c r="F166" s="13"/>
      <c r="G166" s="13"/>
      <c r="H166" s="13"/>
      <c r="J166" s="338"/>
      <c r="L166" s="500" t="s">
        <v>605</v>
      </c>
      <c r="M166" s="13"/>
      <c r="N166" s="13"/>
      <c r="O166" s="13"/>
      <c r="P166" s="13"/>
      <c r="Q166" s="13"/>
      <c r="R166" s="335"/>
      <c r="AE166" s="13"/>
      <c r="AF166" s="13"/>
      <c r="AG166" s="13"/>
      <c r="AH166" s="13"/>
      <c r="AI166" s="13"/>
    </row>
    <row r="167" spans="1:35" ht="14.4">
      <c r="A167" s="469" t="s">
        <v>998</v>
      </c>
      <c r="B167" s="297"/>
      <c r="C167" s="527"/>
      <c r="D167" s="334"/>
      <c r="E167" s="13"/>
      <c r="F167" s="13"/>
      <c r="G167" s="13"/>
      <c r="H167" s="13"/>
      <c r="J167" s="338"/>
      <c r="L167" s="500" t="s">
        <v>1013</v>
      </c>
      <c r="M167" s="257">
        <f>AH8</f>
        <v>2</v>
      </c>
      <c r="N167" s="13"/>
      <c r="O167" s="13"/>
      <c r="P167" s="13"/>
      <c r="Q167" s="13"/>
      <c r="R167" s="335"/>
      <c r="AE167" s="13"/>
      <c r="AF167" s="13"/>
      <c r="AG167" s="13"/>
      <c r="AH167" s="13"/>
      <c r="AI167" s="13"/>
    </row>
    <row r="168" spans="1:35" ht="14.4">
      <c r="A168" s="469" t="s">
        <v>606</v>
      </c>
      <c r="B168" s="297"/>
      <c r="C168" s="527"/>
      <c r="D168" s="334"/>
      <c r="E168" s="13"/>
      <c r="F168" s="13"/>
      <c r="G168" s="13"/>
      <c r="H168" s="13"/>
      <c r="J168" s="338"/>
      <c r="L168" s="500" t="s">
        <v>605</v>
      </c>
      <c r="M168" s="13"/>
      <c r="N168" s="13"/>
      <c r="O168" s="13"/>
      <c r="P168" s="13"/>
      <c r="Q168" s="13"/>
      <c r="R168" s="335"/>
      <c r="AE168" s="13"/>
      <c r="AF168" s="13"/>
      <c r="AG168" s="13"/>
      <c r="AH168" s="13"/>
      <c r="AI168" s="13"/>
    </row>
    <row r="169" spans="1:35" ht="14.4">
      <c r="A169" s="469" t="s">
        <v>999</v>
      </c>
      <c r="B169" s="297"/>
      <c r="C169" s="527"/>
      <c r="D169" s="334"/>
      <c r="E169" s="13"/>
      <c r="F169" s="13"/>
      <c r="G169" s="13"/>
      <c r="H169" s="13"/>
      <c r="J169" s="338"/>
      <c r="L169" s="500" t="s">
        <v>949</v>
      </c>
      <c r="M169" s="13"/>
      <c r="N169" s="13"/>
      <c r="O169" s="13"/>
      <c r="P169" s="13"/>
      <c r="Q169" s="13"/>
      <c r="R169" s="335"/>
      <c r="AE169" s="13"/>
      <c r="AF169" s="13"/>
      <c r="AG169" s="13"/>
      <c r="AH169" s="13"/>
      <c r="AI169" s="13"/>
    </row>
    <row r="170" spans="1:35" ht="14.4">
      <c r="A170" s="469" t="s">
        <v>606</v>
      </c>
      <c r="B170" s="297"/>
      <c r="C170" s="527"/>
      <c r="D170" s="334"/>
      <c r="E170" s="13"/>
      <c r="F170" s="13"/>
      <c r="G170" s="13"/>
      <c r="H170" s="13"/>
      <c r="J170" s="338"/>
      <c r="L170" s="500"/>
      <c r="M170" s="13"/>
      <c r="N170" s="13"/>
      <c r="O170" s="13"/>
      <c r="P170" s="13"/>
      <c r="Q170" s="13"/>
      <c r="R170" s="335"/>
      <c r="AE170" s="13"/>
      <c r="AF170" s="13"/>
      <c r="AG170" s="13"/>
      <c r="AH170" s="13"/>
      <c r="AI170" s="13"/>
    </row>
    <row r="171" spans="1:35" ht="14.4">
      <c r="A171" s="469" t="s">
        <v>1000</v>
      </c>
      <c r="B171" s="297"/>
      <c r="C171" s="527"/>
      <c r="D171" s="334"/>
      <c r="E171" s="13"/>
      <c r="F171" s="13"/>
      <c r="G171" s="13"/>
      <c r="H171" s="13"/>
      <c r="J171" s="338"/>
      <c r="L171" s="334" t="s">
        <v>843</v>
      </c>
      <c r="M171" s="13"/>
      <c r="N171" s="13"/>
      <c r="O171" s="13"/>
      <c r="P171" s="13"/>
      <c r="Q171" s="13"/>
      <c r="R171" s="335"/>
      <c r="AE171" s="13"/>
      <c r="AF171" s="13"/>
      <c r="AG171" s="13"/>
      <c r="AH171" s="13"/>
      <c r="AI171" s="13"/>
    </row>
    <row r="172" spans="1:35" ht="14.4">
      <c r="A172" s="299"/>
      <c r="B172" s="297"/>
      <c r="C172" s="527"/>
      <c r="D172" s="334"/>
      <c r="E172" s="13"/>
      <c r="F172" s="13"/>
      <c r="G172" s="13"/>
      <c r="H172" s="13"/>
      <c r="J172" s="338"/>
      <c r="L172" s="334" t="s">
        <v>626</v>
      </c>
      <c r="M172" s="13"/>
      <c r="N172" s="13"/>
      <c r="O172" s="13"/>
      <c r="P172" s="13"/>
      <c r="Q172" s="13"/>
      <c r="R172" s="335"/>
      <c r="AE172" s="13"/>
      <c r="AF172" s="13"/>
      <c r="AG172" s="13"/>
      <c r="AH172" s="13"/>
      <c r="AI172" s="13"/>
    </row>
    <row r="173" spans="1:35" ht="14.4">
      <c r="A173" s="459" t="s">
        <v>843</v>
      </c>
      <c r="B173" s="298" t="s">
        <v>941</v>
      </c>
      <c r="C173" s="527"/>
      <c r="D173" s="334" t="s">
        <v>843</v>
      </c>
      <c r="E173" s="13"/>
      <c r="F173" s="13"/>
      <c r="G173" s="13"/>
      <c r="H173" s="13"/>
      <c r="J173" s="338"/>
      <c r="L173" s="334"/>
      <c r="M173" s="13"/>
      <c r="N173" s="13"/>
      <c r="O173" s="13"/>
      <c r="P173" s="13"/>
      <c r="Q173" s="13"/>
      <c r="R173" s="335"/>
      <c r="AE173" s="13"/>
      <c r="AF173" s="13"/>
      <c r="AG173" s="13"/>
      <c r="AH173" s="13"/>
      <c r="AI173" s="13"/>
    </row>
    <row r="174" spans="1:35" ht="14.4">
      <c r="A174" s="299" t="s">
        <v>626</v>
      </c>
      <c r="B174" s="297"/>
      <c r="C174" s="527"/>
      <c r="D174" s="334" t="s">
        <v>626</v>
      </c>
      <c r="E174" s="13"/>
      <c r="F174" s="13"/>
      <c r="G174" s="13"/>
      <c r="H174" s="13"/>
      <c r="J174" s="338"/>
      <c r="L174" s="342" t="s">
        <v>844</v>
      </c>
      <c r="M174" s="13"/>
      <c r="N174" s="13"/>
      <c r="O174" s="13"/>
      <c r="P174" s="13"/>
      <c r="Q174" s="13"/>
      <c r="R174" s="335"/>
      <c r="AE174" s="13"/>
      <c r="AF174" s="13"/>
      <c r="AG174" s="13"/>
      <c r="AH174" s="13"/>
      <c r="AI174" s="13"/>
    </row>
    <row r="175" spans="1:35" ht="14.4">
      <c r="A175" s="299"/>
      <c r="B175" s="297"/>
      <c r="C175" s="527"/>
      <c r="D175" s="334"/>
      <c r="E175" s="13"/>
      <c r="F175" s="13"/>
      <c r="G175" s="13"/>
      <c r="H175" s="13"/>
      <c r="J175" s="338"/>
      <c r="L175" s="342" t="s">
        <v>626</v>
      </c>
      <c r="M175" s="13"/>
      <c r="N175" s="13"/>
      <c r="O175" s="13"/>
      <c r="P175" s="13"/>
      <c r="Q175" s="13"/>
      <c r="R175" s="335"/>
      <c r="AE175" s="13"/>
      <c r="AF175" s="13"/>
      <c r="AG175" s="13"/>
      <c r="AH175" s="13"/>
      <c r="AI175" s="13"/>
    </row>
    <row r="176" spans="1:35" ht="14.4">
      <c r="A176" s="459" t="s">
        <v>844</v>
      </c>
      <c r="B176" s="298" t="s">
        <v>942</v>
      </c>
      <c r="C176" s="527"/>
      <c r="D176" s="342" t="s">
        <v>844</v>
      </c>
      <c r="E176" s="13"/>
      <c r="F176" s="13"/>
      <c r="G176" s="13"/>
      <c r="H176" s="13"/>
      <c r="J176" s="338"/>
      <c r="L176" s="334"/>
      <c r="M176" s="13"/>
      <c r="N176" s="13"/>
      <c r="O176" s="13"/>
      <c r="P176" s="13"/>
      <c r="Q176" s="13"/>
      <c r="R176" s="335"/>
      <c r="AE176" s="13"/>
      <c r="AF176" s="13"/>
      <c r="AG176" s="13"/>
      <c r="AH176" s="13"/>
      <c r="AI176" s="13"/>
    </row>
    <row r="177" spans="1:35" ht="14.4">
      <c r="A177" s="299" t="s">
        <v>626</v>
      </c>
      <c r="B177" s="297"/>
      <c r="C177" s="527"/>
      <c r="D177" s="342" t="s">
        <v>626</v>
      </c>
      <c r="E177" s="13"/>
      <c r="F177" s="13"/>
      <c r="G177" s="13"/>
      <c r="H177" s="13"/>
      <c r="J177" s="338"/>
      <c r="L177" s="334" t="s">
        <v>628</v>
      </c>
      <c r="M177" s="13"/>
      <c r="N177" s="13"/>
      <c r="O177" s="13"/>
      <c r="P177" s="13"/>
      <c r="Q177" s="13"/>
      <c r="R177" s="335"/>
      <c r="AE177" s="13"/>
      <c r="AF177" s="13"/>
      <c r="AG177" s="13"/>
      <c r="AH177" s="13"/>
      <c r="AI177" s="13"/>
    </row>
    <row r="178" spans="1:35" ht="14.4">
      <c r="A178" s="299"/>
      <c r="B178" s="297"/>
      <c r="C178" s="527"/>
      <c r="D178" s="334"/>
      <c r="E178" s="13"/>
      <c r="F178" s="13"/>
      <c r="G178" s="13"/>
      <c r="H178" s="13"/>
      <c r="J178" s="338"/>
      <c r="L178" s="334" t="s">
        <v>626</v>
      </c>
      <c r="M178" s="13"/>
      <c r="N178" s="13"/>
      <c r="O178" s="13"/>
      <c r="P178" s="13"/>
      <c r="Q178" s="13"/>
      <c r="R178" s="335"/>
      <c r="AE178" s="13"/>
      <c r="AF178" s="13"/>
      <c r="AG178" s="13"/>
      <c r="AH178" s="13"/>
      <c r="AI178" s="13"/>
    </row>
    <row r="179" spans="1:35" ht="41.4">
      <c r="A179" s="299" t="s">
        <v>628</v>
      </c>
      <c r="B179" s="321" t="s">
        <v>943</v>
      </c>
      <c r="C179" s="527"/>
      <c r="D179" s="334" t="s">
        <v>628</v>
      </c>
      <c r="E179" s="13"/>
      <c r="F179" s="13"/>
      <c r="G179" s="13"/>
      <c r="H179" s="13"/>
      <c r="J179" s="338"/>
      <c r="L179" s="334"/>
      <c r="M179" s="13"/>
      <c r="N179" s="13"/>
      <c r="O179" s="13"/>
      <c r="P179" s="13"/>
      <c r="Q179" s="13"/>
      <c r="R179" s="335"/>
      <c r="AE179" s="13"/>
      <c r="AF179" s="13"/>
      <c r="AG179" s="13"/>
      <c r="AH179" s="13"/>
      <c r="AI179" s="13"/>
    </row>
    <row r="180" spans="1:35" ht="14.4">
      <c r="A180" s="299" t="s">
        <v>626</v>
      </c>
      <c r="B180" s="297"/>
      <c r="C180" s="527"/>
      <c r="D180" s="334" t="s">
        <v>626</v>
      </c>
      <c r="E180" s="13"/>
      <c r="F180" s="13"/>
      <c r="G180" s="13"/>
      <c r="H180" s="13"/>
      <c r="J180" s="338"/>
      <c r="L180" s="334" t="s">
        <v>629</v>
      </c>
      <c r="M180" s="13"/>
      <c r="N180" s="13"/>
      <c r="O180" s="13"/>
      <c r="P180" s="13"/>
      <c r="Q180" s="13"/>
      <c r="R180" s="335"/>
      <c r="AE180" s="13"/>
      <c r="AF180" s="13"/>
      <c r="AG180" s="13"/>
      <c r="AH180" s="13"/>
      <c r="AI180" s="13"/>
    </row>
    <row r="181" spans="1:35" ht="14.4">
      <c r="A181" s="299"/>
      <c r="B181" s="297"/>
      <c r="C181" s="527"/>
      <c r="D181" s="334"/>
      <c r="E181" s="13"/>
      <c r="F181" s="13"/>
      <c r="G181" s="13"/>
      <c r="H181" s="13"/>
      <c r="J181" s="338"/>
      <c r="L181" s="334" t="s">
        <v>626</v>
      </c>
      <c r="M181" s="13"/>
      <c r="N181" s="13"/>
      <c r="O181" s="13"/>
      <c r="P181" s="13"/>
      <c r="Q181" s="13"/>
      <c r="R181" s="335"/>
      <c r="AE181" s="13"/>
      <c r="AF181" s="13"/>
      <c r="AG181" s="13"/>
      <c r="AH181" s="13"/>
      <c r="AI181" s="13"/>
    </row>
    <row r="182" spans="1:35" ht="27.6">
      <c r="A182" s="299" t="s">
        <v>629</v>
      </c>
      <c r="B182" s="321" t="s">
        <v>940</v>
      </c>
      <c r="C182" s="527"/>
      <c r="D182" s="334" t="s">
        <v>629</v>
      </c>
      <c r="E182" s="13"/>
      <c r="F182" s="13"/>
      <c r="G182" s="13"/>
      <c r="H182" s="13"/>
      <c r="J182" s="338"/>
      <c r="L182" s="334" t="s">
        <v>617</v>
      </c>
      <c r="M182" s="13"/>
      <c r="N182" s="13"/>
      <c r="O182" s="13"/>
      <c r="P182" s="13"/>
      <c r="Q182" s="13"/>
      <c r="R182" s="335"/>
      <c r="AE182" s="13"/>
      <c r="AF182" s="13"/>
      <c r="AG182" s="13"/>
      <c r="AH182" s="13"/>
      <c r="AI182" s="13"/>
    </row>
    <row r="183" spans="1:35" ht="14.4">
      <c r="A183" s="299" t="s">
        <v>626</v>
      </c>
      <c r="B183" s="297"/>
      <c r="C183" s="527"/>
      <c r="D183" s="334" t="s">
        <v>626</v>
      </c>
      <c r="E183" s="13"/>
      <c r="F183" s="13"/>
      <c r="G183" s="13"/>
      <c r="H183" s="13"/>
      <c r="J183" s="338"/>
      <c r="L183" s="334" t="s">
        <v>630</v>
      </c>
      <c r="M183" s="13"/>
      <c r="N183" s="13"/>
      <c r="O183" s="13"/>
      <c r="P183" s="13"/>
      <c r="Q183" s="13"/>
      <c r="R183" s="335"/>
      <c r="AE183" s="13"/>
      <c r="AF183" s="13"/>
      <c r="AG183" s="13"/>
      <c r="AH183" s="13"/>
      <c r="AI183" s="13"/>
    </row>
    <row r="184" spans="1:35" ht="14.4">
      <c r="A184" s="299" t="s">
        <v>617</v>
      </c>
      <c r="B184" s="297"/>
      <c r="C184" s="527"/>
      <c r="D184" s="334" t="s">
        <v>617</v>
      </c>
      <c r="E184" s="13"/>
      <c r="F184" s="13"/>
      <c r="G184" s="13"/>
      <c r="H184" s="13"/>
      <c r="J184" s="338"/>
      <c r="L184" s="334" t="s">
        <v>626</v>
      </c>
      <c r="M184" s="13"/>
      <c r="N184" s="13"/>
      <c r="O184" s="13"/>
      <c r="P184" s="13"/>
      <c r="Q184" s="13"/>
      <c r="R184" s="335"/>
      <c r="AE184" s="13"/>
      <c r="AF184" s="13"/>
      <c r="AG184" s="13"/>
      <c r="AH184" s="13"/>
      <c r="AI184" s="13"/>
    </row>
    <row r="185" spans="1:35" ht="14.4">
      <c r="A185" s="299" t="s">
        <v>630</v>
      </c>
      <c r="B185" s="297" t="s">
        <v>944</v>
      </c>
      <c r="C185" s="527"/>
      <c r="D185" s="334" t="s">
        <v>630</v>
      </c>
      <c r="E185" s="13"/>
      <c r="F185" s="13"/>
      <c r="G185" s="13"/>
      <c r="H185" s="13"/>
      <c r="J185" s="338"/>
      <c r="L185" s="334" t="s">
        <v>598</v>
      </c>
      <c r="R185" s="338"/>
      <c r="AE185" s="13"/>
      <c r="AF185" s="13"/>
      <c r="AG185" s="13"/>
      <c r="AH185" s="13"/>
      <c r="AI185" s="13"/>
    </row>
    <row r="186" spans="1:35" ht="28.2" thickBot="1">
      <c r="A186" s="299" t="s">
        <v>626</v>
      </c>
      <c r="B186" s="321" t="s">
        <v>680</v>
      </c>
      <c r="C186" s="527"/>
      <c r="D186" s="334" t="s">
        <v>626</v>
      </c>
      <c r="E186" s="13"/>
      <c r="F186" s="13"/>
      <c r="G186" s="13"/>
      <c r="H186" s="13"/>
      <c r="J186" s="338"/>
      <c r="L186" s="345" t="s">
        <v>631</v>
      </c>
      <c r="M186" s="346"/>
      <c r="N186" s="346"/>
      <c r="O186" s="346"/>
      <c r="P186" s="346"/>
      <c r="Q186" s="346"/>
      <c r="R186" s="347"/>
      <c r="AE186" s="13"/>
      <c r="AF186" s="13"/>
      <c r="AG186" s="13"/>
      <c r="AH186" s="13"/>
      <c r="AI186" s="13"/>
    </row>
    <row r="187" spans="1:35" ht="14.4">
      <c r="A187" s="299" t="s">
        <v>598</v>
      </c>
      <c r="B187" s="297"/>
      <c r="C187" s="527"/>
      <c r="D187" s="334" t="s">
        <v>598</v>
      </c>
      <c r="J187" s="338"/>
      <c r="L187" s="13"/>
      <c r="M187" s="13"/>
      <c r="N187" s="13"/>
      <c r="O187" s="13"/>
      <c r="P187" s="13"/>
      <c r="Q187" s="13"/>
      <c r="R187" s="13"/>
      <c r="AE187" s="13"/>
      <c r="AF187" s="13"/>
      <c r="AG187" s="13"/>
      <c r="AH187" s="13"/>
      <c r="AI187" s="13"/>
    </row>
    <row r="188" spans="1:35" ht="15" thickBot="1">
      <c r="A188" s="299" t="s">
        <v>631</v>
      </c>
      <c r="B188" s="297"/>
      <c r="C188" s="527"/>
      <c r="D188" s="345" t="s">
        <v>631</v>
      </c>
      <c r="E188" s="346"/>
      <c r="F188" s="346"/>
      <c r="G188" s="346"/>
      <c r="H188" s="346"/>
      <c r="I188" s="346"/>
      <c r="J188" s="347"/>
      <c r="L188" s="13"/>
      <c r="M188" s="13"/>
      <c r="N188" s="13"/>
      <c r="O188" s="13"/>
      <c r="P188" s="13"/>
      <c r="Q188" s="13"/>
      <c r="R188" s="13"/>
      <c r="AF188" s="13"/>
      <c r="AG188" s="13"/>
      <c r="AH188" s="13"/>
      <c r="AI188" s="13"/>
    </row>
    <row r="189" spans="1:35" ht="14.4">
      <c r="A189" s="295" t="s">
        <v>617</v>
      </c>
      <c r="C189" s="527"/>
      <c r="L189" s="13"/>
      <c r="M189" s="13"/>
      <c r="N189" s="13"/>
      <c r="O189" s="13"/>
      <c r="P189" s="13"/>
      <c r="Q189" s="13"/>
      <c r="R189" s="13"/>
      <c r="AF189" s="13"/>
      <c r="AG189" s="13"/>
      <c r="AH189" s="13"/>
      <c r="AI189" s="13"/>
    </row>
    <row r="190" spans="1:35">
      <c r="C190" s="527"/>
      <c r="L190" s="13"/>
      <c r="M190" s="13"/>
      <c r="N190" s="13"/>
      <c r="O190" s="13"/>
      <c r="P190" s="13"/>
      <c r="Q190" s="13"/>
      <c r="R190" s="13"/>
    </row>
    <row r="191" spans="1:35">
      <c r="C191" s="527"/>
    </row>
    <row r="192" spans="1:35">
      <c r="C192" s="527"/>
    </row>
    <row r="193" spans="1:10" ht="14.4" thickBot="1">
      <c r="A193" s="322"/>
      <c r="B193" s="322"/>
      <c r="C193" s="527"/>
      <c r="D193" s="322"/>
      <c r="E193" s="499"/>
      <c r="F193" s="499"/>
      <c r="G193" s="499"/>
      <c r="H193" s="499"/>
      <c r="I193" s="499"/>
      <c r="J193" s="499"/>
    </row>
    <row r="194" spans="1:10" ht="14.4">
      <c r="A194" s="299" t="s">
        <v>594</v>
      </c>
      <c r="B194" s="296" t="s">
        <v>675</v>
      </c>
      <c r="C194" s="527"/>
      <c r="D194" s="501" t="s">
        <v>594</v>
      </c>
      <c r="E194" s="502"/>
      <c r="F194" s="502"/>
      <c r="G194" s="502"/>
      <c r="H194" s="502"/>
      <c r="I194" s="502"/>
      <c r="J194" s="338"/>
    </row>
    <row r="195" spans="1:10" ht="14.4">
      <c r="A195" s="300" t="s">
        <v>946</v>
      </c>
      <c r="B195" s="298" t="s">
        <v>864</v>
      </c>
      <c r="C195" s="527"/>
      <c r="D195" s="504" t="s">
        <v>1004</v>
      </c>
      <c r="F195" s="350" t="s">
        <v>687</v>
      </c>
      <c r="G195" s="257" t="str">
        <f>$E$7</f>
        <v>4G</v>
      </c>
      <c r="J195" s="338"/>
    </row>
    <row r="196" spans="1:10" ht="14.4">
      <c r="A196" s="299" t="s">
        <v>646</v>
      </c>
      <c r="B196" s="296" t="s">
        <v>905</v>
      </c>
      <c r="C196" s="527"/>
      <c r="D196" s="505" t="s">
        <v>692</v>
      </c>
      <c r="F196" s="257">
        <f>G6</f>
        <v>130122</v>
      </c>
      <c r="G196" s="13"/>
      <c r="H196" s="518" t="s">
        <v>1003</v>
      </c>
      <c r="I196" s="257" t="str">
        <f>$F$7</f>
        <v>24R2</v>
      </c>
      <c r="J196" s="338"/>
    </row>
    <row r="197" spans="1:10" ht="14.4">
      <c r="A197" s="299" t="s">
        <v>779</v>
      </c>
      <c r="B197" s="296" t="s">
        <v>675</v>
      </c>
      <c r="C197" s="527"/>
      <c r="D197" s="505" t="s">
        <v>779</v>
      </c>
      <c r="J197" s="338"/>
    </row>
    <row r="198" spans="1:10" ht="14.4">
      <c r="A198" s="302" t="s">
        <v>780</v>
      </c>
      <c r="B198" s="296" t="s">
        <v>904</v>
      </c>
      <c r="C198" s="527"/>
      <c r="D198" s="505" t="s">
        <v>600</v>
      </c>
      <c r="J198" s="338"/>
    </row>
    <row r="199" spans="1:10" ht="14.4">
      <c r="A199" s="299" t="s">
        <v>600</v>
      </c>
      <c r="B199" s="296" t="s">
        <v>675</v>
      </c>
      <c r="C199" s="527"/>
      <c r="D199" s="505"/>
      <c r="J199" s="338"/>
    </row>
    <row r="200" spans="1:10" ht="14.4">
      <c r="A200" s="299"/>
      <c r="B200" s="296"/>
      <c r="C200" s="527"/>
      <c r="D200" s="505"/>
      <c r="J200" s="338"/>
    </row>
    <row r="201" spans="1:10" ht="14.4">
      <c r="A201" s="299" t="s">
        <v>822</v>
      </c>
      <c r="B201" s="296"/>
      <c r="C201" s="527"/>
      <c r="D201" s="505" t="s">
        <v>901</v>
      </c>
      <c r="F201" s="464">
        <f>AA7</f>
        <v>2</v>
      </c>
      <c r="J201" s="338"/>
    </row>
    <row r="202" spans="1:10" ht="14.4">
      <c r="A202" s="299" t="s">
        <v>947</v>
      </c>
      <c r="B202" s="296"/>
      <c r="C202" s="527"/>
      <c r="D202" s="505" t="s">
        <v>899</v>
      </c>
      <c r="F202" s="257" t="str">
        <f>AB7</f>
        <v>FBBC</v>
      </c>
      <c r="J202" s="338"/>
    </row>
    <row r="203" spans="1:10" ht="14.4">
      <c r="A203" s="299" t="s">
        <v>606</v>
      </c>
      <c r="B203" s="296"/>
      <c r="C203" s="527"/>
      <c r="D203" s="505" t="s">
        <v>606</v>
      </c>
      <c r="J203" s="338"/>
    </row>
    <row r="204" spans="1:10" ht="14.4">
      <c r="A204" s="454"/>
      <c r="B204" s="296"/>
      <c r="C204" s="527"/>
      <c r="D204" s="506"/>
      <c r="J204" s="338"/>
    </row>
    <row r="205" spans="1:10" ht="14.4">
      <c r="A205" s="299" t="s">
        <v>628</v>
      </c>
      <c r="B205" s="296"/>
      <c r="C205" s="527"/>
      <c r="D205" s="505" t="s">
        <v>628</v>
      </c>
      <c r="J205" s="338"/>
    </row>
    <row r="206" spans="1:10" ht="14.4">
      <c r="A206" s="299" t="s">
        <v>626</v>
      </c>
      <c r="B206" s="301"/>
      <c r="C206" s="527"/>
      <c r="D206" s="505" t="s">
        <v>626</v>
      </c>
      <c r="J206" s="338"/>
    </row>
    <row r="207" spans="1:10" ht="14.4">
      <c r="A207" s="299"/>
      <c r="B207" s="453"/>
      <c r="C207" s="527"/>
      <c r="D207" s="505"/>
      <c r="J207" s="338"/>
    </row>
    <row r="208" spans="1:10" ht="14.4">
      <c r="A208" s="299" t="s">
        <v>629</v>
      </c>
      <c r="B208" s="298"/>
      <c r="C208" s="527"/>
      <c r="D208" s="505" t="s">
        <v>629</v>
      </c>
      <c r="J208" s="338"/>
    </row>
    <row r="209" spans="1:17" ht="14.4">
      <c r="A209" s="299" t="s">
        <v>626</v>
      </c>
      <c r="B209" s="296"/>
      <c r="C209" s="527"/>
      <c r="D209" s="505" t="s">
        <v>626</v>
      </c>
      <c r="J209" s="338"/>
    </row>
    <row r="210" spans="1:17" ht="14.4">
      <c r="A210" s="299" t="s">
        <v>617</v>
      </c>
      <c r="B210" s="296"/>
      <c r="C210" s="527"/>
      <c r="D210" s="505" t="s">
        <v>617</v>
      </c>
      <c r="J210" s="338"/>
    </row>
    <row r="211" spans="1:17" ht="14.4">
      <c r="A211" s="299" t="s">
        <v>630</v>
      </c>
      <c r="B211" s="296"/>
      <c r="C211" s="527"/>
      <c r="D211" s="505" t="s">
        <v>630</v>
      </c>
      <c r="J211" s="338"/>
    </row>
    <row r="212" spans="1:17" ht="14.4">
      <c r="A212" s="299" t="s">
        <v>626</v>
      </c>
      <c r="B212" s="296"/>
      <c r="C212" s="527"/>
      <c r="D212" s="505" t="s">
        <v>626</v>
      </c>
      <c r="J212" s="338"/>
    </row>
    <row r="213" spans="1:17" ht="15" thickBot="1">
      <c r="A213" s="318" t="s">
        <v>949</v>
      </c>
      <c r="B213" s="296"/>
      <c r="C213" s="527"/>
      <c r="D213" s="507" t="s">
        <v>949</v>
      </c>
      <c r="E213" s="346"/>
      <c r="F213" s="346"/>
      <c r="G213" s="346"/>
      <c r="H213" s="346"/>
      <c r="I213" s="346"/>
      <c r="J213" s="347"/>
    </row>
    <row r="214" spans="1:17">
      <c r="C214" s="527"/>
    </row>
    <row r="215" spans="1:17">
      <c r="C215" s="527"/>
    </row>
    <row r="216" spans="1:17">
      <c r="C216" s="527"/>
    </row>
    <row r="217" spans="1:17">
      <c r="C217" s="527"/>
    </row>
    <row r="218" spans="1:17" ht="14.4" thickBot="1">
      <c r="C218" s="527"/>
    </row>
    <row r="219" spans="1:17" ht="14.4">
      <c r="A219" s="299" t="s">
        <v>594</v>
      </c>
      <c r="B219" s="296" t="s">
        <v>675</v>
      </c>
      <c r="C219" s="527"/>
      <c r="L219" s="501" t="s">
        <v>594</v>
      </c>
      <c r="M219" s="502"/>
      <c r="N219" s="502"/>
      <c r="O219" s="502"/>
      <c r="P219" s="502"/>
      <c r="Q219" s="503"/>
    </row>
    <row r="220" spans="1:17" ht="14.4">
      <c r="A220" s="300" t="s">
        <v>946</v>
      </c>
      <c r="B220" s="298" t="s">
        <v>864</v>
      </c>
      <c r="C220" s="527"/>
      <c r="L220" s="504" t="s">
        <v>1004</v>
      </c>
      <c r="N220" s="350" t="s">
        <v>687</v>
      </c>
      <c r="O220" s="257" t="str">
        <f>E9</f>
        <v>4G</v>
      </c>
      <c r="P220" s="518" t="s">
        <v>1003</v>
      </c>
      <c r="Q220" s="349" t="str">
        <f>F9</f>
        <v>24R2</v>
      </c>
    </row>
    <row r="221" spans="1:17" ht="14.4">
      <c r="A221" s="299" t="s">
        <v>779</v>
      </c>
      <c r="B221" s="296" t="s">
        <v>904</v>
      </c>
      <c r="C221" s="527"/>
      <c r="L221" s="505" t="s">
        <v>692</v>
      </c>
      <c r="N221" s="257">
        <f>G9</f>
        <v>123456</v>
      </c>
      <c r="O221" s="13"/>
      <c r="P221" s="13"/>
      <c r="Q221" s="338"/>
    </row>
    <row r="222" spans="1:17" ht="14.4">
      <c r="A222" s="302" t="s">
        <v>780</v>
      </c>
      <c r="B222" s="296" t="s">
        <v>675</v>
      </c>
      <c r="C222" s="527"/>
      <c r="L222" s="505" t="s">
        <v>779</v>
      </c>
      <c r="Q222" s="338"/>
    </row>
    <row r="223" spans="1:17" ht="14.4">
      <c r="A223" s="299" t="s">
        <v>646</v>
      </c>
      <c r="B223" s="296" t="s">
        <v>905</v>
      </c>
      <c r="C223" s="527"/>
      <c r="L223" s="505" t="s">
        <v>600</v>
      </c>
      <c r="Q223" s="338"/>
    </row>
    <row r="224" spans="1:17" ht="14.4">
      <c r="A224" s="299" t="s">
        <v>600</v>
      </c>
      <c r="B224" s="296" t="s">
        <v>906</v>
      </c>
      <c r="C224" s="527"/>
      <c r="L224" s="505"/>
      <c r="Q224" s="338"/>
    </row>
    <row r="225" spans="1:17" ht="14.4">
      <c r="A225" s="299"/>
      <c r="B225" s="296" t="s">
        <v>910</v>
      </c>
      <c r="C225" s="527"/>
      <c r="L225" s="505"/>
      <c r="Q225" s="338"/>
    </row>
    <row r="226" spans="1:17" ht="14.4">
      <c r="A226" s="469" t="s">
        <v>998</v>
      </c>
      <c r="B226" s="296" t="s">
        <v>675</v>
      </c>
      <c r="C226" s="527"/>
      <c r="L226" s="500" t="s">
        <v>1005</v>
      </c>
      <c r="N226" s="257">
        <f>AI9</f>
        <v>3</v>
      </c>
      <c r="Q226" s="338"/>
    </row>
    <row r="227" spans="1:17" ht="14.4">
      <c r="A227" s="469" t="s">
        <v>606</v>
      </c>
      <c r="B227" s="301" t="s">
        <v>1006</v>
      </c>
      <c r="C227" s="527"/>
      <c r="L227" s="500" t="s">
        <v>606</v>
      </c>
      <c r="Q227" s="338"/>
    </row>
    <row r="228" spans="1:17" ht="14.4">
      <c r="A228" s="469" t="s">
        <v>999</v>
      </c>
      <c r="B228" s="296" t="s">
        <v>675</v>
      </c>
      <c r="C228" s="527"/>
      <c r="L228" s="500" t="s">
        <v>1005</v>
      </c>
      <c r="N228" s="257">
        <f>AJ9</f>
        <v>4</v>
      </c>
      <c r="Q228" s="338"/>
    </row>
    <row r="229" spans="1:17" ht="14.4">
      <c r="A229" s="469" t="s">
        <v>606</v>
      </c>
      <c r="B229" s="301" t="s">
        <v>1006</v>
      </c>
      <c r="C229" s="527"/>
      <c r="L229" s="500" t="s">
        <v>606</v>
      </c>
      <c r="Q229" s="338"/>
    </row>
    <row r="230" spans="1:17" ht="14.4">
      <c r="A230" s="454"/>
      <c r="B230" s="301"/>
      <c r="C230" s="527"/>
      <c r="L230" s="506"/>
      <c r="Q230" s="338"/>
    </row>
    <row r="231" spans="1:17" ht="14.4">
      <c r="A231" s="299" t="s">
        <v>628</v>
      </c>
      <c r="B231" s="301"/>
      <c r="C231" s="527"/>
      <c r="L231" s="505" t="s">
        <v>628</v>
      </c>
      <c r="Q231" s="338"/>
    </row>
    <row r="232" spans="1:17" ht="14.4">
      <c r="A232" s="299" t="s">
        <v>626</v>
      </c>
      <c r="B232" s="301"/>
      <c r="C232" s="527"/>
      <c r="L232" s="505" t="s">
        <v>626</v>
      </c>
      <c r="Q232" s="338"/>
    </row>
    <row r="233" spans="1:17" ht="14.4">
      <c r="A233" s="299"/>
      <c r="B233" s="301"/>
      <c r="C233" s="527"/>
      <c r="L233" s="505"/>
      <c r="Q233" s="338"/>
    </row>
    <row r="234" spans="1:17" ht="14.4">
      <c r="A234" s="299" t="s">
        <v>629</v>
      </c>
      <c r="B234" s="301"/>
      <c r="C234" s="527"/>
      <c r="L234" s="505" t="s">
        <v>629</v>
      </c>
      <c r="Q234" s="338"/>
    </row>
    <row r="235" spans="1:17" ht="14.4">
      <c r="A235" s="299" t="s">
        <v>626</v>
      </c>
      <c r="B235" s="301"/>
      <c r="C235" s="527"/>
      <c r="L235" s="505" t="s">
        <v>626</v>
      </c>
      <c r="Q235" s="338"/>
    </row>
    <row r="236" spans="1:17" ht="14.4">
      <c r="A236" s="299" t="s">
        <v>617</v>
      </c>
      <c r="B236" s="301"/>
      <c r="C236" s="527"/>
      <c r="L236" s="505" t="s">
        <v>617</v>
      </c>
      <c r="Q236" s="338"/>
    </row>
    <row r="237" spans="1:17" ht="14.4">
      <c r="A237" s="299" t="s">
        <v>630</v>
      </c>
      <c r="B237" s="301"/>
      <c r="C237" s="527"/>
      <c r="L237" s="505" t="s">
        <v>630</v>
      </c>
      <c r="Q237" s="338"/>
    </row>
    <row r="238" spans="1:17" ht="14.4">
      <c r="A238" s="299" t="s">
        <v>626</v>
      </c>
      <c r="B238" s="453"/>
      <c r="C238" s="527"/>
      <c r="L238" s="505" t="s">
        <v>626</v>
      </c>
      <c r="Q238" s="338"/>
    </row>
    <row r="239" spans="1:17" ht="15" thickBot="1">
      <c r="A239" s="318" t="s">
        <v>949</v>
      </c>
      <c r="B239" s="298"/>
      <c r="C239" s="527"/>
      <c r="L239" s="507" t="s">
        <v>949</v>
      </c>
      <c r="M239" s="346"/>
      <c r="N239" s="346"/>
      <c r="O239" s="346"/>
      <c r="P239" s="346"/>
      <c r="Q239" s="347"/>
    </row>
    <row r="240" spans="1:17">
      <c r="C240" s="527"/>
    </row>
    <row r="241" spans="1:17">
      <c r="C241" s="527"/>
    </row>
    <row r="242" spans="1:17">
      <c r="C242" s="527"/>
    </row>
    <row r="243" spans="1:17" ht="14.4" thickBot="1">
      <c r="C243" s="527"/>
    </row>
    <row r="244" spans="1:17" ht="14.4">
      <c r="A244" s="299" t="s">
        <v>594</v>
      </c>
      <c r="B244" s="296" t="s">
        <v>675</v>
      </c>
      <c r="C244" s="527"/>
      <c r="L244" s="501" t="s">
        <v>594</v>
      </c>
      <c r="M244" s="502"/>
      <c r="N244" s="502"/>
      <c r="O244" s="502"/>
      <c r="P244" s="502"/>
      <c r="Q244" s="503"/>
    </row>
    <row r="245" spans="1:17" ht="14.4">
      <c r="A245" s="300" t="s">
        <v>946</v>
      </c>
      <c r="B245" s="298" t="s">
        <v>864</v>
      </c>
      <c r="C245" s="527"/>
      <c r="L245" s="504" t="s">
        <v>1004</v>
      </c>
      <c r="N245" s="350" t="s">
        <v>687</v>
      </c>
      <c r="O245" s="257" t="str">
        <f>E10</f>
        <v>4G</v>
      </c>
      <c r="P245" s="350" t="s">
        <v>1003</v>
      </c>
      <c r="Q245" s="349" t="str">
        <f>F10</f>
        <v>24R2</v>
      </c>
    </row>
    <row r="246" spans="1:17" ht="14.4">
      <c r="A246" s="299" t="s">
        <v>646</v>
      </c>
      <c r="B246" s="296" t="s">
        <v>905</v>
      </c>
      <c r="C246" s="527"/>
      <c r="L246" s="505" t="s">
        <v>692</v>
      </c>
      <c r="N246" s="257">
        <f>G10</f>
        <v>123456</v>
      </c>
      <c r="O246" s="13"/>
      <c r="P246" s="13"/>
      <c r="Q246" s="338"/>
    </row>
    <row r="247" spans="1:17" ht="14.4">
      <c r="A247" s="299" t="s">
        <v>779</v>
      </c>
      <c r="B247" s="296" t="s">
        <v>904</v>
      </c>
      <c r="C247" s="527"/>
      <c r="L247" s="505" t="s">
        <v>779</v>
      </c>
      <c r="Q247" s="338"/>
    </row>
    <row r="248" spans="1:17" ht="14.4">
      <c r="A248" s="302" t="s">
        <v>780</v>
      </c>
      <c r="B248" s="296" t="s">
        <v>675</v>
      </c>
      <c r="C248" s="527"/>
      <c r="L248" s="505"/>
      <c r="Q248" s="338"/>
    </row>
    <row r="249" spans="1:17" ht="14.4">
      <c r="A249" s="299" t="s">
        <v>600</v>
      </c>
      <c r="B249" s="296" t="s">
        <v>906</v>
      </c>
      <c r="C249" s="527"/>
      <c r="L249" s="505" t="s">
        <v>600</v>
      </c>
      <c r="Q249" s="338"/>
    </row>
    <row r="250" spans="1:17" ht="14.4">
      <c r="A250" s="299"/>
      <c r="B250" s="296" t="s">
        <v>910</v>
      </c>
      <c r="C250" s="527"/>
      <c r="L250" s="505"/>
      <c r="Q250" s="338"/>
    </row>
    <row r="251" spans="1:17" ht="14.4">
      <c r="A251" s="469" t="s">
        <v>823</v>
      </c>
      <c r="B251" s="296"/>
      <c r="C251" s="527"/>
      <c r="L251" s="505" t="s">
        <v>901</v>
      </c>
      <c r="N251" s="464">
        <f>AA10</f>
        <v>3</v>
      </c>
      <c r="Q251" s="338"/>
    </row>
    <row r="252" spans="1:17" ht="14.4">
      <c r="A252" s="469" t="s">
        <v>821</v>
      </c>
      <c r="B252" s="301"/>
      <c r="C252" s="527"/>
      <c r="L252" s="505" t="s">
        <v>899</v>
      </c>
      <c r="N252" s="257" t="str">
        <f>AB10</f>
        <v>ABIO</v>
      </c>
      <c r="Q252" s="338"/>
    </row>
    <row r="253" spans="1:17" ht="14.4">
      <c r="A253" s="469" t="s">
        <v>606</v>
      </c>
      <c r="B253" s="301"/>
      <c r="C253" s="527"/>
      <c r="L253" s="505" t="s">
        <v>606</v>
      </c>
      <c r="Q253" s="338"/>
    </row>
    <row r="254" spans="1:17" ht="14.4">
      <c r="A254" s="469" t="s">
        <v>1001</v>
      </c>
      <c r="B254" s="296" t="s">
        <v>675</v>
      </c>
      <c r="C254" s="527"/>
      <c r="L254" s="500" t="s">
        <v>1005</v>
      </c>
      <c r="N254" s="257">
        <f>AK10</f>
        <v>5</v>
      </c>
      <c r="Q254" s="338"/>
    </row>
    <row r="255" spans="1:17" ht="14.4">
      <c r="A255" s="469" t="s">
        <v>606</v>
      </c>
      <c r="B255" s="301" t="s">
        <v>1006</v>
      </c>
      <c r="C255" s="527"/>
      <c r="L255" s="500" t="s">
        <v>606</v>
      </c>
      <c r="Q255" s="338"/>
    </row>
    <row r="256" spans="1:17" ht="14.4">
      <c r="A256" s="469" t="s">
        <v>1002</v>
      </c>
      <c r="B256" s="296" t="s">
        <v>675</v>
      </c>
      <c r="C256" s="527"/>
      <c r="L256" s="500" t="s">
        <v>1005</v>
      </c>
      <c r="N256" s="257">
        <f>AL10</f>
        <v>6</v>
      </c>
      <c r="Q256" s="338"/>
    </row>
    <row r="257" spans="1:17" ht="14.4">
      <c r="A257" s="469" t="s">
        <v>606</v>
      </c>
      <c r="B257" s="301" t="s">
        <v>1006</v>
      </c>
      <c r="C257" s="527"/>
      <c r="L257" s="500" t="s">
        <v>606</v>
      </c>
      <c r="Q257" s="338"/>
    </row>
    <row r="258" spans="1:17" ht="14.4">
      <c r="A258" s="454"/>
      <c r="B258" s="301"/>
      <c r="C258" s="527"/>
      <c r="L258" s="506"/>
      <c r="Q258" s="338"/>
    </row>
    <row r="259" spans="1:17" ht="14.4">
      <c r="A259" s="299" t="s">
        <v>628</v>
      </c>
      <c r="B259" s="301"/>
      <c r="C259" s="527"/>
      <c r="L259" s="505" t="s">
        <v>628</v>
      </c>
      <c r="Q259" s="338"/>
    </row>
    <row r="260" spans="1:17" ht="14.4">
      <c r="A260" s="299" t="s">
        <v>626</v>
      </c>
      <c r="B260" s="301"/>
      <c r="C260" s="527"/>
      <c r="L260" s="505" t="s">
        <v>626</v>
      </c>
      <c r="Q260" s="338"/>
    </row>
    <row r="261" spans="1:17" ht="14.4">
      <c r="A261" s="299"/>
      <c r="B261" s="301"/>
      <c r="C261" s="527"/>
      <c r="L261" s="505"/>
      <c r="Q261" s="338"/>
    </row>
    <row r="262" spans="1:17" ht="14.4">
      <c r="A262" s="299" t="s">
        <v>629</v>
      </c>
      <c r="B262" s="301"/>
      <c r="C262" s="527"/>
      <c r="L262" s="505" t="s">
        <v>629</v>
      </c>
      <c r="Q262" s="338"/>
    </row>
    <row r="263" spans="1:17" ht="14.4">
      <c r="A263" s="299" t="s">
        <v>626</v>
      </c>
      <c r="B263" s="301"/>
      <c r="C263" s="527"/>
      <c r="L263" s="505" t="s">
        <v>626</v>
      </c>
      <c r="Q263" s="338"/>
    </row>
    <row r="264" spans="1:17" ht="14.4">
      <c r="A264" s="299" t="s">
        <v>617</v>
      </c>
      <c r="B264" s="301"/>
      <c r="C264" s="527"/>
      <c r="L264" s="505" t="s">
        <v>617</v>
      </c>
      <c r="Q264" s="338"/>
    </row>
    <row r="265" spans="1:17" ht="14.4">
      <c r="A265" s="299" t="s">
        <v>630</v>
      </c>
      <c r="B265" s="301"/>
      <c r="C265" s="527"/>
      <c r="L265" s="505" t="s">
        <v>630</v>
      </c>
      <c r="Q265" s="338"/>
    </row>
    <row r="266" spans="1:17" ht="14.4">
      <c r="A266" s="299" t="s">
        <v>626</v>
      </c>
      <c r="B266" s="453"/>
      <c r="C266" s="527"/>
      <c r="L266" s="505" t="s">
        <v>626</v>
      </c>
      <c r="Q266" s="338"/>
    </row>
    <row r="267" spans="1:17" ht="15" thickBot="1">
      <c r="A267" s="318" t="s">
        <v>949</v>
      </c>
      <c r="B267" s="298"/>
      <c r="C267" s="527"/>
      <c r="L267" s="507" t="s">
        <v>949</v>
      </c>
      <c r="M267" s="346"/>
      <c r="N267" s="346"/>
      <c r="O267" s="346"/>
      <c r="P267" s="346"/>
      <c r="Q267" s="347"/>
    </row>
    <row r="268" spans="1:17">
      <c r="C268" s="43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C131"/>
  <sheetViews>
    <sheetView topLeftCell="C1" zoomScale="70" zoomScaleNormal="70" workbookViewId="0">
      <selection activeCell="O35" sqref="O35"/>
    </sheetView>
  </sheetViews>
  <sheetFormatPr defaultColWidth="9" defaultRowHeight="13.8"/>
  <cols>
    <col min="1" max="1" width="74.5546875" style="10" hidden="1" customWidth="1"/>
    <col min="2" max="2" width="74" style="10" hidden="1" customWidth="1"/>
    <col min="3" max="3" width="5" style="10" customWidth="1"/>
    <col min="4" max="4" width="18.44140625" style="10" customWidth="1"/>
    <col min="5" max="5" width="35.88671875" style="10" customWidth="1"/>
    <col min="6" max="6" width="9" style="10" customWidth="1"/>
    <col min="7" max="7" width="10.21875" style="10" customWidth="1"/>
    <col min="8" max="8" width="10.109375" style="10" customWidth="1"/>
    <col min="9" max="9" width="6.33203125" style="10" bestFit="1" customWidth="1"/>
    <col min="10" max="10" width="11.77734375" style="10" bestFit="1" customWidth="1"/>
    <col min="11" max="11" width="14.33203125" style="10" bestFit="1" customWidth="1"/>
    <col min="12" max="12" width="9.6640625" style="10" customWidth="1"/>
    <col min="13" max="13" width="11.6640625" style="10" customWidth="1"/>
    <col min="14" max="14" width="12.5546875" style="10" customWidth="1"/>
    <col min="15" max="15" width="15.21875" style="10" bestFit="1" customWidth="1"/>
    <col min="16" max="16" width="14.77734375" style="10" customWidth="1"/>
    <col min="17" max="17" width="17.6640625" style="10" bestFit="1" customWidth="1"/>
    <col min="18" max="18" width="12.88671875" style="10" customWidth="1"/>
    <col min="19" max="19" width="21.6640625" style="10" customWidth="1"/>
    <col min="20" max="20" width="8.88671875" style="10" customWidth="1"/>
    <col min="21" max="21" width="10.77734375" style="10" customWidth="1"/>
    <col min="22" max="23" width="14.6640625" style="10" customWidth="1"/>
    <col min="24" max="24" width="9.88671875" style="10" bestFit="1" customWidth="1"/>
    <col min="25" max="25" width="11.6640625" style="10" bestFit="1" customWidth="1"/>
    <col min="26" max="26" width="8.6640625" style="10" customWidth="1"/>
    <col min="27" max="27" width="9.21875" style="10" customWidth="1"/>
    <col min="28" max="28" width="14.88671875" style="10" bestFit="1" customWidth="1"/>
    <col min="29" max="29" width="2.6640625" style="10" customWidth="1"/>
    <col min="30" max="16384" width="9" style="10"/>
  </cols>
  <sheetData>
    <row r="1" spans="1:29" ht="19.2" customHeight="1">
      <c r="C1" s="574"/>
      <c r="E1" s="522" t="s">
        <v>735</v>
      </c>
      <c r="F1" s="522" t="s">
        <v>1024</v>
      </c>
      <c r="G1" s="522" t="s">
        <v>1025</v>
      </c>
      <c r="H1" s="522" t="s">
        <v>1068</v>
      </c>
      <c r="J1" s="522" t="s">
        <v>1069</v>
      </c>
      <c r="K1" s="522" t="s">
        <v>1070</v>
      </c>
      <c r="M1" s="522" t="s">
        <v>1071</v>
      </c>
      <c r="U1" s="522" t="s">
        <v>60</v>
      </c>
      <c r="V1" s="522" t="s">
        <v>61</v>
      </c>
      <c r="W1" s="522" t="s">
        <v>1067</v>
      </c>
      <c r="X1" s="157"/>
      <c r="Y1" s="522" t="s">
        <v>66</v>
      </c>
      <c r="Z1" s="157"/>
      <c r="AA1" s="522" t="s">
        <v>994</v>
      </c>
      <c r="AB1" s="522" t="s">
        <v>1067</v>
      </c>
    </row>
    <row r="2" spans="1:29" ht="124.2">
      <c r="C2" s="574"/>
      <c r="D2" s="535" t="s">
        <v>1046</v>
      </c>
      <c r="E2" s="610" t="s">
        <v>1047</v>
      </c>
      <c r="F2" s="610" t="s">
        <v>1048</v>
      </c>
      <c r="G2" s="610" t="s">
        <v>1049</v>
      </c>
      <c r="H2" s="611"/>
      <c r="I2" s="611"/>
      <c r="J2" s="610" t="s">
        <v>1060</v>
      </c>
      <c r="K2" s="610" t="s">
        <v>1058</v>
      </c>
      <c r="L2" s="611"/>
      <c r="M2" s="610" t="s">
        <v>1072</v>
      </c>
      <c r="N2" s="610" t="s">
        <v>1061</v>
      </c>
      <c r="O2" s="610" t="s">
        <v>1062</v>
      </c>
      <c r="P2" s="610" t="s">
        <v>1061</v>
      </c>
      <c r="Q2" s="610" t="s">
        <v>1062</v>
      </c>
      <c r="R2" s="610" t="s">
        <v>1063</v>
      </c>
      <c r="S2" s="610"/>
      <c r="T2" s="610" t="s">
        <v>1062</v>
      </c>
      <c r="U2" s="610" t="s">
        <v>1064</v>
      </c>
      <c r="V2" s="610" t="s">
        <v>1065</v>
      </c>
      <c r="W2" s="610" t="s">
        <v>1066</v>
      </c>
      <c r="X2" s="612"/>
      <c r="Y2" s="612"/>
      <c r="Z2" s="610" t="s">
        <v>1063</v>
      </c>
      <c r="AA2" s="610" t="s">
        <v>1062</v>
      </c>
      <c r="AB2" s="610" t="s">
        <v>1062</v>
      </c>
    </row>
    <row r="3" spans="1:29" ht="18.600000000000001" customHeight="1">
      <c r="C3" s="574"/>
      <c r="D3" s="575"/>
      <c r="E3" s="575"/>
      <c r="F3" s="575"/>
      <c r="G3" s="575"/>
      <c r="H3" s="575"/>
      <c r="I3" s="575"/>
      <c r="J3" s="575"/>
      <c r="K3" s="575"/>
      <c r="L3" s="575"/>
      <c r="M3" s="575"/>
      <c r="N3" s="575"/>
      <c r="O3" s="575"/>
      <c r="P3" s="575"/>
      <c r="Q3" s="575"/>
      <c r="R3" s="575"/>
      <c r="S3" s="575"/>
      <c r="T3" s="575"/>
      <c r="U3" s="575"/>
      <c r="V3" s="575"/>
      <c r="W3" s="575"/>
      <c r="X3" s="575"/>
      <c r="Y3" s="575"/>
      <c r="Z3" s="575"/>
      <c r="AA3" s="575"/>
      <c r="AB3" s="575"/>
      <c r="AC3" s="526"/>
    </row>
    <row r="4" spans="1:29" ht="24" customHeight="1">
      <c r="C4" s="574"/>
      <c r="D4" s="609" t="s">
        <v>1055</v>
      </c>
      <c r="E4" s="620" t="s">
        <v>538</v>
      </c>
      <c r="F4" s="597" t="s">
        <v>1054</v>
      </c>
      <c r="G4" s="598"/>
      <c r="H4" s="584" t="s">
        <v>71</v>
      </c>
      <c r="I4" s="585" t="s">
        <v>82</v>
      </c>
      <c r="J4" s="586"/>
      <c r="K4" s="587"/>
      <c r="L4" s="584" t="s">
        <v>483</v>
      </c>
      <c r="M4" s="586"/>
      <c r="N4" s="586"/>
      <c r="O4" s="586"/>
      <c r="P4" s="586"/>
      <c r="Q4" s="587"/>
      <c r="R4" s="585" t="s">
        <v>72</v>
      </c>
      <c r="S4" s="586"/>
      <c r="T4" s="586"/>
      <c r="U4" s="586"/>
      <c r="V4" s="586"/>
      <c r="W4" s="586"/>
      <c r="X4" s="585" t="s">
        <v>534</v>
      </c>
      <c r="Y4" s="587"/>
      <c r="Z4" s="585" t="s">
        <v>535</v>
      </c>
      <c r="AA4" s="586"/>
      <c r="AB4" s="586"/>
      <c r="AC4" s="526"/>
    </row>
    <row r="5" spans="1:29" ht="14.25" customHeight="1">
      <c r="C5" s="574"/>
      <c r="D5" s="104" t="s">
        <v>1056</v>
      </c>
      <c r="E5" s="104"/>
      <c r="F5" s="202" t="s">
        <v>1052</v>
      </c>
      <c r="G5" s="202" t="s">
        <v>1053</v>
      </c>
      <c r="H5" s="24" t="s">
        <v>95</v>
      </c>
      <c r="I5" s="277" t="s">
        <v>95</v>
      </c>
      <c r="J5" s="202" t="s">
        <v>299</v>
      </c>
      <c r="K5" s="202" t="s">
        <v>731</v>
      </c>
      <c r="L5" s="24" t="s">
        <v>95</v>
      </c>
      <c r="M5" s="202" t="s">
        <v>481</v>
      </c>
      <c r="N5" s="621" t="s">
        <v>118</v>
      </c>
      <c r="O5" s="621" t="s">
        <v>119</v>
      </c>
      <c r="P5" s="621" t="s">
        <v>113</v>
      </c>
      <c r="Q5" s="622" t="s">
        <v>114</v>
      </c>
      <c r="R5" s="580" t="s">
        <v>95</v>
      </c>
      <c r="S5" s="516" t="s">
        <v>284</v>
      </c>
      <c r="T5" s="516" t="s">
        <v>124</v>
      </c>
      <c r="U5" s="516" t="s">
        <v>126</v>
      </c>
      <c r="V5" s="516" t="s">
        <v>127</v>
      </c>
      <c r="W5" s="579" t="s">
        <v>533</v>
      </c>
      <c r="X5" s="580" t="s">
        <v>95</v>
      </c>
      <c r="Y5" s="578" t="s">
        <v>137</v>
      </c>
      <c r="Z5" s="580" t="s">
        <v>115</v>
      </c>
      <c r="AA5" s="579" t="s">
        <v>155</v>
      </c>
      <c r="AB5" s="579" t="s">
        <v>533</v>
      </c>
      <c r="AC5" s="527"/>
    </row>
    <row r="6" spans="1:29" s="13" customFormat="1">
      <c r="A6" s="10"/>
      <c r="B6" s="10"/>
      <c r="C6" s="592" t="s">
        <v>950</v>
      </c>
      <c r="D6" s="372" t="s">
        <v>1051</v>
      </c>
      <c r="E6" s="372"/>
      <c r="F6" s="370" t="s">
        <v>537</v>
      </c>
      <c r="G6" s="370" t="s">
        <v>473</v>
      </c>
      <c r="H6" s="576">
        <v>130122</v>
      </c>
      <c r="I6" s="576">
        <v>4</v>
      </c>
      <c r="J6" s="576" t="s">
        <v>500</v>
      </c>
      <c r="K6" s="577"/>
      <c r="L6" s="576">
        <v>6</v>
      </c>
      <c r="M6" s="576" t="s">
        <v>501</v>
      </c>
      <c r="N6" s="576" t="s">
        <v>176</v>
      </c>
      <c r="O6" s="576">
        <v>6</v>
      </c>
      <c r="P6" s="576" t="s">
        <v>176</v>
      </c>
      <c r="Q6" s="588">
        <v>1</v>
      </c>
      <c r="R6" s="576">
        <v>24320</v>
      </c>
      <c r="S6" s="577" t="s">
        <v>499</v>
      </c>
      <c r="T6" s="576">
        <v>5</v>
      </c>
      <c r="U6" s="576">
        <v>318</v>
      </c>
      <c r="V6" s="576">
        <v>59455</v>
      </c>
      <c r="W6" s="591">
        <f>AA6</f>
        <v>105</v>
      </c>
      <c r="X6" s="576">
        <v>0</v>
      </c>
      <c r="Y6" s="576">
        <v>600</v>
      </c>
      <c r="Z6" s="576">
        <v>22109</v>
      </c>
      <c r="AA6" s="589">
        <f>100+T6</f>
        <v>105</v>
      </c>
      <c r="AB6" s="590">
        <f>T6</f>
        <v>5</v>
      </c>
      <c r="AC6" s="527"/>
    </row>
    <row r="7" spans="1:29" s="13" customFormat="1">
      <c r="A7" s="10"/>
      <c r="B7" s="10"/>
      <c r="C7" s="592" t="s">
        <v>950</v>
      </c>
      <c r="D7" s="305" t="s">
        <v>1051</v>
      </c>
      <c r="E7" s="305" t="s">
        <v>720</v>
      </c>
      <c r="F7" s="305" t="s">
        <v>537</v>
      </c>
      <c r="G7" s="305" t="s">
        <v>473</v>
      </c>
      <c r="H7" s="490">
        <v>130122</v>
      </c>
      <c r="I7" s="490">
        <v>6</v>
      </c>
      <c r="J7" s="490" t="s">
        <v>500</v>
      </c>
      <c r="K7" s="490"/>
      <c r="L7" s="490">
        <v>8</v>
      </c>
      <c r="M7" s="490" t="s">
        <v>485</v>
      </c>
      <c r="N7" s="490" t="s">
        <v>479</v>
      </c>
      <c r="O7" s="490">
        <v>2</v>
      </c>
      <c r="P7" s="490" t="s">
        <v>479</v>
      </c>
      <c r="Q7" s="490">
        <v>1</v>
      </c>
      <c r="R7" s="595">
        <v>24320</v>
      </c>
      <c r="S7" s="595" t="s">
        <v>1044</v>
      </c>
      <c r="T7" s="595">
        <v>7</v>
      </c>
      <c r="U7" s="595">
        <v>320</v>
      </c>
      <c r="V7" s="595">
        <v>59455</v>
      </c>
      <c r="W7" s="591">
        <f>AA7</f>
        <v>107</v>
      </c>
      <c r="X7" s="576">
        <v>0</v>
      </c>
      <c r="Y7" s="576">
        <v>600</v>
      </c>
      <c r="Z7" s="576">
        <v>22111</v>
      </c>
      <c r="AA7" s="589">
        <f>100+T7</f>
        <v>107</v>
      </c>
      <c r="AB7" s="590">
        <f>T7</f>
        <v>7</v>
      </c>
      <c r="AC7" s="527"/>
    </row>
    <row r="8" spans="1:29" s="13" customFormat="1">
      <c r="A8" s="10"/>
      <c r="B8" s="10"/>
      <c r="C8" s="592" t="s">
        <v>950</v>
      </c>
      <c r="D8" s="226" t="s">
        <v>1051</v>
      </c>
      <c r="E8" s="226" t="s">
        <v>721</v>
      </c>
      <c r="F8" s="226" t="s">
        <v>537</v>
      </c>
      <c r="G8" s="226" t="s">
        <v>473</v>
      </c>
      <c r="H8" s="490">
        <v>130122</v>
      </c>
      <c r="I8" s="490">
        <v>10</v>
      </c>
      <c r="J8" s="490" t="s">
        <v>592</v>
      </c>
      <c r="K8" s="491" t="b">
        <v>1</v>
      </c>
      <c r="L8" s="490">
        <v>12</v>
      </c>
      <c r="M8" s="490" t="s">
        <v>497</v>
      </c>
      <c r="N8" s="490" t="s">
        <v>479</v>
      </c>
      <c r="O8" s="490">
        <v>3</v>
      </c>
      <c r="P8" s="490" t="s">
        <v>479</v>
      </c>
      <c r="Q8" s="490">
        <v>1</v>
      </c>
      <c r="R8" s="490">
        <v>24324</v>
      </c>
      <c r="S8" s="490" t="s">
        <v>1043</v>
      </c>
      <c r="T8" s="490">
        <v>9</v>
      </c>
      <c r="U8" s="490">
        <v>322</v>
      </c>
      <c r="V8" s="490">
        <v>59455</v>
      </c>
      <c r="W8" s="591">
        <f>AA8</f>
        <v>109</v>
      </c>
      <c r="X8" s="576">
        <v>0</v>
      </c>
      <c r="Y8" s="576">
        <v>600</v>
      </c>
      <c r="Z8" s="576">
        <v>22113</v>
      </c>
      <c r="AA8" s="589">
        <f>100+T8</f>
        <v>109</v>
      </c>
      <c r="AB8" s="590">
        <f>T8</f>
        <v>9</v>
      </c>
      <c r="AC8" s="527"/>
    </row>
    <row r="9" spans="1:29" s="13" customFormat="1">
      <c r="A9" s="10"/>
      <c r="B9" s="10"/>
      <c r="C9" s="592" t="s">
        <v>951</v>
      </c>
      <c r="D9" s="594" t="s">
        <v>1051</v>
      </c>
      <c r="E9" s="594"/>
      <c r="F9" s="594" t="s">
        <v>537</v>
      </c>
      <c r="G9" s="594" t="s">
        <v>473</v>
      </c>
      <c r="H9" s="409">
        <v>130126</v>
      </c>
      <c r="I9" s="490">
        <v>11</v>
      </c>
      <c r="J9" s="490" t="s">
        <v>189</v>
      </c>
      <c r="K9" s="491"/>
      <c r="L9" s="490">
        <v>15</v>
      </c>
      <c r="M9" s="491" t="s">
        <v>488</v>
      </c>
      <c r="N9" s="490" t="s">
        <v>176</v>
      </c>
      <c r="O9" s="490">
        <v>3</v>
      </c>
      <c r="P9" s="490" t="s">
        <v>176</v>
      </c>
      <c r="Q9" s="521">
        <v>1</v>
      </c>
      <c r="R9" s="490">
        <v>48291</v>
      </c>
      <c r="S9" s="596" t="s">
        <v>1057</v>
      </c>
      <c r="T9" s="596">
        <v>11</v>
      </c>
      <c r="U9" s="596">
        <v>240</v>
      </c>
      <c r="V9" s="596">
        <v>59455</v>
      </c>
      <c r="W9" s="591">
        <f>AA9</f>
        <v>111</v>
      </c>
      <c r="X9" s="576">
        <v>0</v>
      </c>
      <c r="Y9" s="576">
        <v>600</v>
      </c>
      <c r="Z9" s="576">
        <v>22109</v>
      </c>
      <c r="AA9" s="589">
        <f>100+T9</f>
        <v>111</v>
      </c>
      <c r="AB9" s="590">
        <f>T9</f>
        <v>11</v>
      </c>
      <c r="AC9" s="527"/>
    </row>
    <row r="10" spans="1:29" s="13" customFormat="1">
      <c r="A10" s="10"/>
      <c r="B10" s="10"/>
      <c r="C10" s="592" t="s">
        <v>951</v>
      </c>
      <c r="D10" s="593" t="s">
        <v>1051</v>
      </c>
      <c r="E10" s="593" t="s">
        <v>1050</v>
      </c>
      <c r="F10" s="593" t="s">
        <v>537</v>
      </c>
      <c r="G10" s="593" t="s">
        <v>473</v>
      </c>
      <c r="H10" s="490">
        <v>130126</v>
      </c>
      <c r="I10" s="490">
        <v>12</v>
      </c>
      <c r="J10" s="490" t="s">
        <v>500</v>
      </c>
      <c r="K10" s="490"/>
      <c r="L10" s="490">
        <v>16</v>
      </c>
      <c r="M10" s="491" t="s">
        <v>488</v>
      </c>
      <c r="N10" s="490" t="s">
        <v>176</v>
      </c>
      <c r="O10" s="490">
        <v>4</v>
      </c>
      <c r="P10" s="490" t="s">
        <v>176</v>
      </c>
      <c r="Q10" s="490">
        <v>1</v>
      </c>
      <c r="R10" s="490">
        <v>48291</v>
      </c>
      <c r="S10" s="490" t="s">
        <v>1057</v>
      </c>
      <c r="T10" s="490">
        <v>11</v>
      </c>
      <c r="U10" s="490">
        <v>240</v>
      </c>
      <c r="V10" s="490">
        <v>59455</v>
      </c>
      <c r="W10" s="591">
        <f>AA10</f>
        <v>111</v>
      </c>
      <c r="X10" s="576">
        <v>0</v>
      </c>
      <c r="Y10" s="576">
        <v>600</v>
      </c>
      <c r="Z10" s="576">
        <v>22109</v>
      </c>
      <c r="AA10" s="589">
        <f>100+T10</f>
        <v>111</v>
      </c>
      <c r="AB10" s="590">
        <f>T10</f>
        <v>11</v>
      </c>
      <c r="AC10" s="527"/>
    </row>
    <row r="11" spans="1:29" s="13" customFormat="1">
      <c r="A11" s="10"/>
      <c r="B11" s="10"/>
      <c r="C11" s="574"/>
      <c r="D11" s="529" t="s">
        <v>1023</v>
      </c>
      <c r="E11" s="529" t="s">
        <v>1023</v>
      </c>
      <c r="F11" s="529" t="s">
        <v>1023</v>
      </c>
      <c r="G11" s="529" t="s">
        <v>1023</v>
      </c>
      <c r="H11" s="529" t="s">
        <v>1023</v>
      </c>
      <c r="I11" s="529" t="s">
        <v>1023</v>
      </c>
      <c r="J11" s="529" t="s">
        <v>1023</v>
      </c>
      <c r="K11" s="529" t="s">
        <v>1023</v>
      </c>
      <c r="L11" s="529" t="s">
        <v>1023</v>
      </c>
      <c r="M11" s="529" t="s">
        <v>1023</v>
      </c>
      <c r="N11" s="529" t="s">
        <v>1023</v>
      </c>
      <c r="O11" s="529" t="s">
        <v>1023</v>
      </c>
      <c r="P11" s="529" t="s">
        <v>1023</v>
      </c>
      <c r="Q11" s="529" t="s">
        <v>1023</v>
      </c>
      <c r="R11" s="529" t="s">
        <v>1023</v>
      </c>
      <c r="S11" s="529" t="s">
        <v>1023</v>
      </c>
      <c r="T11" s="529" t="s">
        <v>1023</v>
      </c>
      <c r="U11" s="529" t="s">
        <v>1023</v>
      </c>
      <c r="V11" s="529" t="s">
        <v>1023</v>
      </c>
      <c r="W11" s="529" t="s">
        <v>1023</v>
      </c>
      <c r="X11" s="529" t="s">
        <v>1023</v>
      </c>
      <c r="Y11" s="529" t="s">
        <v>1023</v>
      </c>
      <c r="Z11" s="529" t="s">
        <v>1023</v>
      </c>
      <c r="AA11" s="529" t="s">
        <v>1023</v>
      </c>
      <c r="AB11" s="529" t="s">
        <v>1023</v>
      </c>
      <c r="AC11" s="527"/>
    </row>
    <row r="12" spans="1:29" s="13" customFormat="1">
      <c r="B12" s="10"/>
      <c r="C12" s="574"/>
      <c r="D12" s="432"/>
      <c r="E12" s="432"/>
      <c r="F12" s="432"/>
      <c r="G12" s="432"/>
      <c r="H12" s="433"/>
      <c r="I12" s="433"/>
      <c r="J12" s="433"/>
      <c r="K12" s="10"/>
      <c r="L12" s="433"/>
      <c r="M12" s="433"/>
      <c r="N12" s="433"/>
      <c r="O12" s="433"/>
      <c r="P12" s="433"/>
      <c r="Q12" s="433"/>
      <c r="R12" s="433"/>
      <c r="S12" s="433"/>
      <c r="T12" s="433"/>
      <c r="U12" s="433"/>
      <c r="V12" s="433"/>
      <c r="W12" s="433"/>
      <c r="X12" s="433"/>
      <c r="Y12" s="433"/>
      <c r="Z12" s="433"/>
      <c r="AA12" s="433"/>
      <c r="AB12" s="433"/>
      <c r="AC12" s="433"/>
    </row>
    <row r="13" spans="1:29" s="13" customFormat="1" ht="16.2" customHeight="1">
      <c r="A13" s="431"/>
      <c r="B13" s="431"/>
      <c r="C13" s="574"/>
      <c r="D13" s="431"/>
      <c r="E13" s="431"/>
      <c r="F13" s="431"/>
      <c r="G13" s="431"/>
      <c r="H13" s="431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33"/>
      <c r="T13" s="433"/>
      <c r="U13" s="433"/>
      <c r="V13" s="433"/>
      <c r="W13" s="433"/>
      <c r="X13" s="433"/>
      <c r="Y13" s="433"/>
      <c r="Z13" s="433"/>
      <c r="AA13" s="433"/>
      <c r="AB13" s="433"/>
      <c r="AC13" s="433"/>
    </row>
    <row r="14" spans="1:29" s="13" customFormat="1" ht="16.2" customHeight="1">
      <c r="A14" s="431"/>
      <c r="B14" s="431"/>
      <c r="C14" s="574"/>
      <c r="D14" s="431"/>
      <c r="E14" s="431"/>
      <c r="F14" s="431"/>
      <c r="G14" s="431"/>
      <c r="H14" s="431"/>
      <c r="I14" s="433"/>
      <c r="J14" s="433"/>
      <c r="K14" s="433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  <c r="AA14" s="433"/>
      <c r="AB14" s="433"/>
      <c r="AC14" s="433"/>
    </row>
    <row r="15" spans="1:29" s="13" customFormat="1">
      <c r="A15" s="433"/>
      <c r="B15" s="433"/>
      <c r="C15" s="574"/>
      <c r="D15" s="433"/>
      <c r="E15" s="431"/>
      <c r="F15" s="431"/>
      <c r="G15" s="431"/>
      <c r="H15" s="431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</row>
    <row r="16" spans="1:29" s="13" customFormat="1">
      <c r="A16" s="433"/>
      <c r="B16" s="433"/>
      <c r="C16" s="574"/>
      <c r="D16" s="433"/>
      <c r="E16" s="431"/>
      <c r="F16" s="431"/>
      <c r="G16" s="431"/>
      <c r="H16" s="431"/>
      <c r="I16" s="433"/>
      <c r="J16" s="433"/>
      <c r="K16" s="433"/>
      <c r="L16" s="433"/>
      <c r="M16" s="433"/>
      <c r="N16" s="433"/>
      <c r="O16" s="433"/>
      <c r="P16" s="433"/>
      <c r="Q16" s="433"/>
      <c r="R16" s="433"/>
      <c r="S16" s="433"/>
      <c r="T16" s="433"/>
      <c r="U16" s="433"/>
      <c r="V16" s="433"/>
      <c r="W16" s="433"/>
      <c r="X16" s="433"/>
      <c r="Y16" s="433"/>
      <c r="Z16" s="433"/>
      <c r="AA16" s="433"/>
      <c r="AB16" s="433"/>
      <c r="AC16" s="433"/>
    </row>
    <row r="17" spans="1:12" s="13" customFormat="1" ht="5.4" customHeight="1" thickBot="1">
      <c r="C17" s="574"/>
    </row>
    <row r="18" spans="1:12" s="13" customFormat="1" ht="14.4">
      <c r="A18" s="299" t="s">
        <v>594</v>
      </c>
      <c r="B18" s="296" t="s">
        <v>675</v>
      </c>
      <c r="C18" s="574"/>
      <c r="E18" s="331" t="s">
        <v>594</v>
      </c>
      <c r="F18" s="332"/>
      <c r="G18" s="332"/>
      <c r="H18" s="332"/>
      <c r="I18" s="332"/>
      <c r="J18" s="332"/>
      <c r="K18" s="332"/>
      <c r="L18" s="333"/>
    </row>
    <row r="19" spans="1:12" s="13" customFormat="1" ht="14.4">
      <c r="A19" s="299" t="s">
        <v>595</v>
      </c>
      <c r="B19" s="296" t="s">
        <v>675</v>
      </c>
      <c r="C19" s="574"/>
      <c r="E19" s="334" t="s">
        <v>595</v>
      </c>
      <c r="L19" s="335"/>
    </row>
    <row r="20" spans="1:12" s="13" customFormat="1" ht="14.4">
      <c r="A20" s="299" t="s">
        <v>643</v>
      </c>
      <c r="B20" s="296" t="s">
        <v>675</v>
      </c>
      <c r="C20" s="574"/>
      <c r="E20" s="334" t="s">
        <v>685</v>
      </c>
      <c r="G20" s="257">
        <f>$H$6</f>
        <v>130122</v>
      </c>
      <c r="L20" s="335"/>
    </row>
    <row r="21" spans="1:12" s="13" customFormat="1" ht="14.4">
      <c r="A21" s="299" t="s">
        <v>596</v>
      </c>
      <c r="B21" s="296" t="s">
        <v>636</v>
      </c>
      <c r="C21" s="574"/>
      <c r="E21" s="334" t="s">
        <v>596</v>
      </c>
      <c r="L21" s="335"/>
    </row>
    <row r="22" spans="1:12" s="13" customFormat="1" ht="14.4">
      <c r="A22" s="299" t="s">
        <v>645</v>
      </c>
      <c r="B22" s="296" t="s">
        <v>635</v>
      </c>
      <c r="C22" s="574"/>
      <c r="E22" s="334" t="s">
        <v>645</v>
      </c>
      <c r="L22" s="335"/>
    </row>
    <row r="23" spans="1:12" s="13" customFormat="1" ht="14.4">
      <c r="A23" s="299" t="s">
        <v>644</v>
      </c>
      <c r="B23" s="296" t="s">
        <v>675</v>
      </c>
      <c r="C23" s="574"/>
      <c r="E23" s="334" t="s">
        <v>686</v>
      </c>
      <c r="G23" s="257">
        <f>$H$6</f>
        <v>130122</v>
      </c>
      <c r="L23" s="335"/>
    </row>
    <row r="24" spans="1:12" s="13" customFormat="1" ht="14.4">
      <c r="A24" s="299" t="s">
        <v>597</v>
      </c>
      <c r="B24" s="296" t="s">
        <v>637</v>
      </c>
      <c r="C24" s="574"/>
      <c r="E24" s="334" t="s">
        <v>597</v>
      </c>
      <c r="L24" s="335"/>
    </row>
    <row r="25" spans="1:12" s="13" customFormat="1" ht="14.4">
      <c r="A25" s="300" t="s">
        <v>598</v>
      </c>
      <c r="B25" s="301" t="s">
        <v>638</v>
      </c>
      <c r="C25" s="574"/>
      <c r="E25" s="336" t="s">
        <v>598</v>
      </c>
      <c r="L25" s="335"/>
    </row>
    <row r="26" spans="1:12" s="13" customFormat="1" ht="27.6">
      <c r="A26" s="300" t="s">
        <v>663</v>
      </c>
      <c r="B26" s="303" t="s">
        <v>639</v>
      </c>
      <c r="C26" s="574"/>
      <c r="E26" s="336" t="s">
        <v>691</v>
      </c>
      <c r="G26" s="350" t="s">
        <v>687</v>
      </c>
      <c r="H26" s="257" t="str">
        <f>F6</f>
        <v>4G</v>
      </c>
      <c r="I26" s="350" t="s">
        <v>689</v>
      </c>
      <c r="J26" s="257" t="str">
        <f>G6</f>
        <v>24R2</v>
      </c>
      <c r="K26" s="350" t="s">
        <v>688</v>
      </c>
      <c r="L26" s="257">
        <f>Z6</f>
        <v>22109</v>
      </c>
    </row>
    <row r="27" spans="1:12" s="13" customFormat="1" ht="14.4">
      <c r="A27" s="302"/>
      <c r="B27" s="304"/>
      <c r="C27" s="574"/>
      <c r="E27" s="337"/>
      <c r="J27" s="10"/>
      <c r="K27" s="10"/>
      <c r="L27" s="338"/>
    </row>
    <row r="28" spans="1:12" s="13" customFormat="1" ht="14.4">
      <c r="A28" s="302" t="s">
        <v>599</v>
      </c>
      <c r="B28" s="296" t="s">
        <v>675</v>
      </c>
      <c r="C28" s="574"/>
      <c r="E28" s="337" t="s">
        <v>690</v>
      </c>
      <c r="G28" s="257" t="str">
        <f>J6</f>
        <v>FHCA</v>
      </c>
      <c r="J28" s="10"/>
      <c r="K28" s="10"/>
      <c r="L28" s="338"/>
    </row>
    <row r="29" spans="1:12" s="13" customFormat="1" ht="14.4">
      <c r="A29" s="299" t="s">
        <v>646</v>
      </c>
      <c r="B29" s="296" t="s">
        <v>675</v>
      </c>
      <c r="C29" s="574"/>
      <c r="E29" s="334" t="s">
        <v>692</v>
      </c>
      <c r="G29" s="257">
        <f>$H$6</f>
        <v>130122</v>
      </c>
      <c r="J29" s="10"/>
      <c r="K29" s="10"/>
      <c r="L29" s="338"/>
    </row>
    <row r="30" spans="1:12" s="13" customFormat="1" ht="14.4">
      <c r="A30" s="299" t="s">
        <v>600</v>
      </c>
      <c r="B30" s="296" t="s">
        <v>675</v>
      </c>
      <c r="C30" s="574"/>
      <c r="E30" s="334" t="s">
        <v>719</v>
      </c>
      <c r="J30" s="10"/>
      <c r="K30" s="10"/>
      <c r="L30" s="338"/>
    </row>
    <row r="31" spans="1:12" s="13" customFormat="1" ht="14.4">
      <c r="A31" s="299"/>
      <c r="B31" s="296"/>
      <c r="C31" s="574"/>
      <c r="E31" s="334"/>
      <c r="J31" s="10"/>
      <c r="K31" s="10"/>
      <c r="L31" s="338"/>
    </row>
    <row r="32" spans="1:12" s="13" customFormat="1" ht="14.4">
      <c r="A32" s="299" t="s">
        <v>601</v>
      </c>
      <c r="B32" s="296" t="s">
        <v>650</v>
      </c>
      <c r="C32" s="574"/>
      <c r="E32" s="334" t="s">
        <v>601</v>
      </c>
      <c r="J32" s="10"/>
      <c r="K32" s="10"/>
      <c r="L32" s="338"/>
    </row>
    <row r="33" spans="1:12" s="13" customFormat="1" ht="14.4">
      <c r="A33" s="299" t="s">
        <v>602</v>
      </c>
      <c r="B33" s="296" t="s">
        <v>650</v>
      </c>
      <c r="C33" s="574"/>
      <c r="E33" s="334" t="s">
        <v>602</v>
      </c>
      <c r="J33" s="10"/>
      <c r="K33" s="10"/>
      <c r="L33" s="338"/>
    </row>
    <row r="34" spans="1:12" s="13" customFormat="1" ht="14.4">
      <c r="A34" s="299" t="s">
        <v>647</v>
      </c>
      <c r="B34" s="296" t="s">
        <v>651</v>
      </c>
      <c r="C34" s="574"/>
      <c r="E34" s="334" t="s">
        <v>693</v>
      </c>
      <c r="G34" s="257">
        <f>I6</f>
        <v>4</v>
      </c>
      <c r="J34" s="10"/>
      <c r="K34" s="10"/>
      <c r="L34" s="338"/>
    </row>
    <row r="35" spans="1:12" s="13" customFormat="1" ht="14.4">
      <c r="A35" s="299" t="s">
        <v>603</v>
      </c>
      <c r="B35" s="296" t="s">
        <v>648</v>
      </c>
      <c r="C35" s="574"/>
      <c r="E35" s="334" t="s">
        <v>603</v>
      </c>
      <c r="J35" s="10"/>
      <c r="K35" s="10"/>
      <c r="L35" s="338"/>
    </row>
    <row r="36" spans="1:12" s="13" customFormat="1" ht="14.4">
      <c r="A36" s="299" t="s">
        <v>649</v>
      </c>
      <c r="B36" s="296" t="s">
        <v>652</v>
      </c>
      <c r="C36" s="574"/>
      <c r="E36" s="334" t="s">
        <v>694</v>
      </c>
      <c r="G36" s="315" t="str">
        <f>S6</f>
        <v>NL_BSdeokposageoriL2G10A_1600166522</v>
      </c>
      <c r="J36" s="10"/>
      <c r="K36" s="10"/>
      <c r="L36" s="338"/>
    </row>
    <row r="37" spans="1:12" s="13" customFormat="1" ht="14.4">
      <c r="A37" s="299" t="s">
        <v>604</v>
      </c>
      <c r="B37" s="296" t="s">
        <v>653</v>
      </c>
      <c r="C37" s="574"/>
      <c r="E37" s="334" t="s">
        <v>604</v>
      </c>
      <c r="J37" s="10"/>
      <c r="K37" s="10"/>
      <c r="L37" s="338"/>
    </row>
    <row r="38" spans="1:12" s="13" customFormat="1" ht="14.4">
      <c r="A38" s="299" t="s">
        <v>605</v>
      </c>
      <c r="B38" s="296" t="s">
        <v>653</v>
      </c>
      <c r="C38" s="574"/>
      <c r="E38" s="334" t="s">
        <v>605</v>
      </c>
      <c r="J38" s="10"/>
      <c r="K38" s="10"/>
      <c r="L38" s="338"/>
    </row>
    <row r="39" spans="1:12" s="13" customFormat="1" ht="14.4">
      <c r="A39" s="299" t="s">
        <v>606</v>
      </c>
      <c r="B39" s="296" t="s">
        <v>653</v>
      </c>
      <c r="C39" s="574"/>
      <c r="E39" s="334" t="s">
        <v>606</v>
      </c>
      <c r="J39" s="10"/>
      <c r="K39" s="10"/>
      <c r="L39" s="338"/>
    </row>
    <row r="40" spans="1:12" s="13" customFormat="1" ht="14.4">
      <c r="A40" s="299"/>
      <c r="B40" s="296"/>
      <c r="C40" s="574"/>
      <c r="E40" s="334"/>
      <c r="J40" s="10"/>
      <c r="K40" s="10"/>
      <c r="L40" s="338"/>
    </row>
    <row r="41" spans="1:12" s="13" customFormat="1" ht="14.4">
      <c r="A41" s="299" t="s">
        <v>601</v>
      </c>
      <c r="B41" s="296" t="s">
        <v>650</v>
      </c>
      <c r="C41" s="574"/>
      <c r="E41" s="334" t="s">
        <v>601</v>
      </c>
      <c r="J41" s="10"/>
      <c r="K41" s="10"/>
      <c r="L41" s="338"/>
    </row>
    <row r="42" spans="1:12" s="13" customFormat="1" ht="14.4">
      <c r="A42" s="299" t="s">
        <v>607</v>
      </c>
      <c r="B42" s="296" t="s">
        <v>650</v>
      </c>
      <c r="C42" s="574"/>
      <c r="E42" s="334" t="s">
        <v>607</v>
      </c>
      <c r="J42" s="10"/>
      <c r="K42" s="10"/>
      <c r="L42" s="338"/>
    </row>
    <row r="43" spans="1:12" s="13" customFormat="1" ht="14.4">
      <c r="A43" s="299" t="s">
        <v>654</v>
      </c>
      <c r="B43" s="296" t="s">
        <v>651</v>
      </c>
      <c r="C43" s="574"/>
      <c r="E43" s="334" t="s">
        <v>695</v>
      </c>
      <c r="G43" s="308">
        <f>L6</f>
        <v>6</v>
      </c>
      <c r="J43" s="10"/>
      <c r="K43" s="10"/>
      <c r="L43" s="338"/>
    </row>
    <row r="44" spans="1:12" s="13" customFormat="1" ht="27.6">
      <c r="A44" s="299" t="s">
        <v>655</v>
      </c>
      <c r="B44" s="298" t="s">
        <v>659</v>
      </c>
      <c r="C44" s="574"/>
      <c r="E44" s="334" t="s">
        <v>705</v>
      </c>
      <c r="G44" s="339" t="s">
        <v>696</v>
      </c>
      <c r="H44" s="327">
        <f>$H$6</f>
        <v>130122</v>
      </c>
      <c r="I44" s="340" t="s">
        <v>697</v>
      </c>
      <c r="J44" s="341"/>
      <c r="K44" s="341"/>
      <c r="L44" s="348" t="str">
        <f>UPPER($M$6)</f>
        <v>SMOD-1</v>
      </c>
    </row>
    <row r="45" spans="1:12" s="13" customFormat="1" ht="14.4">
      <c r="A45" s="317" t="s">
        <v>608</v>
      </c>
      <c r="B45" s="298" t="s">
        <v>657</v>
      </c>
      <c r="C45" s="574"/>
      <c r="E45" s="342" t="s">
        <v>698</v>
      </c>
      <c r="G45" s="257" t="str">
        <f>N6</f>
        <v>OPT</v>
      </c>
      <c r="J45" s="10"/>
      <c r="K45" s="10"/>
      <c r="L45" s="338"/>
    </row>
    <row r="46" spans="1:12" s="13" customFormat="1" ht="14.4">
      <c r="A46" s="299" t="s">
        <v>609</v>
      </c>
      <c r="B46" s="298" t="s">
        <v>651</v>
      </c>
      <c r="C46" s="574"/>
      <c r="E46" s="334" t="s">
        <v>700</v>
      </c>
      <c r="G46" s="257">
        <f>O6</f>
        <v>6</v>
      </c>
      <c r="J46" s="10"/>
      <c r="K46" s="10"/>
      <c r="L46" s="338"/>
    </row>
    <row r="47" spans="1:12" s="13" customFormat="1" ht="14.4">
      <c r="A47" s="299" t="s">
        <v>656</v>
      </c>
      <c r="B47" s="298" t="s">
        <v>658</v>
      </c>
      <c r="C47" s="574"/>
      <c r="E47" s="334" t="s">
        <v>704</v>
      </c>
      <c r="G47" s="339" t="s">
        <v>696</v>
      </c>
      <c r="H47" s="257">
        <f>$H$6</f>
        <v>130122</v>
      </c>
      <c r="I47" s="340" t="s">
        <v>699</v>
      </c>
      <c r="J47" s="341"/>
      <c r="K47" s="341"/>
      <c r="L47" s="349">
        <f>I6</f>
        <v>4</v>
      </c>
    </row>
    <row r="48" spans="1:12" s="13" customFormat="1" ht="14.4">
      <c r="A48" s="299" t="s">
        <v>610</v>
      </c>
      <c r="B48" s="298" t="s">
        <v>657</v>
      </c>
      <c r="C48" s="574"/>
      <c r="E48" s="334" t="s">
        <v>703</v>
      </c>
      <c r="G48" s="257" t="str">
        <f>P6</f>
        <v>OPT</v>
      </c>
      <c r="J48" s="10"/>
      <c r="K48" s="10"/>
      <c r="L48" s="338"/>
    </row>
    <row r="49" spans="1:24" s="13" customFormat="1" ht="14.4">
      <c r="A49" s="299" t="s">
        <v>611</v>
      </c>
      <c r="B49" s="298" t="s">
        <v>651</v>
      </c>
      <c r="C49" s="574"/>
      <c r="E49" s="334" t="s">
        <v>701</v>
      </c>
      <c r="G49" s="257">
        <f>Q6</f>
        <v>1</v>
      </c>
      <c r="J49" s="10"/>
      <c r="K49" s="10"/>
      <c r="L49" s="338"/>
    </row>
    <row r="50" spans="1:24" s="13" customFormat="1" ht="14.4">
      <c r="A50" s="299" t="s">
        <v>604</v>
      </c>
      <c r="B50" s="296"/>
      <c r="C50" s="574"/>
      <c r="E50" s="334" t="s">
        <v>604</v>
      </c>
      <c r="J50" s="10"/>
      <c r="K50" s="10"/>
      <c r="L50" s="338"/>
    </row>
    <row r="51" spans="1:24" s="13" customFormat="1" ht="14.4">
      <c r="A51" s="299" t="s">
        <v>605</v>
      </c>
      <c r="B51" s="296"/>
      <c r="C51" s="574"/>
      <c r="E51" s="334" t="s">
        <v>605</v>
      </c>
      <c r="J51" s="10"/>
      <c r="K51" s="10"/>
      <c r="L51" s="338"/>
    </row>
    <row r="52" spans="1:24" s="13" customFormat="1" ht="14.4">
      <c r="A52" s="299" t="s">
        <v>606</v>
      </c>
      <c r="B52" s="296"/>
      <c r="C52" s="574"/>
      <c r="E52" s="334" t="s">
        <v>606</v>
      </c>
      <c r="J52" s="10"/>
      <c r="K52" s="10"/>
      <c r="L52" s="338"/>
    </row>
    <row r="53" spans="1:24" s="13" customFormat="1" ht="14.4">
      <c r="A53" s="299" t="s">
        <v>525</v>
      </c>
      <c r="B53" s="296"/>
      <c r="C53" s="574"/>
      <c r="E53" s="334" t="s">
        <v>525</v>
      </c>
      <c r="J53" s="10"/>
      <c r="K53" s="10"/>
      <c r="L53" s="338"/>
    </row>
    <row r="54" spans="1:24" s="13" customFormat="1" ht="14.4">
      <c r="A54" s="299" t="s">
        <v>660</v>
      </c>
      <c r="B54" s="296" t="s">
        <v>651</v>
      </c>
      <c r="C54" s="574"/>
      <c r="E54" s="334" t="s">
        <v>702</v>
      </c>
      <c r="G54" s="257">
        <f>$H$6</f>
        <v>130122</v>
      </c>
      <c r="J54" s="10"/>
      <c r="K54" s="10"/>
      <c r="L54" s="338"/>
    </row>
    <row r="55" spans="1:24" s="13" customFormat="1" ht="14.4">
      <c r="A55" s="299" t="s">
        <v>661</v>
      </c>
      <c r="B55" s="296" t="s">
        <v>651</v>
      </c>
      <c r="C55" s="574"/>
      <c r="E55" s="334" t="s">
        <v>706</v>
      </c>
      <c r="G55" s="257">
        <f>R6</f>
        <v>24320</v>
      </c>
      <c r="J55" s="10"/>
      <c r="K55" s="10"/>
      <c r="L55" s="338"/>
    </row>
    <row r="56" spans="1:24" s="13" customFormat="1" ht="14.4">
      <c r="A56" s="299" t="s">
        <v>612</v>
      </c>
      <c r="B56" s="296" t="s">
        <v>648</v>
      </c>
      <c r="C56" s="574"/>
      <c r="E56" s="334" t="s">
        <v>612</v>
      </c>
      <c r="J56" s="10"/>
      <c r="K56" s="10"/>
      <c r="L56" s="338"/>
      <c r="R56" s="10"/>
      <c r="S56" s="10"/>
      <c r="T56" s="10"/>
      <c r="U56" s="10"/>
      <c r="V56" s="10"/>
      <c r="W56" s="10"/>
      <c r="X56" s="10"/>
    </row>
    <row r="57" spans="1:24" s="13" customFormat="1" ht="14.4">
      <c r="A57" s="299" t="s">
        <v>672</v>
      </c>
      <c r="B57" s="296" t="s">
        <v>652</v>
      </c>
      <c r="C57" s="574"/>
      <c r="E57" s="334" t="s">
        <v>707</v>
      </c>
      <c r="G57" s="307">
        <f>T6</f>
        <v>5</v>
      </c>
      <c r="J57" s="10"/>
      <c r="K57" s="10"/>
      <c r="L57" s="338"/>
      <c r="R57" s="10"/>
      <c r="S57" s="10"/>
      <c r="T57" s="10"/>
      <c r="U57" s="10"/>
      <c r="V57" s="10"/>
      <c r="W57" s="10"/>
      <c r="X57" s="10"/>
    </row>
    <row r="58" spans="1:24" s="13" customFormat="1" ht="14.4">
      <c r="A58" s="299" t="s">
        <v>613</v>
      </c>
      <c r="B58" s="296" t="s">
        <v>652</v>
      </c>
      <c r="C58" s="574"/>
      <c r="E58" s="334" t="s">
        <v>708</v>
      </c>
      <c r="G58" s="257">
        <f>U6</f>
        <v>318</v>
      </c>
      <c r="J58" s="10"/>
      <c r="K58" s="10"/>
      <c r="L58" s="338"/>
      <c r="R58" s="10"/>
      <c r="S58" s="10"/>
      <c r="T58" s="10"/>
      <c r="U58" s="10"/>
      <c r="V58" s="10"/>
      <c r="W58" s="10"/>
      <c r="X58" s="10"/>
    </row>
    <row r="59" spans="1:24" s="13" customFormat="1" ht="14.4">
      <c r="A59" s="299" t="s">
        <v>614</v>
      </c>
      <c r="B59" s="296" t="s">
        <v>652</v>
      </c>
      <c r="C59" s="574"/>
      <c r="E59" s="334" t="s">
        <v>709</v>
      </c>
      <c r="G59" s="257">
        <f>V6</f>
        <v>59455</v>
      </c>
      <c r="J59" s="10"/>
      <c r="K59" s="10"/>
      <c r="L59" s="338"/>
      <c r="R59" s="10"/>
      <c r="S59" s="10"/>
      <c r="T59" s="10"/>
      <c r="U59" s="10"/>
      <c r="V59" s="10"/>
      <c r="W59" s="10"/>
      <c r="X59" s="10"/>
    </row>
    <row r="60" spans="1:24" s="13" customFormat="1" ht="14.4">
      <c r="A60" s="299" t="s">
        <v>632</v>
      </c>
      <c r="B60" s="296" t="s">
        <v>652</v>
      </c>
      <c r="C60" s="574"/>
      <c r="E60" s="334" t="s">
        <v>710</v>
      </c>
      <c r="G60" s="257">
        <f>W6</f>
        <v>105</v>
      </c>
      <c r="J60" s="10"/>
      <c r="K60" s="10"/>
      <c r="L60" s="338"/>
      <c r="R60" s="10"/>
      <c r="S60" s="10"/>
      <c r="T60" s="10"/>
      <c r="U60" s="10"/>
      <c r="V60" s="10"/>
      <c r="W60" s="10"/>
      <c r="X60" s="10"/>
    </row>
    <row r="61" spans="1:24" s="13" customFormat="1" ht="14.4">
      <c r="A61" s="317" t="s">
        <v>615</v>
      </c>
      <c r="B61" s="296"/>
      <c r="C61" s="574"/>
      <c r="E61" s="342"/>
      <c r="J61" s="10"/>
      <c r="K61" s="10"/>
      <c r="L61" s="338"/>
      <c r="R61" s="10"/>
      <c r="S61" s="10"/>
      <c r="T61" s="10"/>
      <c r="U61" s="10"/>
      <c r="V61" s="10"/>
      <c r="W61" s="10"/>
      <c r="X61" s="10"/>
    </row>
    <row r="62" spans="1:24" s="13" customFormat="1" ht="14.4">
      <c r="A62" s="317" t="s">
        <v>616</v>
      </c>
      <c r="B62" s="296"/>
      <c r="C62" s="574"/>
      <c r="E62" s="342"/>
      <c r="J62" s="10"/>
      <c r="K62" s="10"/>
      <c r="L62" s="338"/>
      <c r="R62" s="10"/>
      <c r="S62" s="10"/>
      <c r="T62" s="10"/>
      <c r="U62" s="10"/>
      <c r="V62" s="10"/>
      <c r="W62" s="10"/>
      <c r="X62" s="10"/>
    </row>
    <row r="63" spans="1:24" s="13" customFormat="1" ht="14.4">
      <c r="A63" s="299" t="s">
        <v>617</v>
      </c>
      <c r="B63" s="296"/>
      <c r="C63" s="574"/>
      <c r="E63" s="334"/>
      <c r="J63" s="10"/>
      <c r="K63" s="10"/>
      <c r="L63" s="338"/>
      <c r="R63" s="10"/>
      <c r="S63" s="10"/>
      <c r="T63" s="10"/>
      <c r="U63" s="10"/>
      <c r="V63" s="10"/>
      <c r="W63" s="10"/>
      <c r="X63" s="10"/>
    </row>
    <row r="64" spans="1:24" s="13" customFormat="1" ht="14.4">
      <c r="A64" s="299" t="s">
        <v>618</v>
      </c>
      <c r="B64" s="296" t="s">
        <v>650</v>
      </c>
      <c r="C64" s="574"/>
      <c r="E64" s="334" t="s">
        <v>618</v>
      </c>
      <c r="J64" s="10"/>
      <c r="K64" s="10"/>
      <c r="L64" s="338"/>
      <c r="R64" s="10"/>
      <c r="S64" s="10"/>
      <c r="T64" s="10"/>
      <c r="U64" s="10"/>
      <c r="V64" s="10"/>
      <c r="W64" s="10"/>
      <c r="X64" s="10"/>
    </row>
    <row r="65" spans="1:24" s="13" customFormat="1" ht="14.4">
      <c r="A65" s="299" t="s">
        <v>619</v>
      </c>
      <c r="B65" s="296" t="s">
        <v>652</v>
      </c>
      <c r="C65" s="574"/>
      <c r="E65" s="334" t="s">
        <v>711</v>
      </c>
      <c r="G65" s="257">
        <f>Y6</f>
        <v>600</v>
      </c>
      <c r="J65" s="10"/>
      <c r="K65" s="10"/>
      <c r="L65" s="338"/>
      <c r="R65" s="10"/>
      <c r="S65" s="10"/>
      <c r="T65" s="10"/>
      <c r="U65" s="10"/>
      <c r="V65" s="10"/>
      <c r="W65" s="10"/>
      <c r="X65" s="10"/>
    </row>
    <row r="66" spans="1:24" s="13" customFormat="1" ht="14.4">
      <c r="A66" s="299" t="s">
        <v>604</v>
      </c>
      <c r="B66" s="296"/>
      <c r="C66" s="574"/>
      <c r="E66" s="334" t="s">
        <v>604</v>
      </c>
      <c r="J66" s="10"/>
      <c r="K66" s="10"/>
      <c r="L66" s="338"/>
      <c r="R66" s="10"/>
      <c r="S66" s="10"/>
      <c r="T66" s="10"/>
      <c r="U66" s="10"/>
      <c r="V66" s="10"/>
      <c r="W66" s="10"/>
      <c r="X66" s="10"/>
    </row>
    <row r="67" spans="1:24" s="13" customFormat="1" ht="14.4">
      <c r="A67" s="299" t="s">
        <v>605</v>
      </c>
      <c r="B67" s="296"/>
      <c r="C67" s="574"/>
      <c r="E67" s="334" t="s">
        <v>605</v>
      </c>
      <c r="J67" s="10"/>
      <c r="K67" s="10"/>
      <c r="L67" s="338"/>
      <c r="R67" s="10"/>
      <c r="S67" s="10"/>
      <c r="T67" s="10"/>
      <c r="U67" s="10"/>
      <c r="V67" s="10"/>
      <c r="W67" s="10"/>
      <c r="X67" s="10"/>
    </row>
    <row r="68" spans="1:24" s="13" customFormat="1" ht="14.4">
      <c r="A68" s="299" t="s">
        <v>606</v>
      </c>
      <c r="B68" s="296"/>
      <c r="C68" s="574"/>
      <c r="E68" s="334" t="s">
        <v>606</v>
      </c>
      <c r="J68" s="10"/>
      <c r="K68" s="10"/>
      <c r="L68" s="338"/>
      <c r="R68" s="10"/>
      <c r="S68" s="10"/>
      <c r="T68" s="10"/>
      <c r="U68" s="10"/>
      <c r="V68" s="10"/>
      <c r="W68" s="10"/>
      <c r="X68" s="10"/>
    </row>
    <row r="69" spans="1:24" s="13" customFormat="1" ht="14.4">
      <c r="A69" s="299"/>
      <c r="B69" s="296" t="s">
        <v>662</v>
      </c>
      <c r="C69" s="574"/>
      <c r="E69" s="334"/>
      <c r="J69" s="10"/>
      <c r="K69" s="10"/>
      <c r="L69" s="338"/>
      <c r="R69" s="10"/>
      <c r="S69" s="10"/>
      <c r="T69" s="10"/>
      <c r="U69" s="10"/>
      <c r="V69" s="10"/>
      <c r="W69" s="10"/>
      <c r="X69" s="10"/>
    </row>
    <row r="70" spans="1:24" s="13" customFormat="1" ht="14.4">
      <c r="A70" s="299" t="s">
        <v>620</v>
      </c>
      <c r="B70" s="296" t="s">
        <v>650</v>
      </c>
      <c r="C70" s="574"/>
      <c r="E70" s="334" t="s">
        <v>620</v>
      </c>
      <c r="J70" s="10"/>
      <c r="K70" s="10"/>
      <c r="L70" s="338"/>
      <c r="R70" s="10"/>
      <c r="S70" s="10"/>
      <c r="T70" s="10"/>
      <c r="U70" s="10"/>
      <c r="V70" s="10"/>
      <c r="W70" s="10"/>
      <c r="X70" s="10"/>
    </row>
    <row r="71" spans="1:24" s="13" customFormat="1" ht="14.4">
      <c r="A71" s="299" t="s">
        <v>621</v>
      </c>
      <c r="B71" s="296" t="s">
        <v>650</v>
      </c>
      <c r="C71" s="574"/>
      <c r="E71" s="334" t="s">
        <v>621</v>
      </c>
      <c r="J71" s="10"/>
      <c r="K71" s="10"/>
      <c r="L71" s="338"/>
      <c r="R71" s="10"/>
      <c r="S71" s="10"/>
      <c r="T71" s="10"/>
      <c r="U71" s="10"/>
      <c r="V71" s="10"/>
      <c r="W71" s="10"/>
      <c r="X71" s="10"/>
    </row>
    <row r="72" spans="1:24" s="13" customFormat="1" ht="14.4">
      <c r="A72" s="299" t="s">
        <v>634</v>
      </c>
      <c r="B72" s="296" t="s">
        <v>650</v>
      </c>
      <c r="C72" s="574"/>
      <c r="E72" s="334" t="s">
        <v>684</v>
      </c>
      <c r="J72" s="10"/>
      <c r="K72" s="10"/>
      <c r="L72" s="338"/>
      <c r="R72" s="10"/>
      <c r="S72" s="10"/>
      <c r="T72" s="10"/>
      <c r="U72" s="10"/>
      <c r="V72" s="10"/>
      <c r="W72" s="10"/>
      <c r="X72" s="10"/>
    </row>
    <row r="73" spans="1:24" s="13" customFormat="1" ht="14.4">
      <c r="A73" s="299" t="s">
        <v>673</v>
      </c>
      <c r="B73" s="296" t="s">
        <v>648</v>
      </c>
      <c r="C73" s="574"/>
      <c r="E73" s="334" t="s">
        <v>712</v>
      </c>
      <c r="G73" s="307">
        <f>T6</f>
        <v>5</v>
      </c>
      <c r="J73" s="10"/>
      <c r="K73" s="10"/>
      <c r="L73" s="338"/>
      <c r="R73" s="10"/>
      <c r="S73" s="10"/>
      <c r="T73" s="10"/>
      <c r="U73" s="10"/>
      <c r="V73" s="10"/>
      <c r="W73" s="10"/>
      <c r="X73" s="10"/>
    </row>
    <row r="74" spans="1:24" s="13" customFormat="1" ht="14.4">
      <c r="A74" s="299" t="s">
        <v>622</v>
      </c>
      <c r="B74" s="296"/>
      <c r="C74" s="574"/>
      <c r="E74" s="334" t="s">
        <v>622</v>
      </c>
      <c r="J74" s="10"/>
      <c r="K74" s="10"/>
      <c r="L74" s="338"/>
      <c r="R74" s="10"/>
      <c r="S74" s="10"/>
      <c r="T74" s="10"/>
      <c r="U74" s="10"/>
      <c r="V74" s="10"/>
      <c r="W74" s="10"/>
      <c r="X74" s="10"/>
    </row>
    <row r="75" spans="1:24" s="13" customFormat="1" ht="14.4">
      <c r="A75" s="299" t="s">
        <v>605</v>
      </c>
      <c r="B75" s="296"/>
      <c r="C75" s="574"/>
      <c r="E75" s="334" t="s">
        <v>605</v>
      </c>
      <c r="J75" s="10"/>
      <c r="K75" s="10"/>
      <c r="L75" s="338"/>
      <c r="R75" s="10"/>
      <c r="S75" s="10"/>
      <c r="T75" s="10"/>
      <c r="U75" s="10"/>
      <c r="V75" s="10"/>
      <c r="W75" s="10"/>
      <c r="X75" s="10"/>
    </row>
    <row r="76" spans="1:24" s="13" customFormat="1" ht="14.4">
      <c r="A76" s="299" t="s">
        <v>606</v>
      </c>
      <c r="B76" s="296"/>
      <c r="C76" s="574"/>
      <c r="E76" s="334" t="s">
        <v>606</v>
      </c>
      <c r="J76" s="10"/>
      <c r="K76" s="10"/>
      <c r="L76" s="338"/>
      <c r="R76" s="10"/>
      <c r="S76" s="10"/>
      <c r="T76" s="10"/>
      <c r="U76" s="10"/>
      <c r="V76" s="10"/>
      <c r="W76" s="10"/>
      <c r="X76" s="10"/>
    </row>
    <row r="77" spans="1:24" s="13" customFormat="1" ht="14.4">
      <c r="A77" s="299" t="s">
        <v>598</v>
      </c>
      <c r="B77" s="296"/>
      <c r="C77" s="574"/>
      <c r="E77" s="334" t="s">
        <v>598</v>
      </c>
      <c r="J77" s="10"/>
      <c r="K77" s="10"/>
      <c r="L77" s="338"/>
      <c r="R77" s="10"/>
      <c r="S77" s="10"/>
      <c r="T77" s="10"/>
      <c r="U77" s="10"/>
      <c r="V77" s="10"/>
      <c r="W77" s="10"/>
      <c r="X77" s="10"/>
    </row>
    <row r="78" spans="1:24" s="13" customFormat="1" ht="14.4">
      <c r="A78" s="299"/>
      <c r="B78" s="296"/>
      <c r="C78" s="574"/>
      <c r="E78" s="334"/>
      <c r="J78" s="10"/>
      <c r="K78" s="10"/>
      <c r="L78" s="338"/>
      <c r="R78" s="10"/>
      <c r="S78" s="10"/>
      <c r="T78" s="10"/>
      <c r="U78" s="10"/>
      <c r="V78" s="10"/>
      <c r="W78" s="10"/>
      <c r="X78" s="10"/>
    </row>
    <row r="79" spans="1:24" s="13" customFormat="1" ht="14.4">
      <c r="A79" s="299" t="s">
        <v>660</v>
      </c>
      <c r="B79" s="296" t="s">
        <v>651</v>
      </c>
      <c r="C79" s="574"/>
      <c r="E79" s="334" t="s">
        <v>702</v>
      </c>
      <c r="G79" s="257">
        <f>$H$6</f>
        <v>130122</v>
      </c>
      <c r="J79" s="10"/>
      <c r="K79" s="10"/>
      <c r="L79" s="338"/>
      <c r="R79" s="10"/>
      <c r="S79" s="10"/>
      <c r="T79" s="10"/>
      <c r="U79" s="10"/>
      <c r="V79" s="10"/>
      <c r="W79" s="10"/>
      <c r="X79" s="10"/>
    </row>
    <row r="80" spans="1:24" s="13" customFormat="1" ht="14.4">
      <c r="A80" s="299" t="s">
        <v>664</v>
      </c>
      <c r="B80" s="296" t="s">
        <v>651</v>
      </c>
      <c r="C80" s="574"/>
      <c r="E80" s="334" t="s">
        <v>706</v>
      </c>
      <c r="G80" s="257">
        <f>Z6</f>
        <v>22109</v>
      </c>
      <c r="J80" s="10"/>
      <c r="K80" s="10"/>
      <c r="L80" s="338"/>
      <c r="R80" s="10"/>
      <c r="S80" s="10"/>
      <c r="T80" s="10"/>
      <c r="U80" s="10"/>
      <c r="V80" s="10"/>
      <c r="W80" s="10"/>
      <c r="X80" s="10"/>
    </row>
    <row r="81" spans="1:24" s="13" customFormat="1" ht="14.4">
      <c r="A81" s="318" t="s">
        <v>665</v>
      </c>
      <c r="B81" s="296" t="s">
        <v>648</v>
      </c>
      <c r="C81" s="574"/>
      <c r="E81" s="343" t="s">
        <v>665</v>
      </c>
      <c r="J81" s="10"/>
      <c r="K81" s="10"/>
      <c r="L81" s="338"/>
      <c r="R81" s="10"/>
      <c r="S81" s="10"/>
      <c r="T81" s="10"/>
      <c r="U81" s="10"/>
      <c r="V81" s="10"/>
      <c r="W81" s="10"/>
      <c r="X81" s="10"/>
    </row>
    <row r="82" spans="1:24" s="13" customFormat="1" ht="14.4">
      <c r="A82" s="299" t="s">
        <v>671</v>
      </c>
      <c r="B82" s="296" t="s">
        <v>652</v>
      </c>
      <c r="C82" s="574"/>
      <c r="E82" s="334" t="s">
        <v>707</v>
      </c>
      <c r="G82" s="307">
        <f>AA6</f>
        <v>105</v>
      </c>
      <c r="J82" s="10"/>
      <c r="K82" s="10"/>
      <c r="L82" s="338"/>
      <c r="R82" s="10"/>
      <c r="S82" s="10"/>
      <c r="T82" s="10"/>
      <c r="U82" s="10"/>
      <c r="V82" s="10"/>
      <c r="W82" s="10"/>
      <c r="X82" s="10"/>
    </row>
    <row r="83" spans="1:24" ht="14.4">
      <c r="A83" s="299" t="s">
        <v>623</v>
      </c>
      <c r="B83" s="296" t="s">
        <v>652</v>
      </c>
      <c r="C83" s="574"/>
      <c r="E83" s="334" t="s">
        <v>708</v>
      </c>
      <c r="G83" s="257">
        <f>U6</f>
        <v>318</v>
      </c>
      <c r="L83" s="338"/>
    </row>
    <row r="84" spans="1:24" ht="14.4">
      <c r="A84" s="299" t="s">
        <v>614</v>
      </c>
      <c r="B84" s="296" t="s">
        <v>652</v>
      </c>
      <c r="C84" s="574"/>
      <c r="E84" s="334" t="s">
        <v>709</v>
      </c>
      <c r="G84" s="257">
        <f>V6</f>
        <v>59455</v>
      </c>
      <c r="L84" s="338"/>
    </row>
    <row r="85" spans="1:24" ht="14.4">
      <c r="A85" s="299" t="s">
        <v>633</v>
      </c>
      <c r="B85" s="296" t="s">
        <v>652</v>
      </c>
      <c r="C85" s="574"/>
      <c r="E85" s="334" t="s">
        <v>710</v>
      </c>
      <c r="G85" s="257">
        <f>AB6</f>
        <v>5</v>
      </c>
      <c r="L85" s="338"/>
    </row>
    <row r="86" spans="1:24" ht="14.4">
      <c r="A86" s="299" t="s">
        <v>624</v>
      </c>
      <c r="B86" s="296" t="s">
        <v>650</v>
      </c>
      <c r="C86" s="574"/>
      <c r="E86" s="334"/>
      <c r="L86" s="338"/>
    </row>
    <row r="87" spans="1:24" ht="14.4">
      <c r="A87" s="319" t="s">
        <v>666</v>
      </c>
      <c r="B87" s="296" t="s">
        <v>648</v>
      </c>
      <c r="C87" s="574"/>
      <c r="E87" s="344"/>
      <c r="L87" s="338"/>
    </row>
    <row r="88" spans="1:24" ht="14.4">
      <c r="A88" s="318" t="s">
        <v>667</v>
      </c>
      <c r="B88" s="296" t="s">
        <v>668</v>
      </c>
      <c r="C88" s="574"/>
      <c r="E88" s="343"/>
      <c r="L88" s="338"/>
    </row>
    <row r="89" spans="1:24" ht="14.4">
      <c r="A89" s="299" t="s">
        <v>604</v>
      </c>
      <c r="B89" s="297"/>
      <c r="C89" s="574"/>
      <c r="E89" s="334"/>
      <c r="L89" s="338"/>
    </row>
    <row r="90" spans="1:24" ht="14.4">
      <c r="A90" s="299" t="s">
        <v>605</v>
      </c>
      <c r="B90" s="297"/>
      <c r="C90" s="574"/>
      <c r="E90" s="334"/>
      <c r="L90" s="338"/>
    </row>
    <row r="91" spans="1:24" ht="14.4">
      <c r="A91" s="299" t="s">
        <v>606</v>
      </c>
      <c r="B91" s="297"/>
      <c r="C91" s="574"/>
      <c r="E91" s="334"/>
      <c r="L91" s="338"/>
    </row>
    <row r="92" spans="1:24" ht="14.4">
      <c r="A92" s="299"/>
      <c r="B92" s="296" t="s">
        <v>662</v>
      </c>
      <c r="C92" s="574"/>
      <c r="E92" s="334"/>
      <c r="L92" s="338"/>
    </row>
    <row r="93" spans="1:24" ht="14.4">
      <c r="A93" s="299" t="s">
        <v>620</v>
      </c>
      <c r="B93" s="296" t="s">
        <v>650</v>
      </c>
      <c r="C93" s="574"/>
      <c r="E93" s="334" t="s">
        <v>620</v>
      </c>
      <c r="L93" s="338"/>
    </row>
    <row r="94" spans="1:24" ht="14.4">
      <c r="A94" s="299" t="s">
        <v>621</v>
      </c>
      <c r="B94" s="296" t="s">
        <v>650</v>
      </c>
      <c r="C94" s="574"/>
      <c r="E94" s="334" t="s">
        <v>621</v>
      </c>
      <c r="L94" s="338"/>
    </row>
    <row r="95" spans="1:24" ht="14.4">
      <c r="A95" s="299" t="s">
        <v>625</v>
      </c>
      <c r="B95" s="296" t="s">
        <v>650</v>
      </c>
      <c r="C95" s="574"/>
      <c r="E95" s="334" t="s">
        <v>625</v>
      </c>
      <c r="L95" s="338"/>
    </row>
    <row r="96" spans="1:24" ht="14.4">
      <c r="A96" s="299" t="s">
        <v>670</v>
      </c>
      <c r="B96" s="296" t="s">
        <v>669</v>
      </c>
      <c r="C96" s="574"/>
      <c r="E96" s="334" t="s">
        <v>715</v>
      </c>
      <c r="G96" s="307">
        <f>AA6</f>
        <v>105</v>
      </c>
      <c r="L96" s="338"/>
    </row>
    <row r="97" spans="1:12" ht="14.4">
      <c r="A97" s="299" t="s">
        <v>622</v>
      </c>
      <c r="B97" s="297"/>
      <c r="C97" s="574"/>
      <c r="E97" s="334" t="s">
        <v>622</v>
      </c>
      <c r="L97" s="338"/>
    </row>
    <row r="98" spans="1:12" ht="14.4">
      <c r="A98" s="299" t="s">
        <v>605</v>
      </c>
      <c r="B98" s="297"/>
      <c r="C98" s="574"/>
      <c r="E98" s="334" t="s">
        <v>605</v>
      </c>
      <c r="L98" s="338"/>
    </row>
    <row r="99" spans="1:12" ht="14.4">
      <c r="A99" s="299" t="s">
        <v>606</v>
      </c>
      <c r="B99" s="297"/>
      <c r="C99" s="574"/>
      <c r="E99" s="334" t="s">
        <v>606</v>
      </c>
      <c r="L99" s="338"/>
    </row>
    <row r="100" spans="1:12" ht="14.4">
      <c r="A100" s="299" t="s">
        <v>525</v>
      </c>
      <c r="B100" s="297"/>
      <c r="C100" s="574"/>
      <c r="E100" s="334" t="s">
        <v>525</v>
      </c>
      <c r="L100" s="338"/>
    </row>
    <row r="101" spans="1:12" ht="27.6">
      <c r="A101" s="299" t="s">
        <v>674</v>
      </c>
      <c r="B101" s="298" t="s">
        <v>676</v>
      </c>
      <c r="C101" s="574"/>
      <c r="E101" s="334" t="s">
        <v>716</v>
      </c>
      <c r="G101" s="328" t="str">
        <f>$E$7</f>
        <v>GONGDONG_BS1</v>
      </c>
      <c r="H101" s="10" t="s">
        <v>717</v>
      </c>
      <c r="L101" s="338"/>
    </row>
    <row r="102" spans="1:12" ht="14.4">
      <c r="A102" s="299" t="s">
        <v>626</v>
      </c>
      <c r="B102" s="297"/>
      <c r="C102" s="574"/>
      <c r="E102" s="334" t="s">
        <v>626</v>
      </c>
      <c r="L102" s="338"/>
    </row>
    <row r="103" spans="1:12" ht="14.4">
      <c r="A103" s="299"/>
      <c r="B103" s="297"/>
      <c r="C103" s="574"/>
      <c r="E103" s="334"/>
      <c r="L103" s="338"/>
    </row>
    <row r="104" spans="1:12" ht="27.6">
      <c r="A104" s="317" t="s">
        <v>627</v>
      </c>
      <c r="B104" s="298" t="s">
        <v>676</v>
      </c>
      <c r="C104" s="574"/>
      <c r="E104" s="342"/>
      <c r="L104" s="338"/>
    </row>
    <row r="105" spans="1:12" ht="14.4">
      <c r="A105" s="317" t="s">
        <v>626</v>
      </c>
      <c r="B105" s="297"/>
      <c r="C105" s="574"/>
      <c r="E105" s="342"/>
      <c r="L105" s="338"/>
    </row>
    <row r="106" spans="1:12" ht="14.4">
      <c r="A106" s="299"/>
      <c r="B106" s="297"/>
      <c r="C106" s="574"/>
      <c r="E106" s="334"/>
      <c r="L106" s="338"/>
    </row>
    <row r="107" spans="1:12" ht="27.6">
      <c r="A107" s="299" t="s">
        <v>628</v>
      </c>
      <c r="B107" s="321" t="s">
        <v>677</v>
      </c>
      <c r="C107" s="574"/>
      <c r="E107" s="334" t="s">
        <v>628</v>
      </c>
      <c r="L107" s="338"/>
    </row>
    <row r="108" spans="1:12" ht="14.4">
      <c r="A108" s="299" t="s">
        <v>626</v>
      </c>
      <c r="B108" s="297"/>
      <c r="C108" s="574"/>
      <c r="E108" s="334" t="s">
        <v>626</v>
      </c>
      <c r="L108" s="338"/>
    </row>
    <row r="109" spans="1:12" ht="14.4">
      <c r="A109" s="299"/>
      <c r="B109" s="297"/>
      <c r="C109" s="574"/>
      <c r="E109" s="334"/>
      <c r="L109" s="338"/>
    </row>
    <row r="110" spans="1:12" ht="27.6">
      <c r="A110" s="299" t="s">
        <v>629</v>
      </c>
      <c r="B110" s="321" t="s">
        <v>678</v>
      </c>
      <c r="C110" s="574"/>
      <c r="E110" s="334" t="s">
        <v>629</v>
      </c>
      <c r="L110" s="338"/>
    </row>
    <row r="111" spans="1:12" ht="14.4">
      <c r="A111" s="299" t="s">
        <v>626</v>
      </c>
      <c r="B111" s="297"/>
      <c r="C111" s="574"/>
      <c r="E111" s="334" t="s">
        <v>626</v>
      </c>
      <c r="L111" s="338"/>
    </row>
    <row r="112" spans="1:12" ht="14.4">
      <c r="A112" s="299" t="s">
        <v>617</v>
      </c>
      <c r="B112" s="297"/>
      <c r="C112" s="574"/>
      <c r="E112" s="334" t="s">
        <v>617</v>
      </c>
      <c r="L112" s="338"/>
    </row>
    <row r="113" spans="1:12" ht="14.4">
      <c r="A113" s="299" t="s">
        <v>630</v>
      </c>
      <c r="B113" s="297" t="s">
        <v>679</v>
      </c>
      <c r="C113" s="574"/>
      <c r="E113" s="334" t="s">
        <v>630</v>
      </c>
      <c r="L113" s="338"/>
    </row>
    <row r="114" spans="1:12" ht="27.6">
      <c r="A114" s="299" t="s">
        <v>626</v>
      </c>
      <c r="B114" s="321" t="s">
        <v>680</v>
      </c>
      <c r="C114" s="574"/>
      <c r="E114" s="334" t="s">
        <v>626</v>
      </c>
      <c r="L114" s="338"/>
    </row>
    <row r="115" spans="1:12" ht="14.4">
      <c r="A115" s="299" t="s">
        <v>598</v>
      </c>
      <c r="B115" s="297"/>
      <c r="C115" s="574"/>
      <c r="E115" s="334" t="s">
        <v>598</v>
      </c>
      <c r="L115" s="338"/>
    </row>
    <row r="116" spans="1:12" ht="15" thickBot="1">
      <c r="A116" s="299" t="s">
        <v>631</v>
      </c>
      <c r="B116" s="297"/>
      <c r="C116" s="574"/>
      <c r="E116" s="345" t="s">
        <v>631</v>
      </c>
      <c r="F116" s="346"/>
      <c r="G116" s="346"/>
      <c r="H116" s="346"/>
      <c r="I116" s="346"/>
      <c r="J116" s="346"/>
      <c r="K116" s="346"/>
      <c r="L116" s="347"/>
    </row>
    <row r="117" spans="1:12" ht="14.4">
      <c r="A117" s="295" t="s">
        <v>617</v>
      </c>
      <c r="C117" s="574"/>
    </row>
    <row r="118" spans="1:12">
      <c r="C118" s="574"/>
    </row>
    <row r="119" spans="1:12">
      <c r="C119" s="574"/>
    </row>
    <row r="120" spans="1:12">
      <c r="C120" s="574"/>
    </row>
    <row r="121" spans="1:12">
      <c r="C121" s="574"/>
    </row>
    <row r="122" spans="1:12" ht="37.799999999999997" customHeight="1">
      <c r="A122" s="399" t="s">
        <v>682</v>
      </c>
      <c r="B122" s="398" t="s">
        <v>732</v>
      </c>
      <c r="C122" s="574"/>
    </row>
    <row r="123" spans="1:12" ht="14.4">
      <c r="A123" s="299" t="s">
        <v>594</v>
      </c>
      <c r="B123" s="296" t="s">
        <v>675</v>
      </c>
      <c r="C123" s="574"/>
    </row>
    <row r="124" spans="1:12" ht="14.4">
      <c r="A124" s="299" t="s">
        <v>595</v>
      </c>
      <c r="B124" s="296" t="s">
        <v>675</v>
      </c>
      <c r="C124" s="574"/>
    </row>
    <row r="125" spans="1:12" ht="14.4">
      <c r="A125" s="299" t="s">
        <v>643</v>
      </c>
      <c r="B125" s="296" t="s">
        <v>675</v>
      </c>
      <c r="C125" s="574"/>
    </row>
    <row r="126" spans="1:12" ht="14.4">
      <c r="A126" s="299" t="s">
        <v>596</v>
      </c>
      <c r="B126" s="296" t="s">
        <v>636</v>
      </c>
      <c r="C126" s="574"/>
    </row>
    <row r="127" spans="1:12" ht="14.4">
      <c r="A127" s="299" t="s">
        <v>644</v>
      </c>
      <c r="B127" s="296" t="s">
        <v>635</v>
      </c>
      <c r="C127" s="574"/>
    </row>
    <row r="128" spans="1:12" ht="14.4">
      <c r="A128" s="299" t="s">
        <v>597</v>
      </c>
      <c r="B128" s="296" t="s">
        <v>675</v>
      </c>
      <c r="C128" s="574"/>
    </row>
    <row r="129" spans="1:3" ht="14.4">
      <c r="A129" s="299" t="s">
        <v>598</v>
      </c>
      <c r="B129" s="296" t="s">
        <v>637</v>
      </c>
      <c r="C129" s="574"/>
    </row>
    <row r="130" spans="1:3" ht="14.4">
      <c r="A130" s="299"/>
      <c r="B130" s="301" t="s">
        <v>638</v>
      </c>
      <c r="C130" s="574"/>
    </row>
    <row r="131" spans="1:3" ht="27.6">
      <c r="A131" s="299" t="s">
        <v>663</v>
      </c>
      <c r="B131" s="508" t="s">
        <v>639</v>
      </c>
      <c r="C131" s="57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B161"/>
  <sheetViews>
    <sheetView topLeftCell="C1" zoomScale="70" zoomScaleNormal="70" workbookViewId="0">
      <selection activeCell="K67" sqref="K67"/>
    </sheetView>
  </sheetViews>
  <sheetFormatPr defaultColWidth="9" defaultRowHeight="13.8"/>
  <cols>
    <col min="1" max="1" width="74.5546875" style="10" hidden="1" customWidth="1"/>
    <col min="2" max="2" width="74" style="10" hidden="1" customWidth="1"/>
    <col min="3" max="3" width="5.77734375" style="10" customWidth="1"/>
    <col min="4" max="4" width="20.88671875" style="10" customWidth="1"/>
    <col min="5" max="5" width="5.6640625" style="10" customWidth="1"/>
    <col min="6" max="6" width="9.33203125" style="10" customWidth="1"/>
    <col min="7" max="7" width="12" style="10" customWidth="1"/>
    <col min="8" max="8" width="7.44140625" style="10" bestFit="1" customWidth="1"/>
    <col min="9" max="9" width="9.5546875" style="10" customWidth="1"/>
    <col min="10" max="10" width="2.77734375" style="10" customWidth="1"/>
    <col min="11" max="11" width="9.6640625" style="10" customWidth="1"/>
    <col min="12" max="12" width="2.77734375" style="10" customWidth="1"/>
    <col min="13" max="13" width="9.6640625" style="10" customWidth="1"/>
    <col min="14" max="14" width="7.77734375" style="10" customWidth="1"/>
    <col min="15" max="15" width="12.44140625" style="10" bestFit="1" customWidth="1"/>
    <col min="16" max="16" width="8.5546875" style="10" customWidth="1"/>
    <col min="17" max="17" width="16" style="10" bestFit="1" customWidth="1"/>
    <col min="18" max="18" width="17.6640625" style="10" bestFit="1" customWidth="1"/>
    <col min="19" max="19" width="18.44140625" style="10" bestFit="1" customWidth="1"/>
    <col min="20" max="20" width="9" style="10"/>
    <col min="21" max="21" width="12.44140625" style="10" bestFit="1" customWidth="1"/>
    <col min="22" max="22" width="8.5546875" style="10" bestFit="1" customWidth="1"/>
    <col min="23" max="23" width="15.21875" style="10" bestFit="1" customWidth="1"/>
    <col min="24" max="24" width="16" style="10" bestFit="1" customWidth="1"/>
    <col min="25" max="25" width="17.6640625" style="10" bestFit="1" customWidth="1"/>
    <col min="26" max="26" width="18.44140625" style="10" bestFit="1" customWidth="1"/>
    <col min="27" max="16384" width="9" style="10"/>
  </cols>
  <sheetData>
    <row r="1" spans="1:28" ht="43.2">
      <c r="A1" s="433"/>
      <c r="B1" s="433"/>
      <c r="C1" s="574"/>
      <c r="D1" s="535" t="s">
        <v>1046</v>
      </c>
      <c r="H1" s="522" t="s">
        <v>1068</v>
      </c>
      <c r="I1" s="522" t="s">
        <v>531</v>
      </c>
      <c r="J1" s="252"/>
      <c r="K1" s="522" t="s">
        <v>531</v>
      </c>
      <c r="L1" s="252"/>
      <c r="M1" s="522" t="s">
        <v>531</v>
      </c>
      <c r="O1" s="522" t="s">
        <v>1075</v>
      </c>
      <c r="U1" s="522" t="s">
        <v>1076</v>
      </c>
    </row>
    <row r="2" spans="1:28" ht="43.8" customHeight="1">
      <c r="A2" s="433"/>
      <c r="B2" s="433"/>
      <c r="C2" s="574"/>
      <c r="E2" s="412"/>
      <c r="F2" s="412"/>
      <c r="G2" s="412"/>
      <c r="H2" s="416"/>
      <c r="I2" s="610" t="s">
        <v>754</v>
      </c>
      <c r="J2" s="610"/>
      <c r="K2" s="610" t="s">
        <v>754</v>
      </c>
      <c r="L2" s="610"/>
      <c r="M2" s="610" t="s">
        <v>754</v>
      </c>
      <c r="N2" s="412"/>
      <c r="O2" s="610" t="s">
        <v>1063</v>
      </c>
      <c r="P2" s="610" t="s">
        <v>1074</v>
      </c>
      <c r="Q2" s="610" t="s">
        <v>1061</v>
      </c>
      <c r="R2" s="610" t="s">
        <v>1062</v>
      </c>
      <c r="S2" s="610" t="s">
        <v>1061</v>
      </c>
      <c r="T2" s="610" t="s">
        <v>1062</v>
      </c>
      <c r="U2" s="610" t="s">
        <v>1063</v>
      </c>
      <c r="V2" s="610" t="s">
        <v>1074</v>
      </c>
      <c r="W2" s="610" t="s">
        <v>1061</v>
      </c>
      <c r="X2" s="610" t="s">
        <v>1062</v>
      </c>
      <c r="Y2" s="610" t="s">
        <v>1061</v>
      </c>
      <c r="Z2" s="610" t="s">
        <v>1062</v>
      </c>
    </row>
    <row r="3" spans="1:28" ht="22.8" customHeight="1">
      <c r="A3" s="433"/>
      <c r="B3" s="433"/>
      <c r="C3" s="574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</row>
    <row r="4" spans="1:28" ht="24" customHeight="1">
      <c r="A4" s="433"/>
      <c r="B4" s="433"/>
      <c r="C4" s="574"/>
      <c r="D4" s="609" t="s">
        <v>1055</v>
      </c>
      <c r="E4" s="597" t="s">
        <v>1054</v>
      </c>
      <c r="F4" s="598"/>
      <c r="G4" s="50" t="s">
        <v>71</v>
      </c>
      <c r="H4" s="68" t="s">
        <v>81</v>
      </c>
      <c r="I4" s="119"/>
      <c r="J4" s="119"/>
      <c r="K4" s="119"/>
      <c r="L4" s="119"/>
      <c r="M4" s="245"/>
      <c r="N4" s="68" t="s">
        <v>981</v>
      </c>
      <c r="O4" s="584" t="s">
        <v>1073</v>
      </c>
      <c r="P4" s="586"/>
      <c r="Q4" s="586"/>
      <c r="R4" s="586"/>
      <c r="S4" s="586"/>
      <c r="T4" s="587"/>
      <c r="U4" s="584" t="s">
        <v>484</v>
      </c>
      <c r="V4" s="586"/>
      <c r="W4" s="586"/>
      <c r="X4" s="586"/>
      <c r="Y4" s="586"/>
      <c r="Z4" s="587"/>
    </row>
    <row r="5" spans="1:28" ht="14.25" customHeight="1">
      <c r="A5" s="433"/>
      <c r="B5" s="433"/>
      <c r="C5" s="574"/>
      <c r="D5" s="104" t="s">
        <v>1056</v>
      </c>
      <c r="E5" s="202" t="s">
        <v>1052</v>
      </c>
      <c r="F5" s="202" t="s">
        <v>1053</v>
      </c>
      <c r="G5" s="24" t="s">
        <v>95</v>
      </c>
      <c r="H5" s="201" t="s">
        <v>95</v>
      </c>
      <c r="I5" s="202" t="s">
        <v>299</v>
      </c>
      <c r="J5" s="201" t="s">
        <v>95</v>
      </c>
      <c r="K5" s="202" t="s">
        <v>299</v>
      </c>
      <c r="L5" s="201" t="s">
        <v>95</v>
      </c>
      <c r="M5" s="202" t="s">
        <v>299</v>
      </c>
      <c r="N5" s="202" t="s">
        <v>115</v>
      </c>
      <c r="O5" s="24" t="s">
        <v>95</v>
      </c>
      <c r="P5" s="202" t="s">
        <v>481</v>
      </c>
      <c r="Q5" s="621" t="s">
        <v>118</v>
      </c>
      <c r="R5" s="621" t="s">
        <v>119</v>
      </c>
      <c r="S5" s="621" t="s">
        <v>113</v>
      </c>
      <c r="T5" s="621" t="s">
        <v>114</v>
      </c>
      <c r="U5" s="24" t="s">
        <v>95</v>
      </c>
      <c r="V5" s="202" t="s">
        <v>481</v>
      </c>
      <c r="W5" s="621" t="s">
        <v>118</v>
      </c>
      <c r="X5" s="621" t="s">
        <v>119</v>
      </c>
      <c r="Y5" s="621" t="s">
        <v>113</v>
      </c>
      <c r="Z5" s="621" t="s">
        <v>114</v>
      </c>
    </row>
    <row r="6" spans="1:28" s="13" customFormat="1">
      <c r="A6" s="433"/>
      <c r="B6" s="433"/>
      <c r="C6" s="592"/>
      <c r="D6" s="71" t="s">
        <v>314</v>
      </c>
      <c r="E6" s="28" t="s">
        <v>537</v>
      </c>
      <c r="F6" s="28" t="s">
        <v>473</v>
      </c>
      <c r="G6" s="69">
        <v>123456</v>
      </c>
      <c r="H6" s="264"/>
      <c r="I6" s="264"/>
      <c r="J6" s="264"/>
      <c r="K6" s="264"/>
      <c r="L6" s="264"/>
      <c r="M6" s="264"/>
      <c r="N6" s="273"/>
      <c r="O6" s="576"/>
      <c r="P6" s="576"/>
      <c r="Q6" s="576"/>
      <c r="R6" s="576"/>
      <c r="S6" s="576"/>
      <c r="T6" s="576"/>
      <c r="U6" s="576"/>
      <c r="V6" s="576"/>
      <c r="W6" s="576"/>
      <c r="X6" s="576"/>
      <c r="Y6" s="576"/>
      <c r="Z6" s="576"/>
      <c r="AA6" s="10"/>
      <c r="AB6" s="10"/>
    </row>
    <row r="7" spans="1:28" s="13" customFormat="1">
      <c r="A7" s="433"/>
      <c r="B7" s="433"/>
      <c r="C7" s="592" t="s">
        <v>951</v>
      </c>
      <c r="D7" s="69" t="s">
        <v>945</v>
      </c>
      <c r="E7" s="28" t="s">
        <v>537</v>
      </c>
      <c r="F7" s="28" t="s">
        <v>473</v>
      </c>
      <c r="G7" s="69">
        <v>123456</v>
      </c>
      <c r="H7" s="409">
        <v>2</v>
      </c>
      <c r="I7" s="409" t="s">
        <v>1</v>
      </c>
      <c r="J7" s="264"/>
      <c r="K7" s="264"/>
      <c r="L7" s="264"/>
      <c r="M7" s="264"/>
      <c r="N7" s="402">
        <v>3</v>
      </c>
      <c r="O7" s="623">
        <v>8</v>
      </c>
      <c r="P7" s="490" t="s">
        <v>497</v>
      </c>
      <c r="Q7" s="490" t="s">
        <v>479</v>
      </c>
      <c r="R7" s="490">
        <v>1</v>
      </c>
      <c r="S7" s="490" t="s">
        <v>479</v>
      </c>
      <c r="T7" s="490">
        <v>1</v>
      </c>
      <c r="U7" s="623">
        <v>9</v>
      </c>
      <c r="V7" s="490" t="s">
        <v>497</v>
      </c>
      <c r="W7" s="490" t="s">
        <v>479</v>
      </c>
      <c r="X7" s="490">
        <v>2</v>
      </c>
      <c r="Y7" s="490" t="s">
        <v>479</v>
      </c>
      <c r="Z7" s="490">
        <v>2</v>
      </c>
      <c r="AA7" s="10"/>
      <c r="AB7" s="10"/>
    </row>
    <row r="8" spans="1:28" s="13" customFormat="1">
      <c r="A8" s="433"/>
      <c r="B8" s="433"/>
      <c r="C8" s="592" t="s">
        <v>951</v>
      </c>
      <c r="D8" s="69" t="s">
        <v>945</v>
      </c>
      <c r="E8" s="28" t="s">
        <v>537</v>
      </c>
      <c r="F8" s="28" t="s">
        <v>473</v>
      </c>
      <c r="G8" s="69">
        <v>123456</v>
      </c>
      <c r="H8" s="264"/>
      <c r="I8" s="264"/>
      <c r="J8" s="264"/>
      <c r="K8" s="264"/>
      <c r="L8" s="264"/>
      <c r="M8" s="264"/>
      <c r="N8" s="402">
        <v>4</v>
      </c>
      <c r="O8" s="623">
        <v>10</v>
      </c>
      <c r="P8" s="490" t="s">
        <v>497</v>
      </c>
      <c r="Q8" s="490" t="s">
        <v>479</v>
      </c>
      <c r="R8" s="490">
        <v>7</v>
      </c>
      <c r="S8" s="490" t="s">
        <v>479</v>
      </c>
      <c r="T8" s="490">
        <v>1</v>
      </c>
      <c r="U8" s="623">
        <v>11</v>
      </c>
      <c r="V8" s="490" t="s">
        <v>497</v>
      </c>
      <c r="W8" s="490" t="s">
        <v>479</v>
      </c>
      <c r="X8" s="490">
        <v>8</v>
      </c>
      <c r="Y8" s="490" t="s">
        <v>479</v>
      </c>
      <c r="Z8" s="490">
        <v>2</v>
      </c>
      <c r="AA8" s="10"/>
      <c r="AB8" s="10"/>
    </row>
    <row r="9" spans="1:28" s="13" customFormat="1">
      <c r="A9" s="433"/>
      <c r="B9" s="433"/>
      <c r="C9" s="592" t="s">
        <v>951</v>
      </c>
      <c r="D9" s="69" t="s">
        <v>945</v>
      </c>
      <c r="E9" s="28" t="s">
        <v>537</v>
      </c>
      <c r="F9" s="28" t="s">
        <v>473</v>
      </c>
      <c r="G9" s="69">
        <v>123456</v>
      </c>
      <c r="H9" s="409">
        <v>3</v>
      </c>
      <c r="I9" s="409" t="s">
        <v>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10"/>
      <c r="AB9" s="10"/>
    </row>
    <row r="10" spans="1:28" s="13" customFormat="1" ht="16.2" customHeight="1">
      <c r="A10" s="433"/>
      <c r="B10" s="433"/>
      <c r="C10" s="592" t="s">
        <v>951</v>
      </c>
      <c r="D10" s="69" t="s">
        <v>945</v>
      </c>
      <c r="E10" s="28" t="s">
        <v>537</v>
      </c>
      <c r="F10" s="28" t="s">
        <v>473</v>
      </c>
      <c r="G10" s="69">
        <v>123456</v>
      </c>
      <c r="H10" s="264"/>
      <c r="I10" s="264"/>
      <c r="J10" s="264"/>
      <c r="K10" s="264"/>
      <c r="L10" s="264"/>
      <c r="M10" s="264"/>
      <c r="N10" s="402">
        <v>5</v>
      </c>
      <c r="O10" s="623">
        <v>12</v>
      </c>
      <c r="P10" s="490" t="s">
        <v>963</v>
      </c>
      <c r="Q10" s="490" t="s">
        <v>479</v>
      </c>
      <c r="R10" s="490">
        <v>1</v>
      </c>
      <c r="S10" s="490" t="s">
        <v>479</v>
      </c>
      <c r="T10" s="490">
        <v>1</v>
      </c>
      <c r="U10" s="623">
        <v>13</v>
      </c>
      <c r="V10" s="490" t="s">
        <v>963</v>
      </c>
      <c r="W10" s="490" t="s">
        <v>479</v>
      </c>
      <c r="X10" s="490">
        <v>2</v>
      </c>
      <c r="Y10" s="490" t="s">
        <v>479</v>
      </c>
      <c r="Z10" s="490">
        <v>2</v>
      </c>
      <c r="AA10" s="10"/>
      <c r="AB10" s="10"/>
    </row>
    <row r="11" spans="1:28" s="13" customFormat="1" ht="16.2" customHeight="1">
      <c r="A11" s="433"/>
      <c r="B11" s="433"/>
      <c r="C11" s="592" t="s">
        <v>951</v>
      </c>
      <c r="D11" s="69" t="s">
        <v>945</v>
      </c>
      <c r="E11" s="28" t="s">
        <v>537</v>
      </c>
      <c r="F11" s="28" t="s">
        <v>473</v>
      </c>
      <c r="G11" s="69">
        <v>123456</v>
      </c>
      <c r="H11" s="264"/>
      <c r="I11" s="264"/>
      <c r="J11" s="264"/>
      <c r="K11" s="264"/>
      <c r="L11" s="264"/>
      <c r="M11" s="264"/>
      <c r="N11" s="402">
        <v>6</v>
      </c>
      <c r="O11" s="623">
        <v>14</v>
      </c>
      <c r="P11" s="490" t="s">
        <v>963</v>
      </c>
      <c r="Q11" s="490" t="s">
        <v>479</v>
      </c>
      <c r="R11" s="490">
        <v>7</v>
      </c>
      <c r="S11" s="490" t="s">
        <v>479</v>
      </c>
      <c r="T11" s="490">
        <v>1</v>
      </c>
      <c r="U11" s="623">
        <v>14</v>
      </c>
      <c r="V11" s="490" t="s">
        <v>497</v>
      </c>
      <c r="W11" s="490" t="s">
        <v>479</v>
      </c>
      <c r="X11" s="490">
        <v>8</v>
      </c>
      <c r="Y11" s="490" t="s">
        <v>479</v>
      </c>
      <c r="Z11" s="490">
        <v>2</v>
      </c>
      <c r="AA11" s="10"/>
      <c r="AB11" s="10"/>
    </row>
    <row r="12" spans="1:28" s="13" customFormat="1" ht="16.2" customHeight="1">
      <c r="A12" s="433"/>
      <c r="B12" s="433"/>
      <c r="C12" s="626"/>
      <c r="D12" s="627"/>
      <c r="E12" s="627"/>
      <c r="F12" s="627"/>
      <c r="G12" s="627"/>
      <c r="H12" s="627"/>
      <c r="I12" s="627"/>
      <c r="J12" s="627"/>
      <c r="K12" s="627"/>
      <c r="L12" s="627"/>
      <c r="M12" s="627"/>
      <c r="N12" s="627"/>
      <c r="O12" s="627"/>
      <c r="P12" s="627"/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A12" s="624"/>
      <c r="AB12" s="624"/>
    </row>
    <row r="13" spans="1:28" s="13" customFormat="1" ht="16.2" customHeight="1">
      <c r="A13" s="433"/>
      <c r="B13" s="433"/>
      <c r="C13" s="626"/>
      <c r="D13" s="627"/>
      <c r="E13" s="627"/>
      <c r="F13" s="627"/>
      <c r="G13" s="627"/>
      <c r="H13" s="627"/>
      <c r="I13" s="627"/>
      <c r="J13" s="627"/>
      <c r="K13" s="627"/>
      <c r="L13" s="627"/>
      <c r="M13" s="627"/>
      <c r="N13" s="627"/>
      <c r="O13" s="627"/>
      <c r="P13" s="627"/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A13" s="624"/>
      <c r="AB13" s="624"/>
    </row>
    <row r="14" spans="1:28">
      <c r="A14" s="433"/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</row>
    <row r="15" spans="1:28" s="13" customFormat="1" ht="16.2" customHeight="1">
      <c r="A15" s="433"/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</row>
    <row r="16" spans="1:28">
      <c r="A16" s="517"/>
      <c r="B16" s="517"/>
      <c r="C16" s="517"/>
      <c r="D16" s="517"/>
      <c r="E16" s="517"/>
      <c r="F16" s="517"/>
      <c r="G16" s="517"/>
      <c r="H16" s="517"/>
      <c r="I16" s="517"/>
      <c r="J16" s="517"/>
      <c r="K16" s="517"/>
      <c r="L16" s="517"/>
      <c r="M16" s="517"/>
      <c r="N16" s="517"/>
      <c r="O16" s="517"/>
      <c r="P16" s="517"/>
      <c r="Q16" s="517"/>
      <c r="R16" s="517"/>
      <c r="S16" s="517"/>
      <c r="T16" s="517"/>
      <c r="U16" s="517"/>
      <c r="V16" s="517"/>
      <c r="W16" s="433"/>
      <c r="X16" s="433"/>
      <c r="Y16" s="433"/>
      <c r="Z16" s="433"/>
    </row>
    <row r="17" spans="1:26" ht="14.4" thickBot="1">
      <c r="A17" s="322"/>
      <c r="B17" s="322"/>
      <c r="C17" s="517"/>
      <c r="D17" s="322"/>
      <c r="E17" s="499"/>
      <c r="F17" s="499"/>
      <c r="G17" s="499"/>
      <c r="H17" s="499"/>
      <c r="I17" s="499"/>
      <c r="J17" s="499"/>
      <c r="K17" s="517"/>
      <c r="L17" s="517"/>
      <c r="M17" s="517"/>
      <c r="N17" s="517"/>
      <c r="O17" s="517"/>
      <c r="P17" s="517"/>
      <c r="Q17" s="517"/>
      <c r="R17" s="517"/>
      <c r="S17" s="517"/>
      <c r="T17" s="517"/>
      <c r="U17" s="517"/>
      <c r="V17" s="517"/>
      <c r="W17" s="517"/>
      <c r="X17" s="517"/>
      <c r="Y17" s="517"/>
      <c r="Z17" s="517"/>
    </row>
    <row r="18" spans="1:26" ht="14.4">
      <c r="D18" s="501" t="s">
        <v>594</v>
      </c>
      <c r="E18" s="502"/>
      <c r="F18" s="502"/>
      <c r="G18" s="502"/>
      <c r="H18" s="502"/>
      <c r="I18" s="502"/>
      <c r="J18" s="503"/>
    </row>
    <row r="19" spans="1:26" ht="14.4">
      <c r="A19" s="299" t="s">
        <v>594</v>
      </c>
      <c r="B19" s="296" t="s">
        <v>675</v>
      </c>
      <c r="D19" s="504" t="s">
        <v>1004</v>
      </c>
      <c r="E19" s="628"/>
      <c r="F19" s="629" t="s">
        <v>687</v>
      </c>
      <c r="G19" s="257" t="str">
        <f>E7</f>
        <v>4G</v>
      </c>
      <c r="H19" s="629" t="s">
        <v>1003</v>
      </c>
      <c r="I19" s="257" t="str">
        <f>F7</f>
        <v>24R2</v>
      </c>
      <c r="J19" s="338"/>
    </row>
    <row r="20" spans="1:26" ht="14.4">
      <c r="A20" s="300" t="s">
        <v>946</v>
      </c>
      <c r="B20" s="298" t="s">
        <v>864</v>
      </c>
      <c r="D20" s="505" t="s">
        <v>692</v>
      </c>
      <c r="E20" s="628"/>
      <c r="F20" s="257">
        <f>G7</f>
        <v>123456</v>
      </c>
      <c r="G20" s="625"/>
      <c r="H20" s="625"/>
      <c r="I20" s="625"/>
      <c r="J20" s="335"/>
      <c r="K20" s="13"/>
    </row>
    <row r="21" spans="1:26" ht="14.4">
      <c r="A21" s="299" t="s">
        <v>779</v>
      </c>
      <c r="B21" s="296" t="s">
        <v>904</v>
      </c>
      <c r="D21" s="505" t="s">
        <v>779</v>
      </c>
      <c r="E21" s="628"/>
      <c r="F21" s="628"/>
      <c r="G21" s="628"/>
      <c r="H21" s="625"/>
      <c r="I21" s="625"/>
      <c r="J21" s="335"/>
      <c r="K21" s="13"/>
    </row>
    <row r="22" spans="1:26" ht="14.4">
      <c r="A22" s="302" t="s">
        <v>780</v>
      </c>
      <c r="B22" s="296" t="s">
        <v>675</v>
      </c>
      <c r="D22" s="505"/>
      <c r="E22" s="628"/>
      <c r="F22" s="628"/>
      <c r="G22" s="628"/>
      <c r="H22" s="625"/>
      <c r="I22" s="625"/>
      <c r="J22" s="335"/>
      <c r="K22" s="13"/>
    </row>
    <row r="23" spans="1:26" ht="14.4">
      <c r="A23" s="299" t="s">
        <v>646</v>
      </c>
      <c r="B23" s="296" t="s">
        <v>905</v>
      </c>
      <c r="D23" s="505" t="s">
        <v>600</v>
      </c>
      <c r="E23" s="628"/>
      <c r="F23" s="628"/>
      <c r="G23" s="628"/>
      <c r="H23" s="625"/>
      <c r="I23" s="625"/>
      <c r="J23" s="335"/>
      <c r="K23" s="13"/>
    </row>
    <row r="24" spans="1:26" ht="14.4">
      <c r="A24" s="299" t="s">
        <v>600</v>
      </c>
      <c r="B24" s="296" t="s">
        <v>906</v>
      </c>
      <c r="D24" s="505"/>
      <c r="E24" s="628"/>
      <c r="F24" s="628"/>
      <c r="G24" s="628"/>
      <c r="H24" s="625"/>
      <c r="I24" s="625"/>
      <c r="J24" s="335"/>
      <c r="K24" s="13"/>
    </row>
    <row r="25" spans="1:26" ht="14.4">
      <c r="A25" s="299"/>
      <c r="B25" s="296" t="s">
        <v>910</v>
      </c>
      <c r="D25" s="505" t="s">
        <v>901</v>
      </c>
      <c r="E25" s="628"/>
      <c r="F25" s="464">
        <f>H7</f>
        <v>2</v>
      </c>
      <c r="G25" s="628"/>
      <c r="H25" s="625"/>
      <c r="I25" s="625"/>
      <c r="J25" s="335"/>
      <c r="K25" s="13"/>
    </row>
    <row r="26" spans="1:26" ht="14.4">
      <c r="A26" s="299" t="s">
        <v>822</v>
      </c>
      <c r="B26" s="296"/>
      <c r="D26" s="505" t="s">
        <v>899</v>
      </c>
      <c r="E26" s="628"/>
      <c r="F26" s="257" t="str">
        <f>I7</f>
        <v>ABIO</v>
      </c>
      <c r="G26" s="628"/>
      <c r="H26" s="625"/>
      <c r="I26" s="625"/>
      <c r="J26" s="335"/>
      <c r="K26" s="13"/>
    </row>
    <row r="27" spans="1:26" ht="14.4">
      <c r="A27" s="299" t="s">
        <v>821</v>
      </c>
      <c r="B27" s="301"/>
      <c r="D27" s="505" t="s">
        <v>606</v>
      </c>
      <c r="E27" s="628"/>
      <c r="F27" s="628"/>
      <c r="G27" s="628"/>
      <c r="H27" s="625"/>
      <c r="I27" s="625"/>
      <c r="J27" s="335"/>
      <c r="K27" s="13"/>
    </row>
    <row r="28" spans="1:26" ht="14.4">
      <c r="A28" s="299" t="s">
        <v>606</v>
      </c>
      <c r="B28" s="301"/>
      <c r="D28" s="500" t="s">
        <v>1005</v>
      </c>
      <c r="E28" s="628"/>
      <c r="F28" s="257">
        <f>N7</f>
        <v>3</v>
      </c>
      <c r="G28" s="628"/>
      <c r="H28" s="625"/>
      <c r="I28" s="625"/>
      <c r="J28" s="335"/>
      <c r="K28" s="13"/>
    </row>
    <row r="29" spans="1:26" ht="14.4">
      <c r="A29" s="454" t="s">
        <v>949</v>
      </c>
      <c r="B29" s="301"/>
      <c r="D29" s="500" t="s">
        <v>606</v>
      </c>
      <c r="E29" s="628"/>
      <c r="F29" s="628"/>
      <c r="G29" s="628"/>
      <c r="H29" s="625"/>
      <c r="I29" s="625"/>
      <c r="J29" s="335"/>
      <c r="K29" s="13"/>
    </row>
    <row r="30" spans="1:26" ht="14.4">
      <c r="A30" s="454"/>
      <c r="B30" s="301"/>
      <c r="D30" s="500" t="s">
        <v>1005</v>
      </c>
      <c r="E30" s="628"/>
      <c r="F30" s="257">
        <f>N8</f>
        <v>4</v>
      </c>
      <c r="G30" s="628"/>
      <c r="H30" s="625"/>
      <c r="I30" s="625"/>
      <c r="J30" s="335"/>
      <c r="K30" s="13"/>
    </row>
    <row r="31" spans="1:26" ht="14.4">
      <c r="A31" s="299" t="s">
        <v>628</v>
      </c>
      <c r="B31" s="301"/>
      <c r="D31" s="500" t="s">
        <v>606</v>
      </c>
      <c r="E31" s="628"/>
      <c r="F31" s="628"/>
      <c r="G31" s="628"/>
      <c r="H31" s="625"/>
      <c r="I31" s="625"/>
      <c r="J31" s="335"/>
      <c r="K31" s="13"/>
    </row>
    <row r="32" spans="1:26" ht="14.4">
      <c r="A32" s="299" t="s">
        <v>626</v>
      </c>
      <c r="B32" s="301"/>
      <c r="D32" s="506"/>
      <c r="E32" s="628"/>
      <c r="F32" s="628"/>
      <c r="G32" s="628"/>
      <c r="H32" s="625"/>
      <c r="I32" s="625"/>
      <c r="J32" s="335"/>
      <c r="K32" s="13"/>
    </row>
    <row r="33" spans="1:11" ht="14.4">
      <c r="A33" s="299"/>
      <c r="B33" s="301"/>
      <c r="D33" s="505" t="s">
        <v>628</v>
      </c>
      <c r="E33" s="628"/>
      <c r="F33" s="628"/>
      <c r="G33" s="628"/>
      <c r="H33" s="625"/>
      <c r="I33" s="625"/>
      <c r="J33" s="335"/>
      <c r="K33" s="13"/>
    </row>
    <row r="34" spans="1:11" ht="14.4">
      <c r="A34" s="299" t="s">
        <v>629</v>
      </c>
      <c r="B34" s="301"/>
      <c r="D34" s="505" t="s">
        <v>626</v>
      </c>
      <c r="E34" s="628"/>
      <c r="F34" s="628"/>
      <c r="G34" s="628"/>
      <c r="H34" s="625"/>
      <c r="I34" s="625"/>
      <c r="J34" s="335"/>
      <c r="K34" s="13"/>
    </row>
    <row r="35" spans="1:11" ht="14.4">
      <c r="A35" s="299" t="s">
        <v>626</v>
      </c>
      <c r="B35" s="301"/>
      <c r="D35" s="505"/>
      <c r="E35" s="628"/>
      <c r="F35" s="628"/>
      <c r="G35" s="628"/>
      <c r="H35" s="625"/>
      <c r="I35" s="625"/>
      <c r="J35" s="335"/>
      <c r="K35" s="13"/>
    </row>
    <row r="36" spans="1:11" ht="14.4">
      <c r="A36" s="299" t="s">
        <v>617</v>
      </c>
      <c r="B36" s="301"/>
      <c r="D36" s="505" t="s">
        <v>629</v>
      </c>
      <c r="E36" s="628"/>
      <c r="F36" s="628"/>
      <c r="G36" s="628"/>
      <c r="H36" s="625"/>
      <c r="I36" s="625"/>
      <c r="J36" s="335"/>
      <c r="K36" s="13"/>
    </row>
    <row r="37" spans="1:11" ht="14.4">
      <c r="A37" s="299" t="s">
        <v>630</v>
      </c>
      <c r="B37" s="453"/>
      <c r="D37" s="505" t="s">
        <v>626</v>
      </c>
      <c r="E37" s="628"/>
      <c r="F37" s="628"/>
      <c r="G37" s="628"/>
      <c r="H37" s="625"/>
      <c r="I37" s="625"/>
      <c r="J37" s="335"/>
      <c r="K37" s="13"/>
    </row>
    <row r="38" spans="1:11" ht="14.4">
      <c r="A38" s="299" t="s">
        <v>626</v>
      </c>
      <c r="B38" s="298"/>
      <c r="D38" s="505" t="s">
        <v>617</v>
      </c>
      <c r="E38" s="628"/>
      <c r="F38" s="628"/>
      <c r="G38" s="628"/>
      <c r="H38" s="625"/>
      <c r="I38" s="625"/>
      <c r="J38" s="335"/>
      <c r="K38" s="13"/>
    </row>
    <row r="39" spans="1:11" ht="14.4">
      <c r="A39" s="318" t="s">
        <v>949</v>
      </c>
      <c r="B39" s="296"/>
      <c r="D39" s="505" t="s">
        <v>630</v>
      </c>
      <c r="E39" s="628"/>
      <c r="F39" s="628"/>
      <c r="G39" s="628"/>
      <c r="H39" s="625"/>
      <c r="I39" s="625"/>
      <c r="J39" s="335"/>
      <c r="K39" s="13"/>
    </row>
    <row r="40" spans="1:11" ht="14.4">
      <c r="A40" s="318" t="s">
        <v>953</v>
      </c>
      <c r="B40" s="296"/>
      <c r="D40" s="505" t="s">
        <v>626</v>
      </c>
      <c r="E40" s="628"/>
      <c r="F40" s="628"/>
      <c r="G40" s="628"/>
      <c r="H40" s="625"/>
      <c r="I40" s="625"/>
      <c r="J40" s="335"/>
      <c r="K40" s="13"/>
    </row>
    <row r="41" spans="1:11" ht="15" thickBot="1">
      <c r="A41" s="318"/>
      <c r="B41" s="296"/>
      <c r="D41" s="507" t="s">
        <v>949</v>
      </c>
      <c r="E41" s="346"/>
      <c r="F41" s="346"/>
      <c r="G41" s="346"/>
      <c r="H41" s="630"/>
      <c r="I41" s="630"/>
      <c r="J41" s="631"/>
      <c r="K41" s="13"/>
    </row>
    <row r="46" spans="1:11" ht="12" customHeight="1" thickBot="1">
      <c r="A46" s="322"/>
      <c r="B46" s="322"/>
      <c r="D46" s="322"/>
      <c r="E46" s="499"/>
      <c r="F46" s="499"/>
      <c r="G46" s="499"/>
      <c r="H46" s="499"/>
      <c r="I46" s="499"/>
      <c r="J46" s="499"/>
    </row>
    <row r="47" spans="1:11" ht="14.4">
      <c r="A47" s="300" t="s">
        <v>946</v>
      </c>
      <c r="B47" s="296"/>
      <c r="D47" s="501" t="s">
        <v>594</v>
      </c>
      <c r="E47" s="502"/>
      <c r="F47" s="502"/>
      <c r="G47" s="502"/>
      <c r="H47" s="502"/>
      <c r="I47" s="502"/>
      <c r="J47" s="338"/>
    </row>
    <row r="48" spans="1:11" ht="14.4">
      <c r="A48" s="299" t="s">
        <v>779</v>
      </c>
      <c r="B48" s="296"/>
      <c r="D48" s="504" t="s">
        <v>1004</v>
      </c>
      <c r="F48" s="350" t="s">
        <v>687</v>
      </c>
      <c r="G48" s="257" t="str">
        <f>E9</f>
        <v>4G</v>
      </c>
      <c r="H48" s="518" t="s">
        <v>1003</v>
      </c>
      <c r="I48" s="257" t="str">
        <f>F9</f>
        <v>24R2</v>
      </c>
      <c r="J48" s="338"/>
    </row>
    <row r="49" spans="1:10" ht="14.4">
      <c r="A49" s="302" t="s">
        <v>780</v>
      </c>
      <c r="B49" s="296"/>
      <c r="D49" s="505" t="s">
        <v>692</v>
      </c>
      <c r="F49" s="257">
        <f>G9</f>
        <v>123456</v>
      </c>
      <c r="G49" s="13"/>
      <c r="J49" s="338"/>
    </row>
    <row r="50" spans="1:10" ht="14.4">
      <c r="A50" s="299" t="s">
        <v>646</v>
      </c>
      <c r="B50" s="296"/>
      <c r="D50" s="505" t="s">
        <v>779</v>
      </c>
      <c r="J50" s="338"/>
    </row>
    <row r="51" spans="1:10" ht="14.4">
      <c r="A51" s="299" t="s">
        <v>600</v>
      </c>
      <c r="B51" s="296"/>
      <c r="D51" s="505" t="s">
        <v>600</v>
      </c>
      <c r="J51" s="338"/>
    </row>
    <row r="52" spans="1:10" ht="14.4">
      <c r="A52" s="299"/>
      <c r="B52" s="296"/>
      <c r="D52" s="505"/>
      <c r="J52" s="338"/>
    </row>
    <row r="53" spans="1:10" ht="14.4">
      <c r="A53" s="469" t="s">
        <v>822</v>
      </c>
      <c r="B53" s="296"/>
      <c r="D53" s="505"/>
      <c r="J53" s="338"/>
    </row>
    <row r="54" spans="1:10" ht="14.4">
      <c r="A54" s="469" t="s">
        <v>821</v>
      </c>
      <c r="B54" s="296"/>
      <c r="D54" s="505" t="s">
        <v>901</v>
      </c>
      <c r="F54" s="464">
        <f>H9</f>
        <v>3</v>
      </c>
      <c r="J54" s="338"/>
    </row>
    <row r="55" spans="1:10" ht="14.4">
      <c r="A55" s="469" t="s">
        <v>606</v>
      </c>
      <c r="B55" s="296"/>
      <c r="D55" s="505" t="s">
        <v>899</v>
      </c>
      <c r="F55" s="257" t="str">
        <f>I9</f>
        <v>ABIO</v>
      </c>
      <c r="J55" s="338"/>
    </row>
    <row r="56" spans="1:10" ht="14.4">
      <c r="A56" s="469"/>
      <c r="B56" s="296"/>
      <c r="D56" s="505" t="s">
        <v>606</v>
      </c>
      <c r="J56" s="338"/>
    </row>
    <row r="57" spans="1:10" ht="14.4">
      <c r="A57" s="469" t="s">
        <v>966</v>
      </c>
      <c r="B57" s="296"/>
      <c r="D57" s="506"/>
      <c r="J57" s="338"/>
    </row>
    <row r="58" spans="1:10" ht="14.4">
      <c r="A58" s="469" t="s">
        <v>955</v>
      </c>
      <c r="B58" s="296"/>
      <c r="D58" s="505" t="s">
        <v>628</v>
      </c>
      <c r="J58" s="338"/>
    </row>
    <row r="59" spans="1:10" ht="14.4">
      <c r="A59" s="469" t="s">
        <v>605</v>
      </c>
      <c r="B59" s="296"/>
      <c r="D59" s="505" t="s">
        <v>626</v>
      </c>
      <c r="J59" s="338"/>
    </row>
    <row r="60" spans="1:10" ht="14.4">
      <c r="A60" s="299" t="s">
        <v>954</v>
      </c>
      <c r="B60" s="296"/>
      <c r="D60" s="505"/>
      <c r="J60" s="338"/>
    </row>
    <row r="61" spans="1:10" ht="14.4">
      <c r="A61" s="469" t="s">
        <v>601</v>
      </c>
      <c r="B61" s="296"/>
      <c r="D61" s="505" t="s">
        <v>629</v>
      </c>
      <c r="J61" s="338"/>
    </row>
    <row r="62" spans="1:10" ht="14.4">
      <c r="A62" s="469" t="s">
        <v>607</v>
      </c>
      <c r="B62" s="296"/>
      <c r="D62" s="505" t="s">
        <v>626</v>
      </c>
      <c r="J62" s="338"/>
    </row>
    <row r="63" spans="1:10" ht="14.4">
      <c r="A63" s="469" t="s">
        <v>964</v>
      </c>
      <c r="B63" s="296"/>
      <c r="D63" s="505" t="s">
        <v>617</v>
      </c>
      <c r="J63" s="338"/>
    </row>
    <row r="64" spans="1:10" ht="14.4">
      <c r="A64" s="469" t="s">
        <v>956</v>
      </c>
      <c r="B64" s="296"/>
      <c r="D64" s="505" t="s">
        <v>630</v>
      </c>
      <c r="J64" s="338"/>
    </row>
    <row r="65" spans="1:10" ht="14.4">
      <c r="A65" s="469" t="s">
        <v>957</v>
      </c>
      <c r="B65" s="296"/>
      <c r="D65" s="505" t="s">
        <v>626</v>
      </c>
      <c r="J65" s="338"/>
    </row>
    <row r="66" spans="1:10" ht="15" thickBot="1">
      <c r="A66" s="469" t="s">
        <v>958</v>
      </c>
      <c r="B66" s="296"/>
      <c r="D66" s="507" t="s">
        <v>949</v>
      </c>
      <c r="E66" s="346"/>
      <c r="F66" s="346"/>
      <c r="G66" s="346"/>
      <c r="H66" s="346"/>
      <c r="I66" s="346"/>
      <c r="J66" s="347"/>
    </row>
    <row r="67" spans="1:10" ht="14.4">
      <c r="A67" s="469" t="s">
        <v>967</v>
      </c>
      <c r="B67" s="296"/>
    </row>
    <row r="68" spans="1:10" ht="14.4">
      <c r="A68" s="469" t="s">
        <v>960</v>
      </c>
      <c r="B68" s="296"/>
    </row>
    <row r="69" spans="1:10" ht="14.4">
      <c r="A69" s="469"/>
      <c r="B69" s="296"/>
    </row>
    <row r="70" spans="1:10" ht="14.4">
      <c r="A70" s="469"/>
      <c r="B70" s="296"/>
    </row>
    <row r="71" spans="1:10" ht="10.199999999999999" customHeight="1" thickBot="1">
      <c r="A71" s="469" t="s">
        <v>604</v>
      </c>
      <c r="B71" s="296"/>
      <c r="D71" s="322"/>
      <c r="E71" s="499"/>
      <c r="F71" s="499"/>
      <c r="G71" s="499"/>
      <c r="H71" s="499"/>
      <c r="I71" s="499"/>
      <c r="J71" s="499"/>
    </row>
    <row r="72" spans="1:10" ht="14.4">
      <c r="A72" s="469" t="s">
        <v>965</v>
      </c>
      <c r="B72" s="296"/>
      <c r="D72" s="501" t="s">
        <v>594</v>
      </c>
      <c r="E72" s="502"/>
      <c r="F72" s="502"/>
      <c r="G72" s="502"/>
      <c r="H72" s="502"/>
      <c r="I72" s="502"/>
      <c r="J72" s="503"/>
    </row>
    <row r="73" spans="1:10" ht="14.4">
      <c r="A73" s="469" t="s">
        <v>956</v>
      </c>
      <c r="B73" s="296"/>
      <c r="D73" s="504" t="s">
        <v>1004</v>
      </c>
      <c r="E73" s="628"/>
      <c r="F73" s="629" t="s">
        <v>687</v>
      </c>
      <c r="G73" s="257" t="str">
        <f>E10</f>
        <v>4G</v>
      </c>
      <c r="H73" s="632" t="s">
        <v>1003</v>
      </c>
      <c r="I73" s="257" t="str">
        <f>F10</f>
        <v>24R2</v>
      </c>
      <c r="J73" s="338"/>
    </row>
    <row r="74" spans="1:10" ht="14.4">
      <c r="A74" s="469" t="s">
        <v>957</v>
      </c>
      <c r="B74" s="296"/>
      <c r="D74" s="505" t="s">
        <v>692</v>
      </c>
      <c r="E74" s="628"/>
      <c r="F74" s="257">
        <f>G10</f>
        <v>123456</v>
      </c>
      <c r="G74" s="625"/>
      <c r="H74" s="628"/>
      <c r="I74" s="628"/>
      <c r="J74" s="338"/>
    </row>
    <row r="75" spans="1:10" ht="14.4">
      <c r="A75" s="469" t="s">
        <v>961</v>
      </c>
      <c r="B75" s="296"/>
      <c r="D75" s="505" t="s">
        <v>779</v>
      </c>
      <c r="E75" s="628"/>
      <c r="F75" s="628"/>
      <c r="G75" s="628"/>
      <c r="H75" s="628"/>
      <c r="I75" s="628"/>
      <c r="J75" s="338"/>
    </row>
    <row r="76" spans="1:10" ht="14.4">
      <c r="A76" s="469" t="s">
        <v>967</v>
      </c>
      <c r="B76" s="296"/>
      <c r="D76" s="505" t="s">
        <v>600</v>
      </c>
      <c r="E76" s="628"/>
      <c r="F76" s="628"/>
      <c r="G76" s="628"/>
      <c r="H76" s="628"/>
      <c r="I76" s="628"/>
      <c r="J76" s="338"/>
    </row>
    <row r="77" spans="1:10" ht="14.4">
      <c r="A77" s="469" t="s">
        <v>959</v>
      </c>
      <c r="B77" s="296"/>
      <c r="D77" s="505"/>
      <c r="E77" s="628"/>
      <c r="F77" s="628"/>
      <c r="G77" s="628"/>
      <c r="H77" s="628"/>
      <c r="I77" s="628"/>
      <c r="J77" s="338"/>
    </row>
    <row r="78" spans="1:10" ht="14.4">
      <c r="A78" s="469" t="s">
        <v>962</v>
      </c>
      <c r="B78" s="296"/>
      <c r="D78" s="505"/>
      <c r="E78" s="628"/>
      <c r="F78" s="628"/>
      <c r="G78" s="628"/>
      <c r="H78" s="628"/>
      <c r="I78" s="628"/>
      <c r="J78" s="338"/>
    </row>
    <row r="79" spans="1:10" ht="14.4">
      <c r="A79" s="469" t="s">
        <v>604</v>
      </c>
      <c r="B79" s="296"/>
      <c r="D79" s="500" t="s">
        <v>1005</v>
      </c>
      <c r="E79" s="628"/>
      <c r="F79" s="257">
        <f>N10</f>
        <v>5</v>
      </c>
      <c r="G79" s="628"/>
      <c r="H79" s="628"/>
      <c r="I79" s="628"/>
      <c r="J79" s="338"/>
    </row>
    <row r="80" spans="1:10" ht="14.4">
      <c r="A80" s="469" t="s">
        <v>948</v>
      </c>
      <c r="B80" s="296"/>
      <c r="D80" s="500" t="s">
        <v>606</v>
      </c>
      <c r="E80" s="628"/>
      <c r="G80" s="628"/>
      <c r="H80" s="628"/>
      <c r="I80" s="628"/>
      <c r="J80" s="338"/>
    </row>
    <row r="81" spans="1:10" ht="14.4">
      <c r="A81" s="299"/>
      <c r="B81" s="296"/>
      <c r="D81" s="500" t="s">
        <v>1005</v>
      </c>
      <c r="E81" s="628"/>
      <c r="F81" s="257">
        <f>N11</f>
        <v>6</v>
      </c>
      <c r="G81" s="628"/>
      <c r="H81" s="628"/>
      <c r="I81" s="628"/>
      <c r="J81" s="338"/>
    </row>
    <row r="82" spans="1:10" ht="14.4">
      <c r="A82" s="299" t="s">
        <v>628</v>
      </c>
      <c r="B82" s="296"/>
      <c r="D82" s="500" t="s">
        <v>606</v>
      </c>
      <c r="E82" s="628"/>
      <c r="F82" s="628"/>
      <c r="G82" s="628"/>
      <c r="H82" s="628"/>
      <c r="I82" s="628"/>
      <c r="J82" s="338"/>
    </row>
    <row r="83" spans="1:10" ht="14.4">
      <c r="A83" s="299" t="s">
        <v>626</v>
      </c>
      <c r="B83" s="296"/>
      <c r="D83" s="506"/>
      <c r="E83" s="628"/>
      <c r="F83" s="628"/>
      <c r="G83" s="628"/>
      <c r="H83" s="628"/>
      <c r="I83" s="628"/>
      <c r="J83" s="338"/>
    </row>
    <row r="84" spans="1:10" ht="14.4">
      <c r="A84" s="299"/>
      <c r="B84" s="296"/>
      <c r="D84" s="505" t="s">
        <v>628</v>
      </c>
      <c r="E84" s="628"/>
      <c r="F84" s="628"/>
      <c r="G84" s="628"/>
      <c r="H84" s="628"/>
      <c r="I84" s="628"/>
      <c r="J84" s="338"/>
    </row>
    <row r="85" spans="1:10" ht="14.4">
      <c r="A85" s="299" t="s">
        <v>629</v>
      </c>
      <c r="B85" s="296"/>
      <c r="D85" s="505" t="s">
        <v>626</v>
      </c>
      <c r="E85" s="628"/>
      <c r="F85" s="628"/>
      <c r="G85" s="628"/>
      <c r="H85" s="628"/>
      <c r="I85" s="628"/>
      <c r="J85" s="338"/>
    </row>
    <row r="86" spans="1:10" ht="14.4">
      <c r="A86" s="299" t="s">
        <v>626</v>
      </c>
      <c r="B86" s="296"/>
      <c r="D86" s="505"/>
      <c r="E86" s="628"/>
      <c r="F86" s="628"/>
      <c r="G86" s="628"/>
      <c r="H86" s="628"/>
      <c r="I86" s="628"/>
      <c r="J86" s="338"/>
    </row>
    <row r="87" spans="1:10" ht="14.4">
      <c r="A87" s="299" t="s">
        <v>617</v>
      </c>
      <c r="B87" s="296"/>
      <c r="D87" s="505" t="s">
        <v>629</v>
      </c>
      <c r="E87" s="628"/>
      <c r="F87" s="628"/>
      <c r="G87" s="628"/>
      <c r="H87" s="628"/>
      <c r="I87" s="628"/>
      <c r="J87" s="338"/>
    </row>
    <row r="88" spans="1:10" ht="14.4">
      <c r="A88" s="299" t="s">
        <v>630</v>
      </c>
      <c r="B88" s="296"/>
      <c r="D88" s="505" t="s">
        <v>626</v>
      </c>
      <c r="E88" s="628"/>
      <c r="F88" s="628"/>
      <c r="G88" s="628"/>
      <c r="H88" s="628"/>
      <c r="I88" s="628"/>
      <c r="J88" s="338"/>
    </row>
    <row r="89" spans="1:10" ht="14.4">
      <c r="A89" s="299" t="s">
        <v>626</v>
      </c>
      <c r="B89" s="296"/>
      <c r="D89" s="505" t="s">
        <v>617</v>
      </c>
      <c r="E89" s="628"/>
      <c r="F89" s="628"/>
      <c r="G89" s="628"/>
      <c r="H89" s="628"/>
      <c r="I89" s="628"/>
      <c r="J89" s="338"/>
    </row>
    <row r="90" spans="1:10" ht="14.4">
      <c r="A90" s="318" t="s">
        <v>949</v>
      </c>
      <c r="B90" s="296"/>
      <c r="D90" s="505" t="s">
        <v>630</v>
      </c>
      <c r="E90" s="628"/>
      <c r="F90" s="628"/>
      <c r="G90" s="628"/>
      <c r="H90" s="628"/>
      <c r="I90" s="628"/>
      <c r="J90" s="338"/>
    </row>
    <row r="91" spans="1:10" ht="14.4">
      <c r="A91" s="318" t="s">
        <v>953</v>
      </c>
      <c r="B91" s="296"/>
      <c r="D91" s="505" t="s">
        <v>626</v>
      </c>
      <c r="E91" s="628"/>
      <c r="F91" s="628"/>
      <c r="G91" s="628"/>
      <c r="H91" s="628"/>
      <c r="I91" s="628"/>
      <c r="J91" s="338"/>
    </row>
    <row r="92" spans="1:10" ht="15" thickBot="1">
      <c r="A92" s="318"/>
      <c r="B92" s="296"/>
      <c r="D92" s="507" t="s">
        <v>949</v>
      </c>
      <c r="E92" s="346"/>
      <c r="F92" s="346"/>
      <c r="G92" s="346"/>
      <c r="H92" s="346"/>
      <c r="I92" s="346"/>
      <c r="J92" s="347"/>
    </row>
    <row r="97" spans="1:2">
      <c r="A97" s="322"/>
      <c r="B97" s="322"/>
    </row>
    <row r="98" spans="1:2" ht="14.4">
      <c r="A98" s="300" t="s">
        <v>946</v>
      </c>
      <c r="B98" s="296"/>
    </row>
    <row r="99" spans="1:2" ht="14.4">
      <c r="A99" s="299" t="s">
        <v>779</v>
      </c>
      <c r="B99" s="296"/>
    </row>
    <row r="100" spans="1:2" ht="14.4">
      <c r="A100" s="302" t="s">
        <v>780</v>
      </c>
      <c r="B100" s="296"/>
    </row>
    <row r="101" spans="1:2" ht="14.4">
      <c r="A101" s="299" t="s">
        <v>646</v>
      </c>
      <c r="B101" s="296"/>
    </row>
    <row r="102" spans="1:2" ht="14.4">
      <c r="A102" s="299" t="s">
        <v>600</v>
      </c>
      <c r="B102" s="296"/>
    </row>
    <row r="103" spans="1:2" ht="14.4">
      <c r="A103" s="299"/>
      <c r="B103" s="296"/>
    </row>
    <row r="104" spans="1:2" ht="14.4">
      <c r="A104" s="459" t="s">
        <v>823</v>
      </c>
      <c r="B104" s="296"/>
    </row>
    <row r="105" spans="1:2" ht="14.4">
      <c r="A105" s="459" t="s">
        <v>821</v>
      </c>
      <c r="B105" s="296"/>
    </row>
    <row r="106" spans="1:2" ht="14.4">
      <c r="A106" s="459" t="s">
        <v>606</v>
      </c>
      <c r="B106" s="296"/>
    </row>
    <row r="107" spans="1:2" ht="14.4">
      <c r="A107" s="299"/>
      <c r="B107" s="296"/>
    </row>
    <row r="108" spans="1:2" ht="14.4">
      <c r="A108" s="459" t="s">
        <v>971</v>
      </c>
      <c r="B108" s="296"/>
    </row>
    <row r="109" spans="1:2" ht="14.4">
      <c r="A109" s="459" t="s">
        <v>955</v>
      </c>
      <c r="B109" s="296"/>
    </row>
    <row r="110" spans="1:2" ht="14.4">
      <c r="A110" s="459" t="s">
        <v>605</v>
      </c>
      <c r="B110" s="296"/>
    </row>
    <row r="111" spans="1:2" ht="14.4">
      <c r="A111" s="459"/>
      <c r="B111" s="296"/>
    </row>
    <row r="112" spans="1:2" ht="14.4">
      <c r="A112" s="459" t="s">
        <v>972</v>
      </c>
      <c r="B112" s="296"/>
    </row>
    <row r="113" spans="1:2" ht="14.4">
      <c r="A113" s="459" t="s">
        <v>955</v>
      </c>
      <c r="B113" s="296"/>
    </row>
    <row r="114" spans="1:2" ht="14.4">
      <c r="A114" s="459" t="s">
        <v>605</v>
      </c>
      <c r="B114" s="296"/>
    </row>
    <row r="115" spans="1:2" ht="14.4">
      <c r="A115" s="299"/>
      <c r="B115" s="296"/>
    </row>
    <row r="116" spans="1:2" ht="14.4">
      <c r="A116" s="459" t="s">
        <v>601</v>
      </c>
      <c r="B116" s="296"/>
    </row>
    <row r="117" spans="1:2" ht="14.4">
      <c r="A117" s="459" t="s">
        <v>607</v>
      </c>
      <c r="B117" s="296"/>
    </row>
    <row r="118" spans="1:2" ht="14.4">
      <c r="A118" s="459" t="s">
        <v>968</v>
      </c>
      <c r="B118" s="296"/>
    </row>
    <row r="119" spans="1:2" ht="14.4">
      <c r="A119" s="459" t="s">
        <v>969</v>
      </c>
      <c r="B119" s="296"/>
    </row>
    <row r="120" spans="1:2" ht="14.4">
      <c r="A120" s="459" t="s">
        <v>957</v>
      </c>
      <c r="B120" s="296"/>
    </row>
    <row r="121" spans="1:2" ht="14.4">
      <c r="A121" s="459" t="s">
        <v>958</v>
      </c>
      <c r="B121" s="296"/>
    </row>
    <row r="122" spans="1:2" ht="14.4">
      <c r="A122" s="459" t="s">
        <v>970</v>
      </c>
      <c r="B122" s="296"/>
    </row>
    <row r="123" spans="1:2" ht="14.4">
      <c r="A123" s="459" t="s">
        <v>959</v>
      </c>
      <c r="B123" s="296"/>
    </row>
    <row r="124" spans="1:2" ht="14.4">
      <c r="A124" s="459" t="s">
        <v>960</v>
      </c>
      <c r="B124" s="296"/>
    </row>
    <row r="125" spans="1:2" ht="14.4">
      <c r="A125" s="459" t="s">
        <v>604</v>
      </c>
      <c r="B125" s="296"/>
    </row>
    <row r="126" spans="1:2" ht="14.4">
      <c r="A126" s="459" t="s">
        <v>973</v>
      </c>
      <c r="B126" s="296"/>
    </row>
    <row r="127" spans="1:2" ht="14.4">
      <c r="A127" s="459" t="s">
        <v>969</v>
      </c>
      <c r="B127" s="296"/>
    </row>
    <row r="128" spans="1:2" ht="14.4">
      <c r="A128" s="459" t="s">
        <v>957</v>
      </c>
      <c r="B128" s="296"/>
    </row>
    <row r="129" spans="1:2" ht="14.4">
      <c r="A129" s="459" t="s">
        <v>961</v>
      </c>
      <c r="B129" s="296"/>
    </row>
    <row r="130" spans="1:2" ht="14.4">
      <c r="A130" s="459" t="s">
        <v>970</v>
      </c>
      <c r="B130" s="296"/>
    </row>
    <row r="131" spans="1:2" ht="14.4">
      <c r="A131" s="459" t="s">
        <v>959</v>
      </c>
      <c r="B131" s="296"/>
    </row>
    <row r="132" spans="1:2" ht="14.4">
      <c r="A132" s="459" t="s">
        <v>962</v>
      </c>
      <c r="B132" s="296"/>
    </row>
    <row r="133" spans="1:2" ht="14.4">
      <c r="A133" s="459" t="s">
        <v>604</v>
      </c>
      <c r="B133" s="296"/>
    </row>
    <row r="134" spans="1:2" ht="14.4">
      <c r="A134" s="459" t="s">
        <v>974</v>
      </c>
      <c r="B134" s="296"/>
    </row>
    <row r="135" spans="1:2" ht="14.4">
      <c r="A135" s="459" t="s">
        <v>969</v>
      </c>
      <c r="B135" s="296"/>
    </row>
    <row r="136" spans="1:2" ht="14.4">
      <c r="A136" s="459" t="s">
        <v>957</v>
      </c>
      <c r="B136" s="296"/>
    </row>
    <row r="137" spans="1:2" ht="14.4">
      <c r="A137" s="459" t="s">
        <v>958</v>
      </c>
      <c r="B137" s="296"/>
    </row>
    <row r="138" spans="1:2" ht="14.4">
      <c r="A138" s="459" t="s">
        <v>976</v>
      </c>
      <c r="B138" s="296"/>
    </row>
    <row r="139" spans="1:2" ht="14.4">
      <c r="A139" s="459" t="s">
        <v>959</v>
      </c>
      <c r="B139" s="296"/>
    </row>
    <row r="140" spans="1:2" ht="14.4">
      <c r="A140" s="459" t="s">
        <v>960</v>
      </c>
      <c r="B140" s="296"/>
    </row>
    <row r="141" spans="1:2" ht="14.4">
      <c r="A141" s="459" t="s">
        <v>604</v>
      </c>
      <c r="B141" s="296"/>
    </row>
    <row r="142" spans="1:2" ht="14.4">
      <c r="A142" s="459" t="s">
        <v>975</v>
      </c>
      <c r="B142" s="296"/>
    </row>
    <row r="143" spans="1:2" ht="14.4">
      <c r="A143" s="459" t="s">
        <v>969</v>
      </c>
      <c r="B143" s="296"/>
    </row>
    <row r="144" spans="1:2" ht="14.4">
      <c r="A144" s="459" t="s">
        <v>957</v>
      </c>
      <c r="B144" s="296"/>
    </row>
    <row r="145" spans="1:2" ht="14.4">
      <c r="A145" s="459" t="s">
        <v>958</v>
      </c>
      <c r="B145" s="296"/>
    </row>
    <row r="146" spans="1:2" ht="14.4">
      <c r="A146" s="459" t="s">
        <v>976</v>
      </c>
      <c r="B146" s="296"/>
    </row>
    <row r="147" spans="1:2" ht="14.4">
      <c r="A147" s="459" t="s">
        <v>959</v>
      </c>
      <c r="B147" s="296"/>
    </row>
    <row r="148" spans="1:2" ht="14.4">
      <c r="A148" s="459" t="s">
        <v>960</v>
      </c>
      <c r="B148" s="296"/>
    </row>
    <row r="149" spans="1:2" ht="14.4">
      <c r="A149" s="459" t="s">
        <v>977</v>
      </c>
      <c r="B149" s="296"/>
    </row>
    <row r="150" spans="1:2" ht="14.4">
      <c r="A150" s="299"/>
      <c r="B150" s="296"/>
    </row>
    <row r="151" spans="1:2" ht="14.4">
      <c r="A151" s="299" t="s">
        <v>628</v>
      </c>
      <c r="B151" s="296"/>
    </row>
    <row r="152" spans="1:2" ht="14.4">
      <c r="A152" s="299" t="s">
        <v>626</v>
      </c>
      <c r="B152" s="296"/>
    </row>
    <row r="153" spans="1:2" ht="14.4">
      <c r="A153" s="299"/>
      <c r="B153" s="296"/>
    </row>
    <row r="154" spans="1:2" ht="14.4">
      <c r="A154" s="299" t="s">
        <v>629</v>
      </c>
      <c r="B154" s="296"/>
    </row>
    <row r="155" spans="1:2" ht="14.4">
      <c r="A155" s="299" t="s">
        <v>626</v>
      </c>
      <c r="B155" s="296"/>
    </row>
    <row r="156" spans="1:2" ht="14.4">
      <c r="A156" s="299" t="s">
        <v>617</v>
      </c>
      <c r="B156" s="296"/>
    </row>
    <row r="157" spans="1:2" ht="14.4">
      <c r="A157" s="299" t="s">
        <v>630</v>
      </c>
      <c r="B157" s="296"/>
    </row>
    <row r="158" spans="1:2" ht="14.4">
      <c r="A158" s="299" t="s">
        <v>626</v>
      </c>
      <c r="B158" s="296"/>
    </row>
    <row r="159" spans="1:2" ht="14.4">
      <c r="A159" s="318" t="s">
        <v>949</v>
      </c>
      <c r="B159" s="296"/>
    </row>
    <row r="160" spans="1:2" ht="14.4">
      <c r="A160" s="318" t="s">
        <v>953</v>
      </c>
      <c r="B160" s="296"/>
    </row>
    <row r="161" spans="1:2" ht="14.4">
      <c r="A161" s="299"/>
      <c r="B161" s="296"/>
    </row>
  </sheetData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L38" sqref="L38"/>
    </sheetView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workbookViewId="0">
      <selection activeCell="W7" sqref="W7"/>
    </sheetView>
  </sheetViews>
  <sheetFormatPr defaultRowHeight="14.4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91B0-EF2E-40AE-93A4-2C8D56A30FCE}">
  <sheetPr>
    <tabColor rgb="FFFF66CC"/>
  </sheetPr>
  <dimension ref="A1:BD239"/>
  <sheetViews>
    <sheetView topLeftCell="E149" zoomScale="85" zoomScaleNormal="85" workbookViewId="0">
      <selection activeCell="R173" sqref="R173"/>
    </sheetView>
  </sheetViews>
  <sheetFormatPr defaultColWidth="9" defaultRowHeight="13.8"/>
  <cols>
    <col min="1" max="1" width="9.21875" style="10" customWidth="1"/>
    <col min="2" max="2" width="74.5546875" style="10" customWidth="1"/>
    <col min="3" max="3" width="74" style="10" customWidth="1"/>
    <col min="4" max="4" width="9.5546875" style="10" customWidth="1"/>
    <col min="5" max="5" width="7.109375" style="10" customWidth="1"/>
    <col min="6" max="6" width="10.21875" style="10" customWidth="1"/>
    <col min="7" max="7" width="5.77734375" style="10" customWidth="1"/>
    <col min="8" max="8" width="8.6640625" style="10" customWidth="1"/>
    <col min="9" max="9" width="25.21875" style="10" bestFit="1" customWidth="1"/>
    <col min="10" max="10" width="4.109375" style="10" customWidth="1"/>
    <col min="11" max="11" width="9.33203125" style="10" customWidth="1"/>
    <col min="12" max="12" width="12" style="10" customWidth="1"/>
    <col min="13" max="13" width="13.21875" style="10" customWidth="1"/>
    <col min="14" max="14" width="7.5546875" style="10" customWidth="1"/>
    <col min="15" max="15" width="12.44140625" style="10" customWidth="1"/>
    <col min="16" max="16" width="9.5546875" style="10" customWidth="1"/>
    <col min="17" max="17" width="9.77734375" style="10" customWidth="1"/>
    <col min="18" max="18" width="14.6640625" style="10" customWidth="1"/>
    <col min="19" max="19" width="7.109375" style="10" customWidth="1"/>
    <col min="20" max="20" width="9.33203125" style="10" customWidth="1"/>
    <col min="21" max="21" width="7.109375" style="10" customWidth="1"/>
    <col min="22" max="22" width="14.6640625" style="10" customWidth="1"/>
    <col min="23" max="23" width="16.21875" style="10" customWidth="1"/>
    <col min="24" max="24" width="6.44140625" style="10" customWidth="1"/>
    <col min="25" max="25" width="19.44140625" style="10" customWidth="1"/>
    <col min="26" max="26" width="6.5546875" style="10" customWidth="1"/>
    <col min="27" max="27" width="8.77734375" style="10" customWidth="1"/>
    <col min="28" max="28" width="4.5546875" style="10" customWidth="1"/>
    <col min="29" max="29" width="22.77734375" style="10" customWidth="1"/>
    <col min="30" max="30" width="23.88671875" style="10" bestFit="1" customWidth="1"/>
    <col min="31" max="31" width="6.44140625" style="10" customWidth="1"/>
    <col min="32" max="32" width="19.21875" style="10" customWidth="1"/>
    <col min="33" max="33" width="5.109375" style="10" bestFit="1" customWidth="1"/>
    <col min="34" max="34" width="22.88671875" style="10" customWidth="1"/>
    <col min="35" max="35" width="9" style="10" customWidth="1"/>
    <col min="36" max="36" width="19.88671875" style="10" customWidth="1"/>
    <col min="37" max="37" width="7.44140625" style="10" bestFit="1" customWidth="1"/>
    <col min="38" max="38" width="9.5546875" style="10" customWidth="1"/>
    <col min="39" max="39" width="2.77734375" style="10" customWidth="1"/>
    <col min="40" max="40" width="9.6640625" style="10" customWidth="1"/>
    <col min="41" max="41" width="2.77734375" style="10" customWidth="1"/>
    <col min="42" max="42" width="9.6640625" style="10" customWidth="1"/>
    <col min="43" max="43" width="4.33203125" style="10" customWidth="1"/>
    <col min="44" max="44" width="9.88671875" style="10" customWidth="1"/>
    <col min="45" max="45" width="9" style="10"/>
    <col min="46" max="46" width="21.44140625" style="10" bestFit="1" customWidth="1"/>
    <col min="47" max="47" width="15.21875" style="10" bestFit="1" customWidth="1"/>
    <col min="48" max="48" width="16" style="10" bestFit="1" customWidth="1"/>
    <col min="49" max="49" width="17.6640625" style="10" bestFit="1" customWidth="1"/>
    <col min="50" max="50" width="18.44140625" style="10" bestFit="1" customWidth="1"/>
    <col min="51" max="51" width="9" style="10"/>
    <col min="52" max="52" width="21.44140625" style="10" bestFit="1" customWidth="1"/>
    <col min="53" max="53" width="15.21875" style="10" bestFit="1" customWidth="1"/>
    <col min="54" max="54" width="16" style="10" bestFit="1" customWidth="1"/>
    <col min="55" max="55" width="17.6640625" style="10" bestFit="1" customWidth="1"/>
    <col min="56" max="56" width="18.44140625" style="10" bestFit="1" customWidth="1"/>
    <col min="57" max="16384" width="9" style="10"/>
  </cols>
  <sheetData>
    <row r="1" spans="1:56">
      <c r="D1" s="156"/>
      <c r="E1" s="156"/>
      <c r="F1" s="156"/>
      <c r="G1" s="156"/>
      <c r="H1" s="156"/>
      <c r="I1" s="156"/>
      <c r="J1" s="156"/>
      <c r="K1" s="156"/>
      <c r="L1" s="156"/>
      <c r="N1" s="156"/>
      <c r="O1" s="156"/>
      <c r="P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Q1" s="156"/>
      <c r="AR1" s="156"/>
    </row>
    <row r="2" spans="1:56" ht="28.8">
      <c r="I2" s="13"/>
      <c r="M2" s="252" t="s">
        <v>722</v>
      </c>
      <c r="N2" s="125"/>
      <c r="O2" s="252" t="s">
        <v>402</v>
      </c>
      <c r="P2" s="125"/>
      <c r="Q2" s="252" t="s">
        <v>403</v>
      </c>
      <c r="R2" s="252" t="s">
        <v>402</v>
      </c>
      <c r="S2"/>
      <c r="T2" s="252" t="s">
        <v>723</v>
      </c>
      <c r="U2" s="252"/>
      <c r="V2" s="252" t="s">
        <v>56</v>
      </c>
      <c r="W2" s="252" t="s">
        <v>737</v>
      </c>
      <c r="X2" s="252"/>
      <c r="Y2" s="252" t="s">
        <v>57</v>
      </c>
      <c r="Z2" s="13"/>
      <c r="AA2" s="252" t="s">
        <v>748</v>
      </c>
      <c r="AB2" s="252"/>
      <c r="AC2" s="252"/>
      <c r="AD2" s="252"/>
      <c r="AE2" s="252"/>
      <c r="AF2" s="252"/>
      <c r="AG2" s="252"/>
      <c r="AH2" s="252" t="s">
        <v>59</v>
      </c>
      <c r="AI2" s="252"/>
      <c r="AJ2" s="252" t="s">
        <v>58</v>
      </c>
      <c r="AK2" s="252"/>
      <c r="AL2" s="276" t="s">
        <v>531</v>
      </c>
      <c r="AM2" s="252"/>
      <c r="AN2" s="276" t="s">
        <v>531</v>
      </c>
      <c r="AO2" s="252"/>
      <c r="AP2" s="276" t="s">
        <v>531</v>
      </c>
    </row>
    <row r="3" spans="1:56" ht="43.8" customHeight="1">
      <c r="I3" s="411"/>
      <c r="J3" s="412"/>
      <c r="K3" s="412"/>
      <c r="L3" s="412"/>
      <c r="M3" s="425" t="s">
        <v>738</v>
      </c>
      <c r="N3" s="426"/>
      <c r="O3" s="425" t="s">
        <v>739</v>
      </c>
      <c r="P3" s="414"/>
      <c r="Q3" s="425" t="s">
        <v>740</v>
      </c>
      <c r="R3" s="425" t="s">
        <v>741</v>
      </c>
      <c r="S3" s="416"/>
      <c r="T3" s="425" t="s">
        <v>742</v>
      </c>
      <c r="U3" s="417"/>
      <c r="V3" s="425" t="s">
        <v>743</v>
      </c>
      <c r="W3" s="425" t="s">
        <v>745</v>
      </c>
      <c r="X3" s="417"/>
      <c r="Y3" s="425" t="s">
        <v>746</v>
      </c>
      <c r="Z3" s="418"/>
      <c r="AA3" s="425" t="s">
        <v>747</v>
      </c>
      <c r="AB3" s="418"/>
      <c r="AC3" s="425" t="s">
        <v>749</v>
      </c>
      <c r="AD3" s="425" t="s">
        <v>862</v>
      </c>
      <c r="AE3" s="419"/>
      <c r="AF3" s="425" t="s">
        <v>751</v>
      </c>
      <c r="AG3" s="420"/>
      <c r="AH3" s="425" t="s">
        <v>753</v>
      </c>
      <c r="AI3" s="419"/>
      <c r="AJ3" s="420"/>
      <c r="AK3" s="416"/>
      <c r="AL3" s="427" t="s">
        <v>754</v>
      </c>
      <c r="AM3" s="413"/>
      <c r="AN3" s="415"/>
      <c r="AO3" s="413"/>
      <c r="AP3" s="415"/>
      <c r="AQ3" s="412"/>
      <c r="AR3" s="425" t="s">
        <v>755</v>
      </c>
      <c r="AS3" s="412"/>
      <c r="AT3" s="425" t="s">
        <v>758</v>
      </c>
      <c r="AU3" s="425" t="s">
        <v>759</v>
      </c>
      <c r="AV3" s="425" t="s">
        <v>760</v>
      </c>
      <c r="AW3" s="425" t="s">
        <v>759</v>
      </c>
      <c r="AX3" s="425" t="s">
        <v>760</v>
      </c>
      <c r="AY3" s="412"/>
      <c r="AZ3" s="425" t="s">
        <v>758</v>
      </c>
      <c r="BA3" s="425" t="s">
        <v>759</v>
      </c>
      <c r="BB3" s="425" t="s">
        <v>760</v>
      </c>
      <c r="BC3" s="425" t="s">
        <v>759</v>
      </c>
      <c r="BD3" s="425" t="s">
        <v>760</v>
      </c>
    </row>
    <row r="4" spans="1:56" ht="14.4" thickBot="1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</row>
    <row r="5" spans="1:56" ht="24" customHeight="1" thickBot="1">
      <c r="A5" s="261" t="s">
        <v>526</v>
      </c>
      <c r="B5" s="359" t="s">
        <v>504</v>
      </c>
      <c r="C5" s="359" t="s">
        <v>505</v>
      </c>
      <c r="D5" s="359" t="s">
        <v>400</v>
      </c>
      <c r="E5" s="359" t="s">
        <v>474</v>
      </c>
      <c r="F5" s="359" t="s">
        <v>472</v>
      </c>
      <c r="H5" s="244" t="s">
        <v>70</v>
      </c>
      <c r="I5" s="259" t="s">
        <v>538</v>
      </c>
      <c r="J5" s="259" t="s">
        <v>474</v>
      </c>
      <c r="K5" s="259" t="s">
        <v>536</v>
      </c>
      <c r="L5" s="50" t="s">
        <v>71</v>
      </c>
      <c r="M5" s="51"/>
      <c r="N5" s="50" t="s">
        <v>73</v>
      </c>
      <c r="O5" s="266"/>
      <c r="P5" s="68" t="s">
        <v>74</v>
      </c>
      <c r="Q5" s="247"/>
      <c r="R5" s="199"/>
      <c r="S5" s="119" t="s">
        <v>75</v>
      </c>
      <c r="T5" s="68"/>
      <c r="U5" s="68" t="s">
        <v>76</v>
      </c>
      <c r="V5" s="68"/>
      <c r="W5" s="245"/>
      <c r="X5" s="267" t="s">
        <v>77</v>
      </c>
      <c r="Y5" s="220"/>
      <c r="Z5" s="246" t="s">
        <v>296</v>
      </c>
      <c r="AA5" s="246"/>
      <c r="AB5" s="351" t="s">
        <v>78</v>
      </c>
      <c r="AC5" s="352"/>
      <c r="AD5" s="353"/>
      <c r="AE5" s="356" t="s">
        <v>344</v>
      </c>
      <c r="AF5" s="354"/>
      <c r="AG5" s="355" t="s">
        <v>80</v>
      </c>
      <c r="AH5" s="354"/>
      <c r="AI5" s="269" t="s">
        <v>79</v>
      </c>
      <c r="AJ5" s="270"/>
      <c r="AK5" s="68" t="s">
        <v>81</v>
      </c>
      <c r="AL5" s="119"/>
      <c r="AM5" s="119"/>
      <c r="AN5" s="119"/>
      <c r="AO5" s="119"/>
      <c r="AP5" s="245"/>
      <c r="AQ5" s="68" t="s">
        <v>3</v>
      </c>
      <c r="AR5" s="119"/>
      <c r="AS5" s="445" t="s">
        <v>483</v>
      </c>
      <c r="AT5" s="438"/>
      <c r="AU5" s="438"/>
      <c r="AV5" s="438"/>
      <c r="AW5" s="438"/>
      <c r="AX5" s="439"/>
      <c r="AY5" s="437" t="s">
        <v>484</v>
      </c>
      <c r="AZ5" s="438"/>
      <c r="BA5" s="438"/>
      <c r="BB5" s="438"/>
      <c r="BC5" s="438"/>
      <c r="BD5" s="439"/>
    </row>
    <row r="6" spans="1:56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325" t="s">
        <v>96</v>
      </c>
      <c r="N6" s="26" t="s">
        <v>95</v>
      </c>
      <c r="O6" s="324" t="s">
        <v>97</v>
      </c>
      <c r="P6" s="26" t="s">
        <v>95</v>
      </c>
      <c r="Q6" s="55" t="s">
        <v>299</v>
      </c>
      <c r="R6" s="324" t="s">
        <v>98</v>
      </c>
      <c r="S6" s="24" t="s">
        <v>95</v>
      </c>
      <c r="T6" s="325" t="s">
        <v>99</v>
      </c>
      <c r="U6" s="279" t="s">
        <v>95</v>
      </c>
      <c r="V6" s="279" t="s">
        <v>100</v>
      </c>
      <c r="W6" s="279" t="s">
        <v>228</v>
      </c>
      <c r="X6" s="279" t="s">
        <v>95</v>
      </c>
      <c r="Y6" s="279" t="s">
        <v>744</v>
      </c>
      <c r="Z6" s="55" t="s">
        <v>115</v>
      </c>
      <c r="AA6" s="55" t="s">
        <v>297</v>
      </c>
      <c r="AB6" s="26" t="s">
        <v>95</v>
      </c>
      <c r="AC6" s="26" t="s">
        <v>345</v>
      </c>
      <c r="AD6" s="26" t="s">
        <v>103</v>
      </c>
      <c r="AE6" s="26" t="s">
        <v>115</v>
      </c>
      <c r="AF6" s="101" t="s">
        <v>346</v>
      </c>
      <c r="AG6" s="26" t="s">
        <v>95</v>
      </c>
      <c r="AH6" s="268" t="s">
        <v>752</v>
      </c>
      <c r="AI6" s="271" t="s">
        <v>95</v>
      </c>
      <c r="AJ6" s="272" t="s">
        <v>530</v>
      </c>
      <c r="AK6" s="201" t="s">
        <v>95</v>
      </c>
      <c r="AL6" s="202" t="s">
        <v>299</v>
      </c>
      <c r="AM6" s="201" t="s">
        <v>95</v>
      </c>
      <c r="AN6" s="202" t="s">
        <v>299</v>
      </c>
      <c r="AO6" s="201" t="s">
        <v>95</v>
      </c>
      <c r="AP6" s="202" t="s">
        <v>299</v>
      </c>
      <c r="AQ6" s="202" t="s">
        <v>115</v>
      </c>
      <c r="AR6" s="444" t="s">
        <v>299</v>
      </c>
      <c r="AS6" s="446" t="s">
        <v>95</v>
      </c>
      <c r="AT6" s="202" t="s">
        <v>481</v>
      </c>
      <c r="AU6" s="25" t="s">
        <v>118</v>
      </c>
      <c r="AV6" s="25" t="s">
        <v>119</v>
      </c>
      <c r="AW6" s="25" t="s">
        <v>113</v>
      </c>
      <c r="AX6" s="447" t="s">
        <v>114</v>
      </c>
      <c r="AY6" s="440" t="s">
        <v>115</v>
      </c>
      <c r="AZ6" s="202" t="s">
        <v>481</v>
      </c>
      <c r="BA6" s="204" t="s">
        <v>111</v>
      </c>
      <c r="BB6" s="204" t="s">
        <v>119</v>
      </c>
      <c r="BC6" s="204" t="s">
        <v>120</v>
      </c>
      <c r="BD6" s="441" t="s">
        <v>121</v>
      </c>
    </row>
    <row r="7" spans="1:56" s="13" customFormat="1" ht="14.4">
      <c r="A7" s="75">
        <v>1</v>
      </c>
      <c r="B7" s="237" t="s">
        <v>770</v>
      </c>
      <c r="C7" s="449" t="s">
        <v>768</v>
      </c>
      <c r="D7" s="357" t="s">
        <v>385</v>
      </c>
      <c r="E7" s="238" t="s">
        <v>537</v>
      </c>
      <c r="F7" s="238" t="s">
        <v>473</v>
      </c>
      <c r="H7" s="28" t="s">
        <v>314</v>
      </c>
      <c r="I7" s="28"/>
      <c r="J7" s="28" t="s">
        <v>537</v>
      </c>
      <c r="K7" s="28" t="s">
        <v>473</v>
      </c>
      <c r="L7" s="28">
        <v>130122</v>
      </c>
      <c r="M7" s="147" t="s">
        <v>845</v>
      </c>
      <c r="N7" s="28">
        <v>130122</v>
      </c>
      <c r="O7" s="28" t="s">
        <v>683</v>
      </c>
      <c r="P7" s="28">
        <v>1</v>
      </c>
      <c r="Q7" s="28" t="s">
        <v>295</v>
      </c>
      <c r="R7" s="28" t="s">
        <v>683</v>
      </c>
      <c r="S7" s="28">
        <v>1</v>
      </c>
      <c r="T7" s="28" t="s">
        <v>858</v>
      </c>
      <c r="U7" s="28">
        <v>1</v>
      </c>
      <c r="V7" s="28" t="s">
        <v>166</v>
      </c>
      <c r="W7" s="28">
        <v>29</v>
      </c>
      <c r="X7" s="28">
        <v>1</v>
      </c>
      <c r="Y7" s="28" t="s">
        <v>167</v>
      </c>
      <c r="Z7" s="57">
        <v>1</v>
      </c>
      <c r="AA7" s="57">
        <v>100</v>
      </c>
      <c r="AB7" s="28">
        <v>1</v>
      </c>
      <c r="AC7" s="28">
        <v>1</v>
      </c>
      <c r="AD7" s="28" t="s">
        <v>80</v>
      </c>
      <c r="AE7" s="28">
        <v>1</v>
      </c>
      <c r="AF7" s="465" t="s">
        <v>347</v>
      </c>
      <c r="AG7" s="28">
        <v>1</v>
      </c>
      <c r="AH7" s="28" t="s">
        <v>169</v>
      </c>
      <c r="AI7" s="273">
        <v>1</v>
      </c>
      <c r="AJ7" s="273" t="s">
        <v>168</v>
      </c>
      <c r="AK7" s="63">
        <v>1</v>
      </c>
      <c r="AL7" s="63" t="s">
        <v>316</v>
      </c>
      <c r="AM7" s="28">
        <v>2</v>
      </c>
      <c r="AN7" s="28" t="s">
        <v>317</v>
      </c>
      <c r="AO7" s="28"/>
      <c r="AP7" s="28"/>
      <c r="AQ7" s="28"/>
      <c r="AR7" s="212"/>
      <c r="AS7" s="448"/>
      <c r="AT7" s="28"/>
      <c r="AU7" s="28"/>
      <c r="AV7" s="28"/>
      <c r="AW7" s="28"/>
      <c r="AX7" s="443"/>
      <c r="AY7" s="442"/>
      <c r="AZ7" s="28"/>
      <c r="BA7" s="28"/>
      <c r="BB7" s="28"/>
      <c r="BC7" s="28"/>
      <c r="BD7" s="443"/>
    </row>
    <row r="8" spans="1:56" s="13" customFormat="1" ht="14.4">
      <c r="A8" s="75">
        <v>2</v>
      </c>
      <c r="B8" s="237" t="s">
        <v>771</v>
      </c>
      <c r="C8" s="450" t="s">
        <v>769</v>
      </c>
      <c r="D8" s="357" t="s">
        <v>385</v>
      </c>
      <c r="E8" s="357" t="s">
        <v>537</v>
      </c>
      <c r="F8" s="357" t="s">
        <v>473</v>
      </c>
      <c r="H8" s="372" t="s">
        <v>945</v>
      </c>
      <c r="I8" s="372"/>
      <c r="J8" s="370" t="s">
        <v>537</v>
      </c>
      <c r="K8" s="370" t="s">
        <v>473</v>
      </c>
      <c r="L8" s="372">
        <v>130122</v>
      </c>
      <c r="M8" s="197"/>
      <c r="N8" s="262"/>
      <c r="O8" s="262"/>
      <c r="P8" s="262"/>
      <c r="Q8" s="262"/>
      <c r="R8" s="263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4"/>
      <c r="AF8" s="265"/>
      <c r="AG8" s="264"/>
      <c r="AH8" s="264"/>
      <c r="AI8" s="273"/>
      <c r="AJ8" s="273"/>
      <c r="AK8" s="63">
        <v>3</v>
      </c>
      <c r="AL8" s="63" t="s">
        <v>317</v>
      </c>
      <c r="AM8" s="28"/>
      <c r="AN8" s="28"/>
      <c r="AO8" s="28"/>
      <c r="AP8" s="28"/>
      <c r="AQ8" s="28"/>
      <c r="AR8" s="212"/>
      <c r="AS8" s="448"/>
      <c r="AT8" s="28"/>
      <c r="AU8" s="28"/>
      <c r="AV8" s="28"/>
      <c r="AW8" s="28"/>
      <c r="AX8" s="443"/>
      <c r="AY8" s="442"/>
      <c r="AZ8" s="28"/>
      <c r="BA8" s="28"/>
      <c r="BB8" s="28"/>
      <c r="BC8" s="28"/>
      <c r="BD8" s="443"/>
    </row>
    <row r="9" spans="1:56" s="13" customFormat="1">
      <c r="A9" s="75"/>
      <c r="C9" s="451"/>
      <c r="AI9" s="274"/>
      <c r="AJ9" s="274"/>
    </row>
    <row r="10" spans="1:56" s="13" customFormat="1" ht="14.4">
      <c r="A10" s="75">
        <v>3</v>
      </c>
      <c r="B10" s="237" t="s">
        <v>772</v>
      </c>
      <c r="C10" s="449" t="s">
        <v>767</v>
      </c>
      <c r="D10" s="357" t="s">
        <v>385</v>
      </c>
      <c r="E10" s="238" t="s">
        <v>537</v>
      </c>
      <c r="F10" s="238" t="s">
        <v>473</v>
      </c>
      <c r="H10" s="28" t="s">
        <v>314</v>
      </c>
      <c r="I10" s="28"/>
      <c r="J10" s="28" t="s">
        <v>537</v>
      </c>
      <c r="K10" s="28" t="s">
        <v>473</v>
      </c>
      <c r="L10" s="69">
        <v>123456</v>
      </c>
      <c r="M10" s="69" t="s">
        <v>332</v>
      </c>
      <c r="N10" s="70">
        <v>123456</v>
      </c>
      <c r="O10" s="70" t="s">
        <v>333</v>
      </c>
      <c r="P10" s="70">
        <v>1</v>
      </c>
      <c r="Q10" s="69" t="s">
        <v>334</v>
      </c>
      <c r="R10" s="70" t="s">
        <v>335</v>
      </c>
      <c r="S10" s="69">
        <v>1</v>
      </c>
      <c r="T10" s="69" t="s">
        <v>336</v>
      </c>
      <c r="U10" s="69">
        <v>1</v>
      </c>
      <c r="V10" s="69" t="s">
        <v>337</v>
      </c>
      <c r="W10" s="69">
        <v>29</v>
      </c>
      <c r="X10" s="69">
        <v>1</v>
      </c>
      <c r="Y10" s="69" t="s">
        <v>338</v>
      </c>
      <c r="Z10" s="69">
        <v>1</v>
      </c>
      <c r="AA10" s="69">
        <v>200</v>
      </c>
      <c r="AB10" s="198">
        <v>1</v>
      </c>
      <c r="AC10" s="198">
        <v>1</v>
      </c>
      <c r="AD10" s="69" t="s">
        <v>339</v>
      </c>
      <c r="AE10" s="70"/>
      <c r="AF10" s="70"/>
      <c r="AG10" s="70" t="s">
        <v>340</v>
      </c>
      <c r="AH10" s="70" t="s">
        <v>340</v>
      </c>
      <c r="AI10" s="275" t="s">
        <v>340</v>
      </c>
      <c r="AJ10" s="275" t="s">
        <v>340</v>
      </c>
      <c r="AK10" s="409">
        <v>1</v>
      </c>
      <c r="AL10" s="409" t="s">
        <v>1</v>
      </c>
      <c r="AM10" s="69"/>
      <c r="AN10" s="69"/>
      <c r="AO10" s="69"/>
      <c r="AP10" s="69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</row>
    <row r="11" spans="1:56" s="13" customFormat="1" ht="14.4">
      <c r="A11" s="75">
        <v>4</v>
      </c>
      <c r="B11" s="237" t="s">
        <v>773</v>
      </c>
      <c r="C11" s="452" t="s">
        <v>766</v>
      </c>
      <c r="D11" s="357" t="s">
        <v>385</v>
      </c>
      <c r="E11" s="238" t="s">
        <v>537</v>
      </c>
      <c r="F11" s="238" t="s">
        <v>473</v>
      </c>
      <c r="H11" s="69" t="s">
        <v>945</v>
      </c>
      <c r="I11" s="28"/>
      <c r="J11" s="28" t="s">
        <v>537</v>
      </c>
      <c r="K11" s="28" t="s">
        <v>473</v>
      </c>
      <c r="L11" s="69">
        <v>123456</v>
      </c>
      <c r="M11" s="197"/>
      <c r="N11" s="262"/>
      <c r="O11" s="262"/>
      <c r="P11" s="262"/>
      <c r="Q11" s="262"/>
      <c r="R11" s="263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4"/>
      <c r="AF11" s="265"/>
      <c r="AG11" s="264"/>
      <c r="AH11" s="264"/>
      <c r="AI11" s="273"/>
      <c r="AJ11" s="273"/>
      <c r="AK11" s="264"/>
      <c r="AL11" s="264"/>
      <c r="AM11" s="264"/>
      <c r="AN11" s="264"/>
      <c r="AO11" s="264"/>
      <c r="AP11" s="264"/>
      <c r="AQ11" s="402">
        <v>1</v>
      </c>
      <c r="AR11" s="403" t="s">
        <v>476</v>
      </c>
      <c r="AS11" s="402">
        <v>4</v>
      </c>
      <c r="AT11" s="402" t="s">
        <v>485</v>
      </c>
      <c r="AU11" s="402" t="s">
        <v>479</v>
      </c>
      <c r="AV11" s="406">
        <v>1</v>
      </c>
      <c r="AW11" s="402" t="s">
        <v>479</v>
      </c>
      <c r="AX11" s="407">
        <v>1</v>
      </c>
      <c r="AY11" s="402">
        <v>5</v>
      </c>
      <c r="AZ11" s="402" t="s">
        <v>485</v>
      </c>
      <c r="BA11" s="402" t="s">
        <v>479</v>
      </c>
      <c r="BB11" s="406">
        <v>2</v>
      </c>
      <c r="BC11" s="402" t="s">
        <v>479</v>
      </c>
      <c r="BD11" s="402">
        <v>2</v>
      </c>
    </row>
    <row r="12" spans="1:56" s="13" customFormat="1" ht="14.4">
      <c r="A12" s="75">
        <v>5</v>
      </c>
      <c r="B12" s="237" t="s">
        <v>774</v>
      </c>
      <c r="C12" s="452" t="s">
        <v>765</v>
      </c>
      <c r="D12" s="357" t="s">
        <v>385</v>
      </c>
      <c r="E12" s="238" t="s">
        <v>537</v>
      </c>
      <c r="F12" s="238" t="s">
        <v>473</v>
      </c>
      <c r="H12" s="69" t="s">
        <v>945</v>
      </c>
      <c r="I12" s="28"/>
      <c r="J12" s="28" t="s">
        <v>537</v>
      </c>
      <c r="K12" s="28" t="s">
        <v>473</v>
      </c>
      <c r="L12" s="69">
        <v>123456</v>
      </c>
      <c r="M12" s="197"/>
      <c r="N12" s="262"/>
      <c r="O12" s="262"/>
      <c r="P12" s="262"/>
      <c r="Q12" s="262"/>
      <c r="R12" s="263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4"/>
      <c r="AF12" s="265"/>
      <c r="AG12" s="264"/>
      <c r="AH12" s="264"/>
      <c r="AI12" s="273"/>
      <c r="AJ12" s="273"/>
      <c r="AK12" s="409">
        <v>2</v>
      </c>
      <c r="AL12" s="409" t="s">
        <v>1</v>
      </c>
      <c r="AM12" s="118"/>
      <c r="AN12" s="118"/>
      <c r="AO12" s="118"/>
      <c r="AP12" s="118"/>
      <c r="AQ12" s="402">
        <v>2</v>
      </c>
      <c r="AR12" s="403" t="s">
        <v>476</v>
      </c>
      <c r="AS12" s="402">
        <v>8</v>
      </c>
      <c r="AT12" s="402" t="s">
        <v>733</v>
      </c>
      <c r="AU12" s="402" t="s">
        <v>479</v>
      </c>
      <c r="AV12" s="406">
        <v>1</v>
      </c>
      <c r="AW12" s="402" t="s">
        <v>479</v>
      </c>
      <c r="AX12" s="407">
        <v>1</v>
      </c>
      <c r="AY12" s="402">
        <v>9</v>
      </c>
      <c r="AZ12" s="402" t="s">
        <v>497</v>
      </c>
      <c r="BA12" s="402" t="s">
        <v>479</v>
      </c>
      <c r="BB12" s="406">
        <v>2</v>
      </c>
      <c r="BC12" s="402" t="s">
        <v>479</v>
      </c>
      <c r="BD12" s="402">
        <v>2</v>
      </c>
    </row>
    <row r="13" spans="1:56" s="13" customFormat="1">
      <c r="A13" s="433"/>
      <c r="B13" s="433"/>
      <c r="C13" s="436"/>
      <c r="D13" s="433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33"/>
      <c r="T13" s="433"/>
      <c r="U13" s="433"/>
      <c r="V13" s="433"/>
      <c r="W13" s="433"/>
      <c r="X13" s="433"/>
      <c r="Y13" s="433"/>
      <c r="Z13" s="433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  <c r="AK13" s="433"/>
      <c r="AL13" s="433"/>
      <c r="AM13" s="433"/>
      <c r="AN13" s="433"/>
      <c r="AO13" s="433"/>
      <c r="AP13" s="433"/>
      <c r="AQ13" s="433"/>
      <c r="AR13" s="433"/>
      <c r="AS13" s="433"/>
      <c r="AT13" s="433"/>
      <c r="AU13" s="433"/>
      <c r="AV13" s="433"/>
      <c r="AW13" s="433"/>
      <c r="AX13" s="433"/>
      <c r="AY13" s="433"/>
      <c r="AZ13" s="433"/>
      <c r="BA13" s="433"/>
      <c r="BB13" s="433"/>
      <c r="BC13" s="433"/>
      <c r="BD13" s="433"/>
    </row>
    <row r="14" spans="1:56" s="13" customFormat="1">
      <c r="A14" s="433"/>
      <c r="B14" s="433"/>
      <c r="C14" s="436"/>
      <c r="D14" s="433"/>
      <c r="E14" s="433"/>
      <c r="F14" s="433"/>
      <c r="G14" s="433"/>
      <c r="H14" s="432"/>
      <c r="I14" s="432"/>
      <c r="J14" s="432"/>
      <c r="K14" s="432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3"/>
      <c r="AK14" s="433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3"/>
      <c r="BD14" s="433"/>
    </row>
    <row r="15" spans="1:56" s="13" customFormat="1">
      <c r="A15" s="433"/>
      <c r="B15" s="433"/>
      <c r="C15" s="436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N15" s="433"/>
      <c r="AO15" s="433"/>
      <c r="AP15" s="433"/>
      <c r="AQ15" s="433"/>
      <c r="AR15" s="433"/>
      <c r="AS15" s="433"/>
      <c r="AT15" s="433"/>
      <c r="AU15" s="433"/>
      <c r="AV15" s="433"/>
      <c r="AW15" s="433"/>
      <c r="AX15" s="433"/>
      <c r="AY15" s="433"/>
      <c r="AZ15" s="433"/>
      <c r="BA15" s="433"/>
      <c r="BB15" s="433"/>
      <c r="BC15" s="433"/>
      <c r="BD15" s="433"/>
    </row>
    <row r="16" spans="1:56" s="13" customFormat="1" ht="16.2" customHeight="1">
      <c r="A16" s="75">
        <v>14</v>
      </c>
      <c r="B16" s="237" t="s">
        <v>775</v>
      </c>
      <c r="C16" s="240" t="s">
        <v>521</v>
      </c>
      <c r="D16" s="239" t="s">
        <v>401</v>
      </c>
      <c r="E16" s="238" t="s">
        <v>537</v>
      </c>
      <c r="F16" s="238" t="s">
        <v>475</v>
      </c>
      <c r="H16" s="69" t="s">
        <v>314</v>
      </c>
      <c r="I16" s="69" t="s">
        <v>528</v>
      </c>
      <c r="J16" s="69" t="s">
        <v>537</v>
      </c>
      <c r="K16" s="28" t="s">
        <v>475</v>
      </c>
      <c r="L16" s="69">
        <v>80000</v>
      </c>
      <c r="M16" s="196" t="s">
        <v>386</v>
      </c>
      <c r="N16" s="69">
        <v>80001</v>
      </c>
      <c r="O16" s="197" t="s">
        <v>391</v>
      </c>
      <c r="P16" s="69">
        <v>1</v>
      </c>
      <c r="Q16" s="69" t="s">
        <v>334</v>
      </c>
      <c r="R16" s="70" t="s">
        <v>477</v>
      </c>
      <c r="S16" s="69">
        <v>1</v>
      </c>
      <c r="T16" s="69"/>
      <c r="U16" s="69">
        <v>1</v>
      </c>
      <c r="V16" s="69" t="s">
        <v>478</v>
      </c>
      <c r="W16" s="69">
        <v>29</v>
      </c>
      <c r="X16" s="69">
        <v>1</v>
      </c>
      <c r="Y16" s="69" t="s">
        <v>167</v>
      </c>
      <c r="Z16" s="69">
        <v>1</v>
      </c>
      <c r="AA16" s="69">
        <v>200</v>
      </c>
      <c r="AB16" s="69">
        <v>1</v>
      </c>
      <c r="AC16" s="69">
        <v>1</v>
      </c>
      <c r="AD16" s="69" t="s">
        <v>80</v>
      </c>
      <c r="AE16" s="28"/>
      <c r="AF16" s="57" t="s">
        <v>347</v>
      </c>
      <c r="AG16" s="28">
        <v>1</v>
      </c>
      <c r="AH16" s="28" t="s">
        <v>169</v>
      </c>
      <c r="AI16" s="273">
        <v>1</v>
      </c>
      <c r="AJ16" s="273" t="s">
        <v>168</v>
      </c>
      <c r="AK16" s="28"/>
      <c r="AL16" s="28"/>
      <c r="AM16" s="28"/>
      <c r="AN16" s="28"/>
      <c r="AO16" s="28"/>
      <c r="AP16" s="28"/>
      <c r="AQ16" s="28"/>
      <c r="AR16" s="28"/>
      <c r="AS16" s="31"/>
      <c r="AT16" s="28"/>
      <c r="AU16" s="28"/>
      <c r="AV16" s="28"/>
      <c r="AW16" s="28"/>
      <c r="AX16" s="28"/>
      <c r="AY16" s="31"/>
      <c r="AZ16" s="28"/>
      <c r="BA16" s="28"/>
      <c r="BB16" s="28"/>
      <c r="BC16" s="28"/>
      <c r="BD16" s="28"/>
    </row>
    <row r="17" spans="1:56" s="13" customFormat="1" ht="16.2" customHeight="1">
      <c r="A17" s="431"/>
      <c r="B17" s="431"/>
      <c r="C17" s="431"/>
      <c r="D17" s="431"/>
      <c r="E17" s="431"/>
      <c r="F17" s="431"/>
      <c r="G17" s="431"/>
      <c r="H17" s="431"/>
      <c r="I17" s="431"/>
      <c r="J17" s="431"/>
      <c r="K17" s="431"/>
      <c r="L17" s="431"/>
      <c r="M17" s="431"/>
      <c r="N17" s="431"/>
      <c r="O17" s="431"/>
      <c r="P17" s="431"/>
      <c r="Q17" s="431"/>
      <c r="R17" s="431"/>
      <c r="S17" s="431"/>
      <c r="T17" s="431"/>
      <c r="U17" s="431"/>
      <c r="V17" s="431"/>
      <c r="W17" s="431"/>
      <c r="X17" s="432"/>
      <c r="Y17" s="432"/>
      <c r="Z17" s="432"/>
      <c r="AA17" s="432"/>
      <c r="AB17" s="432"/>
      <c r="AC17" s="432"/>
      <c r="AD17" s="432"/>
      <c r="AE17" s="433"/>
      <c r="AF17" s="434"/>
      <c r="AG17" s="433"/>
      <c r="AH17" s="433"/>
      <c r="AI17" s="433"/>
      <c r="AJ17" s="433"/>
      <c r="AK17" s="433"/>
      <c r="AL17" s="433"/>
      <c r="AM17" s="433"/>
      <c r="AN17" s="433"/>
      <c r="AO17" s="433"/>
      <c r="AP17" s="433"/>
      <c r="AQ17" s="433"/>
      <c r="AR17" s="433"/>
      <c r="AS17" s="433"/>
      <c r="AT17" s="433"/>
      <c r="AU17" s="433"/>
      <c r="AV17" s="433"/>
      <c r="AW17" s="433"/>
      <c r="AX17" s="433"/>
      <c r="AY17" s="433"/>
      <c r="AZ17" s="433"/>
      <c r="BA17" s="433"/>
      <c r="BB17" s="433"/>
      <c r="BC17" s="433"/>
      <c r="BD17" s="433"/>
    </row>
    <row r="18" spans="1:56" s="13" customFormat="1" ht="16.2" customHeight="1">
      <c r="A18" s="431"/>
      <c r="B18" s="431"/>
      <c r="C18" s="431"/>
      <c r="D18" s="431"/>
      <c r="E18" s="431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31"/>
      <c r="Q18" s="431"/>
      <c r="R18" s="431"/>
      <c r="S18" s="431"/>
      <c r="T18" s="431"/>
      <c r="U18" s="431"/>
      <c r="V18" s="431"/>
      <c r="W18" s="431"/>
      <c r="X18" s="432"/>
      <c r="Y18" s="432"/>
      <c r="Z18" s="432"/>
      <c r="AA18" s="432"/>
      <c r="AB18" s="432"/>
      <c r="AC18" s="432"/>
      <c r="AD18" s="432"/>
      <c r="AE18" s="433"/>
      <c r="AF18" s="434"/>
      <c r="AG18" s="433"/>
      <c r="AH18" s="433"/>
      <c r="AI18" s="433"/>
      <c r="AJ18" s="433"/>
      <c r="AK18" s="433"/>
      <c r="AL18" s="433"/>
      <c r="AM18" s="433"/>
      <c r="AN18" s="433"/>
      <c r="AO18" s="433"/>
      <c r="AP18" s="433"/>
      <c r="AQ18" s="433"/>
      <c r="AR18" s="433"/>
      <c r="AS18" s="433"/>
      <c r="AT18" s="433"/>
      <c r="AU18" s="433"/>
      <c r="AV18" s="433"/>
      <c r="AW18" s="433"/>
      <c r="AX18" s="433"/>
      <c r="AY18" s="433"/>
      <c r="AZ18" s="433"/>
      <c r="BA18" s="433"/>
      <c r="BB18" s="433"/>
      <c r="BC18" s="433"/>
      <c r="BD18" s="433"/>
    </row>
    <row r="19" spans="1:56" s="13" customFormat="1" ht="16.2" customHeight="1">
      <c r="A19" s="433"/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433"/>
      <c r="AB19" s="433"/>
      <c r="AC19" s="433"/>
      <c r="AD19" s="433"/>
      <c r="AE19" s="433"/>
      <c r="AF19" s="433"/>
      <c r="AG19" s="433"/>
      <c r="AH19" s="433"/>
      <c r="AI19" s="433"/>
      <c r="AJ19" s="433"/>
      <c r="AK19" s="433"/>
      <c r="AL19" s="433"/>
      <c r="AM19" s="433"/>
      <c r="AN19" s="433"/>
      <c r="AO19" s="433"/>
      <c r="AP19" s="433"/>
      <c r="AQ19" s="433"/>
      <c r="AR19" s="433"/>
      <c r="AS19" s="433"/>
      <c r="AT19" s="433"/>
      <c r="AU19" s="433"/>
      <c r="AV19" s="433"/>
      <c r="AW19" s="433"/>
      <c r="AX19" s="433"/>
      <c r="AY19" s="433"/>
      <c r="AZ19" s="433"/>
      <c r="BA19" s="433"/>
      <c r="BB19" s="433"/>
      <c r="BC19" s="433"/>
      <c r="BD19" s="433"/>
    </row>
    <row r="20" spans="1:56" s="13" customFormat="1">
      <c r="A20" s="433"/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433"/>
      <c r="AA20" s="433"/>
      <c r="AB20" s="433"/>
      <c r="AC20" s="433"/>
      <c r="AD20" s="433"/>
      <c r="AE20" s="433"/>
      <c r="AF20" s="433"/>
      <c r="AG20" s="433"/>
      <c r="AH20" s="433"/>
      <c r="AI20" s="433"/>
      <c r="AJ20" s="433"/>
      <c r="AK20" s="433"/>
      <c r="AL20" s="433"/>
      <c r="AM20" s="433"/>
      <c r="AN20" s="433"/>
      <c r="AO20" s="433"/>
      <c r="AP20" s="433"/>
      <c r="AQ20" s="433"/>
      <c r="AR20" s="433"/>
      <c r="AS20" s="433"/>
      <c r="AT20" s="433"/>
      <c r="AU20" s="433"/>
      <c r="AV20" s="433"/>
      <c r="AW20" s="433"/>
      <c r="AX20" s="433"/>
      <c r="AY20" s="433"/>
      <c r="AZ20" s="433"/>
      <c r="BA20" s="433"/>
      <c r="BB20" s="433"/>
      <c r="BC20" s="433"/>
      <c r="BD20" s="433"/>
    </row>
    <row r="21" spans="1:56" s="13" customFormat="1"/>
    <row r="22" spans="1:56" s="13" customFormat="1" ht="19.2" customHeight="1"/>
    <row r="23" spans="1:56" s="13" customFormat="1" ht="9.6" customHeight="1" thickBot="1">
      <c r="B23" s="322"/>
      <c r="C23" s="322"/>
    </row>
    <row r="24" spans="1:56" s="13" customFormat="1" ht="14.4">
      <c r="B24" s="299" t="s">
        <v>594</v>
      </c>
      <c r="C24" s="296" t="s">
        <v>675</v>
      </c>
      <c r="I24" s="331" t="s">
        <v>594</v>
      </c>
      <c r="J24" s="332"/>
      <c r="K24" s="332"/>
      <c r="L24" s="332"/>
      <c r="M24" s="332"/>
      <c r="N24" s="332"/>
      <c r="O24" s="332"/>
      <c r="P24" s="333"/>
      <c r="S24" s="360" t="str">
        <f t="shared" ref="S24:S25" si="0">_xlfn.TEXTJOIN("  ",1,I24:P24)</f>
        <v>config</v>
      </c>
      <c r="T24" s="361"/>
      <c r="U24" s="361"/>
      <c r="V24" s="361"/>
      <c r="W24" s="362"/>
    </row>
    <row r="25" spans="1:56" s="13" customFormat="1" ht="14.4">
      <c r="B25" s="299" t="s">
        <v>595</v>
      </c>
      <c r="C25" s="296" t="s">
        <v>675</v>
      </c>
      <c r="I25" s="334" t="s">
        <v>595</v>
      </c>
      <c r="P25" s="335"/>
      <c r="S25" s="363" t="str">
        <f t="shared" si="0"/>
        <v xml:space="preserve"> init-stp</v>
      </c>
      <c r="T25" s="329"/>
      <c r="U25" s="329"/>
      <c r="V25" s="329"/>
      <c r="W25" s="364"/>
    </row>
    <row r="26" spans="1:56" s="13" customFormat="1" ht="14.4">
      <c r="B26" s="299" t="s">
        <v>643</v>
      </c>
      <c r="C26" s="296" t="s">
        <v>675</v>
      </c>
      <c r="I26" s="334" t="s">
        <v>685</v>
      </c>
      <c r="K26" s="257">
        <f>L7</f>
        <v>130122</v>
      </c>
      <c r="L26" s="13" t="s">
        <v>717</v>
      </c>
      <c r="P26" s="335"/>
      <c r="S26" s="363" t="str">
        <f>_xlfn.TEXTJOIN("  ",1,I26:P26)</f>
        <v xml:space="preserve">  dest-bts    130122  ;</v>
      </c>
      <c r="T26" s="329"/>
      <c r="U26" s="329"/>
      <c r="V26" s="329"/>
      <c r="W26" s="364"/>
    </row>
    <row r="27" spans="1:56" s="13" customFormat="1" ht="14.4">
      <c r="B27" s="299" t="s">
        <v>907</v>
      </c>
      <c r="C27" s="296" t="s">
        <v>636</v>
      </c>
      <c r="I27" s="334"/>
      <c r="P27" s="335"/>
      <c r="S27" s="363"/>
      <c r="T27" s="329"/>
      <c r="U27" s="329"/>
      <c r="V27" s="329"/>
      <c r="W27" s="364"/>
    </row>
    <row r="28" spans="1:56" s="13" customFormat="1" ht="14.4">
      <c r="B28" s="299"/>
      <c r="C28" s="296"/>
      <c r="I28" s="334"/>
      <c r="P28" s="335"/>
      <c r="S28" s="363"/>
      <c r="T28" s="329"/>
      <c r="U28" s="329"/>
      <c r="V28" s="329"/>
      <c r="W28" s="364"/>
    </row>
    <row r="29" spans="1:56" s="13" customFormat="1" ht="14.4">
      <c r="B29" s="299" t="s">
        <v>644</v>
      </c>
      <c r="C29" s="296" t="s">
        <v>675</v>
      </c>
      <c r="I29" s="334" t="s">
        <v>686</v>
      </c>
      <c r="K29" s="257">
        <f>L7</f>
        <v>130122</v>
      </c>
      <c r="L29" s="13" t="s">
        <v>717</v>
      </c>
      <c r="P29" s="335"/>
      <c r="S29" s="363" t="str">
        <f>_xlfn.TEXTJOIN("  ",1,I29:P29)</f>
        <v xml:space="preserve">  check-ping    130122  ;</v>
      </c>
      <c r="T29" s="329"/>
      <c r="U29" s="329"/>
      <c r="V29" s="329"/>
      <c r="W29" s="364"/>
    </row>
    <row r="30" spans="1:56" s="13" customFormat="1" ht="14.4">
      <c r="B30" s="299" t="s">
        <v>597</v>
      </c>
      <c r="C30" s="296" t="s">
        <v>637</v>
      </c>
      <c r="I30" s="334"/>
      <c r="P30" s="335"/>
      <c r="S30" s="363" t="str">
        <f>_xlfn.TEXTJOIN("  ",1,I30:P30)</f>
        <v/>
      </c>
      <c r="T30" s="329"/>
      <c r="U30" s="329"/>
      <c r="V30" s="329"/>
      <c r="W30" s="364"/>
    </row>
    <row r="31" spans="1:56" s="13" customFormat="1" ht="14.4">
      <c r="B31" s="455" t="s">
        <v>783</v>
      </c>
      <c r="C31" s="296" t="s">
        <v>903</v>
      </c>
      <c r="I31" s="336" t="s">
        <v>866</v>
      </c>
      <c r="K31" s="257">
        <f>L7</f>
        <v>130122</v>
      </c>
      <c r="L31" s="13" t="s">
        <v>717</v>
      </c>
      <c r="P31" s="335"/>
      <c r="S31" s="363" t="str">
        <f>_xlfn.TEXTJOIN("  ",1,I31:P31)</f>
        <v xml:space="preserve">  check-soam    130122  ;</v>
      </c>
      <c r="T31" s="329"/>
      <c r="U31" s="329"/>
      <c r="V31" s="329"/>
      <c r="W31" s="364"/>
    </row>
    <row r="32" spans="1:56" s="13" customFormat="1" ht="14.4">
      <c r="B32" s="456" t="s">
        <v>781</v>
      </c>
      <c r="C32" s="301" t="s">
        <v>637</v>
      </c>
      <c r="I32" s="336"/>
      <c r="P32" s="335"/>
      <c r="S32" s="363" t="str">
        <f t="shared" ref="S32:S50" si="1">_xlfn.TEXTJOIN("  ",1,I32:P32)</f>
        <v/>
      </c>
      <c r="T32" s="329"/>
      <c r="U32" s="329"/>
      <c r="V32" s="329"/>
      <c r="W32" s="364"/>
    </row>
    <row r="33" spans="2:36" s="13" customFormat="1" ht="14.4">
      <c r="B33" s="454" t="s">
        <v>777</v>
      </c>
      <c r="C33" s="301"/>
      <c r="I33" s="336" t="s">
        <v>867</v>
      </c>
      <c r="K33" s="257">
        <f>L7</f>
        <v>130122</v>
      </c>
      <c r="L33" s="13" t="s">
        <v>717</v>
      </c>
      <c r="P33" s="335"/>
      <c r="S33" s="363" t="str">
        <f t="shared" si="1"/>
        <v xml:space="preserve">  update-sw-ver    130122  ;</v>
      </c>
      <c r="T33" s="329"/>
      <c r="U33" s="329"/>
      <c r="V33" s="329"/>
      <c r="W33" s="364"/>
    </row>
    <row r="34" spans="2:36" s="13" customFormat="1" ht="14.4">
      <c r="B34" s="454" t="s">
        <v>782</v>
      </c>
      <c r="C34" s="301"/>
      <c r="I34" s="336"/>
      <c r="P34" s="335"/>
      <c r="S34" s="363" t="str">
        <f t="shared" si="1"/>
        <v/>
      </c>
      <c r="T34" s="329"/>
      <c r="U34" s="329"/>
      <c r="V34" s="329"/>
      <c r="W34" s="364"/>
    </row>
    <row r="35" spans="2:36" s="13" customFormat="1" ht="14.4">
      <c r="B35" s="454" t="s">
        <v>776</v>
      </c>
      <c r="C35" s="301"/>
      <c r="I35" s="336"/>
      <c r="P35" s="335"/>
      <c r="S35" s="363" t="str">
        <f t="shared" si="1"/>
        <v/>
      </c>
      <c r="T35" s="329"/>
      <c r="U35" s="329"/>
      <c r="V35" s="329"/>
      <c r="W35" s="364"/>
    </row>
    <row r="36" spans="2:36" s="13" customFormat="1" ht="14.4">
      <c r="B36" s="299" t="s">
        <v>598</v>
      </c>
      <c r="C36" s="301" t="s">
        <v>638</v>
      </c>
      <c r="I36" s="336" t="s">
        <v>598</v>
      </c>
      <c r="P36" s="335"/>
      <c r="S36" s="363" t="str">
        <f t="shared" si="1"/>
        <v xml:space="preserve">  exit</v>
      </c>
      <c r="T36" s="329"/>
      <c r="U36" s="329"/>
      <c r="V36" s="329"/>
      <c r="W36" s="364"/>
    </row>
    <row r="37" spans="2:36" s="13" customFormat="1" ht="14.4">
      <c r="B37" s="300"/>
      <c r="C37" s="453"/>
      <c r="I37" s="336"/>
      <c r="P37" s="335"/>
      <c r="S37" s="363" t="str">
        <f t="shared" si="1"/>
        <v/>
      </c>
      <c r="T37" s="329"/>
      <c r="U37" s="329"/>
      <c r="V37" s="329"/>
      <c r="W37" s="364"/>
    </row>
    <row r="38" spans="2:36" s="13" customFormat="1" ht="14.4">
      <c r="B38" s="300" t="s">
        <v>778</v>
      </c>
      <c r="C38" s="298" t="s">
        <v>864</v>
      </c>
      <c r="I38" s="461" t="s">
        <v>868</v>
      </c>
      <c r="K38" s="350" t="s">
        <v>687</v>
      </c>
      <c r="L38" s="257" t="str">
        <f>$J$8</f>
        <v>4G</v>
      </c>
      <c r="M38" s="350" t="s">
        <v>689</v>
      </c>
      <c r="N38" s="257" t="str">
        <f>$K$8</f>
        <v>24R2</v>
      </c>
      <c r="P38" s="335"/>
      <c r="Q38" s="10"/>
      <c r="S38" s="363" t="str">
        <f t="shared" si="1"/>
        <v xml:space="preserve"> init-bts   -r   4G  -v   24R2</v>
      </c>
      <c r="T38" s="329"/>
      <c r="U38" s="329"/>
      <c r="V38" s="329"/>
      <c r="W38" s="364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2:36" s="13" customFormat="1" ht="14.4">
      <c r="B39" s="299" t="s">
        <v>779</v>
      </c>
      <c r="C39" s="296" t="s">
        <v>904</v>
      </c>
      <c r="I39" s="334" t="s">
        <v>863</v>
      </c>
      <c r="K39" s="257">
        <f>L7</f>
        <v>130122</v>
      </c>
      <c r="P39" s="335"/>
      <c r="Q39" s="10"/>
      <c r="S39" s="363" t="str">
        <f t="shared" si="1"/>
        <v xml:space="preserve">  tgt-bts  130122  130122</v>
      </c>
      <c r="T39" s="329"/>
      <c r="U39" s="329"/>
      <c r="V39" s="329"/>
      <c r="W39" s="364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2:36" s="13" customFormat="1" ht="14.4">
      <c r="B40" s="302" t="s">
        <v>780</v>
      </c>
      <c r="C40" s="296" t="s">
        <v>675</v>
      </c>
      <c r="I40" s="334"/>
      <c r="N40" s="10"/>
      <c r="P40" s="335"/>
      <c r="Q40" s="10"/>
      <c r="S40" s="363" t="str">
        <f t="shared" si="1"/>
        <v/>
      </c>
      <c r="T40" s="329"/>
      <c r="U40" s="329"/>
      <c r="V40" s="329"/>
      <c r="W40" s="364"/>
    </row>
    <row r="41" spans="2:36" s="13" customFormat="1" ht="14.4">
      <c r="B41" s="299" t="s">
        <v>646</v>
      </c>
      <c r="C41" s="296" t="s">
        <v>905</v>
      </c>
      <c r="I41" s="337" t="s">
        <v>779</v>
      </c>
      <c r="N41" s="10"/>
      <c r="O41" s="10"/>
      <c r="P41" s="335"/>
      <c r="Q41" s="10"/>
      <c r="S41" s="363" t="str">
        <f t="shared" si="1"/>
        <v xml:space="preserve">  get-hw-info;</v>
      </c>
      <c r="T41" s="329"/>
      <c r="U41" s="329"/>
      <c r="V41" s="329"/>
      <c r="W41" s="364"/>
    </row>
    <row r="42" spans="2:36" s="13" customFormat="1" ht="14.4">
      <c r="B42" s="299" t="s">
        <v>909</v>
      </c>
      <c r="C42" s="296" t="s">
        <v>906</v>
      </c>
      <c r="I42" s="334" t="s">
        <v>600</v>
      </c>
      <c r="N42" s="10"/>
      <c r="O42" s="10"/>
      <c r="P42" s="335"/>
      <c r="Q42" s="10"/>
      <c r="S42" s="363" t="str">
        <f t="shared" si="1"/>
        <v xml:space="preserve">  download-bts-cfg</v>
      </c>
      <c r="T42" s="329"/>
      <c r="U42" s="329"/>
      <c r="V42" s="329"/>
      <c r="W42" s="364"/>
    </row>
    <row r="43" spans="2:36" s="13" customFormat="1" ht="14.4">
      <c r="B43" s="299" t="s">
        <v>908</v>
      </c>
      <c r="C43" s="296" t="s">
        <v>910</v>
      </c>
      <c r="I43" s="334"/>
      <c r="N43" s="10"/>
      <c r="O43" s="10"/>
      <c r="P43" s="335"/>
      <c r="Q43" s="10"/>
      <c r="S43" s="363"/>
      <c r="T43" s="329"/>
      <c r="U43" s="329"/>
      <c r="V43" s="329"/>
      <c r="W43" s="364"/>
    </row>
    <row r="44" spans="2:36" s="13" customFormat="1" ht="14.4">
      <c r="B44" s="299"/>
      <c r="C44" s="296"/>
      <c r="I44" s="334"/>
      <c r="N44" s="10"/>
      <c r="O44" s="10"/>
      <c r="P44" s="335"/>
      <c r="Q44" s="10"/>
      <c r="S44" s="363" t="str">
        <f t="shared" si="1"/>
        <v/>
      </c>
      <c r="T44" s="329"/>
      <c r="U44" s="329"/>
      <c r="V44" s="329"/>
      <c r="W44" s="364"/>
    </row>
    <row r="45" spans="2:36" s="13" customFormat="1" ht="14.4">
      <c r="B45" s="299" t="s">
        <v>784</v>
      </c>
      <c r="C45" s="296" t="s">
        <v>911</v>
      </c>
      <c r="I45" s="334" t="s">
        <v>865</v>
      </c>
      <c r="K45" s="328" t="str">
        <f>M7</f>
        <v>mrbts-130122</v>
      </c>
      <c r="N45" s="10"/>
      <c r="O45" s="10"/>
      <c r="P45" s="335"/>
      <c r="Q45" s="10"/>
      <c r="S45" s="363" t="str">
        <f t="shared" si="1"/>
        <v xml:space="preserve">  btsName    mrbts-130122</v>
      </c>
      <c r="T45" s="329"/>
      <c r="U45" s="329"/>
      <c r="V45" s="329"/>
      <c r="W45" s="364"/>
    </row>
    <row r="46" spans="2:36" s="13" customFormat="1" ht="14.4">
      <c r="B46" s="299" t="s">
        <v>849</v>
      </c>
      <c r="C46" s="296"/>
      <c r="I46" s="334" t="s">
        <v>846</v>
      </c>
      <c r="K46" s="257">
        <f>L7</f>
        <v>130122</v>
      </c>
      <c r="N46" s="10"/>
      <c r="O46" s="10"/>
      <c r="P46" s="335"/>
      <c r="Q46" s="10"/>
      <c r="S46" s="363" t="str">
        <f t="shared" si="1"/>
        <v xml:space="preserve">  LNBTS  130122  130122</v>
      </c>
      <c r="T46" s="329"/>
      <c r="U46" s="329"/>
      <c r="V46" s="329"/>
      <c r="W46" s="364"/>
    </row>
    <row r="47" spans="2:36" s="13" customFormat="1" ht="14.4">
      <c r="B47" s="299" t="s">
        <v>848</v>
      </c>
      <c r="C47" s="296" t="s">
        <v>912</v>
      </c>
      <c r="I47" s="334" t="s">
        <v>847</v>
      </c>
      <c r="K47" s="328" t="str">
        <f>O7</f>
        <v>NL_GumiOkgye</v>
      </c>
      <c r="N47" s="10"/>
      <c r="O47" s="10"/>
      <c r="P47" s="338"/>
      <c r="Q47" s="10"/>
      <c r="S47" s="363" t="str">
        <f t="shared" si="1"/>
        <v xml:space="preserve">   enbName    NL_GumiOkgye</v>
      </c>
      <c r="T47" s="329"/>
      <c r="U47" s="329"/>
      <c r="V47" s="329"/>
      <c r="W47" s="364"/>
    </row>
    <row r="48" spans="2:36" s="13" customFormat="1" ht="14.4">
      <c r="B48" s="319" t="s">
        <v>850</v>
      </c>
      <c r="C48" s="296" t="s">
        <v>913</v>
      </c>
      <c r="I48" s="334" t="s">
        <v>606</v>
      </c>
      <c r="N48" s="10"/>
      <c r="O48" s="10"/>
      <c r="P48" s="338"/>
      <c r="Q48" s="10"/>
      <c r="S48" s="363" t="str">
        <f t="shared" si="1"/>
        <v xml:space="preserve">   exit</v>
      </c>
      <c r="T48" s="329"/>
      <c r="U48" s="329"/>
      <c r="V48" s="329"/>
      <c r="W48" s="364"/>
    </row>
    <row r="49" spans="2:23" s="13" customFormat="1" ht="14.4">
      <c r="B49" s="319" t="s">
        <v>851</v>
      </c>
      <c r="C49" s="296" t="s">
        <v>914</v>
      </c>
      <c r="I49" s="334"/>
      <c r="N49" s="10"/>
      <c r="O49" s="10"/>
      <c r="P49" s="338"/>
      <c r="Q49" s="10"/>
      <c r="S49" s="363" t="str">
        <f t="shared" si="1"/>
        <v/>
      </c>
      <c r="T49" s="329"/>
      <c r="U49" s="329"/>
      <c r="V49" s="329"/>
      <c r="W49" s="364"/>
    </row>
    <row r="50" spans="2:23" s="13" customFormat="1" ht="14.4">
      <c r="B50" s="319" t="s">
        <v>852</v>
      </c>
      <c r="C50" s="296"/>
      <c r="I50" s="334"/>
      <c r="N50" s="10"/>
      <c r="O50" s="10"/>
      <c r="P50" s="338"/>
      <c r="Q50" s="10"/>
      <c r="S50" s="363" t="str">
        <f t="shared" si="1"/>
        <v/>
      </c>
      <c r="T50" s="329"/>
      <c r="U50" s="329"/>
      <c r="V50" s="329"/>
      <c r="W50" s="364"/>
    </row>
    <row r="51" spans="2:23" s="13" customFormat="1" ht="14.4">
      <c r="B51" s="319" t="s">
        <v>853</v>
      </c>
      <c r="C51" s="296"/>
      <c r="I51" s="334"/>
      <c r="N51" s="10"/>
      <c r="O51" s="10"/>
      <c r="P51" s="338"/>
      <c r="Q51" s="10"/>
      <c r="S51" s="363"/>
      <c r="T51" s="329"/>
      <c r="U51" s="329"/>
      <c r="V51" s="329"/>
      <c r="W51" s="364"/>
    </row>
    <row r="52" spans="2:23" s="13" customFormat="1" ht="14.4">
      <c r="B52" s="319" t="s">
        <v>605</v>
      </c>
      <c r="C52" s="296"/>
      <c r="I52" s="334"/>
      <c r="N52" s="10"/>
      <c r="O52" s="10"/>
      <c r="P52" s="338"/>
      <c r="Q52" s="10"/>
      <c r="S52" s="365"/>
      <c r="T52" s="330"/>
      <c r="U52" s="330"/>
      <c r="V52" s="330"/>
      <c r="W52" s="366"/>
    </row>
    <row r="53" spans="2:23" s="13" customFormat="1" ht="14.4">
      <c r="B53" s="319" t="s">
        <v>854</v>
      </c>
      <c r="C53" s="296"/>
      <c r="I53" s="334"/>
      <c r="N53" s="10"/>
      <c r="O53" s="10"/>
      <c r="P53" s="338"/>
      <c r="Q53" s="10"/>
      <c r="S53" s="363"/>
      <c r="T53" s="329"/>
      <c r="U53" s="329"/>
      <c r="V53" s="329"/>
      <c r="W53" s="364"/>
    </row>
    <row r="54" spans="2:23" s="13" customFormat="1" ht="14.4">
      <c r="B54" s="319" t="s">
        <v>855</v>
      </c>
      <c r="C54" s="296"/>
      <c r="I54" s="334"/>
      <c r="N54" s="10"/>
      <c r="O54" s="10"/>
      <c r="P54" s="338"/>
      <c r="Q54" s="10"/>
      <c r="S54" s="363"/>
      <c r="T54" s="329"/>
      <c r="U54" s="329"/>
      <c r="V54" s="329"/>
      <c r="W54" s="364"/>
    </row>
    <row r="55" spans="2:23" s="13" customFormat="1" ht="14.4">
      <c r="B55" s="319" t="s">
        <v>856</v>
      </c>
      <c r="C55" s="296"/>
      <c r="I55" s="334"/>
      <c r="N55" s="10"/>
      <c r="O55" s="10"/>
      <c r="P55" s="338"/>
      <c r="Q55" s="10"/>
      <c r="S55" s="365"/>
      <c r="T55" s="330"/>
      <c r="U55" s="330"/>
      <c r="V55" s="330"/>
      <c r="W55" s="366"/>
    </row>
    <row r="56" spans="2:23" s="13" customFormat="1" ht="14.4">
      <c r="B56" s="319" t="s">
        <v>853</v>
      </c>
      <c r="C56" s="296"/>
      <c r="I56" s="334"/>
      <c r="N56" s="10"/>
      <c r="O56" s="10"/>
      <c r="P56" s="338"/>
      <c r="Q56" s="10"/>
      <c r="S56" s="363" t="str">
        <f t="shared" ref="S56:S126" si="2">_xlfn.TEXTJOIN("  ",1,I56:P56)</f>
        <v/>
      </c>
      <c r="T56" s="329"/>
      <c r="U56" s="329"/>
      <c r="V56" s="329"/>
      <c r="W56" s="364"/>
    </row>
    <row r="57" spans="2:23" s="13" customFormat="1" ht="14.4">
      <c r="B57" s="319" t="s">
        <v>605</v>
      </c>
      <c r="C57" s="296"/>
      <c r="I57" s="334"/>
      <c r="N57" s="10"/>
      <c r="O57" s="10"/>
      <c r="P57" s="338"/>
      <c r="Q57" s="10"/>
      <c r="S57" s="363" t="str">
        <f t="shared" si="2"/>
        <v/>
      </c>
      <c r="T57" s="329"/>
      <c r="U57" s="329"/>
      <c r="V57" s="329"/>
      <c r="W57" s="364"/>
    </row>
    <row r="58" spans="2:23" s="13" customFormat="1" ht="14.4">
      <c r="B58" s="299" t="s">
        <v>606</v>
      </c>
      <c r="C58" s="296"/>
      <c r="I58" s="334"/>
      <c r="N58" s="10"/>
      <c r="O58" s="10"/>
      <c r="P58" s="338"/>
      <c r="Q58" s="10"/>
      <c r="S58" s="363" t="str">
        <f t="shared" si="2"/>
        <v/>
      </c>
      <c r="T58" s="329"/>
      <c r="U58" s="329"/>
      <c r="V58" s="329"/>
      <c r="W58" s="364"/>
    </row>
    <row r="59" spans="2:23" s="13" customFormat="1" ht="14.4">
      <c r="B59" s="299"/>
      <c r="C59" s="296"/>
      <c r="I59" s="334"/>
      <c r="N59" s="10"/>
      <c r="O59" s="10"/>
      <c r="P59" s="338"/>
      <c r="Q59" s="10"/>
      <c r="S59" s="363" t="str">
        <f t="shared" si="2"/>
        <v/>
      </c>
      <c r="T59" s="329"/>
      <c r="U59" s="329"/>
      <c r="V59" s="329"/>
      <c r="W59" s="364"/>
    </row>
    <row r="60" spans="2:23" s="13" customFormat="1" ht="14.4">
      <c r="B60" s="299"/>
      <c r="C60" s="296"/>
      <c r="I60" s="334"/>
      <c r="N60" s="10"/>
      <c r="O60" s="10"/>
      <c r="P60" s="338"/>
      <c r="Q60" s="10"/>
      <c r="S60" s="363" t="str">
        <f t="shared" si="2"/>
        <v/>
      </c>
      <c r="T60" s="329"/>
      <c r="U60" s="329"/>
      <c r="V60" s="329"/>
      <c r="W60" s="364"/>
    </row>
    <row r="61" spans="2:23" s="13" customFormat="1" ht="14.4">
      <c r="B61" s="299"/>
      <c r="C61" s="296"/>
      <c r="I61" s="334"/>
      <c r="N61" s="10"/>
      <c r="O61" s="10"/>
      <c r="P61" s="338"/>
      <c r="Q61" s="10"/>
      <c r="S61" s="363" t="str">
        <f t="shared" si="2"/>
        <v/>
      </c>
      <c r="T61" s="329"/>
      <c r="U61" s="329"/>
      <c r="V61" s="329"/>
      <c r="W61" s="364"/>
    </row>
    <row r="62" spans="2:23" s="13" customFormat="1" ht="14.4">
      <c r="B62" s="299" t="s">
        <v>601</v>
      </c>
      <c r="C62" s="296"/>
      <c r="I62" s="334" t="s">
        <v>601</v>
      </c>
      <c r="N62" s="10"/>
      <c r="O62" s="10"/>
      <c r="P62" s="338"/>
      <c r="Q62" s="10"/>
      <c r="S62" s="363" t="str">
        <f t="shared" si="2"/>
        <v xml:space="preserve">  EQM 1</v>
      </c>
      <c r="T62" s="329"/>
      <c r="U62" s="329"/>
      <c r="V62" s="329"/>
      <c r="W62" s="364"/>
    </row>
    <row r="63" spans="2:23" s="13" customFormat="1" ht="14.4">
      <c r="B63" s="299" t="s">
        <v>602</v>
      </c>
      <c r="C63" s="296"/>
      <c r="I63" s="334" t="s">
        <v>602</v>
      </c>
      <c r="N63" s="10"/>
      <c r="O63" s="10"/>
      <c r="P63" s="338"/>
      <c r="Q63" s="10"/>
      <c r="S63" s="363" t="str">
        <f t="shared" si="2"/>
        <v xml:space="preserve">   APEQM 1</v>
      </c>
      <c r="T63" s="329"/>
      <c r="U63" s="329"/>
      <c r="V63" s="329"/>
      <c r="W63" s="364"/>
    </row>
    <row r="64" spans="2:23" s="13" customFormat="1" ht="14.4">
      <c r="B64" s="299" t="s">
        <v>857</v>
      </c>
      <c r="C64" s="296" t="s">
        <v>915</v>
      </c>
      <c r="I64" s="334" t="s">
        <v>869</v>
      </c>
      <c r="K64" s="328" t="str">
        <f>T7</f>
        <v>apeqm_module_loc</v>
      </c>
      <c r="N64" s="10"/>
      <c r="O64" s="10"/>
      <c r="P64" s="338"/>
      <c r="Q64" s="10"/>
      <c r="S64" s="363" t="str">
        <f t="shared" si="2"/>
        <v xml:space="preserve">    moduleLocation     apeqm_module_loc</v>
      </c>
      <c r="T64" s="329"/>
      <c r="U64" s="329"/>
      <c r="V64" s="329"/>
      <c r="W64" s="364"/>
    </row>
    <row r="65" spans="2:23" s="13" customFormat="1" ht="14.4">
      <c r="B65" s="299" t="s">
        <v>605</v>
      </c>
      <c r="C65" s="296"/>
      <c r="I65" s="334" t="s">
        <v>605</v>
      </c>
      <c r="N65" s="10"/>
      <c r="O65" s="10"/>
      <c r="P65" s="338"/>
      <c r="Q65" s="10"/>
      <c r="S65" s="363" t="str">
        <f t="shared" si="2"/>
        <v xml:space="preserve">    exit</v>
      </c>
      <c r="T65" s="329"/>
      <c r="U65" s="329"/>
      <c r="V65" s="329"/>
      <c r="W65" s="364"/>
    </row>
    <row r="66" spans="2:23" s="13" customFormat="1" ht="14.4">
      <c r="B66" s="299" t="s">
        <v>606</v>
      </c>
      <c r="C66" s="296"/>
      <c r="I66" s="334" t="s">
        <v>606</v>
      </c>
      <c r="N66" s="10"/>
      <c r="O66" s="10"/>
      <c r="P66" s="338"/>
      <c r="Q66" s="10"/>
      <c r="S66" s="363" t="str">
        <f t="shared" si="2"/>
        <v xml:space="preserve">   exit</v>
      </c>
      <c r="T66" s="329"/>
      <c r="U66" s="329"/>
      <c r="V66" s="329"/>
      <c r="W66" s="364"/>
    </row>
    <row r="67" spans="2:23" s="13" customFormat="1" ht="14.4">
      <c r="B67" s="460"/>
      <c r="C67" s="460"/>
      <c r="I67" s="334"/>
      <c r="N67" s="10"/>
      <c r="O67" s="10"/>
      <c r="P67" s="338"/>
      <c r="Q67" s="10"/>
      <c r="S67" s="363" t="str">
        <f t="shared" si="2"/>
        <v/>
      </c>
      <c r="T67" s="329"/>
      <c r="U67" s="329"/>
      <c r="V67" s="329"/>
      <c r="W67" s="364"/>
    </row>
    <row r="68" spans="2:23" s="13" customFormat="1" ht="14.4">
      <c r="B68" s="458" t="s">
        <v>785</v>
      </c>
      <c r="C68" s="296" t="s">
        <v>916</v>
      </c>
      <c r="I68" s="334" t="s">
        <v>785</v>
      </c>
      <c r="N68" s="10"/>
      <c r="O68" s="10"/>
      <c r="P68" s="338"/>
      <c r="Q68" s="10"/>
      <c r="S68" s="363" t="str">
        <f t="shared" ref="S68:S78" si="3">_xlfn.TEXTJOIN("  ",1,I68:P68)</f>
        <v xml:space="preserve">  TNLSVC 1</v>
      </c>
      <c r="T68" s="329"/>
      <c r="U68" s="329"/>
      <c r="V68" s="329"/>
      <c r="W68" s="364"/>
    </row>
    <row r="69" spans="2:23" s="13" customFormat="1" ht="14.4">
      <c r="B69" s="458" t="s">
        <v>790</v>
      </c>
      <c r="C69" s="467" t="s">
        <v>926</v>
      </c>
      <c r="I69" s="334" t="s">
        <v>786</v>
      </c>
      <c r="N69" s="10"/>
      <c r="O69" s="10"/>
      <c r="P69" s="338"/>
      <c r="Q69" s="10"/>
      <c r="S69" s="363" t="str">
        <f t="shared" si="3"/>
        <v xml:space="preserve">   TNL 1</v>
      </c>
      <c r="T69" s="329"/>
      <c r="U69" s="329"/>
      <c r="V69" s="329"/>
      <c r="W69" s="364"/>
    </row>
    <row r="70" spans="2:23" s="13" customFormat="1" ht="14.4">
      <c r="B70" s="458" t="s">
        <v>830</v>
      </c>
      <c r="C70" s="296" t="s">
        <v>926</v>
      </c>
      <c r="I70" s="334" t="s">
        <v>830</v>
      </c>
      <c r="N70" s="10"/>
      <c r="O70" s="10"/>
      <c r="P70" s="338"/>
      <c r="Q70" s="10"/>
      <c r="S70" s="363" t="str">
        <f t="shared" si="3"/>
        <v xml:space="preserve">    ETHSVC 1</v>
      </c>
      <c r="T70" s="329"/>
      <c r="U70" s="329"/>
      <c r="V70" s="329"/>
      <c r="W70" s="364"/>
    </row>
    <row r="71" spans="2:23" s="13" customFormat="1" ht="14.4">
      <c r="B71" s="458" t="s">
        <v>832</v>
      </c>
      <c r="C71" s="296" t="s">
        <v>927</v>
      </c>
      <c r="I71" s="334" t="s">
        <v>831</v>
      </c>
      <c r="N71" s="10"/>
      <c r="O71" s="10"/>
      <c r="P71" s="338"/>
      <c r="Q71" s="10"/>
      <c r="S71" s="363" t="str">
        <f t="shared" si="3"/>
        <v xml:space="preserve">     ETHIF 1</v>
      </c>
      <c r="T71" s="329"/>
      <c r="U71" s="329"/>
      <c r="V71" s="329"/>
      <c r="W71" s="364"/>
    </row>
    <row r="72" spans="2:23" s="13" customFormat="1" ht="14.4">
      <c r="B72" s="299" t="s">
        <v>833</v>
      </c>
      <c r="C72" s="296" t="s">
        <v>928</v>
      </c>
      <c r="I72" s="334" t="s">
        <v>878</v>
      </c>
      <c r="K72" s="257">
        <f>Z7</f>
        <v>1</v>
      </c>
      <c r="N72" s="10"/>
      <c r="O72" s="10"/>
      <c r="P72" s="338"/>
      <c r="Q72" s="10"/>
      <c r="S72" s="363" t="str">
        <f t="shared" si="3"/>
        <v xml:space="preserve">      VLANIF    1</v>
      </c>
      <c r="T72" s="329"/>
      <c r="U72" s="329"/>
      <c r="V72" s="329"/>
      <c r="W72" s="364"/>
    </row>
    <row r="73" spans="2:23" s="13" customFormat="1" ht="14.4">
      <c r="B73" s="299" t="s">
        <v>834</v>
      </c>
      <c r="C73" s="296" t="s">
        <v>652</v>
      </c>
      <c r="I73" s="334" t="s">
        <v>879</v>
      </c>
      <c r="K73" s="257">
        <f>AA7</f>
        <v>100</v>
      </c>
      <c r="N73" s="10"/>
      <c r="O73" s="10"/>
      <c r="P73" s="338"/>
      <c r="Q73" s="10"/>
      <c r="S73" s="363" t="str">
        <f t="shared" si="3"/>
        <v xml:space="preserve">        vlanId    100</v>
      </c>
      <c r="T73" s="329"/>
      <c r="U73" s="329"/>
      <c r="V73" s="329"/>
      <c r="W73" s="364"/>
    </row>
    <row r="74" spans="2:23" s="13" customFormat="1" ht="14.4">
      <c r="B74" s="299" t="s">
        <v>792</v>
      </c>
      <c r="C74" s="296"/>
      <c r="I74" s="334" t="s">
        <v>792</v>
      </c>
      <c r="N74" s="10"/>
      <c r="O74" s="10"/>
      <c r="P74" s="338"/>
      <c r="Q74" s="10"/>
      <c r="S74" s="363" t="str">
        <f t="shared" si="3"/>
        <v xml:space="preserve">        exit</v>
      </c>
      <c r="T74" s="329"/>
      <c r="U74" s="329"/>
      <c r="V74" s="329"/>
      <c r="W74" s="364"/>
    </row>
    <row r="75" spans="2:23" s="13" customFormat="1" ht="14.4">
      <c r="B75" s="299" t="s">
        <v>622</v>
      </c>
      <c r="C75" s="296"/>
      <c r="I75" s="334" t="s">
        <v>622</v>
      </c>
      <c r="N75" s="10"/>
      <c r="O75" s="10"/>
      <c r="P75" s="338"/>
      <c r="Q75" s="10"/>
      <c r="S75" s="363" t="str">
        <f t="shared" si="3"/>
        <v xml:space="preserve">      exit</v>
      </c>
      <c r="T75" s="329"/>
      <c r="U75" s="329"/>
      <c r="V75" s="329"/>
      <c r="W75" s="364"/>
    </row>
    <row r="76" spans="2:23" s="13" customFormat="1" ht="14.4">
      <c r="B76" s="458" t="s">
        <v>835</v>
      </c>
      <c r="C76" s="296" t="s">
        <v>927</v>
      </c>
      <c r="I76" s="334"/>
      <c r="N76" s="10"/>
      <c r="O76" s="10"/>
      <c r="P76" s="338"/>
      <c r="Q76" s="10"/>
      <c r="S76" s="363" t="str">
        <f t="shared" si="3"/>
        <v/>
      </c>
      <c r="T76" s="329"/>
      <c r="U76" s="329"/>
      <c r="V76" s="329"/>
      <c r="W76" s="364"/>
    </row>
    <row r="77" spans="2:23" s="13" customFormat="1" ht="14.4">
      <c r="B77" s="318" t="s">
        <v>929</v>
      </c>
      <c r="C77" s="296" t="s">
        <v>930</v>
      </c>
      <c r="I77" s="334"/>
      <c r="N77" s="10"/>
      <c r="O77" s="10"/>
      <c r="P77" s="338"/>
      <c r="Q77" s="10"/>
      <c r="S77" s="363" t="str">
        <f t="shared" si="3"/>
        <v/>
      </c>
      <c r="T77" s="329"/>
      <c r="U77" s="329"/>
      <c r="V77" s="329"/>
      <c r="W77" s="364"/>
    </row>
    <row r="78" spans="2:23" s="13" customFormat="1" ht="14.4">
      <c r="B78" s="318" t="s">
        <v>622</v>
      </c>
      <c r="C78" s="296"/>
      <c r="I78" s="334"/>
      <c r="N78" s="10"/>
      <c r="O78" s="10"/>
      <c r="P78" s="338"/>
      <c r="Q78" s="10"/>
      <c r="S78" s="363" t="str">
        <f t="shared" si="3"/>
        <v/>
      </c>
      <c r="T78" s="329"/>
      <c r="U78" s="329"/>
      <c r="V78" s="329"/>
      <c r="W78" s="364"/>
    </row>
    <row r="79" spans="2:23" s="13" customFormat="1" ht="14.4">
      <c r="B79" s="458" t="s">
        <v>882</v>
      </c>
      <c r="C79" s="296"/>
      <c r="I79" s="334"/>
      <c r="N79" s="10"/>
      <c r="O79" s="10"/>
      <c r="P79" s="338"/>
      <c r="Q79" s="10"/>
      <c r="S79" s="363"/>
      <c r="T79" s="329"/>
      <c r="U79" s="329"/>
      <c r="V79" s="329"/>
      <c r="W79" s="364"/>
    </row>
    <row r="80" spans="2:23" s="13" customFormat="1" ht="14.4">
      <c r="B80" s="299" t="s">
        <v>883</v>
      </c>
      <c r="C80" s="296"/>
      <c r="I80" s="334"/>
      <c r="N80" s="10"/>
      <c r="O80" s="10"/>
      <c r="P80" s="338"/>
      <c r="Q80" s="10"/>
      <c r="S80" s="363"/>
      <c r="T80" s="329"/>
      <c r="U80" s="329"/>
      <c r="V80" s="329"/>
      <c r="W80" s="364"/>
    </row>
    <row r="81" spans="2:23" s="13" customFormat="1" ht="14.4">
      <c r="B81" s="299" t="s">
        <v>884</v>
      </c>
      <c r="C81" s="296"/>
      <c r="I81" s="334"/>
      <c r="N81" s="10"/>
      <c r="O81" s="10"/>
      <c r="P81" s="338"/>
      <c r="Q81" s="10"/>
      <c r="S81" s="363"/>
      <c r="T81" s="329"/>
      <c r="U81" s="329"/>
      <c r="V81" s="329"/>
      <c r="W81" s="364"/>
    </row>
    <row r="82" spans="2:23" s="13" customFormat="1" ht="14.4">
      <c r="B82" s="299" t="s">
        <v>622</v>
      </c>
      <c r="C82" s="296"/>
      <c r="I82" s="334"/>
      <c r="N82" s="10"/>
      <c r="O82" s="10"/>
      <c r="P82" s="338"/>
      <c r="Q82" s="10"/>
      <c r="S82" s="363"/>
      <c r="T82" s="329"/>
      <c r="U82" s="329"/>
      <c r="V82" s="329"/>
      <c r="W82" s="364"/>
    </row>
    <row r="83" spans="2:23" s="13" customFormat="1" ht="14.4">
      <c r="B83" s="458" t="s">
        <v>836</v>
      </c>
      <c r="C83" s="296"/>
      <c r="I83" s="334"/>
      <c r="N83" s="10"/>
      <c r="O83" s="10"/>
      <c r="P83" s="338"/>
      <c r="Q83" s="10"/>
      <c r="S83" s="363" t="str">
        <f>_xlfn.TEXTJOIN("  ",1,I83:P83)</f>
        <v/>
      </c>
      <c r="T83" s="329"/>
      <c r="U83" s="329"/>
      <c r="V83" s="329"/>
      <c r="W83" s="364"/>
    </row>
    <row r="84" spans="2:23" s="13" customFormat="1" ht="14.4">
      <c r="B84" s="318" t="s">
        <v>837</v>
      </c>
      <c r="C84" s="296"/>
      <c r="I84" s="334"/>
      <c r="N84" s="10"/>
      <c r="O84" s="10"/>
      <c r="P84" s="338"/>
      <c r="Q84" s="10"/>
      <c r="S84" s="363" t="str">
        <f>_xlfn.TEXTJOIN("  ",1,I84:P84)</f>
        <v/>
      </c>
      <c r="T84" s="329"/>
      <c r="U84" s="329"/>
      <c r="V84" s="329"/>
      <c r="W84" s="364"/>
    </row>
    <row r="85" spans="2:23" s="13" customFormat="1" ht="14.4">
      <c r="B85" s="318" t="s">
        <v>838</v>
      </c>
      <c r="C85" s="296"/>
      <c r="I85" s="334"/>
      <c r="N85" s="10"/>
      <c r="O85" s="10"/>
      <c r="P85" s="338"/>
      <c r="Q85" s="10"/>
      <c r="S85" s="363" t="str">
        <f>_xlfn.TEXTJOIN("  ",1,I85:P85)</f>
        <v/>
      </c>
      <c r="T85" s="329"/>
      <c r="U85" s="329"/>
      <c r="V85" s="329"/>
      <c r="W85" s="364"/>
    </row>
    <row r="86" spans="2:23" s="13" customFormat="1" ht="14.4">
      <c r="B86" s="318" t="s">
        <v>839</v>
      </c>
      <c r="C86" s="296"/>
      <c r="I86" s="334"/>
      <c r="N86" s="10"/>
      <c r="O86" s="10"/>
      <c r="P86" s="338"/>
      <c r="Q86" s="10"/>
      <c r="S86" s="363" t="str">
        <f>_xlfn.TEXTJOIN("  ",1,I86:P86)</f>
        <v/>
      </c>
      <c r="T86" s="329"/>
      <c r="U86" s="329"/>
      <c r="V86" s="329"/>
      <c r="W86" s="364"/>
    </row>
    <row r="87" spans="2:23" s="13" customFormat="1" ht="14.4">
      <c r="B87" s="318" t="s">
        <v>792</v>
      </c>
      <c r="C87" s="296"/>
      <c r="I87" s="334"/>
      <c r="N87" s="10"/>
      <c r="O87" s="10"/>
      <c r="P87" s="338"/>
      <c r="Q87" s="10"/>
      <c r="S87" s="363"/>
      <c r="T87" s="329"/>
      <c r="U87" s="329"/>
      <c r="V87" s="329"/>
      <c r="W87" s="364"/>
    </row>
    <row r="88" spans="2:23" s="13" customFormat="1" ht="14.4">
      <c r="B88" s="318" t="s">
        <v>880</v>
      </c>
      <c r="C88" s="296"/>
      <c r="I88" s="334"/>
      <c r="N88" s="10"/>
      <c r="O88" s="10"/>
      <c r="P88" s="338"/>
      <c r="Q88" s="10"/>
      <c r="S88" s="363"/>
      <c r="T88" s="329"/>
      <c r="U88" s="329"/>
      <c r="V88" s="329"/>
      <c r="W88" s="364"/>
    </row>
    <row r="89" spans="2:23" s="13" customFormat="1" ht="14.4">
      <c r="B89" s="318" t="s">
        <v>838</v>
      </c>
      <c r="C89" s="296"/>
      <c r="I89" s="334"/>
      <c r="N89" s="10"/>
      <c r="O89" s="10"/>
      <c r="P89" s="338"/>
      <c r="Q89" s="10"/>
      <c r="S89" s="363"/>
      <c r="T89" s="329"/>
      <c r="U89" s="329"/>
      <c r="V89" s="329"/>
      <c r="W89" s="364"/>
    </row>
    <row r="90" spans="2:23" s="13" customFormat="1" ht="14.4">
      <c r="B90" s="318" t="s">
        <v>839</v>
      </c>
      <c r="I90" s="334"/>
      <c r="N90" s="10"/>
      <c r="O90" s="10"/>
      <c r="P90" s="338"/>
      <c r="Q90" s="10"/>
      <c r="S90" s="363"/>
      <c r="T90" s="329"/>
      <c r="U90" s="329"/>
      <c r="V90" s="329"/>
      <c r="W90" s="364"/>
    </row>
    <row r="91" spans="2:23" s="13" customFormat="1" ht="14.4">
      <c r="B91" s="318" t="s">
        <v>881</v>
      </c>
      <c r="C91" s="296"/>
      <c r="I91" s="334"/>
      <c r="N91" s="10"/>
      <c r="O91" s="10"/>
      <c r="P91" s="338"/>
      <c r="Q91" s="10"/>
      <c r="S91" s="363"/>
      <c r="T91" s="329"/>
      <c r="U91" s="329"/>
      <c r="V91" s="329"/>
      <c r="W91" s="364"/>
    </row>
    <row r="92" spans="2:23" s="13" customFormat="1" ht="14.4">
      <c r="B92" s="318" t="s">
        <v>792</v>
      </c>
      <c r="C92" s="296"/>
      <c r="I92" s="334"/>
      <c r="N92" s="10"/>
      <c r="O92" s="10"/>
      <c r="P92" s="338"/>
      <c r="Q92" s="10"/>
      <c r="S92" s="363"/>
      <c r="T92" s="329"/>
      <c r="U92" s="329"/>
      <c r="V92" s="329"/>
      <c r="W92" s="364"/>
    </row>
    <row r="93" spans="2:23" s="13" customFormat="1" ht="14.4">
      <c r="B93" s="318" t="s">
        <v>840</v>
      </c>
      <c r="C93" s="296"/>
      <c r="I93" s="334"/>
      <c r="N93" s="10"/>
      <c r="O93" s="10"/>
      <c r="P93" s="338"/>
      <c r="Q93" s="10"/>
      <c r="S93" s="363" t="str">
        <f>_xlfn.TEXTJOIN("  ",1,I93:P93)</f>
        <v/>
      </c>
      <c r="T93" s="329"/>
      <c r="U93" s="329"/>
      <c r="V93" s="329"/>
      <c r="W93" s="364"/>
    </row>
    <row r="94" spans="2:23" s="13" customFormat="1" ht="14.4">
      <c r="B94" s="318" t="s">
        <v>842</v>
      </c>
      <c r="C94" s="296"/>
      <c r="I94" s="334"/>
      <c r="N94" s="10"/>
      <c r="O94" s="10"/>
      <c r="P94" s="338"/>
      <c r="Q94" s="10"/>
      <c r="S94" s="363" t="str">
        <f>_xlfn.TEXTJOIN("  ",1,I94:P94)</f>
        <v/>
      </c>
      <c r="T94" s="329"/>
      <c r="U94" s="329"/>
      <c r="V94" s="329"/>
      <c r="W94" s="364"/>
    </row>
    <row r="95" spans="2:23" s="13" customFormat="1" ht="14.4">
      <c r="B95" s="318" t="s">
        <v>841</v>
      </c>
      <c r="C95" s="296"/>
      <c r="I95" s="334"/>
      <c r="N95" s="10"/>
      <c r="O95" s="10"/>
      <c r="P95" s="338"/>
      <c r="Q95" s="10"/>
      <c r="S95" s="363"/>
      <c r="T95" s="329"/>
      <c r="U95" s="329"/>
      <c r="V95" s="329"/>
      <c r="W95" s="364"/>
    </row>
    <row r="96" spans="2:23" s="13" customFormat="1" ht="14.4">
      <c r="B96" s="318" t="s">
        <v>792</v>
      </c>
      <c r="C96" s="296"/>
      <c r="I96" s="334"/>
      <c r="N96" s="10"/>
      <c r="O96" s="10"/>
      <c r="P96" s="338"/>
      <c r="Q96" s="10"/>
      <c r="S96" s="363" t="str">
        <f>_xlfn.TEXTJOIN("  ",1,I96:P96)</f>
        <v/>
      </c>
      <c r="T96" s="329"/>
      <c r="U96" s="329"/>
      <c r="V96" s="329"/>
      <c r="W96" s="364"/>
    </row>
    <row r="97" spans="2:23" s="13" customFormat="1" ht="14.4">
      <c r="B97" s="318" t="s">
        <v>817</v>
      </c>
      <c r="C97" s="296"/>
      <c r="I97" s="334"/>
      <c r="N97" s="10"/>
      <c r="O97" s="10"/>
      <c r="P97" s="338"/>
      <c r="Q97" s="10"/>
      <c r="S97" s="363" t="str">
        <f>_xlfn.TEXTJOIN("  ",1,I97:P97)</f>
        <v/>
      </c>
      <c r="T97" s="329"/>
      <c r="U97" s="329"/>
      <c r="V97" s="329"/>
      <c r="W97" s="364"/>
    </row>
    <row r="98" spans="2:23" s="13" customFormat="1" ht="14.4">
      <c r="B98" s="460"/>
      <c r="C98" s="460"/>
      <c r="I98" s="334"/>
      <c r="N98" s="10"/>
      <c r="O98" s="10"/>
      <c r="P98" s="338"/>
      <c r="Q98" s="10"/>
      <c r="S98" s="363"/>
      <c r="T98" s="329"/>
      <c r="U98" s="329"/>
      <c r="V98" s="329"/>
      <c r="W98" s="364"/>
    </row>
    <row r="99" spans="2:23" s="13" customFormat="1" ht="14.4">
      <c r="B99" s="299" t="s">
        <v>785</v>
      </c>
      <c r="C99" s="296" t="s">
        <v>932</v>
      </c>
      <c r="I99" s="334" t="s">
        <v>785</v>
      </c>
      <c r="N99" s="10"/>
      <c r="O99" s="10"/>
      <c r="P99" s="338"/>
      <c r="Q99" s="10"/>
      <c r="S99" s="363" t="str">
        <f t="shared" si="2"/>
        <v xml:space="preserve">  TNLSVC 1</v>
      </c>
      <c r="T99" s="329"/>
      <c r="U99" s="329"/>
      <c r="V99" s="329"/>
      <c r="W99" s="364"/>
    </row>
    <row r="100" spans="2:23" s="13" customFormat="1" ht="14.4">
      <c r="B100" s="299" t="s">
        <v>859</v>
      </c>
      <c r="C100" s="296" t="s">
        <v>931</v>
      </c>
      <c r="I100" s="334" t="s">
        <v>786</v>
      </c>
      <c r="N100" s="10"/>
      <c r="O100" s="10"/>
      <c r="P100" s="338"/>
      <c r="Q100" s="10"/>
      <c r="S100" s="363" t="str">
        <f t="shared" si="2"/>
        <v xml:space="preserve">   TNL 1</v>
      </c>
      <c r="T100" s="329"/>
      <c r="U100" s="329"/>
      <c r="V100" s="329"/>
      <c r="W100" s="364"/>
    </row>
    <row r="101" spans="2:23" s="13" customFormat="1" ht="14.4">
      <c r="B101" s="299" t="s">
        <v>787</v>
      </c>
      <c r="C101" s="296" t="s">
        <v>931</v>
      </c>
      <c r="I101" s="334" t="s">
        <v>787</v>
      </c>
      <c r="N101" s="10"/>
      <c r="O101" s="10"/>
      <c r="P101" s="338"/>
      <c r="Q101" s="10"/>
      <c r="S101" s="363" t="str">
        <f t="shared" si="2"/>
        <v xml:space="preserve">    IPNO 1</v>
      </c>
      <c r="T101" s="329"/>
      <c r="U101" s="329"/>
      <c r="V101" s="329"/>
      <c r="W101" s="364"/>
    </row>
    <row r="102" spans="2:23" s="13" customFormat="1" ht="14.4">
      <c r="B102" s="299" t="s">
        <v>789</v>
      </c>
      <c r="C102" s="296" t="s">
        <v>931</v>
      </c>
      <c r="I102" s="334" t="s">
        <v>788</v>
      </c>
      <c r="N102" s="10"/>
      <c r="O102" s="10"/>
      <c r="P102" s="338"/>
      <c r="Q102" s="10"/>
      <c r="S102" s="363" t="str">
        <f t="shared" si="2"/>
        <v xml:space="preserve">     IPIF  1</v>
      </c>
      <c r="T102" s="329"/>
      <c r="U102" s="329"/>
      <c r="V102" s="329"/>
      <c r="W102" s="364"/>
    </row>
    <row r="103" spans="2:23" s="13" customFormat="1" ht="14.4">
      <c r="B103" s="299" t="s">
        <v>860</v>
      </c>
      <c r="C103" s="296" t="s">
        <v>931</v>
      </c>
      <c r="I103" s="334" t="s">
        <v>870</v>
      </c>
      <c r="K103" s="257">
        <f>U7</f>
        <v>1</v>
      </c>
      <c r="N103" s="10"/>
      <c r="O103" s="10"/>
      <c r="P103" s="338"/>
      <c r="Q103" s="10"/>
      <c r="S103" s="363" t="str">
        <f t="shared" si="2"/>
        <v xml:space="preserve">      IPADDRESSV4    1</v>
      </c>
      <c r="T103" s="329"/>
      <c r="U103" s="329"/>
      <c r="V103" s="329"/>
      <c r="W103" s="364"/>
    </row>
    <row r="104" spans="2:23" s="13" customFormat="1" ht="14.4">
      <c r="B104" s="299" t="s">
        <v>885</v>
      </c>
      <c r="C104" s="296" t="s">
        <v>933</v>
      </c>
      <c r="I104" s="334" t="s">
        <v>871</v>
      </c>
      <c r="K104" s="328" t="str">
        <f>V7</f>
        <v>172.20.198.218</v>
      </c>
      <c r="N104" s="10"/>
      <c r="O104" s="10"/>
      <c r="P104" s="338"/>
      <c r="Q104" s="10"/>
      <c r="S104" s="363" t="str">
        <f t="shared" si="2"/>
        <v xml:space="preserve">        localIpAddr    172.20.198.218</v>
      </c>
      <c r="T104" s="329"/>
      <c r="U104" s="329"/>
      <c r="V104" s="329"/>
      <c r="W104" s="364"/>
    </row>
    <row r="105" spans="2:23" s="13" customFormat="1" ht="14.4">
      <c r="B105" s="299" t="s">
        <v>886</v>
      </c>
      <c r="C105" s="296" t="s">
        <v>933</v>
      </c>
      <c r="I105" s="334" t="s">
        <v>872</v>
      </c>
      <c r="K105" s="257">
        <f>W7</f>
        <v>29</v>
      </c>
      <c r="N105" s="10"/>
      <c r="O105" s="10"/>
      <c r="P105" s="338"/>
      <c r="Q105" s="10"/>
      <c r="S105" s="363" t="str">
        <f t="shared" si="2"/>
        <v xml:space="preserve">        localIpPrefixLength    29</v>
      </c>
      <c r="T105" s="329"/>
      <c r="U105" s="329"/>
      <c r="V105" s="329"/>
      <c r="W105" s="364"/>
    </row>
    <row r="106" spans="2:23" s="13" customFormat="1" ht="14.4">
      <c r="B106" s="299" t="s">
        <v>792</v>
      </c>
      <c r="C106" s="296"/>
      <c r="I106" s="334" t="s">
        <v>792</v>
      </c>
      <c r="N106" s="10"/>
      <c r="O106" s="10"/>
      <c r="P106" s="338"/>
      <c r="Q106" s="10"/>
      <c r="S106" s="363" t="str">
        <f t="shared" si="2"/>
        <v xml:space="preserve">        exit</v>
      </c>
      <c r="T106" s="329"/>
      <c r="U106" s="329"/>
      <c r="V106" s="329"/>
      <c r="W106" s="364"/>
    </row>
    <row r="107" spans="2:23" s="13" customFormat="1" ht="14.4">
      <c r="B107" s="317" t="s">
        <v>861</v>
      </c>
      <c r="C107" s="296" t="s">
        <v>794</v>
      </c>
      <c r="I107" s="334"/>
      <c r="N107" s="10"/>
      <c r="O107" s="10"/>
      <c r="P107" s="338"/>
      <c r="Q107" s="10"/>
      <c r="S107" s="363" t="str">
        <f t="shared" si="2"/>
        <v/>
      </c>
      <c r="T107" s="329"/>
      <c r="U107" s="329"/>
      <c r="V107" s="329"/>
      <c r="W107" s="364"/>
    </row>
    <row r="108" spans="2:23" s="13" customFormat="1" ht="14.4">
      <c r="B108" s="317" t="s">
        <v>793</v>
      </c>
      <c r="C108" s="296" t="s">
        <v>933</v>
      </c>
      <c r="I108" s="334"/>
      <c r="N108" s="10"/>
      <c r="O108" s="10"/>
      <c r="P108" s="338"/>
      <c r="Q108" s="10"/>
      <c r="S108" s="363" t="str">
        <f t="shared" si="2"/>
        <v/>
      </c>
      <c r="T108" s="329"/>
      <c r="U108" s="329"/>
      <c r="V108" s="329"/>
      <c r="W108" s="364"/>
    </row>
    <row r="109" spans="2:23" s="13" customFormat="1" ht="14.4">
      <c r="B109" s="317" t="s">
        <v>791</v>
      </c>
      <c r="C109" s="296" t="s">
        <v>933</v>
      </c>
      <c r="I109" s="334"/>
      <c r="N109" s="10"/>
      <c r="O109" s="10"/>
      <c r="P109" s="338"/>
      <c r="Q109" s="10"/>
      <c r="S109" s="363" t="str">
        <f t="shared" si="2"/>
        <v/>
      </c>
      <c r="T109" s="329"/>
      <c r="U109" s="329"/>
      <c r="V109" s="329"/>
      <c r="W109" s="364"/>
    </row>
    <row r="110" spans="2:23" s="13" customFormat="1" ht="14.4">
      <c r="B110" s="317" t="s">
        <v>792</v>
      </c>
      <c r="C110" s="296"/>
      <c r="I110" s="334"/>
      <c r="N110" s="10"/>
      <c r="O110" s="10"/>
      <c r="P110" s="338"/>
      <c r="Q110" s="10"/>
      <c r="S110" s="363" t="str">
        <f t="shared" si="2"/>
        <v/>
      </c>
      <c r="T110" s="329"/>
      <c r="U110" s="329"/>
      <c r="V110" s="329"/>
      <c r="W110" s="364"/>
    </row>
    <row r="111" spans="2:23" s="13" customFormat="1" ht="14.4">
      <c r="B111" s="299" t="s">
        <v>622</v>
      </c>
      <c r="C111" s="296"/>
      <c r="I111" s="334"/>
      <c r="N111" s="10"/>
      <c r="O111" s="10"/>
      <c r="P111" s="338"/>
      <c r="Q111" s="10"/>
      <c r="S111" s="363" t="str">
        <f t="shared" si="2"/>
        <v/>
      </c>
      <c r="T111" s="329"/>
      <c r="U111" s="329"/>
      <c r="V111" s="329"/>
      <c r="W111" s="364"/>
    </row>
    <row r="112" spans="2:23" s="13" customFormat="1" ht="14.4">
      <c r="B112" s="319" t="s">
        <v>887</v>
      </c>
      <c r="C112" s="296" t="s">
        <v>934</v>
      </c>
      <c r="I112" s="334"/>
      <c r="N112" s="10"/>
      <c r="O112" s="10"/>
      <c r="P112" s="338"/>
      <c r="Q112" s="10"/>
      <c r="S112" s="363" t="str">
        <f t="shared" si="2"/>
        <v/>
      </c>
      <c r="T112" s="329"/>
      <c r="U112" s="329"/>
      <c r="V112" s="329"/>
      <c r="W112" s="364"/>
    </row>
    <row r="113" spans="2:23" s="13" customFormat="1" ht="14.4">
      <c r="B113" s="319" t="s">
        <v>888</v>
      </c>
      <c r="C113" s="296" t="s">
        <v>934</v>
      </c>
      <c r="I113" s="334"/>
      <c r="N113" s="10"/>
      <c r="O113" s="10"/>
      <c r="P113" s="338"/>
      <c r="Q113" s="10"/>
      <c r="S113" s="363" t="str">
        <f t="shared" si="2"/>
        <v/>
      </c>
      <c r="T113" s="329"/>
      <c r="U113" s="329"/>
      <c r="V113" s="329"/>
      <c r="W113" s="364"/>
    </row>
    <row r="114" spans="2:23" s="13" customFormat="1" ht="14.4">
      <c r="B114" s="319" t="s">
        <v>795</v>
      </c>
      <c r="C114" s="296" t="s">
        <v>933</v>
      </c>
      <c r="I114" s="334"/>
      <c r="N114" s="10"/>
      <c r="O114" s="10"/>
      <c r="P114" s="338"/>
      <c r="Q114" s="10"/>
      <c r="S114" s="363" t="str">
        <f t="shared" si="2"/>
        <v/>
      </c>
      <c r="T114" s="329"/>
      <c r="U114" s="329"/>
      <c r="V114" s="329"/>
      <c r="W114" s="364"/>
    </row>
    <row r="115" spans="2:23" s="13" customFormat="1" ht="14.4">
      <c r="B115" s="319" t="s">
        <v>796</v>
      </c>
      <c r="C115" s="296" t="s">
        <v>933</v>
      </c>
      <c r="I115" s="334"/>
      <c r="N115" s="10"/>
      <c r="O115" s="10"/>
      <c r="P115" s="338"/>
      <c r="Q115" s="10"/>
      <c r="S115" s="363" t="str">
        <f t="shared" si="2"/>
        <v/>
      </c>
      <c r="T115" s="329"/>
      <c r="U115" s="329"/>
      <c r="V115" s="329"/>
      <c r="W115" s="364"/>
    </row>
    <row r="116" spans="2:23" s="13" customFormat="1" ht="14.4">
      <c r="B116" s="319" t="s">
        <v>792</v>
      </c>
      <c r="C116" s="296"/>
      <c r="I116" s="334"/>
      <c r="N116" s="10"/>
      <c r="O116" s="10"/>
      <c r="P116" s="338"/>
      <c r="Q116" s="10"/>
      <c r="S116" s="363" t="str">
        <f t="shared" si="2"/>
        <v/>
      </c>
      <c r="T116" s="329"/>
      <c r="U116" s="329"/>
      <c r="V116" s="329"/>
      <c r="W116" s="364"/>
    </row>
    <row r="117" spans="2:23" s="13" customFormat="1" ht="14.4">
      <c r="B117" s="319" t="s">
        <v>622</v>
      </c>
      <c r="C117" s="296"/>
      <c r="I117" s="334"/>
      <c r="N117" s="10"/>
      <c r="O117" s="10"/>
      <c r="P117" s="338"/>
      <c r="Q117" s="10"/>
      <c r="S117" s="363" t="str">
        <f t="shared" si="2"/>
        <v/>
      </c>
      <c r="T117" s="329"/>
      <c r="U117" s="329"/>
      <c r="V117" s="329"/>
      <c r="W117" s="364"/>
    </row>
    <row r="118" spans="2:23" s="13" customFormat="1" ht="14.4">
      <c r="B118" s="299" t="s">
        <v>797</v>
      </c>
      <c r="C118" s="296" t="s">
        <v>934</v>
      </c>
      <c r="I118" s="334" t="s">
        <v>797</v>
      </c>
      <c r="N118" s="10"/>
      <c r="O118" s="10"/>
      <c r="P118" s="338"/>
      <c r="Q118" s="10"/>
      <c r="S118" s="363" t="str">
        <f t="shared" si="2"/>
        <v xml:space="preserve">     IPRT  1</v>
      </c>
      <c r="T118" s="329"/>
      <c r="U118" s="329"/>
      <c r="V118" s="329"/>
      <c r="W118" s="364"/>
    </row>
    <row r="119" spans="2:23" s="13" customFormat="1" ht="14.4">
      <c r="B119" s="299" t="s">
        <v>798</v>
      </c>
      <c r="C119" s="296" t="s">
        <v>933</v>
      </c>
      <c r="I119" s="334" t="s">
        <v>873</v>
      </c>
      <c r="K119" s="257">
        <f>X7</f>
        <v>1</v>
      </c>
      <c r="L119" s="155" t="s">
        <v>874</v>
      </c>
      <c r="M119" s="328" t="str">
        <f>Y7</f>
        <v>172.20.198.217</v>
      </c>
      <c r="N119" s="10"/>
      <c r="O119" s="10"/>
      <c r="P119" s="338"/>
      <c r="Q119" s="10"/>
      <c r="S119" s="363" t="str">
        <f t="shared" si="2"/>
        <v xml:space="preserve">      list  staticRoutes    1    gateway    172.20.198.217</v>
      </c>
      <c r="T119" s="329"/>
      <c r="U119" s="329"/>
      <c r="V119" s="329"/>
      <c r="W119" s="364"/>
    </row>
    <row r="120" spans="2:23" s="13" customFormat="1" ht="14.4">
      <c r="B120" s="299" t="s">
        <v>799</v>
      </c>
      <c r="C120" s="296" t="s">
        <v>933</v>
      </c>
      <c r="I120" s="334" t="s">
        <v>873</v>
      </c>
      <c r="K120" s="257">
        <f>X7</f>
        <v>1</v>
      </c>
      <c r="L120" s="155" t="s">
        <v>875</v>
      </c>
      <c r="M120" s="155">
        <v>1510</v>
      </c>
      <c r="N120" s="10"/>
      <c r="O120" s="10"/>
      <c r="P120" s="338"/>
      <c r="Q120" s="10"/>
      <c r="S120" s="363" t="str">
        <f t="shared" si="2"/>
        <v xml:space="preserve">      list  staticRoutes    1  routeIpMtu  1510</v>
      </c>
      <c r="T120" s="329"/>
      <c r="U120" s="329"/>
      <c r="V120" s="329"/>
      <c r="W120" s="364"/>
    </row>
    <row r="121" spans="2:23" s="13" customFormat="1" ht="14.4">
      <c r="B121" s="299" t="s">
        <v>800</v>
      </c>
      <c r="C121" s="296" t="s">
        <v>933</v>
      </c>
      <c r="I121" s="334" t="s">
        <v>873</v>
      </c>
      <c r="K121" s="257">
        <f>X7</f>
        <v>1</v>
      </c>
      <c r="L121" s="155" t="s">
        <v>876</v>
      </c>
      <c r="M121" s="155" t="s">
        <v>877</v>
      </c>
      <c r="N121" s="10"/>
      <c r="O121" s="10"/>
      <c r="P121" s="338"/>
      <c r="Q121" s="10"/>
      <c r="S121" s="363" t="str">
        <f t="shared" si="2"/>
        <v xml:space="preserve">      list  staticRoutes    1  destIpAddr  0.0.0.0</v>
      </c>
      <c r="T121" s="329"/>
      <c r="U121" s="329"/>
      <c r="V121" s="329"/>
      <c r="W121" s="364"/>
    </row>
    <row r="122" spans="2:23" s="13" customFormat="1" ht="14.4">
      <c r="B122" s="317" t="s">
        <v>801</v>
      </c>
      <c r="C122" s="296" t="s">
        <v>933</v>
      </c>
      <c r="I122" s="334"/>
      <c r="N122" s="10"/>
      <c r="O122" s="10"/>
      <c r="P122" s="338"/>
      <c r="Q122" s="10"/>
      <c r="S122" s="363" t="str">
        <f t="shared" si="2"/>
        <v/>
      </c>
      <c r="T122" s="329"/>
      <c r="U122" s="329"/>
      <c r="V122" s="329"/>
      <c r="W122" s="364"/>
    </row>
    <row r="123" spans="2:23" s="13" customFormat="1" ht="14.4">
      <c r="B123" s="317" t="s">
        <v>802</v>
      </c>
      <c r="C123" s="296" t="s">
        <v>933</v>
      </c>
      <c r="I123" s="334"/>
      <c r="N123" s="10"/>
      <c r="O123" s="10"/>
      <c r="P123" s="338"/>
      <c r="Q123" s="10"/>
      <c r="S123" s="363" t="str">
        <f t="shared" si="2"/>
        <v/>
      </c>
      <c r="T123" s="329"/>
      <c r="U123" s="329"/>
      <c r="V123" s="329"/>
      <c r="W123" s="364"/>
    </row>
    <row r="124" spans="2:23" s="13" customFormat="1" ht="14.4">
      <c r="B124" s="317" t="s">
        <v>803</v>
      </c>
      <c r="C124" s="296" t="s">
        <v>933</v>
      </c>
      <c r="I124" s="334"/>
      <c r="N124" s="10"/>
      <c r="O124" s="10"/>
      <c r="P124" s="338"/>
      <c r="Q124" s="10"/>
      <c r="S124" s="363" t="str">
        <f t="shared" si="2"/>
        <v/>
      </c>
      <c r="T124" s="329"/>
      <c r="U124" s="329"/>
      <c r="V124" s="329"/>
      <c r="W124" s="364"/>
    </row>
    <row r="125" spans="2:23" s="13" customFormat="1" ht="14.4">
      <c r="B125" s="299" t="s">
        <v>622</v>
      </c>
      <c r="C125" s="296"/>
      <c r="I125" s="334" t="s">
        <v>622</v>
      </c>
      <c r="N125" s="10"/>
      <c r="O125" s="10"/>
      <c r="P125" s="338"/>
      <c r="Q125" s="10"/>
      <c r="S125" s="363" t="str">
        <f t="shared" si="2"/>
        <v xml:space="preserve">      exit</v>
      </c>
      <c r="T125" s="329"/>
      <c r="U125" s="329"/>
      <c r="V125" s="329"/>
      <c r="W125" s="364"/>
    </row>
    <row r="126" spans="2:23" s="13" customFormat="1" ht="14.4">
      <c r="B126" s="299" t="s">
        <v>604</v>
      </c>
      <c r="C126" s="296"/>
      <c r="I126" s="334" t="s">
        <v>604</v>
      </c>
      <c r="N126" s="10"/>
      <c r="O126" s="10"/>
      <c r="P126" s="338"/>
      <c r="Q126" s="10"/>
      <c r="S126" s="363" t="str">
        <f t="shared" si="2"/>
        <v xml:space="preserve">     exit</v>
      </c>
      <c r="T126" s="329"/>
      <c r="U126" s="329"/>
      <c r="V126" s="329"/>
      <c r="W126" s="364"/>
    </row>
    <row r="127" spans="2:23" s="13" customFormat="1" ht="14.4">
      <c r="B127" s="299" t="s">
        <v>605</v>
      </c>
      <c r="C127" s="296"/>
      <c r="I127" s="334" t="s">
        <v>605</v>
      </c>
      <c r="N127" s="10"/>
      <c r="O127" s="10"/>
      <c r="P127" s="338"/>
      <c r="Q127" s="10"/>
      <c r="S127" s="365" t="str">
        <f>_xlfn.TEXTJOIN("",1,I127:P127)</f>
        <v xml:space="preserve">    exit</v>
      </c>
      <c r="T127" s="329"/>
      <c r="U127" s="329"/>
      <c r="V127" s="329"/>
      <c r="W127" s="364"/>
    </row>
    <row r="128" spans="2:23" s="13" customFormat="1" ht="14.4">
      <c r="B128" s="299" t="s">
        <v>606</v>
      </c>
      <c r="C128" s="296"/>
      <c r="I128" s="334" t="s">
        <v>606</v>
      </c>
      <c r="N128" s="10"/>
      <c r="O128" s="10"/>
      <c r="P128" s="338"/>
      <c r="Q128" s="10"/>
      <c r="S128" s="363" t="str">
        <f t="shared" ref="S128:S129" si="4">_xlfn.TEXTJOIN("  ",1,I128:P128)</f>
        <v xml:space="preserve">   exit</v>
      </c>
      <c r="T128" s="329"/>
      <c r="U128" s="329"/>
      <c r="V128" s="329"/>
      <c r="W128" s="364"/>
    </row>
    <row r="129" spans="2:23" s="13" customFormat="1" ht="14.4">
      <c r="B129" s="460"/>
      <c r="C129" s="460"/>
      <c r="I129" s="334"/>
      <c r="N129" s="10"/>
      <c r="O129" s="10"/>
      <c r="P129" s="338"/>
      <c r="Q129" s="10"/>
      <c r="S129" s="363" t="str">
        <f t="shared" si="4"/>
        <v/>
      </c>
      <c r="T129" s="329"/>
      <c r="U129" s="329"/>
      <c r="V129" s="329"/>
      <c r="W129" s="364"/>
    </row>
    <row r="130" spans="2:23" s="13" customFormat="1" ht="14.4">
      <c r="B130" s="457" t="s">
        <v>620</v>
      </c>
      <c r="C130" s="296" t="s">
        <v>934</v>
      </c>
      <c r="I130" s="334" t="s">
        <v>620</v>
      </c>
      <c r="N130" s="10"/>
      <c r="O130" s="10"/>
      <c r="P130" s="338"/>
      <c r="Q130" s="10"/>
      <c r="S130" s="363" t="str">
        <f>_xlfn.TEXTJOIN("  ",1,I130:P130)</f>
        <v xml:space="preserve">  MNL 1</v>
      </c>
      <c r="T130" s="329"/>
      <c r="U130" s="329"/>
      <c r="V130" s="329"/>
      <c r="W130" s="364"/>
    </row>
    <row r="131" spans="2:23" s="13" customFormat="1" ht="14.4">
      <c r="B131" s="457" t="s">
        <v>621</v>
      </c>
      <c r="C131" s="296" t="s">
        <v>934</v>
      </c>
      <c r="I131" s="334" t="s">
        <v>621</v>
      </c>
      <c r="N131" s="10"/>
      <c r="O131" s="10"/>
      <c r="P131" s="338"/>
      <c r="Q131" s="10"/>
      <c r="S131" s="363" t="str">
        <f t="shared" ref="S131:S133" si="5">_xlfn.TEXTJOIN("  ",1,I131:P131)</f>
        <v xml:space="preserve">   MNLENT 1</v>
      </c>
      <c r="T131" s="329"/>
      <c r="U131" s="329"/>
      <c r="V131" s="329"/>
      <c r="W131" s="364"/>
    </row>
    <row r="132" spans="2:23" s="13" customFormat="1" ht="14.4">
      <c r="B132" s="457" t="s">
        <v>804</v>
      </c>
      <c r="C132" s="296" t="s">
        <v>934</v>
      </c>
      <c r="I132" s="334" t="s">
        <v>804</v>
      </c>
      <c r="N132" s="10"/>
      <c r="O132" s="10"/>
      <c r="P132" s="338"/>
      <c r="Q132" s="10"/>
      <c r="S132" s="363" t="str">
        <f t="shared" si="5"/>
        <v xml:space="preserve">    SYNC 1</v>
      </c>
      <c r="T132" s="329"/>
      <c r="U132" s="329"/>
      <c r="V132" s="329"/>
      <c r="W132" s="364"/>
    </row>
    <row r="133" spans="2:23" s="13" customFormat="1" ht="14.4">
      <c r="B133" s="457" t="s">
        <v>806</v>
      </c>
      <c r="C133" s="296" t="s">
        <v>934</v>
      </c>
      <c r="I133" s="334" t="s">
        <v>889</v>
      </c>
      <c r="K133" s="257">
        <f>AB7</f>
        <v>1</v>
      </c>
      <c r="N133" s="10"/>
      <c r="O133" s="10"/>
      <c r="P133" s="338"/>
      <c r="Q133" s="10"/>
      <c r="S133" s="363" t="str">
        <f t="shared" si="5"/>
        <v xml:space="preserve">     CLOCK    1</v>
      </c>
      <c r="T133" s="329"/>
      <c r="U133" s="329"/>
      <c r="V133" s="329"/>
      <c r="W133" s="364"/>
    </row>
    <row r="134" spans="2:23" s="13" customFormat="1" ht="14.4">
      <c r="B134" s="299" t="s">
        <v>805</v>
      </c>
      <c r="C134" s="296" t="s">
        <v>933</v>
      </c>
      <c r="I134" s="334" t="s">
        <v>890</v>
      </c>
      <c r="K134" s="462">
        <v>1</v>
      </c>
      <c r="L134" s="462" t="s">
        <v>891</v>
      </c>
      <c r="M134" s="257">
        <f>AC7</f>
        <v>1</v>
      </c>
      <c r="N134" s="10"/>
      <c r="O134" s="10"/>
      <c r="P134" s="338"/>
      <c r="Q134" s="10"/>
      <c r="S134" s="363" t="str">
        <f>_xlfn.TEXTJOIN("  ",1,I134:P134)</f>
        <v xml:space="preserve">      list syncInputList    1    syncInputPrio    1</v>
      </c>
      <c r="T134" s="329"/>
      <c r="U134" s="329"/>
      <c r="V134" s="329"/>
      <c r="W134" s="364"/>
    </row>
    <row r="135" spans="2:23" s="13" customFormat="1" ht="14.4">
      <c r="B135" s="299" t="s">
        <v>807</v>
      </c>
      <c r="C135" s="296" t="s">
        <v>933</v>
      </c>
      <c r="I135" s="334" t="s">
        <v>890</v>
      </c>
      <c r="K135" s="28">
        <v>1</v>
      </c>
      <c r="L135" s="462" t="s">
        <v>892</v>
      </c>
      <c r="M135" s="257" t="str">
        <f>AD7</f>
        <v>TOPF</v>
      </c>
      <c r="N135" s="10"/>
      <c r="O135" s="10"/>
      <c r="P135" s="338"/>
      <c r="Q135" s="10"/>
      <c r="S135" s="363" t="str">
        <f t="shared" ref="S135:S170" si="6">_xlfn.TEXTJOIN("  ",1,I135:P135)</f>
        <v xml:space="preserve">      list syncInputList    1  syncInputType  TOPF</v>
      </c>
      <c r="T135" s="329"/>
      <c r="U135" s="329"/>
      <c r="V135" s="329"/>
      <c r="W135" s="364"/>
    </row>
    <row r="136" spans="2:23" s="13" customFormat="1" ht="14.4">
      <c r="B136" s="299" t="s">
        <v>808</v>
      </c>
      <c r="C136" s="296" t="s">
        <v>933</v>
      </c>
      <c r="I136" s="334" t="s">
        <v>890</v>
      </c>
      <c r="K136" s="462">
        <v>2</v>
      </c>
      <c r="L136" s="462" t="s">
        <v>891</v>
      </c>
      <c r="M136" s="76">
        <v>2</v>
      </c>
      <c r="N136" s="10"/>
      <c r="O136" s="10"/>
      <c r="P136" s="338"/>
      <c r="Q136" s="10"/>
      <c r="S136" s="363" t="str">
        <f t="shared" si="6"/>
        <v xml:space="preserve">      list syncInputList    2    syncInputPrio    2</v>
      </c>
      <c r="T136" s="329"/>
      <c r="U136" s="329"/>
      <c r="V136" s="329"/>
      <c r="W136" s="364"/>
    </row>
    <row r="137" spans="2:23" s="13" customFormat="1" ht="14.4">
      <c r="B137" s="299" t="s">
        <v>809</v>
      </c>
      <c r="C137" s="296" t="s">
        <v>933</v>
      </c>
      <c r="I137" s="334" t="s">
        <v>890</v>
      </c>
      <c r="K137" s="28">
        <v>2</v>
      </c>
      <c r="L137" s="462" t="s">
        <v>892</v>
      </c>
      <c r="M137" s="76" t="s">
        <v>893</v>
      </c>
      <c r="N137" s="10"/>
      <c r="O137" s="10"/>
      <c r="P137" s="338"/>
      <c r="Q137" s="10"/>
      <c r="S137" s="363" t="str">
        <f t="shared" si="6"/>
        <v xml:space="preserve">      list syncInputList    2  syncInputType  Master</v>
      </c>
      <c r="T137" s="329"/>
      <c r="U137" s="329"/>
      <c r="V137" s="329"/>
      <c r="W137" s="364"/>
    </row>
    <row r="138" spans="2:23" s="13" customFormat="1" ht="14.4">
      <c r="B138" s="299" t="s">
        <v>810</v>
      </c>
      <c r="C138" s="296" t="s">
        <v>933</v>
      </c>
      <c r="I138" s="334" t="s">
        <v>890</v>
      </c>
      <c r="K138" s="462">
        <v>3</v>
      </c>
      <c r="L138" s="462" t="s">
        <v>891</v>
      </c>
      <c r="M138" s="76">
        <v>3</v>
      </c>
      <c r="N138" s="10"/>
      <c r="O138" s="10"/>
      <c r="P138" s="338"/>
      <c r="Q138" s="10"/>
      <c r="S138" s="363" t="str">
        <f t="shared" si="6"/>
        <v xml:space="preserve">      list syncInputList    3    syncInputPrio    3</v>
      </c>
      <c r="T138" s="329"/>
      <c r="U138" s="329"/>
      <c r="V138" s="329"/>
      <c r="W138" s="364"/>
    </row>
    <row r="139" spans="2:23" s="13" customFormat="1" ht="14.4">
      <c r="B139" s="299" t="s">
        <v>811</v>
      </c>
      <c r="C139" s="296" t="s">
        <v>933</v>
      </c>
      <c r="I139" s="334" t="s">
        <v>890</v>
      </c>
      <c r="K139" s="28">
        <v>3</v>
      </c>
      <c r="L139" s="462" t="s">
        <v>892</v>
      </c>
      <c r="M139" s="76" t="s">
        <v>241</v>
      </c>
      <c r="N139" s="10"/>
      <c r="O139" s="10"/>
      <c r="P139" s="338"/>
      <c r="Q139" s="10"/>
      <c r="S139" s="363" t="str">
        <f t="shared" si="6"/>
        <v xml:space="preserve">      list syncInputList    3  syncInputType  TOPP</v>
      </c>
      <c r="T139" s="329"/>
      <c r="U139" s="329"/>
      <c r="V139" s="329"/>
      <c r="W139" s="364"/>
    </row>
    <row r="140" spans="2:23" s="13" customFormat="1" ht="14.4">
      <c r="B140" s="299" t="s">
        <v>622</v>
      </c>
      <c r="C140" s="296"/>
      <c r="I140" s="334" t="s">
        <v>622</v>
      </c>
      <c r="L140" s="466"/>
      <c r="M140" s="155"/>
      <c r="N140" s="10"/>
      <c r="O140" s="10"/>
      <c r="P140" s="338"/>
      <c r="Q140" s="10"/>
      <c r="S140" s="363"/>
      <c r="T140" s="329"/>
      <c r="U140" s="329"/>
      <c r="V140" s="329"/>
      <c r="W140" s="364"/>
    </row>
    <row r="141" spans="2:23" s="13" customFormat="1" ht="14.4">
      <c r="B141" s="457" t="s">
        <v>806</v>
      </c>
      <c r="C141" s="296" t="s">
        <v>934</v>
      </c>
      <c r="I141" s="334"/>
      <c r="L141" s="466"/>
      <c r="M141" s="155"/>
      <c r="N141" s="10"/>
      <c r="O141" s="10"/>
      <c r="P141" s="338"/>
      <c r="Q141" s="10"/>
      <c r="S141" s="363"/>
      <c r="T141" s="329"/>
      <c r="U141" s="329"/>
      <c r="V141" s="329"/>
      <c r="W141" s="364"/>
    </row>
    <row r="142" spans="2:23" s="13" customFormat="1" ht="14.4">
      <c r="B142" s="299" t="s">
        <v>812</v>
      </c>
      <c r="C142" s="296" t="s">
        <v>934</v>
      </c>
      <c r="I142" s="334" t="s">
        <v>894</v>
      </c>
      <c r="K142" s="155">
        <v>1</v>
      </c>
      <c r="N142" s="10"/>
      <c r="O142" s="10"/>
      <c r="P142" s="338"/>
      <c r="Q142" s="10"/>
      <c r="S142" s="363" t="str">
        <f t="shared" si="6"/>
        <v xml:space="preserve">      GNSSE    1</v>
      </c>
      <c r="T142" s="329"/>
      <c r="U142" s="329"/>
      <c r="V142" s="329"/>
      <c r="W142" s="364"/>
    </row>
    <row r="143" spans="2:23" s="13" customFormat="1" ht="14.4">
      <c r="B143" s="299" t="s">
        <v>813</v>
      </c>
      <c r="C143" s="296" t="s">
        <v>933</v>
      </c>
      <c r="I143" s="334" t="s">
        <v>917</v>
      </c>
      <c r="K143" s="155">
        <v>519</v>
      </c>
      <c r="N143" s="10"/>
      <c r="O143" s="10"/>
      <c r="P143" s="338"/>
      <c r="Q143" s="10"/>
      <c r="S143" s="363" t="str">
        <f t="shared" si="6"/>
        <v xml:space="preserve">        gnssLineDelay     519</v>
      </c>
      <c r="T143" s="329"/>
      <c r="U143" s="329"/>
      <c r="V143" s="329"/>
      <c r="W143" s="364"/>
    </row>
    <row r="144" spans="2:23" s="13" customFormat="1" ht="14.4">
      <c r="B144" s="299" t="s">
        <v>814</v>
      </c>
      <c r="C144" s="296"/>
      <c r="I144" s="334" t="s">
        <v>792</v>
      </c>
      <c r="N144" s="10"/>
      <c r="O144" s="10"/>
      <c r="P144" s="338"/>
      <c r="Q144" s="10"/>
      <c r="S144" s="363" t="str">
        <f t="shared" si="6"/>
        <v xml:space="preserve">        exit</v>
      </c>
      <c r="T144" s="329"/>
      <c r="U144" s="329"/>
      <c r="V144" s="329"/>
      <c r="W144" s="364"/>
    </row>
    <row r="145" spans="2:23" s="13" customFormat="1" ht="14.4">
      <c r="B145" s="299" t="s">
        <v>815</v>
      </c>
      <c r="C145" s="296" t="s">
        <v>934</v>
      </c>
      <c r="I145" s="334" t="s">
        <v>895</v>
      </c>
      <c r="K145" s="155">
        <v>1</v>
      </c>
      <c r="N145" s="10"/>
      <c r="O145" s="10"/>
      <c r="P145" s="338"/>
      <c r="Q145" s="10"/>
      <c r="S145" s="363" t="str">
        <f t="shared" si="6"/>
        <v xml:space="preserve">      TOPP    1</v>
      </c>
      <c r="T145" s="329"/>
      <c r="U145" s="329"/>
      <c r="V145" s="329"/>
      <c r="W145" s="364"/>
    </row>
    <row r="146" spans="2:23" s="13" customFormat="1" ht="14.4">
      <c r="B146" s="299" t="s">
        <v>816</v>
      </c>
      <c r="C146" s="296" t="s">
        <v>933</v>
      </c>
      <c r="I146" s="334" t="s">
        <v>918</v>
      </c>
      <c r="K146" s="463" t="s">
        <v>896</v>
      </c>
      <c r="N146" s="10"/>
      <c r="O146" s="10"/>
      <c r="P146" s="338"/>
      <c r="Q146" s="10"/>
      <c r="S146" s="363" t="str">
        <f t="shared" si="6"/>
        <v xml:space="preserve">        masterIpAddr    100.99.255.65</v>
      </c>
      <c r="T146" s="329"/>
      <c r="U146" s="329"/>
      <c r="V146" s="329"/>
      <c r="W146" s="364"/>
    </row>
    <row r="147" spans="2:23" s="13" customFormat="1" ht="14.4">
      <c r="B147" s="299" t="s">
        <v>814</v>
      </c>
      <c r="C147" s="296"/>
      <c r="I147" s="334" t="s">
        <v>792</v>
      </c>
      <c r="N147" s="10"/>
      <c r="O147" s="10"/>
      <c r="P147" s="338"/>
      <c r="Q147" s="10"/>
      <c r="S147" s="363" t="str">
        <f t="shared" si="6"/>
        <v xml:space="preserve">        exit</v>
      </c>
      <c r="T147" s="329"/>
      <c r="U147" s="329"/>
      <c r="V147" s="329"/>
      <c r="W147" s="364"/>
    </row>
    <row r="148" spans="2:23" s="13" customFormat="1" ht="14.4">
      <c r="B148" s="299" t="s">
        <v>622</v>
      </c>
      <c r="C148" s="296"/>
      <c r="I148" s="334"/>
      <c r="N148" s="10"/>
      <c r="O148" s="10"/>
      <c r="P148" s="338"/>
      <c r="Q148" s="10"/>
      <c r="S148" s="363" t="str">
        <f t="shared" si="6"/>
        <v/>
      </c>
      <c r="T148" s="329"/>
      <c r="U148" s="329"/>
      <c r="V148" s="329"/>
      <c r="W148" s="364"/>
    </row>
    <row r="149" spans="2:23" s="13" customFormat="1" ht="14.4">
      <c r="B149" s="457" t="s">
        <v>806</v>
      </c>
      <c r="C149" s="296" t="s">
        <v>934</v>
      </c>
      <c r="I149" s="334"/>
      <c r="N149" s="10"/>
      <c r="O149" s="10"/>
      <c r="P149" s="338"/>
      <c r="Q149" s="10"/>
      <c r="S149" s="363" t="str">
        <f t="shared" si="6"/>
        <v/>
      </c>
      <c r="T149" s="329"/>
      <c r="U149" s="329"/>
      <c r="V149" s="329"/>
      <c r="W149" s="364"/>
    </row>
    <row r="150" spans="2:23" s="13" customFormat="1" ht="14.4">
      <c r="B150" s="299" t="s">
        <v>825</v>
      </c>
      <c r="C150" s="296" t="s">
        <v>934</v>
      </c>
      <c r="I150" s="334" t="s">
        <v>919</v>
      </c>
      <c r="K150" s="464">
        <f>AE7</f>
        <v>1</v>
      </c>
      <c r="N150" s="10"/>
      <c r="O150" s="10"/>
      <c r="P150" s="338"/>
      <c r="Q150" s="10"/>
      <c r="S150" s="363" t="str">
        <f t="shared" si="6"/>
        <v xml:space="preserve">      NTP    1</v>
      </c>
      <c r="T150" s="329"/>
      <c r="U150" s="329"/>
      <c r="V150" s="329"/>
      <c r="W150" s="364"/>
    </row>
    <row r="151" spans="2:23" s="13" customFormat="1" ht="14.4">
      <c r="B151" s="299" t="s">
        <v>826</v>
      </c>
      <c r="C151" s="296" t="s">
        <v>933</v>
      </c>
      <c r="I151" s="334" t="s">
        <v>920</v>
      </c>
      <c r="K151" s="76">
        <v>1</v>
      </c>
      <c r="L151" s="76" t="s">
        <v>897</v>
      </c>
      <c r="N151" s="10"/>
      <c r="O151" s="10"/>
      <c r="P151" s="338"/>
      <c r="Q151" s="10"/>
      <c r="S151" s="363" t="str">
        <f t="shared" si="6"/>
        <v xml:space="preserve">        list  ntpServerIpAddrList  1  172.25.166.66</v>
      </c>
      <c r="T151" s="329"/>
      <c r="U151" s="329"/>
      <c r="V151" s="329"/>
      <c r="W151" s="364"/>
    </row>
    <row r="152" spans="2:23" s="13" customFormat="1" ht="14.4">
      <c r="B152" s="299" t="s">
        <v>827</v>
      </c>
      <c r="C152" s="296" t="s">
        <v>933</v>
      </c>
      <c r="I152" s="334" t="s">
        <v>921</v>
      </c>
      <c r="K152" s="76">
        <v>2</v>
      </c>
      <c r="L152" s="76" t="s">
        <v>898</v>
      </c>
      <c r="N152" s="10"/>
      <c r="O152" s="10"/>
      <c r="P152" s="338"/>
      <c r="Q152" s="10"/>
      <c r="S152" s="363" t="str">
        <f t="shared" si="6"/>
        <v xml:space="preserve">        list  ntpServerIpAddrList    2  172.25.155.225</v>
      </c>
      <c r="T152" s="329"/>
      <c r="U152" s="329"/>
      <c r="V152" s="329"/>
      <c r="W152" s="364"/>
    </row>
    <row r="153" spans="2:23" s="13" customFormat="1" ht="14.4">
      <c r="B153" s="317" t="s">
        <v>828</v>
      </c>
      <c r="C153" s="296" t="s">
        <v>935</v>
      </c>
      <c r="H153" s="13" t="s">
        <v>824</v>
      </c>
      <c r="I153" s="334" t="s">
        <v>922</v>
      </c>
      <c r="K153" s="76">
        <v>200</v>
      </c>
      <c r="N153" s="10"/>
      <c r="O153" s="10"/>
      <c r="P153" s="338"/>
      <c r="Q153" s="10"/>
      <c r="S153" s="363" t="str">
        <f t="shared" si="6"/>
        <v xml:space="preserve">        maxNtpTimeError     200</v>
      </c>
      <c r="T153" s="329"/>
      <c r="U153" s="329"/>
      <c r="V153" s="329"/>
      <c r="W153" s="364"/>
    </row>
    <row r="154" spans="2:23" s="13" customFormat="1" ht="14.4">
      <c r="B154" s="317" t="s">
        <v>936</v>
      </c>
      <c r="C154" s="296" t="s">
        <v>935</v>
      </c>
      <c r="H154" s="13" t="s">
        <v>824</v>
      </c>
      <c r="I154" s="334" t="s">
        <v>923</v>
      </c>
      <c r="K154" s="76">
        <v>300</v>
      </c>
      <c r="N154" s="10"/>
      <c r="O154" s="10"/>
      <c r="P154" s="338"/>
      <c r="Q154" s="10"/>
      <c r="S154" s="363" t="str">
        <f t="shared" si="6"/>
        <v xml:space="preserve">        ntpAlarmingThreshold     300</v>
      </c>
      <c r="T154" s="329"/>
      <c r="U154" s="329"/>
      <c r="V154" s="329"/>
      <c r="W154" s="364"/>
    </row>
    <row r="155" spans="2:23" s="13" customFormat="1" ht="14.4">
      <c r="B155" s="317" t="s">
        <v>937</v>
      </c>
      <c r="C155" s="296" t="s">
        <v>935</v>
      </c>
      <c r="H155" s="13" t="s">
        <v>824</v>
      </c>
      <c r="I155" s="334" t="s">
        <v>924</v>
      </c>
      <c r="K155" s="76">
        <v>46</v>
      </c>
      <c r="N155" s="10"/>
      <c r="O155" s="10"/>
      <c r="P155" s="338"/>
      <c r="Q155" s="10"/>
      <c r="S155" s="363" t="str">
        <f t="shared" si="6"/>
        <v xml:space="preserve">        ntpDscp     46</v>
      </c>
      <c r="T155" s="329"/>
      <c r="U155" s="329"/>
      <c r="V155" s="329"/>
      <c r="W155" s="364"/>
    </row>
    <row r="156" spans="2:23" s="13" customFormat="1" ht="14.4">
      <c r="B156" s="299" t="s">
        <v>829</v>
      </c>
      <c r="C156" s="296"/>
      <c r="I156" s="334" t="s">
        <v>925</v>
      </c>
      <c r="N156" s="10"/>
      <c r="O156" s="10"/>
      <c r="P156" s="338"/>
      <c r="Q156" s="10"/>
      <c r="S156" s="363" t="str">
        <f t="shared" si="6"/>
        <v xml:space="preserve">        exit-all</v>
      </c>
      <c r="T156" s="329"/>
      <c r="U156" s="329"/>
      <c r="V156" s="329"/>
      <c r="W156" s="364"/>
    </row>
    <row r="157" spans="2:23" s="13" customFormat="1" ht="14.4">
      <c r="B157" s="299"/>
      <c r="C157" s="296"/>
      <c r="I157" s="334"/>
      <c r="N157" s="10"/>
      <c r="O157" s="10"/>
      <c r="P157" s="338"/>
      <c r="Q157" s="10"/>
      <c r="S157" s="363" t="str">
        <f t="shared" si="6"/>
        <v/>
      </c>
      <c r="T157" s="329"/>
      <c r="U157" s="329"/>
      <c r="V157" s="329"/>
      <c r="W157" s="364"/>
    </row>
    <row r="158" spans="2:23" s="13" customFormat="1" ht="14.4">
      <c r="B158" s="299"/>
      <c r="C158" s="296"/>
      <c r="I158" s="334"/>
      <c r="N158" s="10"/>
      <c r="O158" s="10"/>
      <c r="P158" s="338"/>
      <c r="Q158" s="10"/>
      <c r="S158" s="363" t="str">
        <f t="shared" si="6"/>
        <v/>
      </c>
      <c r="T158" s="329"/>
      <c r="U158" s="329"/>
      <c r="V158" s="329"/>
      <c r="W158" s="364"/>
    </row>
    <row r="159" spans="2:23" s="13" customFormat="1" ht="14.4">
      <c r="B159" s="299" t="s">
        <v>818</v>
      </c>
      <c r="C159" s="296" t="s">
        <v>934</v>
      </c>
      <c r="I159" s="334" t="s">
        <v>900</v>
      </c>
      <c r="K159" s="464">
        <f>P7</f>
        <v>1</v>
      </c>
      <c r="N159" s="10"/>
      <c r="O159" s="10"/>
      <c r="P159" s="338"/>
      <c r="Q159" s="10"/>
      <c r="S159" s="363" t="str">
        <f t="shared" si="6"/>
        <v xml:space="preserve">  SMOD    1</v>
      </c>
      <c r="T159" s="329"/>
      <c r="U159" s="329"/>
      <c r="V159" s="329"/>
      <c r="W159" s="364"/>
    </row>
    <row r="160" spans="2:23" s="13" customFormat="1" ht="14.4">
      <c r="B160" s="299" t="s">
        <v>819</v>
      </c>
      <c r="C160" s="296" t="s">
        <v>938</v>
      </c>
      <c r="I160" s="334" t="s">
        <v>899</v>
      </c>
      <c r="K160" s="257" t="str">
        <f>Q7</f>
        <v>FSMF</v>
      </c>
      <c r="N160" s="10"/>
      <c r="O160" s="10"/>
      <c r="P160" s="338"/>
      <c r="Q160" s="10"/>
      <c r="S160" s="363" t="str">
        <f t="shared" si="6"/>
        <v xml:space="preserve">   prod-name    FSMF</v>
      </c>
      <c r="T160" s="329"/>
      <c r="U160" s="329"/>
      <c r="V160" s="329"/>
      <c r="W160" s="364"/>
    </row>
    <row r="161" spans="2:23" s="13" customFormat="1" ht="14.4">
      <c r="B161" s="299" t="s">
        <v>606</v>
      </c>
      <c r="C161" s="296"/>
      <c r="I161" s="334" t="s">
        <v>606</v>
      </c>
      <c r="N161" s="10"/>
      <c r="O161" s="10"/>
      <c r="P161" s="338"/>
      <c r="Q161" s="10"/>
      <c r="S161" s="363" t="str">
        <f t="shared" si="6"/>
        <v xml:space="preserve">   exit</v>
      </c>
      <c r="T161" s="329"/>
      <c r="U161" s="329"/>
      <c r="V161" s="329"/>
      <c r="W161" s="364"/>
    </row>
    <row r="162" spans="2:23" s="13" customFormat="1" ht="14.4">
      <c r="B162" s="299" t="s">
        <v>820</v>
      </c>
      <c r="C162" s="296" t="s">
        <v>934</v>
      </c>
      <c r="I162" s="334" t="s">
        <v>901</v>
      </c>
      <c r="K162" s="464">
        <f>AK7</f>
        <v>1</v>
      </c>
      <c r="N162" s="10"/>
      <c r="O162" s="10"/>
      <c r="P162" s="338"/>
      <c r="Q162" s="10"/>
      <c r="S162" s="363" t="str">
        <f t="shared" si="6"/>
        <v xml:space="preserve">  BBMOD    1</v>
      </c>
      <c r="T162" s="329"/>
      <c r="U162" s="329"/>
      <c r="V162" s="329"/>
      <c r="W162" s="364"/>
    </row>
    <row r="163" spans="2:23" s="13" customFormat="1" ht="14.4">
      <c r="B163" s="299" t="s">
        <v>821</v>
      </c>
      <c r="C163" s="296" t="s">
        <v>939</v>
      </c>
      <c r="I163" s="334" t="s">
        <v>899</v>
      </c>
      <c r="K163" s="257" t="str">
        <f>AL7</f>
        <v>FBBA</v>
      </c>
      <c r="N163" s="10"/>
      <c r="O163" s="10"/>
      <c r="P163" s="338"/>
      <c r="Q163" s="10"/>
      <c r="S163" s="363" t="str">
        <f t="shared" si="6"/>
        <v xml:space="preserve">   prod-name    FBBA</v>
      </c>
      <c r="T163" s="329"/>
      <c r="U163" s="329"/>
      <c r="V163" s="329"/>
      <c r="W163" s="364"/>
    </row>
    <row r="164" spans="2:23" s="13" customFormat="1" ht="14.4">
      <c r="B164" s="299" t="s">
        <v>606</v>
      </c>
      <c r="C164" s="296"/>
      <c r="I164" s="334" t="s">
        <v>606</v>
      </c>
      <c r="N164" s="10"/>
      <c r="O164" s="10"/>
      <c r="P164" s="338"/>
      <c r="Q164" s="10"/>
      <c r="S164" s="363" t="str">
        <f t="shared" si="6"/>
        <v xml:space="preserve">   exit</v>
      </c>
      <c r="T164" s="329"/>
      <c r="U164" s="329"/>
      <c r="V164" s="329"/>
      <c r="W164" s="364"/>
    </row>
    <row r="165" spans="2:23" s="13" customFormat="1" ht="14.4">
      <c r="B165" s="299" t="s">
        <v>822</v>
      </c>
      <c r="C165" s="296" t="s">
        <v>934</v>
      </c>
      <c r="I165" s="334" t="s">
        <v>902</v>
      </c>
      <c r="K165" s="464">
        <f>AM7</f>
        <v>2</v>
      </c>
      <c r="N165" s="10"/>
      <c r="O165" s="10"/>
      <c r="P165" s="338"/>
      <c r="Q165" s="10"/>
      <c r="S165" s="363" t="str">
        <f t="shared" si="6"/>
        <v xml:space="preserve">  BBMOD   2</v>
      </c>
      <c r="T165" s="329"/>
      <c r="U165" s="329"/>
      <c r="V165" s="329"/>
      <c r="W165" s="364"/>
    </row>
    <row r="166" spans="2:23" s="13" customFormat="1" ht="14.4">
      <c r="B166" s="299" t="s">
        <v>821</v>
      </c>
      <c r="C166" s="296" t="s">
        <v>939</v>
      </c>
      <c r="I166" s="334" t="s">
        <v>899</v>
      </c>
      <c r="K166" s="257" t="str">
        <f>AN7</f>
        <v>FBBC</v>
      </c>
      <c r="N166" s="10"/>
      <c r="O166" s="10"/>
      <c r="P166" s="338"/>
      <c r="Q166" s="10"/>
      <c r="S166" s="363" t="str">
        <f t="shared" si="6"/>
        <v xml:space="preserve">   prod-name    FBBC</v>
      </c>
      <c r="T166" s="329"/>
      <c r="U166" s="329"/>
      <c r="V166" s="329"/>
      <c r="W166" s="364"/>
    </row>
    <row r="167" spans="2:23" s="13" customFormat="1" ht="14.4">
      <c r="B167" s="299" t="s">
        <v>606</v>
      </c>
      <c r="C167" s="296"/>
      <c r="I167" s="334" t="s">
        <v>606</v>
      </c>
      <c r="N167" s="10"/>
      <c r="O167" s="10"/>
      <c r="P167" s="338"/>
      <c r="Q167" s="10"/>
      <c r="S167" s="363" t="str">
        <f t="shared" si="6"/>
        <v xml:space="preserve">   exit</v>
      </c>
      <c r="T167" s="329"/>
      <c r="U167" s="329"/>
      <c r="V167" s="329"/>
      <c r="W167" s="364"/>
    </row>
    <row r="168" spans="2:23" s="13" customFormat="1" ht="14.4">
      <c r="B168" s="299" t="s">
        <v>823</v>
      </c>
      <c r="C168" s="296" t="s">
        <v>934</v>
      </c>
      <c r="I168" s="342"/>
      <c r="N168" s="10"/>
      <c r="O168" s="10"/>
      <c r="P168" s="338"/>
      <c r="Q168" s="10"/>
      <c r="S168" s="363" t="str">
        <f t="shared" si="6"/>
        <v/>
      </c>
      <c r="T168" s="329"/>
      <c r="U168" s="329"/>
      <c r="V168" s="329"/>
      <c r="W168" s="364"/>
    </row>
    <row r="169" spans="2:23" s="13" customFormat="1" ht="14.4">
      <c r="B169" s="299" t="s">
        <v>821</v>
      </c>
      <c r="C169" s="296" t="s">
        <v>939</v>
      </c>
      <c r="I169" s="342"/>
      <c r="N169" s="10"/>
      <c r="O169" s="10"/>
      <c r="P169" s="338"/>
      <c r="Q169" s="10"/>
      <c r="S169" s="363" t="str">
        <f t="shared" si="6"/>
        <v/>
      </c>
      <c r="T169" s="329"/>
      <c r="U169" s="329"/>
      <c r="V169" s="329"/>
      <c r="W169" s="364"/>
    </row>
    <row r="170" spans="2:23" s="13" customFormat="1" ht="14.4">
      <c r="B170" s="299" t="s">
        <v>606</v>
      </c>
      <c r="C170" s="296"/>
      <c r="I170" s="334"/>
      <c r="N170" s="10"/>
      <c r="O170" s="10"/>
      <c r="P170" s="338"/>
      <c r="Q170" s="10"/>
      <c r="S170" s="363" t="str">
        <f t="shared" si="6"/>
        <v/>
      </c>
      <c r="T170" s="329"/>
      <c r="U170" s="329"/>
      <c r="V170" s="329"/>
      <c r="W170" s="364"/>
    </row>
    <row r="171" spans="2:23" s="13" customFormat="1" ht="14.4">
      <c r="B171" s="299"/>
      <c r="C171" s="296"/>
      <c r="I171" s="334"/>
      <c r="N171" s="10"/>
      <c r="O171" s="10"/>
      <c r="P171" s="338"/>
      <c r="Q171" s="10"/>
      <c r="S171" s="363"/>
      <c r="T171" s="329"/>
      <c r="U171" s="329"/>
      <c r="V171" s="329"/>
      <c r="W171" s="364"/>
    </row>
    <row r="172" spans="2:23" ht="14.4">
      <c r="B172" s="299" t="s">
        <v>525</v>
      </c>
      <c r="C172" s="297"/>
      <c r="D172" s="13"/>
      <c r="E172" s="13"/>
      <c r="F172" s="13"/>
      <c r="G172" s="13"/>
      <c r="I172" s="334" t="s">
        <v>525</v>
      </c>
      <c r="J172" s="13"/>
      <c r="K172" s="13"/>
      <c r="L172" s="13"/>
      <c r="M172" s="13"/>
      <c r="P172" s="338"/>
      <c r="S172" s="363" t="str">
        <f t="shared" ref="S172" si="7">_xlfn.TEXTJOIN("  ",1,I172:P172)</f>
        <v xml:space="preserve"> </v>
      </c>
      <c r="T172" s="329"/>
      <c r="U172" s="329"/>
      <c r="V172" s="329"/>
      <c r="W172" s="364"/>
    </row>
    <row r="173" spans="2:23" ht="14.4">
      <c r="B173" s="459" t="s">
        <v>843</v>
      </c>
      <c r="C173" s="298" t="s">
        <v>941</v>
      </c>
      <c r="D173" s="13"/>
      <c r="E173" s="13"/>
      <c r="F173" s="13"/>
      <c r="G173" s="13"/>
      <c r="I173" s="334" t="s">
        <v>843</v>
      </c>
      <c r="J173" s="13"/>
      <c r="K173" s="13"/>
      <c r="L173" s="13"/>
      <c r="M173" s="13"/>
      <c r="P173" s="338"/>
      <c r="R173" s="157" t="s">
        <v>718</v>
      </c>
      <c r="S173" s="365" t="str">
        <f>_xlfn.TEXTJOIN("",1,I173:P173)</f>
        <v xml:space="preserve">  set-cfg-tmpl  LTE_TNLSVC_CFG_DFLT;</v>
      </c>
      <c r="T173" s="329"/>
      <c r="U173" s="329"/>
      <c r="V173" s="329"/>
      <c r="W173" s="364"/>
    </row>
    <row r="174" spans="2:23" ht="14.4">
      <c r="B174" s="299" t="s">
        <v>626</v>
      </c>
      <c r="C174" s="297"/>
      <c r="D174" s="13"/>
      <c r="E174" s="13"/>
      <c r="F174" s="13"/>
      <c r="G174" s="13"/>
      <c r="I174" s="334" t="s">
        <v>626</v>
      </c>
      <c r="J174" s="13"/>
      <c r="K174" s="13"/>
      <c r="L174" s="13"/>
      <c r="M174" s="13"/>
      <c r="P174" s="338"/>
      <c r="S174" s="363"/>
      <c r="T174" s="329"/>
      <c r="U174" s="329"/>
      <c r="V174" s="329"/>
      <c r="W174" s="364"/>
    </row>
    <row r="175" spans="2:23" ht="14.4">
      <c r="B175" s="299"/>
      <c r="C175" s="297"/>
      <c r="D175" s="13"/>
      <c r="E175" s="13"/>
      <c r="F175" s="13"/>
      <c r="G175" s="13"/>
      <c r="I175" s="334"/>
      <c r="J175" s="13"/>
      <c r="K175" s="13"/>
      <c r="L175" s="13"/>
      <c r="M175" s="13"/>
      <c r="P175" s="338"/>
      <c r="S175" s="363" t="str">
        <f>_xlfn.TEXTJOIN("  ",1,I175:P175)</f>
        <v/>
      </c>
      <c r="T175" s="329"/>
      <c r="U175" s="329"/>
      <c r="V175" s="329"/>
      <c r="W175" s="364"/>
    </row>
    <row r="176" spans="2:23" ht="14.4">
      <c r="B176" s="459" t="s">
        <v>844</v>
      </c>
      <c r="C176" s="298" t="s">
        <v>942</v>
      </c>
      <c r="D176" s="13"/>
      <c r="E176" s="13"/>
      <c r="F176" s="13"/>
      <c r="G176" s="13"/>
      <c r="I176" s="342" t="s">
        <v>844</v>
      </c>
      <c r="J176" s="13"/>
      <c r="K176" s="13"/>
      <c r="L176" s="13"/>
      <c r="M176" s="13"/>
      <c r="P176" s="338"/>
      <c r="S176" s="363" t="str">
        <f>_xlfn.TEXTJOIN("  ",1,I176:P176)</f>
        <v xml:space="preserve">  set-cfg-tmpl  LTE_MNL_CFG_DFLT;</v>
      </c>
      <c r="T176" s="329"/>
      <c r="U176" s="329"/>
      <c r="V176" s="329"/>
      <c r="W176" s="364"/>
    </row>
    <row r="177" spans="2:23" ht="14.4">
      <c r="B177" s="299" t="s">
        <v>626</v>
      </c>
      <c r="C177" s="297"/>
      <c r="D177" s="13"/>
      <c r="E177" s="13"/>
      <c r="F177" s="13"/>
      <c r="G177" s="13"/>
      <c r="I177" s="342" t="s">
        <v>626</v>
      </c>
      <c r="J177" s="13"/>
      <c r="K177" s="13"/>
      <c r="L177" s="13"/>
      <c r="M177" s="13"/>
      <c r="P177" s="338"/>
      <c r="S177" s="363" t="str">
        <f>_xlfn.TEXTJOIN("  ",1,I177:P177)</f>
        <v xml:space="preserve">  &gt;RESULT = OK;</v>
      </c>
      <c r="T177" s="329"/>
      <c r="U177" s="329"/>
      <c r="V177" s="329"/>
      <c r="W177" s="364"/>
    </row>
    <row r="178" spans="2:23" ht="14.4">
      <c r="B178" s="299"/>
      <c r="C178" s="297"/>
      <c r="D178" s="13"/>
      <c r="E178" s="13"/>
      <c r="F178" s="13"/>
      <c r="G178" s="13"/>
      <c r="I178" s="334"/>
      <c r="J178" s="13"/>
      <c r="K178" s="13"/>
      <c r="L178" s="13"/>
      <c r="M178" s="13"/>
      <c r="P178" s="338"/>
      <c r="S178" s="363" t="str">
        <f>_xlfn.TEXTJOIN("  ",1,I178:P178)</f>
        <v/>
      </c>
      <c r="T178" s="329"/>
      <c r="U178" s="329"/>
      <c r="V178" s="329"/>
      <c r="W178" s="364"/>
    </row>
    <row r="179" spans="2:23" ht="41.4">
      <c r="B179" s="299" t="s">
        <v>628</v>
      </c>
      <c r="C179" s="321" t="s">
        <v>943</v>
      </c>
      <c r="D179" s="13"/>
      <c r="E179" s="13"/>
      <c r="F179" s="13"/>
      <c r="G179" s="13"/>
      <c r="I179" s="334" t="s">
        <v>628</v>
      </c>
      <c r="J179" s="13"/>
      <c r="K179" s="13"/>
      <c r="L179" s="13"/>
      <c r="M179" s="13"/>
      <c r="P179" s="338"/>
      <c r="S179" s="363" t="str">
        <f>_xlfn.TEXTJOIN("  ",1,I179:P179)</f>
        <v xml:space="preserve">  commit;</v>
      </c>
      <c r="T179" s="329"/>
      <c r="U179" s="329"/>
      <c r="V179" s="329"/>
      <c r="W179" s="364"/>
    </row>
    <row r="180" spans="2:23" ht="14.4">
      <c r="B180" s="299" t="s">
        <v>626</v>
      </c>
      <c r="C180" s="297"/>
      <c r="D180" s="13"/>
      <c r="E180" s="13"/>
      <c r="F180" s="13"/>
      <c r="G180" s="13"/>
      <c r="I180" s="334" t="s">
        <v>626</v>
      </c>
      <c r="J180" s="13"/>
      <c r="K180" s="13"/>
      <c r="L180" s="13"/>
      <c r="M180" s="13"/>
      <c r="P180" s="338"/>
      <c r="S180" s="363"/>
      <c r="T180" s="329"/>
      <c r="U180" s="329"/>
      <c r="V180" s="329"/>
      <c r="W180" s="364"/>
    </row>
    <row r="181" spans="2:23" ht="14.4">
      <c r="B181" s="299"/>
      <c r="C181" s="297"/>
      <c r="D181" s="13"/>
      <c r="E181" s="13"/>
      <c r="F181" s="13"/>
      <c r="G181" s="13"/>
      <c r="I181" s="334"/>
      <c r="J181" s="13"/>
      <c r="K181" s="13"/>
      <c r="L181" s="13"/>
      <c r="M181" s="13"/>
      <c r="P181" s="338"/>
      <c r="S181" s="363" t="str">
        <f>_xlfn.TEXTJOIN("  ",1,I181:P181)</f>
        <v/>
      </c>
      <c r="T181" s="329"/>
      <c r="U181" s="329"/>
      <c r="V181" s="329"/>
      <c r="W181" s="364"/>
    </row>
    <row r="182" spans="2:23" ht="27.6">
      <c r="B182" s="299" t="s">
        <v>629</v>
      </c>
      <c r="C182" s="321" t="s">
        <v>940</v>
      </c>
      <c r="D182" s="13"/>
      <c r="E182" s="13"/>
      <c r="F182" s="13"/>
      <c r="G182" s="13"/>
      <c r="I182" s="334" t="s">
        <v>629</v>
      </c>
      <c r="J182" s="13"/>
      <c r="K182" s="13"/>
      <c r="L182" s="13"/>
      <c r="M182" s="13"/>
      <c r="P182" s="338"/>
      <c r="S182" s="363" t="str">
        <f>_xlfn.TEXTJOIN("  ",1,I182:P182)</f>
        <v xml:space="preserve">  apply-bts-cfg;</v>
      </c>
      <c r="T182" s="329"/>
      <c r="U182" s="329"/>
      <c r="V182" s="329"/>
      <c r="W182" s="364"/>
    </row>
    <row r="183" spans="2:23" ht="14.4">
      <c r="B183" s="299" t="s">
        <v>626</v>
      </c>
      <c r="C183" s="297"/>
      <c r="D183" s="13"/>
      <c r="E183" s="13"/>
      <c r="F183" s="13"/>
      <c r="G183" s="13"/>
      <c r="I183" s="334" t="s">
        <v>626</v>
      </c>
      <c r="J183" s="13"/>
      <c r="K183" s="13"/>
      <c r="L183" s="13"/>
      <c r="M183" s="13"/>
      <c r="P183" s="338"/>
      <c r="S183" s="363"/>
      <c r="T183" s="329"/>
      <c r="U183" s="329"/>
      <c r="V183" s="329"/>
      <c r="W183" s="364"/>
    </row>
    <row r="184" spans="2:23" ht="14.4">
      <c r="B184" s="299" t="s">
        <v>617</v>
      </c>
      <c r="C184" s="297"/>
      <c r="D184" s="13"/>
      <c r="E184" s="13"/>
      <c r="F184" s="13"/>
      <c r="G184" s="13"/>
      <c r="I184" s="334" t="s">
        <v>617</v>
      </c>
      <c r="J184" s="13"/>
      <c r="K184" s="13"/>
      <c r="L184" s="13"/>
      <c r="M184" s="13"/>
      <c r="P184" s="338"/>
      <c r="S184" s="363" t="str">
        <f>_xlfn.TEXTJOIN("  ",1,I184:P184)</f>
        <v xml:space="preserve">  </v>
      </c>
      <c r="T184" s="329"/>
      <c r="U184" s="329"/>
      <c r="V184" s="329"/>
      <c r="W184" s="364"/>
    </row>
    <row r="185" spans="2:23" ht="14.4">
      <c r="B185" s="299" t="s">
        <v>630</v>
      </c>
      <c r="C185" s="297" t="s">
        <v>944</v>
      </c>
      <c r="D185" s="13"/>
      <c r="E185" s="13"/>
      <c r="F185" s="13"/>
      <c r="G185" s="13"/>
      <c r="I185" s="334" t="s">
        <v>630</v>
      </c>
      <c r="J185" s="13"/>
      <c r="K185" s="13"/>
      <c r="L185" s="13"/>
      <c r="M185" s="13"/>
      <c r="P185" s="338"/>
      <c r="S185" s="363" t="str">
        <f>_xlfn.TEXTJOIN("  ",1,I185:P185)</f>
        <v xml:space="preserve">  act-bts-cfg;</v>
      </c>
      <c r="T185" s="329"/>
      <c r="U185" s="329"/>
      <c r="V185" s="329"/>
      <c r="W185" s="364"/>
    </row>
    <row r="186" spans="2:23" ht="27.6">
      <c r="B186" s="299" t="s">
        <v>626</v>
      </c>
      <c r="C186" s="321" t="s">
        <v>680</v>
      </c>
      <c r="D186" s="13"/>
      <c r="E186" s="13"/>
      <c r="F186" s="13"/>
      <c r="G186" s="13"/>
      <c r="I186" s="334" t="s">
        <v>626</v>
      </c>
      <c r="J186" s="13"/>
      <c r="K186" s="13"/>
      <c r="L186" s="13"/>
      <c r="M186" s="13"/>
      <c r="P186" s="338"/>
      <c r="S186" s="363"/>
      <c r="T186" s="329"/>
      <c r="U186" s="329"/>
      <c r="V186" s="329"/>
      <c r="W186" s="364"/>
    </row>
    <row r="187" spans="2:23" ht="14.4">
      <c r="B187" s="299" t="s">
        <v>598</v>
      </c>
      <c r="C187" s="297"/>
      <c r="D187" s="13"/>
      <c r="E187" s="13"/>
      <c r="F187" s="13"/>
      <c r="G187" s="13"/>
      <c r="I187" s="334" t="s">
        <v>598</v>
      </c>
      <c r="P187" s="338"/>
      <c r="S187" s="363" t="str">
        <f>_xlfn.TEXTJOIN("  ",1,I187:P187)</f>
        <v xml:space="preserve">  exit</v>
      </c>
      <c r="T187" s="329"/>
      <c r="U187" s="329"/>
      <c r="V187" s="329"/>
      <c r="W187" s="364"/>
    </row>
    <row r="188" spans="2:23" ht="15" thickBot="1">
      <c r="B188" s="299" t="s">
        <v>631</v>
      </c>
      <c r="C188" s="297"/>
      <c r="D188" s="13"/>
      <c r="E188" s="13"/>
      <c r="F188" s="13"/>
      <c r="G188" s="13"/>
      <c r="I188" s="345" t="s">
        <v>631</v>
      </c>
      <c r="J188" s="346"/>
      <c r="K188" s="346"/>
      <c r="L188" s="346"/>
      <c r="M188" s="346"/>
      <c r="N188" s="346"/>
      <c r="O188" s="346"/>
      <c r="P188" s="347"/>
      <c r="S188" s="367" t="str">
        <f>_xlfn.TEXTJOIN("  ",1,I188:P188)</f>
        <v>exit</v>
      </c>
      <c r="T188" s="368"/>
      <c r="U188" s="368"/>
      <c r="V188" s="368"/>
      <c r="W188" s="369"/>
    </row>
    <row r="189" spans="2:23" ht="14.4">
      <c r="B189" s="295" t="s">
        <v>617</v>
      </c>
    </row>
    <row r="193" spans="1:3">
      <c r="B193" s="322"/>
      <c r="C193" s="322"/>
    </row>
    <row r="194" spans="1:3" ht="14.4">
      <c r="A194" s="468" t="s">
        <v>950</v>
      </c>
      <c r="B194" s="299" t="s">
        <v>594</v>
      </c>
      <c r="C194" s="296" t="s">
        <v>675</v>
      </c>
    </row>
    <row r="195" spans="1:3" ht="14.4">
      <c r="B195" s="300" t="s">
        <v>946</v>
      </c>
      <c r="C195" s="298" t="s">
        <v>864</v>
      </c>
    </row>
    <row r="196" spans="1:3" ht="14.4">
      <c r="B196" s="299" t="s">
        <v>779</v>
      </c>
      <c r="C196" s="296" t="s">
        <v>904</v>
      </c>
    </row>
    <row r="197" spans="1:3" ht="14.4">
      <c r="B197" s="302" t="s">
        <v>780</v>
      </c>
      <c r="C197" s="296" t="s">
        <v>675</v>
      </c>
    </row>
    <row r="198" spans="1:3" ht="14.4">
      <c r="B198" s="299" t="s">
        <v>646</v>
      </c>
      <c r="C198" s="296" t="s">
        <v>905</v>
      </c>
    </row>
    <row r="199" spans="1:3" ht="14.4">
      <c r="B199" s="299" t="s">
        <v>600</v>
      </c>
      <c r="C199" s="296" t="s">
        <v>906</v>
      </c>
    </row>
    <row r="200" spans="1:3" ht="14.4">
      <c r="B200" s="299"/>
      <c r="C200" s="296" t="s">
        <v>910</v>
      </c>
    </row>
    <row r="201" spans="1:3" ht="14.4">
      <c r="B201" s="299" t="s">
        <v>823</v>
      </c>
      <c r="C201" s="296"/>
    </row>
    <row r="202" spans="1:3" ht="14.4">
      <c r="B202" s="299" t="s">
        <v>947</v>
      </c>
      <c r="C202" s="301"/>
    </row>
    <row r="203" spans="1:3" ht="14.4">
      <c r="B203" s="299" t="s">
        <v>606</v>
      </c>
      <c r="C203" s="301"/>
    </row>
    <row r="204" spans="1:3" ht="14.4">
      <c r="B204" s="454"/>
      <c r="C204" s="301"/>
    </row>
    <row r="205" spans="1:3" ht="14.4">
      <c r="B205" s="299" t="s">
        <v>628</v>
      </c>
      <c r="C205" s="301"/>
    </row>
    <row r="206" spans="1:3" ht="14.4">
      <c r="B206" s="299" t="s">
        <v>626</v>
      </c>
      <c r="C206" s="301"/>
    </row>
    <row r="207" spans="1:3" ht="14.4">
      <c r="B207" s="299"/>
      <c r="C207" s="453"/>
    </row>
    <row r="208" spans="1:3" ht="14.4">
      <c r="B208" s="299" t="s">
        <v>629</v>
      </c>
      <c r="C208" s="298"/>
    </row>
    <row r="209" spans="1:3" ht="14.4">
      <c r="B209" s="299" t="s">
        <v>626</v>
      </c>
      <c r="C209" s="296"/>
    </row>
    <row r="210" spans="1:3" ht="14.4">
      <c r="B210" s="299" t="s">
        <v>617</v>
      </c>
      <c r="C210" s="296"/>
    </row>
    <row r="211" spans="1:3" ht="14.4">
      <c r="B211" s="299" t="s">
        <v>630</v>
      </c>
      <c r="C211" s="296"/>
    </row>
    <row r="212" spans="1:3" ht="14.4">
      <c r="B212" s="299" t="s">
        <v>626</v>
      </c>
      <c r="C212" s="296"/>
    </row>
    <row r="213" spans="1:3" ht="14.4">
      <c r="B213" s="318" t="s">
        <v>949</v>
      </c>
      <c r="C213" s="296"/>
    </row>
    <row r="215" spans="1:3" ht="14.4">
      <c r="A215" s="468" t="s">
        <v>951</v>
      </c>
      <c r="B215" s="299" t="s">
        <v>594</v>
      </c>
      <c r="C215" s="296" t="s">
        <v>675</v>
      </c>
    </row>
    <row r="216" spans="1:3" ht="14.4">
      <c r="B216" s="300" t="s">
        <v>946</v>
      </c>
      <c r="C216" s="298" t="s">
        <v>864</v>
      </c>
    </row>
    <row r="217" spans="1:3" ht="14.4">
      <c r="B217" s="299" t="s">
        <v>779</v>
      </c>
      <c r="C217" s="296" t="s">
        <v>904</v>
      </c>
    </row>
    <row r="218" spans="1:3" ht="14.4">
      <c r="B218" s="302" t="s">
        <v>780</v>
      </c>
      <c r="C218" s="296" t="s">
        <v>675</v>
      </c>
    </row>
    <row r="219" spans="1:3" ht="14.4">
      <c r="B219" s="299" t="s">
        <v>646</v>
      </c>
      <c r="C219" s="296" t="s">
        <v>905</v>
      </c>
    </row>
    <row r="220" spans="1:3" ht="14.4">
      <c r="B220" s="299" t="s">
        <v>600</v>
      </c>
      <c r="C220" s="296" t="s">
        <v>906</v>
      </c>
    </row>
    <row r="221" spans="1:3" ht="14.4">
      <c r="B221" s="299"/>
      <c r="C221" s="296" t="s">
        <v>910</v>
      </c>
    </row>
    <row r="222" spans="1:3" ht="14.4">
      <c r="B222" s="299" t="s">
        <v>822</v>
      </c>
      <c r="C222" s="296"/>
    </row>
    <row r="223" spans="1:3" ht="14.4">
      <c r="B223" s="299" t="s">
        <v>821</v>
      </c>
      <c r="C223" s="301"/>
    </row>
    <row r="224" spans="1:3" ht="14.4">
      <c r="B224" s="299" t="s">
        <v>606</v>
      </c>
      <c r="C224" s="301"/>
    </row>
    <row r="225" spans="2:3" ht="14.4">
      <c r="B225" s="454"/>
      <c r="C225" s="301"/>
    </row>
    <row r="226" spans="2:3" ht="14.4">
      <c r="B226" s="454"/>
      <c r="C226" s="301"/>
    </row>
    <row r="227" spans="2:3" ht="14.4">
      <c r="B227" s="454"/>
      <c r="C227" s="301"/>
    </row>
    <row r="228" spans="2:3" ht="14.4">
      <c r="B228" s="454"/>
      <c r="C228" s="301"/>
    </row>
    <row r="229" spans="2:3" ht="14.4">
      <c r="B229" s="454"/>
      <c r="C229" s="301"/>
    </row>
    <row r="230" spans="2:3" ht="14.4">
      <c r="B230" s="454"/>
      <c r="C230" s="301"/>
    </row>
    <row r="231" spans="2:3" ht="14.4">
      <c r="B231" s="299" t="s">
        <v>628</v>
      </c>
      <c r="C231" s="301"/>
    </row>
    <row r="232" spans="2:3" ht="14.4">
      <c r="B232" s="299" t="s">
        <v>626</v>
      </c>
      <c r="C232" s="301"/>
    </row>
    <row r="233" spans="2:3" ht="14.4">
      <c r="B233" s="299"/>
      <c r="C233" s="453"/>
    </row>
    <row r="234" spans="2:3" ht="14.4">
      <c r="B234" s="299" t="s">
        <v>629</v>
      </c>
      <c r="C234" s="298"/>
    </row>
    <row r="235" spans="2:3" ht="14.4">
      <c r="B235" s="299" t="s">
        <v>626</v>
      </c>
      <c r="C235" s="296"/>
    </row>
    <row r="236" spans="2:3" ht="14.4">
      <c r="B236" s="299" t="s">
        <v>617</v>
      </c>
      <c r="C236" s="296"/>
    </row>
    <row r="237" spans="2:3" ht="14.4">
      <c r="B237" s="299" t="s">
        <v>630</v>
      </c>
      <c r="C237" s="296"/>
    </row>
    <row r="238" spans="2:3" ht="14.4">
      <c r="B238" s="299" t="s">
        <v>626</v>
      </c>
      <c r="C238" s="296"/>
    </row>
    <row r="239" spans="2:3" ht="14.4">
      <c r="B239" s="318" t="s">
        <v>949</v>
      </c>
      <c r="C239" s="296"/>
    </row>
  </sheetData>
  <phoneticPr fontId="4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O148"/>
  <sheetViews>
    <sheetView topLeftCell="BC1" zoomScale="85" zoomScaleNormal="85" workbookViewId="0">
      <selection activeCell="T61" sqref="T61"/>
    </sheetView>
  </sheetViews>
  <sheetFormatPr defaultColWidth="9" defaultRowHeight="13.8"/>
  <cols>
    <col min="1" max="1" width="9.21875" style="10" customWidth="1"/>
    <col min="2" max="2" width="74.5546875" style="10" customWidth="1"/>
    <col min="3" max="3" width="74" style="10" customWidth="1"/>
    <col min="4" max="4" width="9.5546875" style="10" customWidth="1"/>
    <col min="5" max="5" width="7.109375" style="10" customWidth="1"/>
    <col min="6" max="6" width="10.21875" style="10" customWidth="1"/>
    <col min="7" max="7" width="5.77734375" style="10" customWidth="1"/>
    <col min="8" max="8" width="8.6640625" style="10" bestFit="1" customWidth="1"/>
    <col min="9" max="9" width="36" style="10" customWidth="1"/>
    <col min="10" max="10" width="4.109375" style="10" bestFit="1" customWidth="1"/>
    <col min="11" max="11" width="9.33203125" style="10" customWidth="1"/>
    <col min="12" max="12" width="7.6640625" style="10" customWidth="1"/>
    <col min="13" max="13" width="11.109375" style="10" customWidth="1"/>
    <col min="14" max="14" width="7.5546875" style="10" customWidth="1"/>
    <col min="15" max="15" width="12.44140625" style="10" customWidth="1"/>
    <col min="16" max="16" width="9.5546875" style="10" customWidth="1"/>
    <col min="17" max="17" width="9.77734375" style="10" customWidth="1"/>
    <col min="18" max="18" width="14.6640625" style="10" customWidth="1"/>
    <col min="19" max="19" width="7.109375" style="10" customWidth="1"/>
    <col min="20" max="20" width="9.33203125" style="10" customWidth="1"/>
    <col min="21" max="21" width="7.109375" style="10" customWidth="1"/>
    <col min="22" max="22" width="14.6640625" style="10" customWidth="1"/>
    <col min="23" max="23" width="16.21875" style="10" customWidth="1"/>
    <col min="24" max="24" width="6.44140625" style="10" customWidth="1"/>
    <col min="25" max="25" width="19.44140625" style="10" customWidth="1"/>
    <col min="26" max="26" width="6.5546875" style="10" bestFit="1" customWidth="1"/>
    <col min="27" max="27" width="8.77734375" style="10" customWidth="1"/>
    <col min="28" max="28" width="4.5546875" style="10" customWidth="1"/>
    <col min="29" max="29" width="22.77734375" style="10" customWidth="1"/>
    <col min="30" max="30" width="23.88671875" style="10" bestFit="1" customWidth="1"/>
    <col min="31" max="31" width="6.44140625" style="10" customWidth="1"/>
    <col min="32" max="32" width="19.21875" style="10" customWidth="1"/>
    <col min="33" max="33" width="5.109375" style="10" bestFit="1" customWidth="1"/>
    <col min="34" max="34" width="22.88671875" style="10" customWidth="1"/>
    <col min="35" max="35" width="9" style="10" customWidth="1"/>
    <col min="36" max="36" width="19.88671875" style="10" customWidth="1"/>
    <col min="37" max="37" width="7.44140625" style="10" bestFit="1" customWidth="1"/>
    <col min="38" max="38" width="9.5546875" style="10" customWidth="1"/>
    <col min="39" max="39" width="2.77734375" style="10" hidden="1" customWidth="1"/>
    <col min="40" max="40" width="9.6640625" style="10" hidden="1" customWidth="1"/>
    <col min="41" max="41" width="2.77734375" style="10" hidden="1" customWidth="1"/>
    <col min="42" max="42" width="9.6640625" style="10" hidden="1" customWidth="1"/>
    <col min="43" max="43" width="4.33203125" style="10" customWidth="1"/>
    <col min="44" max="44" width="9.88671875" style="10" customWidth="1"/>
    <col min="45" max="45" width="6.33203125" style="10" bestFit="1" customWidth="1"/>
    <col min="46" max="46" width="18.6640625" style="10" hidden="1" customWidth="1"/>
    <col min="47" max="47" width="11.77734375" style="10" bestFit="1" customWidth="1"/>
    <col min="48" max="48" width="14.44140625" style="10" customWidth="1"/>
    <col min="49" max="49" width="7.44140625" style="10" bestFit="1" customWidth="1"/>
    <col min="50" max="50" width="7.109375" style="10" customWidth="1"/>
    <col min="51" max="51" width="12.5546875" style="10" hidden="1" customWidth="1"/>
    <col min="52" max="52" width="11.88671875" style="10" hidden="1" customWidth="1"/>
    <col min="53" max="53" width="7.109375" style="10" hidden="1" customWidth="1"/>
    <col min="54" max="54" width="10.21875" style="10" customWidth="1"/>
    <col min="55" max="55" width="15.21875" style="10" bestFit="1" customWidth="1"/>
    <col min="56" max="56" width="16" style="10" bestFit="1" customWidth="1"/>
    <col min="57" max="57" width="17.6640625" style="10" bestFit="1" customWidth="1"/>
    <col min="58" max="58" width="12.88671875" style="10" customWidth="1"/>
    <col min="59" max="59" width="7.109375" style="10" customWidth="1"/>
    <col min="60" max="60" width="8.5546875" style="10" hidden="1" customWidth="1"/>
    <col min="61" max="61" width="7.109375" style="10" hidden="1" customWidth="1"/>
    <col min="62" max="62" width="8.44140625" style="10" bestFit="1" customWidth="1"/>
    <col min="63" max="63" width="15.5546875" style="10" bestFit="1" customWidth="1"/>
    <col min="64" max="64" width="16" style="10" bestFit="1" customWidth="1"/>
    <col min="65" max="65" width="18" style="10" bestFit="1" customWidth="1"/>
    <col min="66" max="66" width="18.21875" style="10" customWidth="1"/>
    <col min="67" max="67" width="7.109375" style="10" customWidth="1"/>
    <col min="68" max="68" width="6.109375" style="10" hidden="1" customWidth="1"/>
    <col min="69" max="69" width="8.6640625" style="10" hidden="1" customWidth="1"/>
    <col min="70" max="70" width="6.5546875" style="10" customWidth="1"/>
    <col min="71" max="71" width="7.109375" style="10" hidden="1" customWidth="1"/>
    <col min="72" max="72" width="8.33203125" style="10" bestFit="1" customWidth="1"/>
    <col min="73" max="73" width="6" style="10" bestFit="1" customWidth="1"/>
    <col min="74" max="74" width="14.88671875" style="10" bestFit="1" customWidth="1"/>
    <col min="75" max="75" width="17.109375" style="10" customWidth="1"/>
    <col min="76" max="77" width="7.109375" style="10" hidden="1" customWidth="1"/>
    <col min="78" max="80" width="5.6640625" style="10" hidden="1" customWidth="1"/>
    <col min="81" max="82" width="18.5546875" style="10" hidden="1" customWidth="1"/>
    <col min="83" max="83" width="13.88671875" style="10" hidden="1" customWidth="1"/>
    <col min="84" max="84" width="2.88671875" style="10" hidden="1" customWidth="1"/>
    <col min="85" max="85" width="7" style="10" hidden="1" customWidth="1"/>
    <col min="86" max="86" width="18.5546875" style="10" hidden="1" customWidth="1"/>
    <col min="87" max="87" width="2.6640625" style="10" hidden="1" customWidth="1"/>
    <col min="88" max="88" width="9.88671875" style="10" bestFit="1" customWidth="1"/>
    <col min="89" max="89" width="11.21875" style="10" bestFit="1" customWidth="1"/>
    <col min="90" max="93" width="7.109375" style="10" hidden="1" customWidth="1"/>
    <col min="94" max="94" width="9.88671875" style="10" hidden="1" customWidth="1"/>
    <col min="95" max="95" width="20.44140625" style="10" hidden="1" customWidth="1"/>
    <col min="96" max="103" width="8.5546875" style="10" hidden="1" customWidth="1"/>
    <col min="104" max="104" width="1.88671875" style="10" customWidth="1"/>
    <col min="105" max="105" width="8.88671875" style="10" customWidth="1"/>
    <col min="106" max="106" width="8.5546875" style="10" customWidth="1"/>
    <col min="107" max="107" width="14.88671875" style="10" bestFit="1" customWidth="1"/>
    <col min="108" max="108" width="9.5546875" style="10" customWidth="1"/>
    <col min="109" max="109" width="9.109375" style="10" customWidth="1"/>
    <col min="110" max="110" width="17.6640625" style="10" customWidth="1"/>
    <col min="111" max="111" width="14.33203125" style="10" hidden="1" customWidth="1"/>
    <col min="112" max="112" width="3.33203125" style="10" customWidth="1"/>
    <col min="113" max="113" width="8.33203125" style="10" hidden="1" customWidth="1"/>
    <col min="114" max="114" width="16.77734375" style="10" hidden="1" customWidth="1"/>
    <col min="115" max="115" width="19.5546875" style="10" hidden="1" customWidth="1"/>
    <col min="116" max="116" width="7.6640625" style="10" hidden="1" customWidth="1"/>
    <col min="117" max="117" width="4.5546875" style="10" hidden="1" customWidth="1"/>
    <col min="118" max="118" width="11.21875" style="10" hidden="1" customWidth="1"/>
    <col min="119" max="119" width="18.5546875" style="10" hidden="1" customWidth="1"/>
    <col min="120" max="16384" width="9" style="10"/>
  </cols>
  <sheetData>
    <row r="1" spans="1:119">
      <c r="D1" s="156"/>
      <c r="E1" s="156"/>
      <c r="F1" s="156"/>
      <c r="G1" s="156"/>
      <c r="H1" s="156"/>
      <c r="I1" s="156"/>
      <c r="J1" s="156"/>
      <c r="K1" s="156"/>
      <c r="L1" s="156"/>
      <c r="N1" s="156"/>
      <c r="O1" s="156"/>
      <c r="P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222"/>
      <c r="DI1" s="156"/>
      <c r="DJ1" s="156"/>
      <c r="DK1" s="156"/>
      <c r="DL1" s="156"/>
      <c r="DM1" s="156"/>
      <c r="DN1" s="156"/>
      <c r="DO1" s="156"/>
    </row>
    <row r="2" spans="1:119" ht="41.4">
      <c r="I2" s="13" t="s">
        <v>735</v>
      </c>
      <c r="M2" s="252" t="s">
        <v>722</v>
      </c>
      <c r="N2" s="125"/>
      <c r="O2" s="252" t="s">
        <v>402</v>
      </c>
      <c r="P2" s="125"/>
      <c r="Q2" s="252" t="s">
        <v>403</v>
      </c>
      <c r="R2" s="252" t="s">
        <v>402</v>
      </c>
      <c r="S2"/>
      <c r="T2" s="252" t="s">
        <v>723</v>
      </c>
      <c r="U2" s="252"/>
      <c r="V2" s="252" t="s">
        <v>56</v>
      </c>
      <c r="W2" s="252" t="s">
        <v>737</v>
      </c>
      <c r="X2" s="252"/>
      <c r="Y2" s="252" t="s">
        <v>57</v>
      </c>
      <c r="Z2" s="13"/>
      <c r="AA2" s="252" t="s">
        <v>748</v>
      </c>
      <c r="AB2" s="252"/>
      <c r="AC2" s="252"/>
      <c r="AD2" s="252"/>
      <c r="AE2" s="252"/>
      <c r="AF2" s="252"/>
      <c r="AG2" s="252"/>
      <c r="AH2" s="252" t="s">
        <v>59</v>
      </c>
      <c r="AI2" s="252"/>
      <c r="AJ2" s="252" t="s">
        <v>58</v>
      </c>
      <c r="AK2" s="252"/>
      <c r="AL2" s="276" t="s">
        <v>531</v>
      </c>
      <c r="AM2" s="252"/>
      <c r="AN2" s="276" t="s">
        <v>531</v>
      </c>
      <c r="AO2" s="252"/>
      <c r="AP2" s="276" t="s">
        <v>531</v>
      </c>
      <c r="BT2" s="157" t="s">
        <v>60</v>
      </c>
      <c r="BU2" s="157" t="s">
        <v>61</v>
      </c>
      <c r="BV2" s="157"/>
      <c r="BW2" s="428"/>
      <c r="BX2" s="157"/>
      <c r="BY2" s="157" t="s">
        <v>62</v>
      </c>
      <c r="BZ2" s="157"/>
      <c r="CA2" s="157"/>
      <c r="CB2" s="157"/>
      <c r="CC2" s="157"/>
      <c r="CD2" s="157" t="s">
        <v>63</v>
      </c>
      <c r="CE2" s="157" t="s">
        <v>64</v>
      </c>
      <c r="CF2" s="157"/>
      <c r="CG2" s="157"/>
      <c r="CH2" s="429" t="s">
        <v>65</v>
      </c>
      <c r="CI2" s="157"/>
      <c r="CJ2" s="157"/>
      <c r="CK2" s="157" t="s">
        <v>66</v>
      </c>
      <c r="CL2" s="157"/>
      <c r="CM2" s="429" t="s">
        <v>67</v>
      </c>
      <c r="CN2" s="538" t="s">
        <v>64</v>
      </c>
      <c r="CO2" s="538"/>
      <c r="CP2" s="538"/>
      <c r="CQ2" s="538"/>
      <c r="CR2" s="538" t="s">
        <v>343</v>
      </c>
      <c r="CS2" s="538"/>
      <c r="CT2" s="538"/>
      <c r="CU2" s="538"/>
      <c r="CV2" s="157"/>
      <c r="CW2" s="157"/>
      <c r="CX2" s="157"/>
      <c r="CY2" s="157"/>
      <c r="CZ2" s="156"/>
      <c r="DA2" s="157"/>
      <c r="DB2" s="157"/>
      <c r="DC2" s="157"/>
      <c r="DD2" s="157"/>
      <c r="DE2" s="157"/>
      <c r="DF2" s="157"/>
      <c r="DG2" s="430"/>
      <c r="DH2" s="222"/>
    </row>
    <row r="3" spans="1:119" ht="43.8" customHeight="1">
      <c r="I3" s="411" t="s">
        <v>736</v>
      </c>
      <c r="J3" s="412"/>
      <c r="K3" s="412"/>
      <c r="L3" s="412"/>
      <c r="M3" s="425" t="s">
        <v>738</v>
      </c>
      <c r="N3" s="426"/>
      <c r="O3" s="425" t="s">
        <v>739</v>
      </c>
      <c r="P3" s="414"/>
      <c r="Q3" s="425" t="s">
        <v>740</v>
      </c>
      <c r="R3" s="425" t="s">
        <v>741</v>
      </c>
      <c r="S3" s="416"/>
      <c r="T3" s="425" t="s">
        <v>742</v>
      </c>
      <c r="U3" s="417"/>
      <c r="V3" s="425" t="s">
        <v>743</v>
      </c>
      <c r="W3" s="425" t="s">
        <v>745</v>
      </c>
      <c r="X3" s="417"/>
      <c r="Y3" s="425" t="s">
        <v>746</v>
      </c>
      <c r="Z3" s="418"/>
      <c r="AA3" s="425" t="s">
        <v>747</v>
      </c>
      <c r="AB3" s="418"/>
      <c r="AC3" s="425" t="s">
        <v>749</v>
      </c>
      <c r="AD3" s="425" t="s">
        <v>750</v>
      </c>
      <c r="AE3" s="419"/>
      <c r="AF3" s="425" t="s">
        <v>751</v>
      </c>
      <c r="AG3" s="420"/>
      <c r="AH3" s="425" t="s">
        <v>753</v>
      </c>
      <c r="AI3" s="419"/>
      <c r="AJ3" s="420"/>
      <c r="AK3" s="416"/>
      <c r="AL3" s="427" t="s">
        <v>754</v>
      </c>
      <c r="AM3" s="413"/>
      <c r="AN3" s="415"/>
      <c r="AO3" s="413"/>
      <c r="AP3" s="415"/>
      <c r="AQ3" s="412"/>
      <c r="AR3" s="425" t="s">
        <v>755</v>
      </c>
      <c r="AS3" s="412"/>
      <c r="AT3" s="412"/>
      <c r="AU3" s="427" t="s">
        <v>754</v>
      </c>
      <c r="AV3" s="425" t="s">
        <v>756</v>
      </c>
      <c r="AW3" s="425" t="s">
        <v>757</v>
      </c>
      <c r="AX3" s="412"/>
      <c r="AY3" s="412"/>
      <c r="AZ3" s="412"/>
      <c r="BA3" s="412"/>
      <c r="BB3" s="425" t="s">
        <v>758</v>
      </c>
      <c r="BC3" s="425" t="s">
        <v>759</v>
      </c>
      <c r="BD3" s="425" t="s">
        <v>760</v>
      </c>
      <c r="BE3" s="425" t="s">
        <v>759</v>
      </c>
      <c r="BF3" s="425" t="s">
        <v>760</v>
      </c>
      <c r="BG3" s="412"/>
      <c r="BH3" s="412"/>
      <c r="BI3" s="412"/>
      <c r="BJ3" s="425" t="s">
        <v>758</v>
      </c>
      <c r="BK3" s="425" t="s">
        <v>759</v>
      </c>
      <c r="BL3" s="425" t="s">
        <v>760</v>
      </c>
      <c r="BM3" s="425" t="s">
        <v>759</v>
      </c>
      <c r="BN3" s="425" t="s">
        <v>760</v>
      </c>
      <c r="BO3" s="425" t="s">
        <v>763</v>
      </c>
      <c r="BP3" s="412"/>
      <c r="BQ3" s="412"/>
      <c r="BR3" s="425" t="s">
        <v>760</v>
      </c>
      <c r="BS3" s="412"/>
      <c r="BT3" s="425" t="s">
        <v>761</v>
      </c>
      <c r="BU3" s="425" t="s">
        <v>762</v>
      </c>
      <c r="BV3" s="425" t="s">
        <v>760</v>
      </c>
      <c r="BW3" s="412"/>
      <c r="BX3" s="421"/>
      <c r="BY3" s="421"/>
      <c r="BZ3" s="421"/>
      <c r="CA3" s="421"/>
      <c r="CB3" s="421"/>
      <c r="CC3" s="421"/>
      <c r="CD3" s="421"/>
      <c r="CE3" s="421"/>
      <c r="CF3" s="422"/>
      <c r="CG3" s="421"/>
      <c r="CH3" s="423"/>
      <c r="CI3" s="422"/>
      <c r="CJ3" s="421"/>
      <c r="CK3" s="421"/>
      <c r="CL3" s="421"/>
      <c r="CM3" s="423"/>
      <c r="CN3" s="421"/>
      <c r="CO3" s="421"/>
      <c r="CP3" s="421"/>
      <c r="CQ3" s="421"/>
      <c r="CR3" s="421"/>
      <c r="CS3" s="421"/>
      <c r="CT3" s="421"/>
      <c r="CU3" s="421"/>
      <c r="CV3" s="421"/>
      <c r="CW3" s="421"/>
      <c r="CX3" s="421"/>
      <c r="CY3" s="421"/>
      <c r="CZ3" s="424"/>
      <c r="DA3" s="425" t="s">
        <v>763</v>
      </c>
      <c r="DB3" s="425" t="s">
        <v>760</v>
      </c>
      <c r="DC3" s="425" t="s">
        <v>760</v>
      </c>
      <c r="DD3" s="417"/>
      <c r="DE3" s="425" t="s">
        <v>764</v>
      </c>
      <c r="DF3" s="417"/>
      <c r="DG3" s="255"/>
      <c r="DH3" s="222"/>
    </row>
    <row r="4" spans="1:119" ht="14.4" thickBot="1"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43"/>
      <c r="BQ4" s="243"/>
      <c r="BR4" s="243"/>
      <c r="BS4" s="243"/>
      <c r="BT4" s="243"/>
      <c r="BU4" s="243"/>
      <c r="BV4" s="243"/>
      <c r="BW4" s="243"/>
      <c r="BX4" s="243"/>
      <c r="BY4" s="243"/>
      <c r="BZ4" s="243"/>
      <c r="CA4" s="243"/>
      <c r="CB4" s="243"/>
      <c r="CC4" s="243"/>
      <c r="CD4" s="243"/>
      <c r="CE4" s="243"/>
      <c r="CF4" s="222"/>
      <c r="CG4" s="243"/>
      <c r="CH4" s="243"/>
      <c r="CI4" s="222"/>
      <c r="CJ4" s="243"/>
      <c r="CK4" s="243"/>
      <c r="CL4" s="243"/>
      <c r="CM4" s="243"/>
      <c r="CN4" s="243"/>
      <c r="CO4" s="243"/>
      <c r="CP4" s="243"/>
      <c r="CQ4" s="243"/>
      <c r="CR4" s="243"/>
      <c r="CS4" s="243"/>
      <c r="CT4" s="243"/>
      <c r="CU4" s="243"/>
      <c r="CV4" s="243"/>
      <c r="CW4" s="243"/>
      <c r="CX4" s="243"/>
      <c r="CY4" s="243"/>
      <c r="CZ4" s="156"/>
      <c r="DA4" s="243"/>
      <c r="DB4" s="243"/>
      <c r="DC4" s="243"/>
      <c r="DD4" s="243"/>
      <c r="DE4" s="243"/>
      <c r="DF4" s="243"/>
      <c r="DG4" s="243"/>
      <c r="DH4" s="222"/>
    </row>
    <row r="5" spans="1:119" ht="24" customHeight="1" thickBot="1">
      <c r="A5" s="261" t="s">
        <v>526</v>
      </c>
      <c r="B5" s="359" t="s">
        <v>504</v>
      </c>
      <c r="C5" s="359" t="s">
        <v>505</v>
      </c>
      <c r="D5" s="359" t="s">
        <v>400</v>
      </c>
      <c r="E5" s="359" t="s">
        <v>474</v>
      </c>
      <c r="F5" s="359" t="s">
        <v>472</v>
      </c>
      <c r="H5" s="244" t="s">
        <v>70</v>
      </c>
      <c r="I5" s="259" t="s">
        <v>538</v>
      </c>
      <c r="J5" s="259" t="s">
        <v>474</v>
      </c>
      <c r="K5" s="259" t="s">
        <v>536</v>
      </c>
      <c r="L5" s="50" t="s">
        <v>71</v>
      </c>
      <c r="M5" s="51"/>
      <c r="N5" s="50" t="s">
        <v>73</v>
      </c>
      <c r="O5" s="266"/>
      <c r="P5" s="68" t="s">
        <v>74</v>
      </c>
      <c r="Q5" s="247"/>
      <c r="R5" s="199"/>
      <c r="S5" s="119" t="s">
        <v>75</v>
      </c>
      <c r="T5" s="68"/>
      <c r="U5" s="68" t="s">
        <v>76</v>
      </c>
      <c r="V5" s="68"/>
      <c r="W5" s="245"/>
      <c r="X5" s="267" t="s">
        <v>77</v>
      </c>
      <c r="Y5" s="220"/>
      <c r="Z5" s="246" t="s">
        <v>296</v>
      </c>
      <c r="AA5" s="246"/>
      <c r="AB5" s="351" t="s">
        <v>78</v>
      </c>
      <c r="AC5" s="352"/>
      <c r="AD5" s="353"/>
      <c r="AE5" s="356" t="s">
        <v>344</v>
      </c>
      <c r="AF5" s="354"/>
      <c r="AG5" s="355" t="s">
        <v>80</v>
      </c>
      <c r="AH5" s="354"/>
      <c r="AI5" s="269" t="s">
        <v>79</v>
      </c>
      <c r="AJ5" s="270"/>
      <c r="AK5" s="68" t="s">
        <v>81</v>
      </c>
      <c r="AL5" s="119"/>
      <c r="AM5" s="119"/>
      <c r="AN5" s="119"/>
      <c r="AO5" s="119"/>
      <c r="AP5" s="245"/>
      <c r="AQ5" s="68" t="s">
        <v>3</v>
      </c>
      <c r="AR5" s="245"/>
      <c r="AS5" s="119" t="s">
        <v>82</v>
      </c>
      <c r="AT5" s="119"/>
      <c r="AU5" s="119"/>
      <c r="AV5" s="119"/>
      <c r="AW5" s="119"/>
      <c r="AX5" s="50" t="s">
        <v>483</v>
      </c>
      <c r="AY5" s="119"/>
      <c r="AZ5" s="119"/>
      <c r="BA5" s="119"/>
      <c r="BB5" s="119"/>
      <c r="BC5" s="119"/>
      <c r="BD5" s="119"/>
      <c r="BE5" s="119"/>
      <c r="BF5" s="245"/>
      <c r="BG5" s="216" t="s">
        <v>484</v>
      </c>
      <c r="BH5" s="119"/>
      <c r="BI5" s="119"/>
      <c r="BJ5" s="119"/>
      <c r="BK5" s="119"/>
      <c r="BL5" s="119"/>
      <c r="BM5" s="119"/>
      <c r="BN5" s="119"/>
      <c r="BO5" s="286" t="s">
        <v>72</v>
      </c>
      <c r="BP5" s="287"/>
      <c r="BQ5" s="287"/>
      <c r="BR5" s="288"/>
      <c r="BS5" s="287"/>
      <c r="BT5" s="288"/>
      <c r="BU5" s="288"/>
      <c r="BV5" s="288"/>
      <c r="BW5" s="387" t="s">
        <v>532</v>
      </c>
      <c r="BX5" s="281"/>
      <c r="BY5" s="281"/>
      <c r="BZ5" s="281"/>
      <c r="CA5" s="281"/>
      <c r="CB5" s="281"/>
      <c r="CC5" s="281"/>
      <c r="CD5" s="281"/>
      <c r="CE5" s="282"/>
      <c r="CF5" s="283"/>
      <c r="CG5" s="284" t="s">
        <v>84</v>
      </c>
      <c r="CH5" s="285"/>
      <c r="CI5" s="283"/>
      <c r="CJ5" s="286" t="s">
        <v>534</v>
      </c>
      <c r="CK5" s="289"/>
      <c r="CL5" s="281"/>
      <c r="CM5" s="281"/>
      <c r="CN5" s="281"/>
      <c r="CO5" s="281"/>
      <c r="CP5" s="281"/>
      <c r="CQ5" s="281"/>
      <c r="CR5" s="281"/>
      <c r="CS5" s="281"/>
      <c r="CT5" s="281"/>
      <c r="CU5" s="281"/>
      <c r="CV5" s="281"/>
      <c r="CW5" s="281"/>
      <c r="CX5" s="281"/>
      <c r="CY5" s="282"/>
      <c r="CZ5" s="156"/>
      <c r="DA5" s="68" t="s">
        <v>535</v>
      </c>
      <c r="DB5" s="119"/>
      <c r="DC5" s="245"/>
      <c r="DD5" s="119" t="s">
        <v>87</v>
      </c>
      <c r="DE5" s="119"/>
      <c r="DF5" s="394" t="s">
        <v>532</v>
      </c>
      <c r="DG5" s="94"/>
      <c r="DH5" s="222"/>
      <c r="DI5" s="221" t="s">
        <v>90</v>
      </c>
      <c r="DJ5" s="221"/>
      <c r="DK5" s="221"/>
      <c r="DL5" s="221" t="s">
        <v>91</v>
      </c>
      <c r="DM5" s="221"/>
      <c r="DN5" s="221"/>
      <c r="DO5" s="221"/>
    </row>
    <row r="6" spans="1:119" ht="14.25" customHeight="1">
      <c r="A6" s="28"/>
      <c r="C6" s="223"/>
      <c r="D6" s="15"/>
      <c r="H6" s="104" t="s">
        <v>94</v>
      </c>
      <c r="I6" s="104"/>
      <c r="J6" s="104"/>
      <c r="K6" s="104"/>
      <c r="L6" s="24" t="s">
        <v>95</v>
      </c>
      <c r="M6" s="325" t="s">
        <v>96</v>
      </c>
      <c r="N6" s="26" t="s">
        <v>95</v>
      </c>
      <c r="O6" s="324" t="s">
        <v>97</v>
      </c>
      <c r="P6" s="26" t="s">
        <v>95</v>
      </c>
      <c r="Q6" s="55" t="s">
        <v>299</v>
      </c>
      <c r="R6" s="324" t="s">
        <v>98</v>
      </c>
      <c r="S6" s="24" t="s">
        <v>95</v>
      </c>
      <c r="T6" s="325" t="s">
        <v>99</v>
      </c>
      <c r="U6" s="279" t="s">
        <v>95</v>
      </c>
      <c r="V6" s="279" t="s">
        <v>100</v>
      </c>
      <c r="W6" s="279" t="s">
        <v>228</v>
      </c>
      <c r="X6" s="279" t="s">
        <v>95</v>
      </c>
      <c r="Y6" s="279" t="s">
        <v>744</v>
      </c>
      <c r="Z6" s="55" t="s">
        <v>115</v>
      </c>
      <c r="AA6" s="55" t="s">
        <v>297</v>
      </c>
      <c r="AB6" s="26" t="s">
        <v>95</v>
      </c>
      <c r="AC6" s="26" t="s">
        <v>345</v>
      </c>
      <c r="AD6" s="26" t="s">
        <v>103</v>
      </c>
      <c r="AE6" s="26" t="s">
        <v>115</v>
      </c>
      <c r="AF6" s="101" t="s">
        <v>346</v>
      </c>
      <c r="AG6" s="26" t="s">
        <v>95</v>
      </c>
      <c r="AH6" s="268" t="s">
        <v>752</v>
      </c>
      <c r="AI6" s="271" t="s">
        <v>95</v>
      </c>
      <c r="AJ6" s="272" t="s">
        <v>530</v>
      </c>
      <c r="AK6" s="201" t="s">
        <v>95</v>
      </c>
      <c r="AL6" s="202" t="s">
        <v>299</v>
      </c>
      <c r="AM6" s="201" t="s">
        <v>95</v>
      </c>
      <c r="AN6" s="202" t="s">
        <v>299</v>
      </c>
      <c r="AO6" s="201" t="s">
        <v>95</v>
      </c>
      <c r="AP6" s="202" t="s">
        <v>299</v>
      </c>
      <c r="AQ6" s="202" t="s">
        <v>115</v>
      </c>
      <c r="AR6" s="202" t="s">
        <v>299</v>
      </c>
      <c r="AS6" s="277" t="s">
        <v>95</v>
      </c>
      <c r="AT6" s="278" t="s">
        <v>106</v>
      </c>
      <c r="AU6" s="279" t="s">
        <v>107</v>
      </c>
      <c r="AV6" s="279" t="s">
        <v>98</v>
      </c>
      <c r="AW6" s="202" t="s">
        <v>731</v>
      </c>
      <c r="AX6" s="24" t="s">
        <v>95</v>
      </c>
      <c r="AY6" s="79" t="s">
        <v>108</v>
      </c>
      <c r="AZ6" s="79" t="s">
        <v>109</v>
      </c>
      <c r="BA6" s="79" t="s">
        <v>110</v>
      </c>
      <c r="BB6" s="202" t="s">
        <v>481</v>
      </c>
      <c r="BC6" s="25" t="s">
        <v>118</v>
      </c>
      <c r="BD6" s="25" t="s">
        <v>119</v>
      </c>
      <c r="BE6" s="25" t="s">
        <v>113</v>
      </c>
      <c r="BF6" s="211" t="s">
        <v>114</v>
      </c>
      <c r="BG6" s="226" t="s">
        <v>115</v>
      </c>
      <c r="BH6" s="213" t="s">
        <v>116</v>
      </c>
      <c r="BI6" s="87" t="s">
        <v>117</v>
      </c>
      <c r="BJ6" s="202" t="s">
        <v>481</v>
      </c>
      <c r="BK6" s="204" t="s">
        <v>111</v>
      </c>
      <c r="BL6" s="204" t="s">
        <v>119</v>
      </c>
      <c r="BM6" s="204" t="s">
        <v>120</v>
      </c>
      <c r="BN6" s="204" t="s">
        <v>121</v>
      </c>
      <c r="BO6" s="280" t="s">
        <v>95</v>
      </c>
      <c r="BP6" s="278" t="s">
        <v>122</v>
      </c>
      <c r="BQ6" s="278" t="s">
        <v>123</v>
      </c>
      <c r="BR6" s="280" t="s">
        <v>124</v>
      </c>
      <c r="BS6" s="278" t="s">
        <v>125</v>
      </c>
      <c r="BT6" s="280" t="s">
        <v>126</v>
      </c>
      <c r="BU6" s="280" t="s">
        <v>127</v>
      </c>
      <c r="BV6" s="154" t="s">
        <v>533</v>
      </c>
      <c r="BW6" s="388" t="s">
        <v>115</v>
      </c>
      <c r="BX6" s="87" t="s">
        <v>128</v>
      </c>
      <c r="BY6" s="87" t="s">
        <v>129</v>
      </c>
      <c r="BZ6" s="87" t="s">
        <v>130</v>
      </c>
      <c r="CA6" s="87" t="s">
        <v>131</v>
      </c>
      <c r="CB6" s="87" t="s">
        <v>132</v>
      </c>
      <c r="CC6" s="87" t="s">
        <v>133</v>
      </c>
      <c r="CD6" s="87" t="s">
        <v>134</v>
      </c>
      <c r="CE6" s="87" t="s">
        <v>135</v>
      </c>
      <c r="CF6" s="156"/>
      <c r="CG6" s="24" t="s">
        <v>95</v>
      </c>
      <c r="CH6" s="25" t="s">
        <v>136</v>
      </c>
      <c r="CI6" s="156"/>
      <c r="CJ6" s="290" t="s">
        <v>95</v>
      </c>
      <c r="CK6" s="290" t="s">
        <v>137</v>
      </c>
      <c r="CL6" s="25" t="s">
        <v>138</v>
      </c>
      <c r="CM6" s="25" t="s">
        <v>139</v>
      </c>
      <c r="CN6" s="25" t="s">
        <v>140</v>
      </c>
      <c r="CO6" s="25" t="s">
        <v>141</v>
      </c>
      <c r="CP6" s="25" t="s">
        <v>142</v>
      </c>
      <c r="CQ6" s="25" t="s">
        <v>143</v>
      </c>
      <c r="CR6" s="25" t="s">
        <v>144</v>
      </c>
      <c r="CS6" s="25" t="s">
        <v>145</v>
      </c>
      <c r="CT6" s="88" t="s">
        <v>146</v>
      </c>
      <c r="CU6" s="25" t="s">
        <v>147</v>
      </c>
      <c r="CV6" s="25" t="s">
        <v>148</v>
      </c>
      <c r="CW6" s="25" t="s">
        <v>149</v>
      </c>
      <c r="CX6" s="25" t="s">
        <v>150</v>
      </c>
      <c r="CY6" s="25" t="s">
        <v>151</v>
      </c>
      <c r="CZ6" s="156"/>
      <c r="DA6" s="291" t="s">
        <v>115</v>
      </c>
      <c r="DB6" s="292" t="s">
        <v>155</v>
      </c>
      <c r="DC6" s="291" t="s">
        <v>533</v>
      </c>
      <c r="DD6" s="291" t="s">
        <v>95</v>
      </c>
      <c r="DE6" s="320" t="s">
        <v>146</v>
      </c>
      <c r="DF6" s="388" t="s">
        <v>115</v>
      </c>
      <c r="DG6" s="87" t="s">
        <v>143</v>
      </c>
      <c r="DH6" s="222"/>
      <c r="DI6" s="79" t="s">
        <v>115</v>
      </c>
      <c r="DJ6" s="79" t="s">
        <v>153</v>
      </c>
      <c r="DK6" s="79" t="s">
        <v>154</v>
      </c>
      <c r="DL6" s="79" t="s">
        <v>115</v>
      </c>
      <c r="DM6" s="79" t="s">
        <v>155</v>
      </c>
      <c r="DN6" s="79" t="s">
        <v>156</v>
      </c>
      <c r="DO6" s="79" t="s">
        <v>157</v>
      </c>
    </row>
    <row r="7" spans="1:119" s="13" customFormat="1" ht="14.4">
      <c r="A7" s="75">
        <v>6</v>
      </c>
      <c r="B7" s="237" t="s">
        <v>506</v>
      </c>
      <c r="C7" s="241" t="s">
        <v>489</v>
      </c>
      <c r="D7" s="357" t="s">
        <v>385</v>
      </c>
      <c r="E7" s="238" t="s">
        <v>537</v>
      </c>
      <c r="F7" s="238" t="s">
        <v>473</v>
      </c>
      <c r="H7" s="28" t="s">
        <v>314</v>
      </c>
      <c r="I7" s="28"/>
      <c r="J7" s="28" t="s">
        <v>537</v>
      </c>
      <c r="K7" s="28" t="s">
        <v>473</v>
      </c>
      <c r="L7" s="28">
        <v>130122</v>
      </c>
      <c r="M7" s="147"/>
      <c r="N7" s="28">
        <v>130122</v>
      </c>
      <c r="O7" s="28" t="s">
        <v>683</v>
      </c>
      <c r="P7" s="28">
        <v>1</v>
      </c>
      <c r="Q7" s="28" t="s">
        <v>295</v>
      </c>
      <c r="R7" s="28" t="s">
        <v>683</v>
      </c>
      <c r="S7" s="28">
        <v>1</v>
      </c>
      <c r="T7" s="28"/>
      <c r="U7" s="28">
        <v>1</v>
      </c>
      <c r="V7" s="28" t="s">
        <v>166</v>
      </c>
      <c r="W7" s="28">
        <v>29</v>
      </c>
      <c r="X7" s="28">
        <v>1</v>
      </c>
      <c r="Y7" s="28" t="s">
        <v>167</v>
      </c>
      <c r="Z7" s="57">
        <v>1</v>
      </c>
      <c r="AA7" s="57">
        <v>100</v>
      </c>
      <c r="AB7" s="28">
        <v>1</v>
      </c>
      <c r="AC7" s="28">
        <v>1</v>
      </c>
      <c r="AD7" s="28" t="s">
        <v>80</v>
      </c>
      <c r="AE7" s="28">
        <v>1</v>
      </c>
      <c r="AF7" s="57" t="s">
        <v>347</v>
      </c>
      <c r="AG7" s="28">
        <v>1</v>
      </c>
      <c r="AH7" s="28" t="s">
        <v>169</v>
      </c>
      <c r="AI7" s="273">
        <v>1</v>
      </c>
      <c r="AJ7" s="273" t="s">
        <v>168</v>
      </c>
      <c r="AK7" s="63">
        <v>1</v>
      </c>
      <c r="AL7" s="63" t="s">
        <v>316</v>
      </c>
      <c r="AM7" s="63">
        <v>2</v>
      </c>
      <c r="AN7" s="63" t="s">
        <v>317</v>
      </c>
      <c r="AO7" s="63">
        <v>3</v>
      </c>
      <c r="AP7" s="63" t="s">
        <v>317</v>
      </c>
      <c r="AQ7" s="63"/>
      <c r="AR7" s="63"/>
      <c r="AS7" s="28">
        <v>1</v>
      </c>
      <c r="AT7" s="77" t="s">
        <v>170</v>
      </c>
      <c r="AU7" s="29" t="s">
        <v>171</v>
      </c>
      <c r="AV7" s="29" t="s">
        <v>172</v>
      </c>
      <c r="AW7" s="29"/>
      <c r="AX7" s="31">
        <v>1</v>
      </c>
      <c r="AY7" s="84" t="s">
        <v>173</v>
      </c>
      <c r="AZ7" s="84" t="s">
        <v>174</v>
      </c>
      <c r="BA7" s="84" t="s">
        <v>175</v>
      </c>
      <c r="BB7" s="28" t="s">
        <v>485</v>
      </c>
      <c r="BC7" s="28" t="s">
        <v>176</v>
      </c>
      <c r="BD7" s="28">
        <v>1</v>
      </c>
      <c r="BE7" s="28" t="s">
        <v>176</v>
      </c>
      <c r="BF7" s="212">
        <v>1</v>
      </c>
      <c r="BG7" s="31"/>
      <c r="BH7" s="214"/>
      <c r="BI7" s="84"/>
      <c r="BJ7" s="28"/>
      <c r="BK7" s="28"/>
      <c r="BL7" s="28"/>
      <c r="BM7" s="28"/>
      <c r="BN7" s="28"/>
      <c r="BO7" s="28">
        <v>48289</v>
      </c>
      <c r="BP7" s="84"/>
      <c r="BQ7" s="84" t="s">
        <v>177</v>
      </c>
      <c r="BR7" s="29">
        <v>1</v>
      </c>
      <c r="BS7" s="84"/>
      <c r="BT7" s="29">
        <v>15</v>
      </c>
      <c r="BU7" s="69">
        <v>123</v>
      </c>
      <c r="BV7" s="83"/>
      <c r="BW7" s="389">
        <v>1</v>
      </c>
      <c r="BX7" s="84" t="s">
        <v>178</v>
      </c>
      <c r="BY7" s="84"/>
      <c r="BZ7" s="84"/>
      <c r="CA7" s="84"/>
      <c r="CB7" s="84"/>
      <c r="CC7" s="84" t="s">
        <v>179</v>
      </c>
      <c r="CD7" s="84">
        <v>20</v>
      </c>
      <c r="CE7" s="84">
        <v>0</v>
      </c>
      <c r="CF7" s="156"/>
      <c r="CG7" s="32">
        <v>0</v>
      </c>
      <c r="CH7" s="28">
        <v>1</v>
      </c>
      <c r="CI7" s="156"/>
      <c r="CJ7" s="28">
        <v>0</v>
      </c>
      <c r="CK7" s="28" t="s">
        <v>180</v>
      </c>
      <c r="CL7" s="28">
        <v>957</v>
      </c>
      <c r="CM7" s="28"/>
      <c r="CN7" s="32" t="s">
        <v>181</v>
      </c>
      <c r="CO7" s="28">
        <v>4</v>
      </c>
      <c r="CP7" s="28" t="s">
        <v>182</v>
      </c>
      <c r="CQ7" s="28" t="s">
        <v>183</v>
      </c>
      <c r="CR7" s="28">
        <v>475</v>
      </c>
      <c r="CS7" s="28">
        <v>18475</v>
      </c>
      <c r="CT7" s="85" t="s">
        <v>184</v>
      </c>
      <c r="CU7" s="28" t="s">
        <v>184</v>
      </c>
      <c r="CV7" s="28" t="s">
        <v>185</v>
      </c>
      <c r="CW7" s="28">
        <v>3</v>
      </c>
      <c r="CX7" s="28">
        <v>8</v>
      </c>
      <c r="CY7" s="28">
        <v>3</v>
      </c>
      <c r="CZ7" s="156"/>
      <c r="DA7" s="294"/>
      <c r="DB7" s="293"/>
      <c r="DC7" s="28"/>
      <c r="DF7" s="389"/>
      <c r="DG7" s="84"/>
      <c r="DH7" s="222"/>
      <c r="DI7" s="108">
        <v>51</v>
      </c>
      <c r="DJ7" s="109">
        <v>1</v>
      </c>
      <c r="DK7" s="108">
        <f>L7*16+DJ7</f>
        <v>2081953</v>
      </c>
      <c r="DL7" s="108">
        <v>51</v>
      </c>
      <c r="DM7" s="109">
        <v>1</v>
      </c>
      <c r="DN7" s="110" t="s">
        <v>186</v>
      </c>
      <c r="DO7" s="108">
        <v>1096865</v>
      </c>
    </row>
    <row r="8" spans="1:119" s="13" customFormat="1" ht="14.4">
      <c r="A8" s="75">
        <v>1</v>
      </c>
      <c r="B8" s="260" t="s">
        <v>507</v>
      </c>
      <c r="C8" s="396" t="s">
        <v>491</v>
      </c>
      <c r="D8" s="357" t="s">
        <v>385</v>
      </c>
      <c r="E8" s="357" t="s">
        <v>537</v>
      </c>
      <c r="F8" s="357" t="s">
        <v>473</v>
      </c>
      <c r="H8" s="372" t="s">
        <v>315</v>
      </c>
      <c r="I8" s="372"/>
      <c r="J8" s="370" t="s">
        <v>537</v>
      </c>
      <c r="K8" s="370" t="s">
        <v>473</v>
      </c>
      <c r="L8" s="372">
        <v>130122</v>
      </c>
      <c r="M8" s="197"/>
      <c r="N8" s="262"/>
      <c r="O8" s="262"/>
      <c r="P8" s="262"/>
      <c r="Q8" s="262"/>
      <c r="R8" s="263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4"/>
      <c r="AF8" s="265"/>
      <c r="AG8" s="264"/>
      <c r="AH8" s="264"/>
      <c r="AI8" s="273"/>
      <c r="AJ8" s="273"/>
      <c r="AK8" s="264"/>
      <c r="AL8" s="264"/>
      <c r="AM8" s="264"/>
      <c r="AN8" s="264"/>
      <c r="AO8" s="264"/>
      <c r="AP8" s="264"/>
      <c r="AQ8" s="264"/>
      <c r="AR8" s="264"/>
      <c r="AS8" s="373">
        <v>7</v>
      </c>
      <c r="AT8" s="374" t="s">
        <v>170</v>
      </c>
      <c r="AU8" s="374" t="s">
        <v>500</v>
      </c>
      <c r="AV8" s="375" t="s">
        <v>499</v>
      </c>
      <c r="AW8" s="375"/>
      <c r="AX8" s="374">
        <v>7</v>
      </c>
      <c r="AY8" s="374" t="s">
        <v>173</v>
      </c>
      <c r="AZ8" s="374" t="s">
        <v>174</v>
      </c>
      <c r="BA8" s="374" t="s">
        <v>175</v>
      </c>
      <c r="BB8" s="374" t="s">
        <v>501</v>
      </c>
      <c r="BC8" s="374" t="s">
        <v>176</v>
      </c>
      <c r="BD8" s="374">
        <v>6</v>
      </c>
      <c r="BE8" s="374" t="s">
        <v>176</v>
      </c>
      <c r="BF8" s="376">
        <v>1</v>
      </c>
      <c r="BG8" s="374"/>
      <c r="BH8" s="377"/>
      <c r="BI8" s="374"/>
      <c r="BJ8" s="374"/>
      <c r="BK8" s="374"/>
      <c r="BL8" s="374"/>
      <c r="BM8" s="374"/>
      <c r="BN8" s="374"/>
      <c r="BO8" s="374">
        <v>24320</v>
      </c>
      <c r="BP8" s="374"/>
      <c r="BQ8" s="374" t="s">
        <v>177</v>
      </c>
      <c r="BR8" s="374">
        <v>5</v>
      </c>
      <c r="BS8" s="374"/>
      <c r="BT8" s="374">
        <v>318</v>
      </c>
      <c r="BU8" s="374">
        <v>59455</v>
      </c>
      <c r="BV8" s="373">
        <v>105</v>
      </c>
      <c r="BW8" s="390">
        <v>5</v>
      </c>
      <c r="BX8" s="374" t="s">
        <v>178</v>
      </c>
      <c r="BY8" s="374"/>
      <c r="BZ8" s="374"/>
      <c r="CA8" s="374"/>
      <c r="CB8" s="374"/>
      <c r="CC8" s="374" t="s">
        <v>179</v>
      </c>
      <c r="CD8" s="374">
        <v>20</v>
      </c>
      <c r="CE8" s="374">
        <v>0</v>
      </c>
      <c r="CF8" s="371"/>
      <c r="CG8" s="378">
        <v>0</v>
      </c>
      <c r="CH8" s="374">
        <v>1</v>
      </c>
      <c r="CI8" s="371"/>
      <c r="CJ8" s="374">
        <v>0</v>
      </c>
      <c r="CK8" s="374">
        <v>600</v>
      </c>
      <c r="CL8" s="374">
        <v>957</v>
      </c>
      <c r="CM8" s="374"/>
      <c r="CN8" s="378" t="s">
        <v>181</v>
      </c>
      <c r="CO8" s="374">
        <v>4</v>
      </c>
      <c r="CP8" s="374" t="s">
        <v>182</v>
      </c>
      <c r="CQ8" s="374" t="s">
        <v>183</v>
      </c>
      <c r="CR8" s="374">
        <v>475</v>
      </c>
      <c r="CS8" s="374">
        <v>18475</v>
      </c>
      <c r="CT8" s="379" t="s">
        <v>184</v>
      </c>
      <c r="CU8" s="374" t="s">
        <v>184</v>
      </c>
      <c r="CV8" s="374" t="s">
        <v>185</v>
      </c>
      <c r="CW8" s="374">
        <v>3</v>
      </c>
      <c r="CX8" s="374">
        <v>8</v>
      </c>
      <c r="CY8" s="374">
        <v>3</v>
      </c>
      <c r="CZ8" s="371"/>
      <c r="DA8" s="374">
        <v>22109</v>
      </c>
      <c r="DB8" s="380">
        <v>105</v>
      </c>
      <c r="DC8" s="373">
        <v>5</v>
      </c>
      <c r="DD8" s="381">
        <v>0</v>
      </c>
      <c r="DE8" s="381" t="s">
        <v>502</v>
      </c>
      <c r="DF8" s="390">
        <v>105</v>
      </c>
      <c r="DG8" s="84"/>
      <c r="DH8" s="222"/>
    </row>
    <row r="9" spans="1:119" s="13" customFormat="1" ht="14.4">
      <c r="A9" s="75">
        <v>2</v>
      </c>
      <c r="B9" s="260" t="s">
        <v>508</v>
      </c>
      <c r="C9" s="397" t="s">
        <v>727</v>
      </c>
      <c r="D9" s="358" t="s">
        <v>401</v>
      </c>
      <c r="E9" s="357" t="s">
        <v>537</v>
      </c>
      <c r="F9" s="357" t="s">
        <v>473</v>
      </c>
      <c r="H9" s="305" t="s">
        <v>315</v>
      </c>
      <c r="I9" s="305" t="s">
        <v>720</v>
      </c>
      <c r="J9" s="305" t="s">
        <v>537</v>
      </c>
      <c r="K9" s="305" t="s">
        <v>473</v>
      </c>
      <c r="L9" s="305">
        <v>130122</v>
      </c>
      <c r="M9" s="197"/>
      <c r="N9" s="262"/>
      <c r="O9" s="262"/>
      <c r="P9" s="262"/>
      <c r="Q9" s="262"/>
      <c r="R9" s="263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4"/>
      <c r="AF9" s="265"/>
      <c r="AG9" s="264"/>
      <c r="AH9" s="264"/>
      <c r="AI9" s="273"/>
      <c r="AJ9" s="273"/>
      <c r="AK9" s="264"/>
      <c r="AL9" s="264"/>
      <c r="AM9" s="264"/>
      <c r="AN9" s="264"/>
      <c r="AO9" s="264"/>
      <c r="AP9" s="264"/>
      <c r="AQ9" s="264"/>
      <c r="AR9" s="264"/>
      <c r="AS9" s="305">
        <v>7</v>
      </c>
      <c r="AT9" s="305" t="s">
        <v>724</v>
      </c>
      <c r="AU9" s="305" t="s">
        <v>500</v>
      </c>
      <c r="AV9" s="305" t="s">
        <v>499</v>
      </c>
      <c r="AW9" s="305"/>
      <c r="AX9" s="305">
        <v>7</v>
      </c>
      <c r="AY9" s="305" t="s">
        <v>173</v>
      </c>
      <c r="AZ9" s="305" t="s">
        <v>174</v>
      </c>
      <c r="BA9" s="305" t="s">
        <v>175</v>
      </c>
      <c r="BB9" s="305" t="s">
        <v>501</v>
      </c>
      <c r="BC9" s="305" t="s">
        <v>479</v>
      </c>
      <c r="BD9" s="305">
        <v>6</v>
      </c>
      <c r="BE9" s="305" t="s">
        <v>479</v>
      </c>
      <c r="BF9" s="305">
        <v>1</v>
      </c>
      <c r="BG9" s="305"/>
      <c r="BH9" s="305"/>
      <c r="BI9" s="305"/>
      <c r="BJ9" s="305"/>
      <c r="BK9" s="305"/>
      <c r="BL9" s="305"/>
      <c r="BM9" s="305"/>
      <c r="BN9" s="305"/>
      <c r="BO9" s="383">
        <v>24320</v>
      </c>
      <c r="BP9" s="383"/>
      <c r="BQ9" s="383" t="s">
        <v>172</v>
      </c>
      <c r="BR9" s="383">
        <v>5</v>
      </c>
      <c r="BS9" s="383"/>
      <c r="BT9" s="383">
        <v>318</v>
      </c>
      <c r="BU9" s="383">
        <v>59455</v>
      </c>
      <c r="BV9" s="383">
        <v>105</v>
      </c>
      <c r="BW9" s="391">
        <v>5</v>
      </c>
      <c r="BX9" s="382" t="s">
        <v>178</v>
      </c>
      <c r="BY9" s="382"/>
      <c r="BZ9" s="382"/>
      <c r="CA9" s="382"/>
      <c r="CB9" s="382"/>
      <c r="CC9" s="382" t="s">
        <v>725</v>
      </c>
      <c r="CD9" s="382">
        <v>20</v>
      </c>
      <c r="CE9" s="382">
        <v>0</v>
      </c>
      <c r="CF9" s="382"/>
      <c r="CG9" s="382">
        <v>0</v>
      </c>
      <c r="CH9" s="382">
        <v>1</v>
      </c>
      <c r="CI9" s="382"/>
      <c r="CJ9" s="383">
        <v>0</v>
      </c>
      <c r="CK9" s="383">
        <v>600</v>
      </c>
      <c r="CL9" s="383">
        <v>957</v>
      </c>
      <c r="CM9" s="383"/>
      <c r="CN9" s="383" t="s">
        <v>185</v>
      </c>
      <c r="CO9" s="383">
        <v>4</v>
      </c>
      <c r="CP9" s="383" t="s">
        <v>182</v>
      </c>
      <c r="CQ9" s="383" t="s">
        <v>726</v>
      </c>
      <c r="CR9" s="383">
        <v>475</v>
      </c>
      <c r="CS9" s="383">
        <v>18475</v>
      </c>
      <c r="CT9" s="383" t="s">
        <v>184</v>
      </c>
      <c r="CU9" s="383" t="s">
        <v>184</v>
      </c>
      <c r="CV9" s="383" t="s">
        <v>185</v>
      </c>
      <c r="CW9" s="383">
        <v>3</v>
      </c>
      <c r="CX9" s="383">
        <v>8</v>
      </c>
      <c r="CY9" s="383">
        <v>3</v>
      </c>
      <c r="CZ9" s="306"/>
      <c r="DA9" s="383">
        <v>22109</v>
      </c>
      <c r="DB9" s="384">
        <v>105</v>
      </c>
      <c r="DC9" s="383">
        <v>5</v>
      </c>
      <c r="DD9" s="383">
        <v>0</v>
      </c>
      <c r="DE9" s="383" t="s">
        <v>502</v>
      </c>
      <c r="DF9" s="391">
        <v>105</v>
      </c>
      <c r="DH9" s="222"/>
    </row>
    <row r="10" spans="1:119" s="13" customFormat="1" ht="14.4">
      <c r="A10" s="75">
        <v>10</v>
      </c>
      <c r="B10" s="237" t="s">
        <v>522</v>
      </c>
      <c r="C10" s="241" t="s">
        <v>523</v>
      </c>
      <c r="D10" s="358" t="s">
        <v>401</v>
      </c>
      <c r="E10" s="238" t="s">
        <v>537</v>
      </c>
      <c r="F10" s="238" t="s">
        <v>473</v>
      </c>
      <c r="H10" s="226" t="s">
        <v>315</v>
      </c>
      <c r="I10" s="226" t="s">
        <v>721</v>
      </c>
      <c r="J10" s="226" t="s">
        <v>537</v>
      </c>
      <c r="K10" s="226" t="s">
        <v>473</v>
      </c>
      <c r="L10" s="226">
        <v>130122</v>
      </c>
      <c r="M10" s="197"/>
      <c r="N10" s="262"/>
      <c r="O10" s="262"/>
      <c r="P10" s="262"/>
      <c r="Q10" s="262"/>
      <c r="R10" s="263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4"/>
      <c r="AF10" s="265"/>
      <c r="AG10" s="264"/>
      <c r="AH10" s="264"/>
      <c r="AI10" s="273"/>
      <c r="AJ10" s="273"/>
      <c r="AK10" s="264"/>
      <c r="AL10" s="264"/>
      <c r="AM10" s="264"/>
      <c r="AN10" s="264"/>
      <c r="AO10" s="264"/>
      <c r="AP10" s="264"/>
      <c r="AQ10" s="264"/>
      <c r="AR10" s="264"/>
      <c r="AS10" s="226">
        <v>8</v>
      </c>
      <c r="AT10" s="226"/>
      <c r="AU10" s="226" t="s">
        <v>592</v>
      </c>
      <c r="AV10" s="226" t="s">
        <v>593</v>
      </c>
      <c r="AW10" s="386" t="b">
        <v>1</v>
      </c>
      <c r="AX10" s="226">
        <v>8</v>
      </c>
      <c r="AY10" s="226" t="s">
        <v>173</v>
      </c>
      <c r="AZ10" s="226" t="s">
        <v>174</v>
      </c>
      <c r="BA10" s="226" t="s">
        <v>175</v>
      </c>
      <c r="BB10" s="226" t="s">
        <v>501</v>
      </c>
      <c r="BC10" s="226" t="s">
        <v>479</v>
      </c>
      <c r="BD10" s="226">
        <v>7</v>
      </c>
      <c r="BE10" s="226" t="s">
        <v>479</v>
      </c>
      <c r="BF10" s="226">
        <v>1</v>
      </c>
      <c r="BG10" s="226"/>
      <c r="BH10" s="226"/>
      <c r="BI10" s="226"/>
      <c r="BJ10" s="226"/>
      <c r="BK10" s="226"/>
      <c r="BL10" s="226"/>
      <c r="BM10" s="226"/>
      <c r="BN10" s="226"/>
      <c r="BO10" s="226">
        <v>24320</v>
      </c>
      <c r="BP10" s="226"/>
      <c r="BQ10" s="226" t="s">
        <v>172</v>
      </c>
      <c r="BR10" s="226">
        <v>5</v>
      </c>
      <c r="BS10" s="226"/>
      <c r="BT10" s="226">
        <v>318</v>
      </c>
      <c r="BU10" s="226">
        <v>59455</v>
      </c>
      <c r="BV10" s="226">
        <v>105</v>
      </c>
      <c r="BW10" s="392">
        <v>5</v>
      </c>
      <c r="BX10" s="226" t="s">
        <v>178</v>
      </c>
      <c r="BY10" s="226"/>
      <c r="BZ10" s="226"/>
      <c r="CA10" s="226"/>
      <c r="CB10" s="226"/>
      <c r="CC10" s="226" t="s">
        <v>725</v>
      </c>
      <c r="CD10" s="226">
        <v>20</v>
      </c>
      <c r="CE10" s="226">
        <v>0</v>
      </c>
      <c r="CF10" s="226"/>
      <c r="CG10" s="226">
        <v>0</v>
      </c>
      <c r="CH10" s="226">
        <v>1</v>
      </c>
      <c r="CI10" s="226"/>
      <c r="CJ10" s="226">
        <v>0</v>
      </c>
      <c r="CK10" s="226">
        <v>600</v>
      </c>
      <c r="CL10" s="226">
        <v>957</v>
      </c>
      <c r="CM10" s="226"/>
      <c r="CN10" s="226" t="s">
        <v>185</v>
      </c>
      <c r="CO10" s="226">
        <v>4</v>
      </c>
      <c r="CP10" s="226" t="s">
        <v>182</v>
      </c>
      <c r="CQ10" s="226" t="s">
        <v>726</v>
      </c>
      <c r="CR10" s="226">
        <v>475</v>
      </c>
      <c r="CS10" s="226">
        <v>18475</v>
      </c>
      <c r="CT10" s="226" t="s">
        <v>184</v>
      </c>
      <c r="CU10" s="226" t="s">
        <v>184</v>
      </c>
      <c r="CV10" s="226" t="s">
        <v>185</v>
      </c>
      <c r="CW10" s="226">
        <v>3</v>
      </c>
      <c r="CX10" s="226">
        <v>8</v>
      </c>
      <c r="CY10" s="226">
        <v>3</v>
      </c>
      <c r="CZ10" s="385"/>
      <c r="DA10" s="226">
        <v>22109</v>
      </c>
      <c r="DB10" s="226">
        <v>105</v>
      </c>
      <c r="DC10" s="226">
        <v>5</v>
      </c>
      <c r="DD10" s="226">
        <v>0</v>
      </c>
      <c r="DE10" s="226" t="s">
        <v>502</v>
      </c>
      <c r="DF10" s="392">
        <v>105</v>
      </c>
      <c r="DH10" s="222"/>
    </row>
    <row r="11" spans="1:119" s="13" customFormat="1">
      <c r="A11" s="75"/>
      <c r="C11" s="203"/>
      <c r="AI11" s="274"/>
      <c r="AJ11" s="274"/>
      <c r="BW11" s="326"/>
      <c r="CZ11" s="156"/>
      <c r="DA11" s="294"/>
      <c r="DF11" s="326"/>
      <c r="DH11" s="222"/>
    </row>
    <row r="12" spans="1:119" s="13" customFormat="1" ht="14.4">
      <c r="A12" s="75">
        <v>7</v>
      </c>
      <c r="B12" s="237" t="s">
        <v>509</v>
      </c>
      <c r="C12" s="241" t="s">
        <v>490</v>
      </c>
      <c r="D12" s="357" t="s">
        <v>385</v>
      </c>
      <c r="E12" s="238" t="s">
        <v>537</v>
      </c>
      <c r="F12" s="238" t="s">
        <v>473</v>
      </c>
      <c r="H12" s="28" t="s">
        <v>314</v>
      </c>
      <c r="I12" s="28"/>
      <c r="J12" s="28" t="s">
        <v>537</v>
      </c>
      <c r="K12" s="28" t="s">
        <v>473</v>
      </c>
      <c r="L12" s="69">
        <v>123456</v>
      </c>
      <c r="M12" s="69" t="s">
        <v>332</v>
      </c>
      <c r="N12" s="70">
        <v>123456</v>
      </c>
      <c r="O12" s="70" t="s">
        <v>333</v>
      </c>
      <c r="P12" s="70">
        <v>1</v>
      </c>
      <c r="Q12" s="69" t="s">
        <v>334</v>
      </c>
      <c r="R12" s="70" t="s">
        <v>335</v>
      </c>
      <c r="S12" s="69">
        <v>1</v>
      </c>
      <c r="T12" s="69" t="s">
        <v>336</v>
      </c>
      <c r="U12" s="69">
        <v>1</v>
      </c>
      <c r="V12" s="69" t="s">
        <v>337</v>
      </c>
      <c r="W12" s="69">
        <v>29</v>
      </c>
      <c r="X12" s="69">
        <v>1</v>
      </c>
      <c r="Y12" s="69" t="s">
        <v>338</v>
      </c>
      <c r="Z12" s="69">
        <v>1</v>
      </c>
      <c r="AA12" s="69">
        <v>200</v>
      </c>
      <c r="AB12" s="198">
        <v>1</v>
      </c>
      <c r="AC12" s="198">
        <v>1</v>
      </c>
      <c r="AD12" s="69" t="s">
        <v>339</v>
      </c>
      <c r="AE12" s="70"/>
      <c r="AF12" s="70"/>
      <c r="AG12" s="70" t="s">
        <v>340</v>
      </c>
      <c r="AH12" s="70" t="s">
        <v>340</v>
      </c>
      <c r="AI12" s="275" t="s">
        <v>340</v>
      </c>
      <c r="AJ12" s="275" t="s">
        <v>340</v>
      </c>
      <c r="AK12" s="410">
        <v>2</v>
      </c>
      <c r="AL12" s="410" t="s">
        <v>1</v>
      </c>
      <c r="AM12" s="69">
        <v>2</v>
      </c>
      <c r="AN12" s="69" t="s">
        <v>1</v>
      </c>
      <c r="AO12" s="69"/>
      <c r="AP12" s="69"/>
      <c r="AQ12" s="273"/>
      <c r="AR12" s="273"/>
      <c r="AS12" s="273"/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15"/>
      <c r="BI12" s="85"/>
      <c r="BJ12" s="273"/>
      <c r="BK12" s="273"/>
      <c r="BL12" s="273"/>
      <c r="BM12" s="273"/>
      <c r="BN12" s="273"/>
      <c r="BO12" s="273"/>
      <c r="BP12" s="273"/>
      <c r="BQ12" s="273"/>
      <c r="BR12" s="273"/>
      <c r="BS12" s="273"/>
      <c r="BT12" s="273"/>
      <c r="BU12" s="273"/>
      <c r="BV12" s="273"/>
      <c r="BW12" s="393"/>
      <c r="BX12" s="84"/>
      <c r="BY12" s="84"/>
      <c r="BZ12" s="84"/>
      <c r="CA12" s="84"/>
      <c r="CB12" s="84"/>
      <c r="CC12" s="84"/>
      <c r="CD12" s="84"/>
      <c r="CE12" s="84"/>
      <c r="CF12" s="156"/>
      <c r="CG12" s="74"/>
      <c r="CH12" s="71"/>
      <c r="CI12" s="156"/>
      <c r="CJ12" s="273"/>
      <c r="CK12" s="273"/>
      <c r="CL12" s="273">
        <v>957</v>
      </c>
      <c r="CM12" s="273"/>
      <c r="CN12" s="273" t="s">
        <v>181</v>
      </c>
      <c r="CO12" s="273">
        <v>4</v>
      </c>
      <c r="CP12" s="273" t="s">
        <v>182</v>
      </c>
      <c r="CQ12" s="273" t="s">
        <v>183</v>
      </c>
      <c r="CR12" s="273"/>
      <c r="CS12" s="273"/>
      <c r="CT12" s="273"/>
      <c r="CU12" s="273"/>
      <c r="CV12" s="273" t="s">
        <v>185</v>
      </c>
      <c r="CW12" s="273">
        <v>3</v>
      </c>
      <c r="CX12" s="273">
        <v>8</v>
      </c>
      <c r="CY12" s="273">
        <v>3</v>
      </c>
      <c r="CZ12" s="273"/>
      <c r="DA12" s="273"/>
      <c r="DB12" s="273"/>
      <c r="DC12" s="273"/>
      <c r="DD12" s="273"/>
      <c r="DE12" s="273"/>
      <c r="DF12" s="395"/>
      <c r="DG12" s="84"/>
      <c r="DH12" s="222"/>
      <c r="DI12" s="111">
        <v>52</v>
      </c>
      <c r="DJ12" s="112">
        <v>2</v>
      </c>
      <c r="DK12" s="111">
        <f>L12*16+DJ12</f>
        <v>1975298</v>
      </c>
      <c r="DL12" s="111">
        <v>52</v>
      </c>
      <c r="DM12" s="112">
        <v>2</v>
      </c>
      <c r="DN12" s="113" t="s">
        <v>186</v>
      </c>
      <c r="DO12" s="111">
        <v>1096866</v>
      </c>
    </row>
    <row r="13" spans="1:119" s="13" customFormat="1" ht="14.4">
      <c r="A13" s="75">
        <v>5</v>
      </c>
      <c r="B13" s="400" t="s">
        <v>510</v>
      </c>
      <c r="C13" s="401" t="s">
        <v>493</v>
      </c>
      <c r="D13" s="357" t="s">
        <v>385</v>
      </c>
      <c r="E13" s="238" t="s">
        <v>537</v>
      </c>
      <c r="F13" s="238" t="s">
        <v>473</v>
      </c>
      <c r="H13" s="69" t="s">
        <v>945</v>
      </c>
      <c r="I13" s="28"/>
      <c r="J13" s="28" t="s">
        <v>537</v>
      </c>
      <c r="K13" s="28" t="s">
        <v>473</v>
      </c>
      <c r="L13" s="69">
        <v>123456</v>
      </c>
      <c r="M13" s="197"/>
      <c r="N13" s="262"/>
      <c r="O13" s="262"/>
      <c r="P13" s="262"/>
      <c r="Q13" s="262"/>
      <c r="R13" s="263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4"/>
      <c r="AF13" s="265"/>
      <c r="AG13" s="264"/>
      <c r="AH13" s="264"/>
      <c r="AI13" s="273"/>
      <c r="AJ13" s="273"/>
      <c r="AK13" s="409">
        <v>3</v>
      </c>
      <c r="AL13" s="409" t="s">
        <v>1</v>
      </c>
      <c r="AM13" s="69"/>
      <c r="AN13" s="69"/>
      <c r="AO13" s="69"/>
      <c r="AP13" s="69"/>
      <c r="AQ13" s="273"/>
      <c r="AR13" s="273"/>
      <c r="AS13" s="273"/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273"/>
      <c r="BN13" s="273"/>
      <c r="BO13" s="273"/>
      <c r="BP13" s="273"/>
      <c r="BQ13" s="273"/>
      <c r="BR13" s="273"/>
      <c r="BS13" s="273"/>
      <c r="BT13" s="273"/>
      <c r="BU13" s="273"/>
      <c r="BV13" s="273"/>
      <c r="BW13" s="393"/>
      <c r="BX13" s="84"/>
      <c r="BY13" s="84"/>
      <c r="BZ13" s="84"/>
      <c r="CA13" s="84"/>
      <c r="CB13" s="84"/>
      <c r="CC13" s="84"/>
      <c r="CD13" s="84"/>
      <c r="CE13" s="84"/>
      <c r="CF13" s="156"/>
      <c r="CG13" s="32"/>
      <c r="CH13" s="28"/>
      <c r="CI13" s="156"/>
      <c r="CJ13" s="273"/>
      <c r="CK13" s="273"/>
      <c r="CL13" s="273"/>
      <c r="CM13" s="273"/>
      <c r="CN13" s="273"/>
      <c r="CO13" s="273"/>
      <c r="CP13" s="273"/>
      <c r="CQ13" s="273"/>
      <c r="CR13" s="273"/>
      <c r="CS13" s="273"/>
      <c r="CT13" s="273"/>
      <c r="CU13" s="273"/>
      <c r="CV13" s="273"/>
      <c r="CW13" s="273"/>
      <c r="CX13" s="273"/>
      <c r="CY13" s="273"/>
      <c r="CZ13" s="273"/>
      <c r="DA13" s="273"/>
      <c r="DB13" s="273"/>
      <c r="DC13" s="273"/>
      <c r="DD13" s="273"/>
      <c r="DE13" s="273"/>
      <c r="DF13" s="392"/>
      <c r="DG13" s="84"/>
      <c r="DH13" s="222"/>
      <c r="DI13" s="108"/>
      <c r="DJ13" s="84"/>
      <c r="DK13" s="108"/>
      <c r="DL13" s="108"/>
      <c r="DM13" s="84"/>
      <c r="DN13" s="110"/>
      <c r="DO13" s="108"/>
    </row>
    <row r="14" spans="1:119" s="13" customFormat="1" ht="14.4">
      <c r="A14" s="75">
        <v>4</v>
      </c>
      <c r="B14" s="400" t="s">
        <v>511</v>
      </c>
      <c r="C14" s="401" t="s">
        <v>494</v>
      </c>
      <c r="D14" s="357" t="s">
        <v>385</v>
      </c>
      <c r="E14" s="238" t="s">
        <v>537</v>
      </c>
      <c r="F14" s="238" t="s">
        <v>473</v>
      </c>
      <c r="H14" s="69" t="s">
        <v>945</v>
      </c>
      <c r="I14" s="28"/>
      <c r="J14" s="28" t="s">
        <v>537</v>
      </c>
      <c r="K14" s="28" t="s">
        <v>473</v>
      </c>
      <c r="L14" s="69">
        <v>123456</v>
      </c>
      <c r="M14" s="197"/>
      <c r="N14" s="262"/>
      <c r="O14" s="262"/>
      <c r="P14" s="262"/>
      <c r="Q14" s="262"/>
      <c r="R14" s="26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4"/>
      <c r="AF14" s="265"/>
      <c r="AG14" s="264"/>
      <c r="AH14" s="264"/>
      <c r="AI14" s="273"/>
      <c r="AJ14" s="273"/>
      <c r="AK14" s="264"/>
      <c r="AL14" s="264"/>
      <c r="AM14" s="118"/>
      <c r="AN14" s="118"/>
      <c r="AO14" s="118"/>
      <c r="AP14" s="118"/>
      <c r="AQ14" s="402">
        <v>1</v>
      </c>
      <c r="AR14" s="403" t="s">
        <v>476</v>
      </c>
      <c r="AS14" s="404"/>
      <c r="AT14" s="402"/>
      <c r="AU14" s="405"/>
      <c r="AV14" s="405"/>
      <c r="AW14" s="405"/>
      <c r="AX14" s="402">
        <v>4</v>
      </c>
      <c r="AY14" s="402"/>
      <c r="AZ14" s="402"/>
      <c r="BA14" s="402"/>
      <c r="BB14" s="402" t="s">
        <v>733</v>
      </c>
      <c r="BC14" s="402" t="s">
        <v>479</v>
      </c>
      <c r="BD14" s="406">
        <v>1</v>
      </c>
      <c r="BE14" s="402" t="s">
        <v>479</v>
      </c>
      <c r="BF14" s="407">
        <v>1</v>
      </c>
      <c r="BG14" s="402">
        <v>5</v>
      </c>
      <c r="BH14" s="408"/>
      <c r="BI14" s="402"/>
      <c r="BJ14" s="402" t="s">
        <v>497</v>
      </c>
      <c r="BK14" s="402" t="s">
        <v>479</v>
      </c>
      <c r="BL14" s="406">
        <v>2</v>
      </c>
      <c r="BM14" s="402" t="s">
        <v>479</v>
      </c>
      <c r="BN14" s="402">
        <v>2</v>
      </c>
      <c r="BO14" s="273"/>
      <c r="BP14" s="273"/>
      <c r="BQ14" s="273"/>
      <c r="BR14" s="273"/>
      <c r="BS14" s="273"/>
      <c r="BT14" s="273"/>
      <c r="BU14" s="273"/>
      <c r="BV14" s="273"/>
      <c r="BW14" s="273"/>
      <c r="BX14" s="273"/>
      <c r="BY14" s="273"/>
      <c r="BZ14" s="273"/>
      <c r="CA14" s="273"/>
      <c r="CB14" s="273"/>
      <c r="CC14" s="273"/>
      <c r="CD14" s="273"/>
      <c r="CE14" s="273"/>
      <c r="CF14" s="273"/>
      <c r="CG14" s="273"/>
      <c r="CH14" s="273"/>
      <c r="CI14" s="273"/>
      <c r="CJ14" s="273"/>
      <c r="CK14" s="273"/>
      <c r="CL14" s="28"/>
      <c r="CM14" s="28"/>
      <c r="CN14" s="28"/>
      <c r="CO14" s="28"/>
      <c r="CP14" s="28"/>
      <c r="CQ14" s="28"/>
      <c r="CR14" s="28"/>
      <c r="CS14" s="28"/>
      <c r="CT14" s="85"/>
      <c r="CU14" s="28"/>
      <c r="CV14" s="28"/>
      <c r="CW14" s="28"/>
      <c r="CX14" s="28"/>
      <c r="CY14" s="28"/>
      <c r="CZ14" s="156"/>
      <c r="DA14" s="273"/>
      <c r="DB14" s="273"/>
      <c r="DC14" s="273"/>
      <c r="DD14" s="273"/>
      <c r="DE14" s="273"/>
      <c r="DF14" s="392"/>
      <c r="DG14" s="84"/>
      <c r="DH14" s="222"/>
      <c r="DI14" s="108"/>
      <c r="DJ14" s="84"/>
      <c r="DK14" s="108"/>
      <c r="DL14" s="108"/>
      <c r="DM14" s="84"/>
      <c r="DN14" s="110"/>
      <c r="DO14" s="108"/>
    </row>
    <row r="15" spans="1:119" s="13" customFormat="1" ht="14.4">
      <c r="A15" s="75">
        <v>4</v>
      </c>
      <c r="B15" s="400" t="s">
        <v>512</v>
      </c>
      <c r="C15" s="401" t="s">
        <v>494</v>
      </c>
      <c r="D15" s="357" t="s">
        <v>385</v>
      </c>
      <c r="E15" s="238" t="s">
        <v>537</v>
      </c>
      <c r="F15" s="238" t="s">
        <v>473</v>
      </c>
      <c r="H15" s="69" t="s">
        <v>945</v>
      </c>
      <c r="I15" s="28"/>
      <c r="J15" s="28" t="s">
        <v>537</v>
      </c>
      <c r="K15" s="28" t="s">
        <v>473</v>
      </c>
      <c r="L15" s="69">
        <v>123456</v>
      </c>
      <c r="M15" s="197"/>
      <c r="N15" s="262"/>
      <c r="O15" s="262"/>
      <c r="P15" s="262"/>
      <c r="Q15" s="262"/>
      <c r="R15" s="263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4"/>
      <c r="AF15" s="265"/>
      <c r="AG15" s="264"/>
      <c r="AH15" s="264"/>
      <c r="AI15" s="273"/>
      <c r="AJ15" s="273"/>
      <c r="AK15" s="264"/>
      <c r="AL15" s="264"/>
      <c r="AM15" s="118"/>
      <c r="AN15" s="118"/>
      <c r="AO15" s="118"/>
      <c r="AP15" s="118"/>
      <c r="AQ15" s="402">
        <v>2</v>
      </c>
      <c r="AR15" s="403" t="s">
        <v>476</v>
      </c>
      <c r="AS15" s="404"/>
      <c r="AT15" s="402"/>
      <c r="AU15" s="405"/>
      <c r="AV15" s="405"/>
      <c r="AW15" s="405"/>
      <c r="AX15" s="402">
        <v>6</v>
      </c>
      <c r="AY15" s="402"/>
      <c r="AZ15" s="402"/>
      <c r="BA15" s="402"/>
      <c r="BB15" s="402" t="s">
        <v>733</v>
      </c>
      <c r="BC15" s="402" t="s">
        <v>479</v>
      </c>
      <c r="BD15" s="406">
        <v>7</v>
      </c>
      <c r="BE15" s="402" t="s">
        <v>479</v>
      </c>
      <c r="BF15" s="407">
        <v>1</v>
      </c>
      <c r="BG15" s="402">
        <v>7</v>
      </c>
      <c r="BH15" s="408"/>
      <c r="BI15" s="402"/>
      <c r="BJ15" s="402" t="s">
        <v>497</v>
      </c>
      <c r="BK15" s="402" t="s">
        <v>479</v>
      </c>
      <c r="BL15" s="406">
        <v>7</v>
      </c>
      <c r="BM15" s="402" t="s">
        <v>479</v>
      </c>
      <c r="BN15" s="402">
        <v>2</v>
      </c>
      <c r="BO15" s="273"/>
      <c r="BP15" s="273"/>
      <c r="BQ15" s="273"/>
      <c r="BR15" s="273"/>
      <c r="BS15" s="273"/>
      <c r="BT15" s="273"/>
      <c r="BU15" s="273"/>
      <c r="BV15" s="273"/>
      <c r="BW15" s="273"/>
      <c r="BX15" s="273"/>
      <c r="BY15" s="273"/>
      <c r="BZ15" s="273"/>
      <c r="CA15" s="273"/>
      <c r="CB15" s="273"/>
      <c r="CC15" s="273"/>
      <c r="CD15" s="273"/>
      <c r="CE15" s="273"/>
      <c r="CF15" s="273"/>
      <c r="CG15" s="273"/>
      <c r="CH15" s="273"/>
      <c r="CI15" s="273"/>
      <c r="CJ15" s="273"/>
      <c r="CK15" s="273"/>
      <c r="CL15" s="28"/>
      <c r="CM15" s="28"/>
      <c r="CN15" s="28"/>
      <c r="CO15" s="28"/>
      <c r="CP15" s="28"/>
      <c r="CQ15" s="28"/>
      <c r="CR15" s="28"/>
      <c r="CS15" s="28"/>
      <c r="CT15" s="85"/>
      <c r="CU15" s="28"/>
      <c r="CV15" s="28"/>
      <c r="CW15" s="28"/>
      <c r="CX15" s="28"/>
      <c r="CY15" s="28"/>
      <c r="CZ15" s="156"/>
      <c r="DA15" s="273"/>
      <c r="DB15" s="273"/>
      <c r="DC15" s="273"/>
      <c r="DD15" s="273"/>
      <c r="DE15" s="273"/>
      <c r="DF15" s="392"/>
      <c r="DG15" s="84"/>
      <c r="DH15" s="222"/>
      <c r="DI15" s="108"/>
      <c r="DJ15" s="84"/>
      <c r="DK15" s="108"/>
      <c r="DL15" s="108"/>
      <c r="DM15" s="84"/>
      <c r="DN15" s="110"/>
      <c r="DO15" s="108"/>
    </row>
    <row r="16" spans="1:119" s="13" customFormat="1" ht="14.4">
      <c r="A16" s="75">
        <v>3</v>
      </c>
      <c r="B16" s="260" t="s">
        <v>513</v>
      </c>
      <c r="C16" s="396" t="s">
        <v>495</v>
      </c>
      <c r="D16" s="357" t="s">
        <v>385</v>
      </c>
      <c r="E16" s="238" t="s">
        <v>537</v>
      </c>
      <c r="F16" s="238" t="s">
        <v>473</v>
      </c>
      <c r="H16" s="372" t="s">
        <v>315</v>
      </c>
      <c r="I16" s="370"/>
      <c r="J16" s="370" t="s">
        <v>537</v>
      </c>
      <c r="K16" s="370" t="s">
        <v>473</v>
      </c>
      <c r="L16" s="372">
        <v>123456</v>
      </c>
      <c r="M16" s="197"/>
      <c r="N16" s="262"/>
      <c r="O16" s="262"/>
      <c r="P16" s="262"/>
      <c r="Q16" s="262"/>
      <c r="R16" s="263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4"/>
      <c r="AF16" s="265"/>
      <c r="AG16" s="264"/>
      <c r="AH16" s="264"/>
      <c r="AI16" s="273"/>
      <c r="AJ16" s="273"/>
      <c r="AK16" s="264"/>
      <c r="AL16" s="264"/>
      <c r="AM16" s="264"/>
      <c r="AN16" s="264"/>
      <c r="AO16" s="264"/>
      <c r="AP16" s="264"/>
      <c r="AQ16" s="264"/>
      <c r="AR16" s="264"/>
      <c r="AS16" s="28">
        <v>11</v>
      </c>
      <c r="AT16" s="77" t="s">
        <v>170</v>
      </c>
      <c r="AU16" s="83" t="s">
        <v>189</v>
      </c>
      <c r="AV16" s="57" t="s">
        <v>342</v>
      </c>
      <c r="AW16" s="57"/>
      <c r="AX16" s="31">
        <v>15</v>
      </c>
      <c r="AY16" s="84"/>
      <c r="AZ16" s="84" t="s">
        <v>174</v>
      </c>
      <c r="BA16" s="84" t="s">
        <v>175</v>
      </c>
      <c r="BB16" s="28" t="s">
        <v>488</v>
      </c>
      <c r="BC16" s="28" t="s">
        <v>176</v>
      </c>
      <c r="BD16" s="28">
        <v>3</v>
      </c>
      <c r="BE16" s="28" t="s">
        <v>176</v>
      </c>
      <c r="BF16" s="212">
        <v>1</v>
      </c>
      <c r="BG16" s="31"/>
      <c r="BH16" s="214"/>
      <c r="BI16" s="84"/>
      <c r="BJ16" s="28"/>
      <c r="BK16" s="28"/>
      <c r="BL16" s="28"/>
      <c r="BM16" s="28"/>
      <c r="BN16" s="28"/>
      <c r="BO16" s="28">
        <v>48291</v>
      </c>
      <c r="BP16" s="84"/>
      <c r="BQ16" s="84" t="s">
        <v>177</v>
      </c>
      <c r="BR16" s="29">
        <v>11</v>
      </c>
      <c r="BS16" s="84"/>
      <c r="BT16" s="29">
        <v>240</v>
      </c>
      <c r="BU16" s="29">
        <v>59455</v>
      </c>
      <c r="BV16" s="29"/>
      <c r="BW16" s="393"/>
      <c r="BX16" s="84" t="s">
        <v>178</v>
      </c>
      <c r="BY16" s="84"/>
      <c r="BZ16" s="84"/>
      <c r="CA16" s="84"/>
      <c r="CB16" s="84"/>
      <c r="CC16" s="84" t="s">
        <v>179</v>
      </c>
      <c r="CD16" s="84">
        <v>20</v>
      </c>
      <c r="CE16" s="84">
        <v>0</v>
      </c>
      <c r="CF16" s="156"/>
      <c r="CG16" s="32">
        <v>0</v>
      </c>
      <c r="CH16" s="28">
        <v>1</v>
      </c>
      <c r="CI16" s="156"/>
      <c r="CJ16" s="28">
        <v>0</v>
      </c>
      <c r="CK16" s="28">
        <v>710</v>
      </c>
      <c r="CL16" s="28">
        <v>957</v>
      </c>
      <c r="CM16" s="28"/>
      <c r="CN16" s="32" t="s">
        <v>181</v>
      </c>
      <c r="CO16" s="28">
        <v>4</v>
      </c>
      <c r="CP16" s="28" t="s">
        <v>182</v>
      </c>
      <c r="CQ16" s="28" t="s">
        <v>183</v>
      </c>
      <c r="CR16" s="28"/>
      <c r="CS16" s="28"/>
      <c r="CT16" s="85"/>
      <c r="CU16" s="28"/>
      <c r="CV16" s="28" t="s">
        <v>185</v>
      </c>
      <c r="CW16" s="28">
        <v>3</v>
      </c>
      <c r="CX16" s="28">
        <v>8</v>
      </c>
      <c r="CY16" s="28">
        <v>3</v>
      </c>
      <c r="CZ16" s="156"/>
      <c r="DA16" s="28"/>
      <c r="DB16" s="293"/>
      <c r="DC16" s="28"/>
      <c r="DD16" s="83"/>
      <c r="DE16" s="83"/>
      <c r="DF16" s="392"/>
      <c r="DG16" s="84"/>
      <c r="DH16" s="222"/>
      <c r="DI16" s="108">
        <v>53</v>
      </c>
      <c r="DJ16" s="109">
        <v>3</v>
      </c>
      <c r="DK16" s="108">
        <f>L16*16+DJ16</f>
        <v>1975299</v>
      </c>
      <c r="DL16" s="108">
        <v>53</v>
      </c>
      <c r="DM16" s="109">
        <v>3</v>
      </c>
      <c r="DN16" s="110" t="s">
        <v>186</v>
      </c>
      <c r="DO16" s="108">
        <v>1096867</v>
      </c>
    </row>
    <row r="17" spans="1:119" s="13" customFormat="1" ht="14.4">
      <c r="A17" s="75">
        <v>3</v>
      </c>
      <c r="B17" s="260" t="s">
        <v>514</v>
      </c>
      <c r="C17" s="396" t="s">
        <v>728</v>
      </c>
      <c r="D17" s="358" t="s">
        <v>401</v>
      </c>
      <c r="E17" s="238" t="s">
        <v>537</v>
      </c>
      <c r="F17" s="238" t="s">
        <v>473</v>
      </c>
      <c r="H17" s="305" t="s">
        <v>315</v>
      </c>
      <c r="I17" s="305" t="s">
        <v>729</v>
      </c>
      <c r="J17" s="305" t="s">
        <v>537</v>
      </c>
      <c r="K17" s="305" t="s">
        <v>473</v>
      </c>
      <c r="L17" s="82">
        <v>123456</v>
      </c>
      <c r="M17" s="197"/>
      <c r="N17" s="262"/>
      <c r="O17" s="262"/>
      <c r="P17" s="262"/>
      <c r="Q17" s="262"/>
      <c r="R17" s="263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4"/>
      <c r="AF17" s="265"/>
      <c r="AG17" s="264"/>
      <c r="AH17" s="264"/>
      <c r="AI17" s="273"/>
      <c r="AJ17" s="273"/>
      <c r="AK17" s="264"/>
      <c r="AL17" s="264"/>
      <c r="AM17" s="264"/>
      <c r="AN17" s="264"/>
      <c r="AO17" s="264"/>
      <c r="AP17" s="264"/>
      <c r="AQ17" s="264"/>
      <c r="AR17" s="264"/>
      <c r="AS17" s="28">
        <v>12</v>
      </c>
      <c r="AT17" s="28"/>
      <c r="AU17" s="28" t="s">
        <v>500</v>
      </c>
      <c r="AV17" s="28" t="s">
        <v>730</v>
      </c>
      <c r="AW17" s="28"/>
      <c r="AX17" s="31">
        <v>15</v>
      </c>
      <c r="AY17" s="84"/>
      <c r="AZ17" s="84" t="s">
        <v>174</v>
      </c>
      <c r="BA17" s="84" t="s">
        <v>175</v>
      </c>
      <c r="BB17" s="28" t="s">
        <v>488</v>
      </c>
      <c r="BC17" s="28" t="s">
        <v>176</v>
      </c>
      <c r="BD17" s="28">
        <v>4</v>
      </c>
      <c r="BE17" s="28" t="s">
        <v>176</v>
      </c>
      <c r="BF17" s="212">
        <v>1</v>
      </c>
      <c r="BG17" s="31"/>
      <c r="BH17" s="28"/>
      <c r="BI17" s="28"/>
      <c r="BJ17" s="28"/>
      <c r="BK17" s="28"/>
      <c r="BL17" s="28"/>
      <c r="BM17" s="28"/>
      <c r="BN17" s="28"/>
      <c r="BO17" s="28">
        <v>48291</v>
      </c>
      <c r="BP17" s="84"/>
      <c r="BQ17" s="84" t="s">
        <v>177</v>
      </c>
      <c r="BR17" s="29">
        <v>11</v>
      </c>
      <c r="BS17" s="84"/>
      <c r="BT17" s="29">
        <v>240</v>
      </c>
      <c r="BU17" s="29">
        <v>59455</v>
      </c>
      <c r="BV17" s="29">
        <v>101</v>
      </c>
      <c r="BW17" s="393"/>
      <c r="BX17" s="84" t="s">
        <v>178</v>
      </c>
      <c r="BY17" s="84"/>
      <c r="BZ17" s="84"/>
      <c r="CA17" s="84"/>
      <c r="CB17" s="84"/>
      <c r="CC17" s="84" t="s">
        <v>179</v>
      </c>
      <c r="CD17" s="84">
        <v>20</v>
      </c>
      <c r="CE17" s="84">
        <v>0</v>
      </c>
      <c r="CF17" s="156"/>
      <c r="CG17" s="32">
        <v>0</v>
      </c>
      <c r="CH17" s="28">
        <v>1</v>
      </c>
      <c r="CI17" s="156"/>
      <c r="CJ17" s="28">
        <v>0</v>
      </c>
      <c r="CK17" s="28">
        <v>710</v>
      </c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156"/>
      <c r="DA17" s="28">
        <v>48391</v>
      </c>
      <c r="DB17" s="293">
        <v>101</v>
      </c>
      <c r="DC17" s="28">
        <v>11</v>
      </c>
      <c r="DD17" s="28">
        <v>0</v>
      </c>
      <c r="DE17" s="28" t="s">
        <v>734</v>
      </c>
      <c r="DF17" s="392"/>
      <c r="DH17" s="222"/>
    </row>
    <row r="18" spans="1:119" s="13" customFormat="1">
      <c r="A18" s="75"/>
      <c r="C18" s="203"/>
      <c r="AI18" s="274"/>
      <c r="AJ18" s="274"/>
      <c r="BW18" s="326"/>
      <c r="CF18" s="156"/>
      <c r="CI18" s="156"/>
      <c r="CZ18" s="156"/>
      <c r="DA18" s="294"/>
      <c r="DF18" s="326"/>
      <c r="DH18" s="222"/>
    </row>
    <row r="19" spans="1:119" s="13" customFormat="1">
      <c r="A19" s="75"/>
      <c r="C19" s="203"/>
      <c r="AI19" s="274"/>
      <c r="AJ19" s="274"/>
      <c r="BW19" s="326"/>
      <c r="CF19" s="156"/>
      <c r="CI19" s="156"/>
      <c r="CZ19" s="156"/>
      <c r="DA19" s="294"/>
      <c r="DF19" s="326"/>
      <c r="DH19" s="222"/>
    </row>
    <row r="20" spans="1:119" s="13" customFormat="1">
      <c r="A20" s="75"/>
      <c r="C20" s="203"/>
      <c r="AI20" s="274"/>
      <c r="AJ20" s="274"/>
      <c r="BW20" s="326"/>
      <c r="CF20" s="156"/>
      <c r="CI20" s="156"/>
      <c r="CZ20" s="156"/>
      <c r="DA20" s="294"/>
      <c r="DF20" s="326"/>
      <c r="DH20" s="222"/>
    </row>
    <row r="21" spans="1:119" s="13" customFormat="1" ht="14.4">
      <c r="A21" s="75">
        <v>11</v>
      </c>
      <c r="B21" s="237" t="s">
        <v>515</v>
      </c>
      <c r="C21" s="241" t="s">
        <v>516</v>
      </c>
      <c r="D21" s="357" t="s">
        <v>385</v>
      </c>
      <c r="E21" s="238" t="s">
        <v>537</v>
      </c>
      <c r="F21" s="238" t="s">
        <v>473</v>
      </c>
      <c r="H21" s="210" t="s">
        <v>315</v>
      </c>
      <c r="I21" s="210" t="s">
        <v>527</v>
      </c>
      <c r="J21" s="210" t="s">
        <v>537</v>
      </c>
      <c r="K21" s="210" t="s">
        <v>473</v>
      </c>
      <c r="L21" s="69">
        <v>70000</v>
      </c>
      <c r="M21" s="205"/>
      <c r="N21" s="206"/>
      <c r="O21" s="206"/>
      <c r="P21" s="206"/>
      <c r="Q21" s="206"/>
      <c r="R21" s="207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118"/>
      <c r="AF21" s="208"/>
      <c r="AG21" s="118"/>
      <c r="AH21" s="118"/>
      <c r="AI21" s="273"/>
      <c r="AJ21" s="273"/>
      <c r="AK21" s="118"/>
      <c r="AL21" s="118"/>
      <c r="AM21" s="118"/>
      <c r="AN21" s="118"/>
      <c r="AO21" s="118"/>
      <c r="AP21" s="118"/>
      <c r="AQ21" s="118"/>
      <c r="AR21" s="118"/>
      <c r="AS21" s="28">
        <v>7</v>
      </c>
      <c r="AT21" s="77" t="s">
        <v>170</v>
      </c>
      <c r="AU21" s="28" t="s">
        <v>203</v>
      </c>
      <c r="AV21" s="28" t="s">
        <v>487</v>
      </c>
      <c r="AW21" s="28"/>
      <c r="AX21" s="31">
        <v>12</v>
      </c>
      <c r="AY21" s="84" t="s">
        <v>173</v>
      </c>
      <c r="AZ21" s="84" t="s">
        <v>174</v>
      </c>
      <c r="BA21" s="84" t="s">
        <v>175</v>
      </c>
      <c r="BB21" s="28" t="s">
        <v>488</v>
      </c>
      <c r="BC21" s="28" t="s">
        <v>176</v>
      </c>
      <c r="BD21" s="28">
        <v>3</v>
      </c>
      <c r="BE21" s="28" t="s">
        <v>176</v>
      </c>
      <c r="BF21" s="28">
        <v>1</v>
      </c>
      <c r="BG21" s="31"/>
      <c r="BH21" s="84"/>
      <c r="BI21" s="84"/>
      <c r="BJ21" s="28"/>
      <c r="BK21" s="28"/>
      <c r="BL21" s="28"/>
      <c r="BM21" s="28"/>
      <c r="BN21" s="28"/>
      <c r="BO21" s="28">
        <v>48289</v>
      </c>
      <c r="BP21" s="28"/>
      <c r="BQ21" s="28"/>
      <c r="BR21" s="28"/>
      <c r="BS21" s="28"/>
      <c r="BT21" s="28"/>
      <c r="BU21" s="28"/>
      <c r="BV21" s="28"/>
      <c r="BW21" s="392"/>
      <c r="CF21" s="156"/>
      <c r="CI21" s="156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156"/>
      <c r="DA21" s="28"/>
      <c r="DB21" s="293"/>
      <c r="DC21" s="28"/>
      <c r="DD21" s="28"/>
      <c r="DE21" s="28"/>
      <c r="DF21" s="392"/>
      <c r="DH21" s="222"/>
    </row>
    <row r="22" spans="1:119" s="13" customFormat="1" ht="14.4">
      <c r="A22" s="75">
        <v>12</v>
      </c>
      <c r="B22" s="237" t="s">
        <v>518</v>
      </c>
      <c r="C22" s="241" t="s">
        <v>498</v>
      </c>
      <c r="D22" s="357" t="s">
        <v>385</v>
      </c>
      <c r="E22" s="238" t="s">
        <v>537</v>
      </c>
      <c r="F22" s="238" t="s">
        <v>473</v>
      </c>
      <c r="H22" s="210" t="s">
        <v>480</v>
      </c>
      <c r="I22" s="210" t="s">
        <v>527</v>
      </c>
      <c r="J22" s="210" t="s">
        <v>537</v>
      </c>
      <c r="K22" s="210" t="s">
        <v>473</v>
      </c>
      <c r="L22" s="69">
        <v>70000</v>
      </c>
      <c r="M22" s="205"/>
      <c r="N22" s="206"/>
      <c r="O22" s="206"/>
      <c r="P22" s="206"/>
      <c r="Q22" s="206"/>
      <c r="R22" s="207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118"/>
      <c r="AF22" s="208"/>
      <c r="AG22" s="118"/>
      <c r="AH22" s="118"/>
      <c r="AI22" s="273"/>
      <c r="AJ22" s="273"/>
      <c r="AK22" s="118"/>
      <c r="AL22" s="118"/>
      <c r="AM22" s="118"/>
      <c r="AN22" s="118"/>
      <c r="AO22" s="118"/>
      <c r="AP22" s="118"/>
      <c r="AQ22" s="224">
        <v>2</v>
      </c>
      <c r="AR22" s="224" t="s">
        <v>476</v>
      </c>
      <c r="AS22" s="63"/>
      <c r="AT22" s="63"/>
      <c r="AU22" s="63"/>
      <c r="AV22" s="63"/>
      <c r="AW22" s="63"/>
      <c r="AX22" s="218">
        <v>8</v>
      </c>
      <c r="AY22" s="63"/>
      <c r="AZ22" s="63"/>
      <c r="BA22" s="63"/>
      <c r="BB22" s="63" t="s">
        <v>497</v>
      </c>
      <c r="BC22" s="63" t="s">
        <v>479</v>
      </c>
      <c r="BD22" s="227">
        <v>1</v>
      </c>
      <c r="BE22" s="28" t="s">
        <v>479</v>
      </c>
      <c r="BF22" s="28">
        <v>1</v>
      </c>
      <c r="BG22" s="218">
        <v>9</v>
      </c>
      <c r="BH22" s="28"/>
      <c r="BI22" s="28"/>
      <c r="BJ22" s="28" t="s">
        <v>497</v>
      </c>
      <c r="BK22" s="28" t="s">
        <v>479</v>
      </c>
      <c r="BL22" s="57">
        <v>2</v>
      </c>
      <c r="BM22" s="28" t="s">
        <v>479</v>
      </c>
      <c r="BN22" s="28">
        <v>2</v>
      </c>
      <c r="BO22" s="28"/>
      <c r="BP22" s="28"/>
      <c r="BQ22" s="28"/>
      <c r="BR22" s="28"/>
      <c r="BS22" s="28"/>
      <c r="BT22" s="28"/>
      <c r="BU22" s="28"/>
      <c r="BV22" s="28"/>
      <c r="BW22" s="392"/>
      <c r="CF22" s="156"/>
      <c r="CI22" s="156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156"/>
      <c r="DA22" s="28"/>
      <c r="DB22" s="293"/>
      <c r="DC22" s="28"/>
      <c r="DD22" s="28"/>
      <c r="DE22" s="28"/>
      <c r="DF22" s="392"/>
      <c r="DH22" s="222"/>
    </row>
    <row r="23" spans="1:119" s="13" customFormat="1" ht="14.4">
      <c r="A23" s="75">
        <v>13</v>
      </c>
      <c r="B23" s="237" t="s">
        <v>519</v>
      </c>
      <c r="C23" s="241" t="s">
        <v>517</v>
      </c>
      <c r="D23" s="357" t="s">
        <v>385</v>
      </c>
      <c r="E23" s="238" t="s">
        <v>537</v>
      </c>
      <c r="F23" s="238" t="s">
        <v>473</v>
      </c>
      <c r="H23" s="210" t="s">
        <v>315</v>
      </c>
      <c r="I23" s="210" t="s">
        <v>529</v>
      </c>
      <c r="J23" s="210" t="s">
        <v>537</v>
      </c>
      <c r="K23" s="210" t="s">
        <v>473</v>
      </c>
      <c r="L23" s="69">
        <v>70000</v>
      </c>
      <c r="M23" s="205"/>
      <c r="N23" s="206"/>
      <c r="O23" s="206"/>
      <c r="P23" s="206"/>
      <c r="Q23" s="206"/>
      <c r="R23" s="207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118"/>
      <c r="AF23" s="208"/>
      <c r="AG23" s="118"/>
      <c r="AH23" s="118"/>
      <c r="AI23" s="273"/>
      <c r="AJ23" s="273"/>
      <c r="AK23" s="118"/>
      <c r="AL23" s="118"/>
      <c r="AM23" s="118"/>
      <c r="AN23" s="118"/>
      <c r="AO23" s="118"/>
      <c r="AP23" s="118"/>
      <c r="AQ23" s="225"/>
      <c r="AR23" s="225"/>
      <c r="AS23" s="63">
        <v>8</v>
      </c>
      <c r="AT23" s="217" t="s">
        <v>170</v>
      </c>
      <c r="AU23" s="63" t="s">
        <v>171</v>
      </c>
      <c r="AV23" s="63" t="s">
        <v>482</v>
      </c>
      <c r="AW23" s="63"/>
      <c r="AX23" s="218">
        <v>13</v>
      </c>
      <c r="AY23" s="219" t="s">
        <v>173</v>
      </c>
      <c r="AZ23" s="219" t="s">
        <v>174</v>
      </c>
      <c r="BA23" s="219" t="s">
        <v>175</v>
      </c>
      <c r="BB23" s="63" t="s">
        <v>486</v>
      </c>
      <c r="BC23" s="63" t="s">
        <v>176</v>
      </c>
      <c r="BD23" s="63">
        <v>3</v>
      </c>
      <c r="BE23" s="28" t="s">
        <v>176</v>
      </c>
      <c r="BF23" s="28">
        <v>1</v>
      </c>
      <c r="BG23" s="218"/>
      <c r="BH23" s="84"/>
      <c r="BI23" s="84"/>
      <c r="BJ23" s="28"/>
      <c r="BK23" s="63"/>
      <c r="BL23" s="63"/>
      <c r="BM23" s="63"/>
      <c r="BN23" s="63"/>
      <c r="BO23" s="63">
        <v>48289</v>
      </c>
      <c r="BR23" s="63"/>
      <c r="BS23" s="63"/>
      <c r="BT23" s="63"/>
      <c r="BU23" s="63"/>
      <c r="BV23" s="63"/>
      <c r="BW23" s="388"/>
      <c r="CF23" s="156"/>
      <c r="CI23" s="156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156"/>
      <c r="DA23" s="28"/>
      <c r="DB23" s="293"/>
      <c r="DC23" s="28"/>
      <c r="DD23" s="28"/>
      <c r="DE23" s="28"/>
      <c r="DF23" s="392"/>
      <c r="DH23" s="222"/>
    </row>
    <row r="24" spans="1:119" s="13" customFormat="1">
      <c r="A24" s="75"/>
      <c r="C24" s="203"/>
      <c r="H24" s="209"/>
      <c r="I24" s="209"/>
      <c r="J24" s="209"/>
      <c r="K24" s="209"/>
      <c r="AI24" s="274"/>
      <c r="AJ24" s="274"/>
      <c r="BW24" s="326"/>
      <c r="CF24" s="156"/>
      <c r="CI24" s="156"/>
      <c r="CZ24" s="156"/>
      <c r="DA24" s="294"/>
      <c r="DF24" s="326"/>
      <c r="DH24" s="222"/>
    </row>
    <row r="25" spans="1:119" s="13" customFormat="1">
      <c r="A25" s="75"/>
      <c r="C25" s="203"/>
      <c r="H25" s="209"/>
      <c r="I25" s="209"/>
      <c r="J25" s="209"/>
      <c r="K25" s="209"/>
      <c r="AI25" s="274"/>
      <c r="AJ25" s="274"/>
      <c r="BW25" s="326"/>
      <c r="CF25" s="156"/>
      <c r="CI25" s="156"/>
      <c r="CZ25" s="156"/>
      <c r="DA25" s="294"/>
      <c r="DF25" s="326"/>
      <c r="DH25" s="222"/>
    </row>
    <row r="26" spans="1:119" s="13" customFormat="1">
      <c r="A26" s="75"/>
      <c r="C26" s="203"/>
      <c r="AI26" s="274"/>
      <c r="AJ26" s="274"/>
      <c r="BW26" s="326"/>
      <c r="CF26" s="156"/>
      <c r="CI26" s="156"/>
      <c r="CZ26" s="156"/>
      <c r="DA26" s="294"/>
      <c r="DF26" s="326"/>
      <c r="DH26" s="222"/>
    </row>
    <row r="27" spans="1:119" s="13" customFormat="1" ht="16.2" customHeight="1">
      <c r="A27" s="75">
        <v>14</v>
      </c>
      <c r="B27" s="237" t="s">
        <v>520</v>
      </c>
      <c r="C27" s="240" t="s">
        <v>521</v>
      </c>
      <c r="D27" s="239" t="s">
        <v>401</v>
      </c>
      <c r="E27" s="238" t="s">
        <v>537</v>
      </c>
      <c r="F27" s="238" t="s">
        <v>475</v>
      </c>
      <c r="H27" s="69" t="s">
        <v>314</v>
      </c>
      <c r="I27" s="69" t="s">
        <v>528</v>
      </c>
      <c r="J27" s="69" t="s">
        <v>537</v>
      </c>
      <c r="K27" s="28" t="s">
        <v>475</v>
      </c>
      <c r="L27" s="69">
        <v>80000</v>
      </c>
      <c r="M27" s="196" t="s">
        <v>386</v>
      </c>
      <c r="N27" s="69">
        <v>80001</v>
      </c>
      <c r="O27" s="197" t="s">
        <v>391</v>
      </c>
      <c r="P27" s="69">
        <v>1</v>
      </c>
      <c r="Q27" s="69" t="s">
        <v>334</v>
      </c>
      <c r="R27" s="70" t="s">
        <v>477</v>
      </c>
      <c r="S27" s="69">
        <v>1</v>
      </c>
      <c r="T27" s="69"/>
      <c r="U27" s="69">
        <v>1</v>
      </c>
      <c r="V27" s="69" t="s">
        <v>478</v>
      </c>
      <c r="W27" s="69">
        <v>29</v>
      </c>
      <c r="X27" s="69">
        <v>1</v>
      </c>
      <c r="Y27" s="69" t="s">
        <v>167</v>
      </c>
      <c r="Z27" s="69">
        <v>1</v>
      </c>
      <c r="AA27" s="69">
        <v>200</v>
      </c>
      <c r="AB27" s="69">
        <v>1</v>
      </c>
      <c r="AC27" s="69">
        <v>1</v>
      </c>
      <c r="AD27" s="69" t="s">
        <v>80</v>
      </c>
      <c r="AE27" s="28"/>
      <c r="AF27" s="57" t="s">
        <v>347</v>
      </c>
      <c r="AG27" s="28">
        <v>1</v>
      </c>
      <c r="AH27" s="28" t="s">
        <v>169</v>
      </c>
      <c r="AI27" s="273">
        <v>1</v>
      </c>
      <c r="AJ27" s="273" t="s">
        <v>168</v>
      </c>
      <c r="AK27" s="28">
        <v>1</v>
      </c>
      <c r="AL27" s="28" t="s">
        <v>316</v>
      </c>
      <c r="AM27" s="28">
        <v>2</v>
      </c>
      <c r="AN27" s="28" t="s">
        <v>317</v>
      </c>
      <c r="AO27" s="28">
        <v>3</v>
      </c>
      <c r="AP27" s="28" t="s">
        <v>317</v>
      </c>
      <c r="AQ27" s="28">
        <v>1</v>
      </c>
      <c r="AR27" s="28" t="s">
        <v>476</v>
      </c>
      <c r="AS27" s="28">
        <v>1</v>
      </c>
      <c r="AT27" s="77" t="s">
        <v>170</v>
      </c>
      <c r="AU27" s="30" t="s">
        <v>171</v>
      </c>
      <c r="AV27" s="30" t="s">
        <v>172</v>
      </c>
      <c r="AW27" s="30"/>
      <c r="AX27" s="31">
        <v>1</v>
      </c>
      <c r="AY27" s="84" t="s">
        <v>173</v>
      </c>
      <c r="AZ27" s="84" t="s">
        <v>174</v>
      </c>
      <c r="BA27" s="84" t="s">
        <v>175</v>
      </c>
      <c r="BB27" s="28"/>
      <c r="BC27" s="28" t="s">
        <v>176</v>
      </c>
      <c r="BD27" s="28">
        <v>1</v>
      </c>
      <c r="BE27" s="28" t="s">
        <v>176</v>
      </c>
      <c r="BF27" s="28">
        <v>1</v>
      </c>
      <c r="BG27" s="31"/>
      <c r="BH27" s="84"/>
      <c r="BI27" s="84"/>
      <c r="BJ27" s="28"/>
      <c r="BK27" s="28"/>
      <c r="BL27" s="28"/>
      <c r="BM27" s="28"/>
      <c r="BN27" s="28"/>
      <c r="BO27" s="28">
        <v>48289</v>
      </c>
      <c r="BP27" s="84"/>
      <c r="BQ27" s="84" t="s">
        <v>177</v>
      </c>
      <c r="BR27" s="29">
        <v>1</v>
      </c>
      <c r="BS27" s="84"/>
      <c r="BT27" s="29">
        <v>15</v>
      </c>
      <c r="BU27" s="29"/>
      <c r="BV27" s="29"/>
      <c r="BW27" s="393">
        <v>1635</v>
      </c>
      <c r="BX27" s="84" t="s">
        <v>178</v>
      </c>
      <c r="BY27" s="84"/>
      <c r="BZ27" s="84"/>
      <c r="CA27" s="84"/>
      <c r="CB27" s="84"/>
      <c r="CC27" s="84" t="s">
        <v>179</v>
      </c>
      <c r="CD27" s="84">
        <v>20</v>
      </c>
      <c r="CE27" s="84">
        <v>0</v>
      </c>
      <c r="CF27" s="156"/>
      <c r="CG27" s="32">
        <v>0</v>
      </c>
      <c r="CH27" s="28">
        <v>1</v>
      </c>
      <c r="CI27" s="156"/>
      <c r="CJ27" s="28">
        <v>0</v>
      </c>
      <c r="CK27" s="28" t="s">
        <v>180</v>
      </c>
      <c r="CL27" s="28">
        <v>957</v>
      </c>
      <c r="CM27" s="28"/>
      <c r="CN27" s="32" t="s">
        <v>181</v>
      </c>
      <c r="CO27" s="28">
        <v>4</v>
      </c>
      <c r="CP27" s="28" t="s">
        <v>182</v>
      </c>
      <c r="CQ27" s="28" t="s">
        <v>183</v>
      </c>
      <c r="CR27" s="28">
        <v>475</v>
      </c>
      <c r="CS27" s="28">
        <v>18475</v>
      </c>
      <c r="CT27" s="85" t="s">
        <v>184</v>
      </c>
      <c r="CU27" s="28" t="s">
        <v>184</v>
      </c>
      <c r="CV27" s="28" t="s">
        <v>185</v>
      </c>
      <c r="CW27" s="28">
        <v>3</v>
      </c>
      <c r="CX27" s="28">
        <v>8</v>
      </c>
      <c r="CY27" s="28">
        <v>3</v>
      </c>
      <c r="CZ27" s="156"/>
      <c r="DA27" s="28"/>
      <c r="DB27" s="293"/>
      <c r="DC27" s="28"/>
      <c r="DD27" s="83"/>
      <c r="DE27" s="83"/>
      <c r="DF27" s="392"/>
      <c r="DG27" s="84"/>
      <c r="DH27" s="222"/>
      <c r="DI27" s="108">
        <v>51</v>
      </c>
      <c r="DJ27" s="109">
        <v>1</v>
      </c>
      <c r="DK27" s="108">
        <f>L27*16+DJ27</f>
        <v>1280001</v>
      </c>
      <c r="DL27" s="108">
        <v>51</v>
      </c>
      <c r="DM27" s="109">
        <v>1</v>
      </c>
      <c r="DN27" s="110" t="s">
        <v>186</v>
      </c>
      <c r="DO27" s="108">
        <v>1096865</v>
      </c>
    </row>
    <row r="28" spans="1:119" s="13" customFormat="1" ht="16.2" customHeight="1">
      <c r="A28" s="431"/>
      <c r="B28" s="431"/>
      <c r="C28" s="431"/>
      <c r="D28" s="431"/>
      <c r="E28" s="431"/>
      <c r="F28" s="431"/>
      <c r="G28" s="431"/>
      <c r="H28" s="431"/>
      <c r="I28" s="431"/>
      <c r="J28" s="431"/>
      <c r="K28" s="431"/>
      <c r="L28" s="431"/>
      <c r="M28" s="431"/>
      <c r="N28" s="431"/>
      <c r="O28" s="431"/>
      <c r="P28" s="431"/>
      <c r="Q28" s="431"/>
      <c r="R28" s="431"/>
      <c r="S28" s="431"/>
      <c r="T28" s="431"/>
      <c r="U28" s="431"/>
      <c r="V28" s="431"/>
      <c r="W28" s="431"/>
      <c r="X28" s="432"/>
      <c r="Y28" s="432"/>
      <c r="Z28" s="432"/>
      <c r="AA28" s="432"/>
      <c r="AB28" s="432"/>
      <c r="AC28" s="432"/>
      <c r="AD28" s="432"/>
      <c r="AE28" s="433"/>
      <c r="AF28" s="434"/>
      <c r="AG28" s="433"/>
      <c r="AH28" s="433"/>
      <c r="AI28" s="433"/>
      <c r="AJ28" s="433"/>
      <c r="AK28" s="433"/>
      <c r="AL28" s="433"/>
      <c r="AM28" s="433"/>
      <c r="AN28" s="433"/>
      <c r="AO28" s="433"/>
      <c r="AP28" s="433"/>
      <c r="AQ28" s="433"/>
      <c r="AR28" s="433"/>
      <c r="AS28" s="433"/>
      <c r="AT28" s="433"/>
      <c r="AU28" s="433"/>
      <c r="AV28" s="433"/>
      <c r="AW28" s="433"/>
      <c r="AX28" s="433"/>
      <c r="AY28" s="433"/>
      <c r="AZ28" s="433"/>
      <c r="BA28" s="433"/>
      <c r="BB28" s="433"/>
      <c r="BC28" s="433"/>
      <c r="BD28" s="433"/>
      <c r="BE28" s="433"/>
      <c r="BF28" s="433"/>
      <c r="BG28" s="433"/>
      <c r="BH28" s="433"/>
      <c r="BI28" s="433"/>
      <c r="BJ28" s="433"/>
      <c r="BK28" s="433"/>
      <c r="BL28" s="433"/>
      <c r="BM28" s="433"/>
      <c r="BN28" s="433"/>
      <c r="BO28" s="433"/>
      <c r="BP28" s="433"/>
      <c r="BQ28" s="433"/>
      <c r="BR28" s="433"/>
      <c r="BS28" s="433"/>
      <c r="BT28" s="433"/>
      <c r="BU28" s="433"/>
      <c r="BV28" s="433"/>
      <c r="BW28" s="433"/>
      <c r="BX28" s="433"/>
      <c r="BY28" s="433"/>
      <c r="BZ28" s="433"/>
      <c r="CA28" s="433"/>
      <c r="CB28" s="433"/>
      <c r="CC28" s="433"/>
      <c r="CD28" s="433"/>
      <c r="CE28" s="433"/>
      <c r="CF28" s="433"/>
      <c r="CG28" s="433"/>
      <c r="CH28" s="433"/>
      <c r="CI28" s="433"/>
      <c r="CJ28" s="433"/>
      <c r="CK28" s="433"/>
      <c r="CL28" s="433"/>
      <c r="CM28" s="433"/>
      <c r="CN28" s="433"/>
      <c r="CO28" s="433"/>
      <c r="CP28" s="433"/>
      <c r="CQ28" s="433"/>
      <c r="CR28" s="433"/>
      <c r="CS28" s="433"/>
      <c r="CT28" s="433"/>
      <c r="CU28" s="433"/>
      <c r="CV28" s="433"/>
      <c r="CW28" s="433"/>
      <c r="CX28" s="433"/>
      <c r="CY28" s="433"/>
      <c r="CZ28" s="433"/>
      <c r="DA28" s="433"/>
      <c r="DB28" s="433"/>
      <c r="DC28" s="433"/>
      <c r="DD28" s="433"/>
      <c r="DE28" s="433"/>
      <c r="DF28" s="433"/>
    </row>
    <row r="29" spans="1:119" s="13" customFormat="1" ht="16.2" customHeight="1">
      <c r="A29" s="431"/>
      <c r="B29" s="431"/>
      <c r="C29" s="431"/>
      <c r="D29" s="431"/>
      <c r="E29" s="431"/>
      <c r="F29" s="431"/>
      <c r="G29" s="431"/>
      <c r="H29" s="431"/>
      <c r="I29" s="431"/>
      <c r="J29" s="431"/>
      <c r="K29" s="431"/>
      <c r="L29" s="431"/>
      <c r="M29" s="431"/>
      <c r="N29" s="431"/>
      <c r="O29" s="431"/>
      <c r="P29" s="431"/>
      <c r="Q29" s="431"/>
      <c r="R29" s="431"/>
      <c r="S29" s="431"/>
      <c r="T29" s="431"/>
      <c r="U29" s="431"/>
      <c r="V29" s="431"/>
      <c r="W29" s="431"/>
      <c r="X29" s="432"/>
      <c r="Y29" s="432"/>
      <c r="Z29" s="432"/>
      <c r="AA29" s="432"/>
      <c r="AB29" s="432"/>
      <c r="AC29" s="432"/>
      <c r="AD29" s="432"/>
      <c r="AE29" s="433"/>
      <c r="AF29" s="434"/>
      <c r="AG29" s="433"/>
      <c r="AH29" s="433"/>
      <c r="AI29" s="433"/>
      <c r="AJ29" s="433"/>
      <c r="AK29" s="433"/>
      <c r="AL29" s="433"/>
      <c r="AM29" s="433"/>
      <c r="AN29" s="433"/>
      <c r="AO29" s="433"/>
      <c r="AP29" s="433"/>
      <c r="AQ29" s="433"/>
      <c r="AR29" s="433"/>
      <c r="AS29" s="433"/>
      <c r="AT29" s="433"/>
      <c r="AU29" s="433"/>
      <c r="AV29" s="433"/>
      <c r="AW29" s="433"/>
      <c r="AX29" s="433"/>
      <c r="AY29" s="433"/>
      <c r="AZ29" s="433"/>
      <c r="BA29" s="433"/>
      <c r="BB29" s="433"/>
      <c r="BC29" s="433"/>
      <c r="BD29" s="433"/>
      <c r="BE29" s="433"/>
      <c r="BF29" s="433"/>
      <c r="BG29" s="433"/>
      <c r="BH29" s="433"/>
      <c r="BI29" s="433"/>
      <c r="BJ29" s="433"/>
      <c r="BK29" s="433"/>
      <c r="BL29" s="433"/>
      <c r="BM29" s="433"/>
      <c r="BN29" s="433"/>
      <c r="BO29" s="433"/>
      <c r="BP29" s="433"/>
      <c r="BQ29" s="433"/>
      <c r="BR29" s="433"/>
      <c r="BS29" s="433"/>
      <c r="BT29" s="433"/>
      <c r="BU29" s="433"/>
      <c r="BV29" s="433"/>
      <c r="BW29" s="433"/>
      <c r="BX29" s="433"/>
      <c r="BY29" s="433"/>
      <c r="BZ29" s="433"/>
      <c r="CA29" s="433"/>
      <c r="CB29" s="433"/>
      <c r="CC29" s="433"/>
      <c r="CD29" s="433"/>
      <c r="CE29" s="433"/>
      <c r="CF29" s="433"/>
      <c r="CG29" s="433"/>
      <c r="CH29" s="433"/>
      <c r="CI29" s="433"/>
      <c r="CJ29" s="433"/>
      <c r="CK29" s="433"/>
      <c r="CL29" s="433"/>
      <c r="CM29" s="433"/>
      <c r="CN29" s="433"/>
      <c r="CO29" s="433"/>
      <c r="CP29" s="433"/>
      <c r="CQ29" s="433"/>
      <c r="CR29" s="433"/>
      <c r="CS29" s="433"/>
      <c r="CT29" s="433"/>
      <c r="CU29" s="433"/>
      <c r="CV29" s="433"/>
      <c r="CW29" s="433"/>
      <c r="CX29" s="433"/>
      <c r="CY29" s="433"/>
      <c r="CZ29" s="433"/>
      <c r="DA29" s="433"/>
      <c r="DB29" s="433"/>
      <c r="DC29" s="433"/>
      <c r="DD29" s="433"/>
      <c r="DE29" s="433"/>
      <c r="DF29" s="433"/>
    </row>
    <row r="30" spans="1:119" s="13" customFormat="1" ht="16.2" customHeight="1">
      <c r="A30" s="431"/>
      <c r="B30" s="431"/>
      <c r="C30" s="431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  <c r="V30" s="431"/>
      <c r="W30" s="431"/>
      <c r="X30" s="432"/>
      <c r="Y30" s="432"/>
      <c r="Z30" s="432"/>
      <c r="AA30" s="432"/>
      <c r="AB30" s="432"/>
      <c r="AC30" s="432"/>
      <c r="AD30" s="432"/>
      <c r="AE30" s="433"/>
      <c r="AF30" s="434"/>
      <c r="AG30" s="433"/>
      <c r="AH30" s="433"/>
      <c r="AI30" s="433"/>
      <c r="AJ30" s="433"/>
      <c r="AK30" s="433"/>
      <c r="AL30" s="433"/>
      <c r="AM30" s="433"/>
      <c r="AN30" s="433"/>
      <c r="AO30" s="433"/>
      <c r="AP30" s="433"/>
      <c r="AQ30" s="433"/>
      <c r="AR30" s="433"/>
      <c r="AS30" s="433"/>
      <c r="AT30" s="433"/>
      <c r="AU30" s="433"/>
      <c r="AV30" s="433"/>
      <c r="AW30" s="433"/>
      <c r="AX30" s="433"/>
      <c r="AY30" s="433"/>
      <c r="AZ30" s="433"/>
      <c r="BA30" s="433"/>
      <c r="BB30" s="433"/>
      <c r="BC30" s="433"/>
      <c r="BD30" s="433"/>
      <c r="BE30" s="433"/>
      <c r="BF30" s="433"/>
      <c r="BG30" s="433"/>
      <c r="BH30" s="433"/>
      <c r="BI30" s="433"/>
      <c r="BJ30" s="433"/>
      <c r="BK30" s="433"/>
      <c r="BL30" s="433"/>
      <c r="BM30" s="433"/>
      <c r="BN30" s="433"/>
      <c r="BO30" s="433"/>
      <c r="BP30" s="433"/>
      <c r="BQ30" s="433"/>
      <c r="BR30" s="433"/>
      <c r="BS30" s="433"/>
      <c r="BT30" s="433"/>
      <c r="BU30" s="433"/>
      <c r="BV30" s="433"/>
      <c r="BW30" s="433"/>
      <c r="BX30" s="433"/>
      <c r="BY30" s="433"/>
      <c r="BZ30" s="433"/>
      <c r="CA30" s="433"/>
      <c r="CB30" s="433"/>
      <c r="CC30" s="433"/>
      <c r="CD30" s="433"/>
      <c r="CE30" s="433"/>
      <c r="CF30" s="433"/>
      <c r="CG30" s="433"/>
      <c r="CH30" s="433"/>
      <c r="CI30" s="433"/>
      <c r="CJ30" s="433"/>
      <c r="CK30" s="433"/>
      <c r="CL30" s="433"/>
      <c r="CM30" s="433"/>
      <c r="CN30" s="433"/>
      <c r="CO30" s="433"/>
      <c r="CP30" s="433"/>
      <c r="CQ30" s="433"/>
      <c r="CR30" s="433"/>
      <c r="CS30" s="433"/>
      <c r="CT30" s="433"/>
      <c r="CU30" s="433"/>
      <c r="CV30" s="433"/>
      <c r="CW30" s="433"/>
      <c r="CX30" s="433"/>
      <c r="CY30" s="433"/>
      <c r="CZ30" s="433"/>
      <c r="DA30" s="433"/>
      <c r="DB30" s="433"/>
      <c r="DC30" s="433"/>
      <c r="DD30" s="433"/>
      <c r="DE30" s="433"/>
      <c r="DF30" s="433"/>
      <c r="DG30" s="433"/>
    </row>
    <row r="31" spans="1:119" s="13" customFormat="1">
      <c r="A31" s="433"/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  <c r="P31" s="433"/>
      <c r="Q31" s="433"/>
      <c r="R31" s="433"/>
      <c r="S31" s="433"/>
      <c r="T31" s="433"/>
      <c r="U31" s="433"/>
      <c r="V31" s="433"/>
      <c r="W31" s="433"/>
      <c r="X31" s="433"/>
      <c r="Y31" s="433"/>
      <c r="Z31" s="433"/>
      <c r="AA31" s="433"/>
      <c r="AB31" s="433"/>
      <c r="AC31" s="433"/>
      <c r="AD31" s="433"/>
      <c r="AE31" s="433"/>
      <c r="AF31" s="433"/>
      <c r="AG31" s="433"/>
      <c r="AH31" s="433"/>
      <c r="AI31" s="433"/>
      <c r="AJ31" s="433"/>
      <c r="AK31" s="433"/>
      <c r="AL31" s="433"/>
      <c r="AM31" s="433"/>
      <c r="AN31" s="433"/>
      <c r="AO31" s="433"/>
      <c r="AP31" s="433"/>
      <c r="AQ31" s="433"/>
      <c r="AR31" s="433"/>
      <c r="AS31" s="433"/>
      <c r="AT31" s="433"/>
      <c r="AU31" s="433"/>
      <c r="AV31" s="433"/>
      <c r="AW31" s="433"/>
      <c r="AX31" s="433"/>
      <c r="AY31" s="433"/>
      <c r="AZ31" s="433"/>
      <c r="BA31" s="433"/>
      <c r="BB31" s="433"/>
      <c r="BC31" s="433"/>
      <c r="BD31" s="433"/>
      <c r="BE31" s="433"/>
      <c r="BF31" s="433"/>
      <c r="BG31" s="433"/>
      <c r="BH31" s="433"/>
      <c r="BI31" s="433"/>
      <c r="BJ31" s="433"/>
      <c r="BK31" s="433"/>
      <c r="BL31" s="433"/>
      <c r="BM31" s="433"/>
      <c r="BN31" s="433"/>
      <c r="BO31" s="433"/>
      <c r="BP31" s="433"/>
      <c r="BQ31" s="433"/>
      <c r="BR31" s="433"/>
      <c r="BS31" s="433"/>
      <c r="BT31" s="433"/>
      <c r="BU31" s="433"/>
      <c r="BV31" s="433"/>
      <c r="BW31" s="433"/>
      <c r="BX31" s="433"/>
      <c r="BY31" s="433"/>
      <c r="BZ31" s="433"/>
      <c r="CA31" s="433"/>
      <c r="CB31" s="433"/>
      <c r="CC31" s="433"/>
      <c r="CD31" s="433"/>
      <c r="CE31" s="433"/>
      <c r="CF31" s="435"/>
      <c r="CG31" s="433"/>
      <c r="CH31" s="433"/>
      <c r="CI31" s="435"/>
      <c r="CJ31" s="433"/>
      <c r="CK31" s="433"/>
      <c r="CL31" s="433"/>
      <c r="CM31" s="433"/>
      <c r="CN31" s="433"/>
      <c r="CO31" s="433"/>
      <c r="CP31" s="433"/>
      <c r="CQ31" s="433"/>
      <c r="CR31" s="433"/>
      <c r="CS31" s="433"/>
      <c r="CT31" s="433"/>
      <c r="CU31" s="433"/>
      <c r="CV31" s="433"/>
      <c r="CW31" s="433"/>
      <c r="CX31" s="433"/>
      <c r="CY31" s="433"/>
      <c r="CZ31" s="435"/>
      <c r="DA31" s="433"/>
      <c r="DB31" s="433"/>
      <c r="DC31" s="433"/>
      <c r="DD31" s="433"/>
      <c r="DE31" s="433"/>
      <c r="DF31" s="433"/>
      <c r="DG31" s="433"/>
    </row>
    <row r="32" spans="1:119" s="13" customFormat="1">
      <c r="A32" s="433"/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/>
      <c r="S32" s="433"/>
      <c r="T32" s="433"/>
      <c r="U32" s="433"/>
      <c r="V32" s="433"/>
      <c r="W32" s="433"/>
      <c r="X32" s="433"/>
      <c r="Y32" s="433"/>
      <c r="Z32" s="433"/>
      <c r="AA32" s="433"/>
      <c r="AB32" s="433"/>
      <c r="AC32" s="433"/>
      <c r="AD32" s="433"/>
      <c r="AE32" s="433"/>
      <c r="AF32" s="433"/>
      <c r="AG32" s="433"/>
      <c r="AH32" s="433"/>
      <c r="AI32" s="433"/>
      <c r="AJ32" s="433"/>
      <c r="AK32" s="433"/>
      <c r="AL32" s="433"/>
      <c r="AM32" s="433"/>
      <c r="AN32" s="433"/>
      <c r="AO32" s="433"/>
      <c r="AP32" s="433"/>
      <c r="AQ32" s="433"/>
      <c r="AR32" s="433"/>
      <c r="AS32" s="433"/>
      <c r="AT32" s="433"/>
      <c r="AU32" s="433"/>
      <c r="AV32" s="433"/>
      <c r="AW32" s="433"/>
      <c r="AX32" s="433"/>
      <c r="AY32" s="433"/>
      <c r="AZ32" s="433"/>
      <c r="BA32" s="433"/>
      <c r="BB32" s="433"/>
      <c r="BC32" s="433"/>
      <c r="BD32" s="433"/>
      <c r="BE32" s="433"/>
      <c r="BF32" s="433"/>
      <c r="BG32" s="433"/>
      <c r="BH32" s="433"/>
      <c r="BI32" s="433"/>
      <c r="BJ32" s="433"/>
      <c r="BK32" s="433"/>
      <c r="BL32" s="433"/>
      <c r="BM32" s="433"/>
      <c r="BN32" s="433"/>
      <c r="BO32" s="433"/>
      <c r="BP32" s="433"/>
      <c r="BQ32" s="433"/>
      <c r="BR32" s="433"/>
      <c r="BS32" s="433"/>
      <c r="BT32" s="433"/>
      <c r="BU32" s="433"/>
      <c r="BV32" s="433"/>
      <c r="BW32" s="433"/>
      <c r="BX32" s="433"/>
      <c r="BY32" s="433"/>
      <c r="BZ32" s="433"/>
      <c r="CA32" s="433"/>
      <c r="CB32" s="433"/>
      <c r="CC32" s="433"/>
      <c r="CD32" s="433"/>
      <c r="CE32" s="433"/>
      <c r="CF32" s="435"/>
      <c r="CG32" s="433"/>
      <c r="CH32" s="433"/>
      <c r="CI32" s="435"/>
      <c r="CJ32" s="433"/>
      <c r="CK32" s="433"/>
      <c r="CL32" s="433"/>
      <c r="CM32" s="433"/>
      <c r="CN32" s="433"/>
      <c r="CO32" s="433"/>
      <c r="CP32" s="433"/>
      <c r="CQ32" s="433"/>
      <c r="CR32" s="433"/>
      <c r="CS32" s="433"/>
      <c r="CT32" s="433"/>
      <c r="CU32" s="433"/>
      <c r="CV32" s="433"/>
      <c r="CW32" s="433"/>
      <c r="CX32" s="433"/>
      <c r="CY32" s="433"/>
      <c r="CZ32" s="435"/>
      <c r="DA32" s="433"/>
      <c r="DB32" s="433"/>
      <c r="DC32" s="433"/>
      <c r="DD32" s="433"/>
      <c r="DE32" s="433"/>
      <c r="DF32" s="433"/>
    </row>
    <row r="33" spans="2:87" s="13" customFormat="1" ht="19.2" customHeight="1">
      <c r="B33" s="323" t="s">
        <v>682</v>
      </c>
      <c r="C33" s="323" t="s">
        <v>681</v>
      </c>
    </row>
    <row r="34" spans="2:87" s="13" customFormat="1" ht="4.8" customHeight="1" thickBot="1">
      <c r="B34" s="322"/>
      <c r="C34" s="322"/>
    </row>
    <row r="35" spans="2:87" s="13" customFormat="1" ht="14.4">
      <c r="B35" s="299" t="s">
        <v>594</v>
      </c>
      <c r="C35" s="296" t="s">
        <v>675</v>
      </c>
      <c r="I35" s="331" t="s">
        <v>594</v>
      </c>
      <c r="J35" s="332"/>
      <c r="K35" s="332"/>
      <c r="L35" s="332"/>
      <c r="M35" s="332"/>
      <c r="N35" s="332"/>
      <c r="O35" s="332"/>
      <c r="P35" s="333"/>
      <c r="S35" s="360" t="str">
        <f t="shared" ref="S35:S36" si="0">_xlfn.TEXTJOIN("  ",1,I35:P35)</f>
        <v>config</v>
      </c>
      <c r="T35" s="361"/>
      <c r="U35" s="361"/>
      <c r="V35" s="361"/>
      <c r="W35" s="362"/>
    </row>
    <row r="36" spans="2:87" s="13" customFormat="1" ht="14.4">
      <c r="B36" s="299" t="s">
        <v>595</v>
      </c>
      <c r="C36" s="296" t="s">
        <v>675</v>
      </c>
      <c r="I36" s="334" t="s">
        <v>595</v>
      </c>
      <c r="P36" s="335"/>
      <c r="S36" s="363" t="str">
        <f t="shared" si="0"/>
        <v xml:space="preserve"> init-stp</v>
      </c>
      <c r="T36" s="329"/>
      <c r="U36" s="329"/>
      <c r="V36" s="329"/>
      <c r="W36" s="364"/>
    </row>
    <row r="37" spans="2:87" s="13" customFormat="1" ht="14.4">
      <c r="B37" s="299" t="s">
        <v>643</v>
      </c>
      <c r="C37" s="296" t="s">
        <v>675</v>
      </c>
      <c r="I37" s="334" t="s">
        <v>685</v>
      </c>
      <c r="K37" s="257">
        <f>$L$8</f>
        <v>130122</v>
      </c>
      <c r="P37" s="335"/>
      <c r="S37" s="363" t="str">
        <f>_xlfn.TEXTJOIN("  ",1,I37:P37)</f>
        <v xml:space="preserve">  dest-bts    130122</v>
      </c>
      <c r="T37" s="329"/>
      <c r="U37" s="329"/>
      <c r="V37" s="329"/>
      <c r="W37" s="364"/>
    </row>
    <row r="38" spans="2:87" s="13" customFormat="1" ht="14.4">
      <c r="B38" s="299" t="s">
        <v>596</v>
      </c>
      <c r="C38" s="296" t="s">
        <v>636</v>
      </c>
      <c r="I38" s="334" t="s">
        <v>596</v>
      </c>
      <c r="P38" s="335"/>
      <c r="S38" s="363"/>
      <c r="T38" s="329"/>
      <c r="U38" s="329"/>
      <c r="V38" s="329"/>
      <c r="W38" s="364"/>
    </row>
    <row r="39" spans="2:87" s="13" customFormat="1" ht="14.4">
      <c r="B39" s="299" t="s">
        <v>645</v>
      </c>
      <c r="C39" s="296" t="s">
        <v>635</v>
      </c>
      <c r="I39" s="334" t="s">
        <v>645</v>
      </c>
      <c r="P39" s="335"/>
      <c r="S39" s="363"/>
      <c r="T39" s="329"/>
      <c r="U39" s="329"/>
      <c r="V39" s="329"/>
      <c r="W39" s="364"/>
    </row>
    <row r="40" spans="2:87" s="13" customFormat="1" ht="14.4">
      <c r="B40" s="299" t="s">
        <v>644</v>
      </c>
      <c r="C40" s="296" t="s">
        <v>675</v>
      </c>
      <c r="I40" s="334" t="s">
        <v>686</v>
      </c>
      <c r="K40" s="257">
        <f>$L$8</f>
        <v>130122</v>
      </c>
      <c r="P40" s="335"/>
      <c r="S40" s="363" t="str">
        <f>_xlfn.TEXTJOIN("  ",1,I40:P40)</f>
        <v xml:space="preserve">  check-ping    130122</v>
      </c>
      <c r="T40" s="329"/>
      <c r="U40" s="329"/>
      <c r="V40" s="329"/>
      <c r="W40" s="364"/>
    </row>
    <row r="41" spans="2:87" s="13" customFormat="1" ht="14.4">
      <c r="B41" s="299" t="s">
        <v>597</v>
      </c>
      <c r="C41" s="296" t="s">
        <v>637</v>
      </c>
      <c r="I41" s="334" t="s">
        <v>597</v>
      </c>
      <c r="P41" s="335"/>
      <c r="S41" s="363"/>
      <c r="T41" s="329"/>
      <c r="U41" s="329"/>
      <c r="V41" s="329"/>
      <c r="W41" s="364"/>
    </row>
    <row r="42" spans="2:87" s="13" customFormat="1" ht="14.4">
      <c r="B42" s="300" t="s">
        <v>598</v>
      </c>
      <c r="C42" s="301" t="s">
        <v>638</v>
      </c>
      <c r="I42" s="336" t="s">
        <v>598</v>
      </c>
      <c r="P42" s="335"/>
      <c r="S42" s="363" t="str">
        <f t="shared" ref="S42:S60" si="1">_xlfn.TEXTJOIN("  ",1,I42:P42)</f>
        <v xml:space="preserve">  exit</v>
      </c>
      <c r="T42" s="329"/>
      <c r="U42" s="329"/>
      <c r="V42" s="329"/>
      <c r="W42" s="364"/>
    </row>
    <row r="43" spans="2:87" s="13" customFormat="1" ht="27.6">
      <c r="B43" s="300" t="s">
        <v>663</v>
      </c>
      <c r="C43" s="303" t="s">
        <v>639</v>
      </c>
      <c r="D43" s="309" t="s">
        <v>641</v>
      </c>
      <c r="E43" s="310" t="s">
        <v>640</v>
      </c>
      <c r="F43" s="311" t="s">
        <v>642</v>
      </c>
      <c r="I43" s="336" t="s">
        <v>691</v>
      </c>
      <c r="K43" s="350" t="s">
        <v>687</v>
      </c>
      <c r="L43" s="257" t="str">
        <f>$J$8</f>
        <v>4G</v>
      </c>
      <c r="M43" s="350" t="s">
        <v>689</v>
      </c>
      <c r="N43" s="257" t="str">
        <f>$K$8</f>
        <v>24R2</v>
      </c>
      <c r="O43" s="350" t="s">
        <v>688</v>
      </c>
      <c r="P43" s="257">
        <f>$DA$8</f>
        <v>22109</v>
      </c>
      <c r="Q43" s="10"/>
      <c r="S43" s="363" t="str">
        <f t="shared" si="1"/>
        <v xml:space="preserve"> init-cell      -r   4G  -v   24R2  -i  22109</v>
      </c>
      <c r="T43" s="329"/>
      <c r="U43" s="329"/>
      <c r="V43" s="329"/>
      <c r="W43" s="364"/>
      <c r="AB43" s="10"/>
      <c r="AC43" s="10"/>
      <c r="AD43" s="10"/>
      <c r="AE43" s="10"/>
      <c r="AF43" s="10"/>
      <c r="AG43" s="10"/>
      <c r="AH43" s="10"/>
      <c r="AI43" s="10"/>
      <c r="AJ43" s="10"/>
      <c r="CF43" s="156"/>
      <c r="CI43" s="156"/>
    </row>
    <row r="44" spans="2:87" s="13" customFormat="1" ht="14.4">
      <c r="B44" s="302"/>
      <c r="C44" s="304"/>
      <c r="D44" s="312" t="str">
        <f>J8</f>
        <v>4G</v>
      </c>
      <c r="E44" s="313" t="str">
        <f>K8</f>
        <v>24R2</v>
      </c>
      <c r="F44" s="314">
        <f>DA8</f>
        <v>22109</v>
      </c>
      <c r="I44" s="337"/>
      <c r="N44" s="10"/>
      <c r="O44" s="10"/>
      <c r="P44" s="338"/>
      <c r="Q44" s="10"/>
      <c r="S44" s="363" t="str">
        <f t="shared" si="1"/>
        <v/>
      </c>
      <c r="T44" s="329"/>
      <c r="U44" s="329"/>
      <c r="V44" s="329"/>
      <c r="W44" s="364"/>
      <c r="AB44" s="10"/>
      <c r="AC44" s="10"/>
      <c r="AD44" s="10"/>
      <c r="AE44" s="10"/>
      <c r="AF44" s="10"/>
      <c r="AG44" s="10"/>
      <c r="AH44" s="10"/>
      <c r="AI44" s="10"/>
      <c r="AJ44" s="10"/>
      <c r="CF44" s="156"/>
      <c r="CI44" s="156"/>
    </row>
    <row r="45" spans="2:87" s="13" customFormat="1" ht="14.4">
      <c r="B45" s="302" t="s">
        <v>599</v>
      </c>
      <c r="C45" s="296" t="s">
        <v>675</v>
      </c>
      <c r="D45" s="308" t="str">
        <f>AU8</f>
        <v>FHCA</v>
      </c>
      <c r="I45" s="337" t="s">
        <v>690</v>
      </c>
      <c r="K45" s="257" t="str">
        <f>$AU$8</f>
        <v>FHCA</v>
      </c>
      <c r="N45" s="10"/>
      <c r="O45" s="10"/>
      <c r="P45" s="338"/>
      <c r="Q45" s="10"/>
      <c r="S45" s="363" t="str">
        <f t="shared" si="1"/>
        <v xml:space="preserve">  set-ru-type    FHCA</v>
      </c>
      <c r="T45" s="329"/>
      <c r="U45" s="329"/>
      <c r="V45" s="329"/>
      <c r="W45" s="364"/>
      <c r="AB45" s="10"/>
      <c r="AC45" s="10"/>
      <c r="AD45" s="10"/>
      <c r="AE45" s="10"/>
      <c r="AF45" s="10"/>
      <c r="AG45" s="10"/>
      <c r="AH45" s="10"/>
      <c r="AI45" s="10"/>
      <c r="AJ45" s="10"/>
      <c r="CF45" s="156"/>
      <c r="CI45" s="156"/>
    </row>
    <row r="46" spans="2:87" s="13" customFormat="1" ht="14.4">
      <c r="B46" s="299" t="s">
        <v>646</v>
      </c>
      <c r="C46" s="296" t="s">
        <v>675</v>
      </c>
      <c r="D46" s="308">
        <f>L8</f>
        <v>130122</v>
      </c>
      <c r="I46" s="334" t="s">
        <v>692</v>
      </c>
      <c r="K46" s="257">
        <f>$L$8</f>
        <v>130122</v>
      </c>
      <c r="N46" s="10"/>
      <c r="O46" s="10"/>
      <c r="P46" s="338"/>
      <c r="Q46" s="10"/>
      <c r="S46" s="363" t="str">
        <f t="shared" si="1"/>
        <v xml:space="preserve">  tgt-bts    130122</v>
      </c>
      <c r="T46" s="329"/>
      <c r="U46" s="329"/>
      <c r="V46" s="329"/>
      <c r="W46" s="364"/>
      <c r="CF46" s="156"/>
      <c r="CI46" s="156"/>
    </row>
    <row r="47" spans="2:87" s="13" customFormat="1" ht="14.4">
      <c r="B47" s="299" t="s">
        <v>600</v>
      </c>
      <c r="C47" s="296" t="s">
        <v>675</v>
      </c>
      <c r="I47" s="334" t="s">
        <v>719</v>
      </c>
      <c r="N47" s="10"/>
      <c r="O47" s="10"/>
      <c r="P47" s="338"/>
      <c r="Q47" s="10"/>
      <c r="S47" s="363" t="str">
        <f t="shared" si="1"/>
        <v xml:space="preserve">  download-bts-cfg;</v>
      </c>
      <c r="T47" s="329"/>
      <c r="U47" s="329"/>
      <c r="V47" s="329"/>
      <c r="W47" s="364"/>
      <c r="CF47" s="156"/>
      <c r="CI47" s="156"/>
    </row>
    <row r="48" spans="2:87" s="13" customFormat="1" ht="14.4">
      <c r="B48" s="299"/>
      <c r="C48" s="296"/>
      <c r="I48" s="334"/>
      <c r="N48" s="10"/>
      <c r="O48" s="10"/>
      <c r="P48" s="338"/>
      <c r="Q48" s="10"/>
      <c r="S48" s="363" t="str">
        <f t="shared" si="1"/>
        <v/>
      </c>
      <c r="T48" s="329"/>
      <c r="U48" s="329"/>
      <c r="V48" s="329"/>
      <c r="W48" s="364"/>
      <c r="CF48" s="156"/>
      <c r="CI48" s="156"/>
    </row>
    <row r="49" spans="2:112" s="13" customFormat="1" ht="14.4">
      <c r="B49" s="299" t="s">
        <v>601</v>
      </c>
      <c r="C49" s="296" t="s">
        <v>650</v>
      </c>
      <c r="I49" s="334" t="s">
        <v>601</v>
      </c>
      <c r="N49" s="10"/>
      <c r="O49" s="10"/>
      <c r="P49" s="338"/>
      <c r="Q49" s="10"/>
      <c r="S49" s="363" t="str">
        <f t="shared" si="1"/>
        <v xml:space="preserve">  EQM 1</v>
      </c>
      <c r="T49" s="329"/>
      <c r="U49" s="329"/>
      <c r="V49" s="329"/>
      <c r="W49" s="364"/>
      <c r="CF49" s="156"/>
      <c r="CI49" s="156"/>
    </row>
    <row r="50" spans="2:112" s="13" customFormat="1" ht="14.4">
      <c r="B50" s="299" t="s">
        <v>602</v>
      </c>
      <c r="C50" s="296" t="s">
        <v>650</v>
      </c>
      <c r="I50" s="334" t="s">
        <v>602</v>
      </c>
      <c r="N50" s="10"/>
      <c r="O50" s="10"/>
      <c r="P50" s="338"/>
      <c r="Q50" s="10"/>
      <c r="S50" s="363" t="str">
        <f t="shared" si="1"/>
        <v xml:space="preserve">   APEQM 1</v>
      </c>
      <c r="T50" s="329"/>
      <c r="U50" s="329"/>
      <c r="V50" s="329"/>
      <c r="W50" s="364"/>
      <c r="CF50" s="156"/>
      <c r="CI50" s="156"/>
    </row>
    <row r="51" spans="2:112" s="13" customFormat="1" ht="14.4">
      <c r="B51" s="299" t="s">
        <v>647</v>
      </c>
      <c r="C51" s="296" t="s">
        <v>651</v>
      </c>
      <c r="D51" s="308">
        <f>AS8</f>
        <v>7</v>
      </c>
      <c r="I51" s="334" t="s">
        <v>693</v>
      </c>
      <c r="K51" s="257">
        <f>$AS$8</f>
        <v>7</v>
      </c>
      <c r="N51" s="10"/>
      <c r="O51" s="10"/>
      <c r="P51" s="338"/>
      <c r="Q51" s="10"/>
      <c r="S51" s="363" t="str">
        <f t="shared" si="1"/>
        <v xml:space="preserve">    RMOD    7</v>
      </c>
      <c r="T51" s="329"/>
      <c r="U51" s="329"/>
      <c r="V51" s="329"/>
      <c r="W51" s="364"/>
      <c r="CI51" s="156"/>
    </row>
    <row r="52" spans="2:112" s="13" customFormat="1" ht="14.4">
      <c r="B52" s="299" t="s">
        <v>603</v>
      </c>
      <c r="C52" s="296" t="s">
        <v>648</v>
      </c>
      <c r="I52" s="334" t="s">
        <v>603</v>
      </c>
      <c r="N52" s="10"/>
      <c r="O52" s="10"/>
      <c r="P52" s="338"/>
      <c r="Q52" s="10"/>
      <c r="S52" s="363" t="str">
        <f t="shared" si="1"/>
        <v xml:space="preserve">     auto-config </v>
      </c>
      <c r="T52" s="329"/>
      <c r="U52" s="329"/>
      <c r="V52" s="329"/>
      <c r="W52" s="364"/>
      <c r="CI52" s="156"/>
    </row>
    <row r="53" spans="2:112" s="13" customFormat="1" ht="14.4">
      <c r="B53" s="299" t="s">
        <v>649</v>
      </c>
      <c r="C53" s="296" t="s">
        <v>652</v>
      </c>
      <c r="D53" s="315" t="str">
        <f>AV8</f>
        <v>NL_BSdeokposageoriL2G10A_1600166522</v>
      </c>
      <c r="E53" s="316"/>
      <c r="F53" s="316"/>
      <c r="G53" s="316"/>
      <c r="I53" s="334" t="s">
        <v>694</v>
      </c>
      <c r="K53" s="328" t="str">
        <f>$AV$8</f>
        <v>NL_BSdeokposageoriL2G10A_1600166522</v>
      </c>
      <c r="N53" s="10"/>
      <c r="O53" s="10"/>
      <c r="P53" s="338"/>
      <c r="Q53" s="10"/>
      <c r="S53" s="363" t="str">
        <f t="shared" si="1"/>
        <v xml:space="preserve">     moduleLocation    NL_BSdeokposageoriL2G10A_1600166522</v>
      </c>
      <c r="T53" s="329"/>
      <c r="U53" s="329"/>
      <c r="V53" s="329"/>
      <c r="W53" s="364"/>
    </row>
    <row r="54" spans="2:112" s="13" customFormat="1" ht="14.4">
      <c r="B54" s="299" t="s">
        <v>604</v>
      </c>
      <c r="C54" s="296" t="s">
        <v>653</v>
      </c>
      <c r="I54" s="334" t="s">
        <v>604</v>
      </c>
      <c r="N54" s="10"/>
      <c r="O54" s="10"/>
      <c r="P54" s="338"/>
      <c r="Q54" s="10"/>
      <c r="S54" s="363" t="str">
        <f t="shared" si="1"/>
        <v xml:space="preserve">     exit</v>
      </c>
      <c r="T54" s="329"/>
      <c r="U54" s="329"/>
      <c r="V54" s="329"/>
      <c r="W54" s="364"/>
    </row>
    <row r="55" spans="2:112" s="13" customFormat="1" ht="14.4">
      <c r="B55" s="299" t="s">
        <v>605</v>
      </c>
      <c r="C55" s="296" t="s">
        <v>653</v>
      </c>
      <c r="I55" s="334" t="s">
        <v>605</v>
      </c>
      <c r="N55" s="10"/>
      <c r="O55" s="10"/>
      <c r="P55" s="338"/>
      <c r="Q55" s="10"/>
      <c r="S55" s="363" t="str">
        <f t="shared" si="1"/>
        <v xml:space="preserve">    exit</v>
      </c>
      <c r="T55" s="329"/>
      <c r="U55" s="329"/>
      <c r="V55" s="329"/>
      <c r="W55" s="364"/>
    </row>
    <row r="56" spans="2:112" s="13" customFormat="1" ht="14.4">
      <c r="B56" s="299" t="s">
        <v>606</v>
      </c>
      <c r="C56" s="296" t="s">
        <v>653</v>
      </c>
      <c r="I56" s="334" t="s">
        <v>606</v>
      </c>
      <c r="N56" s="10"/>
      <c r="O56" s="10"/>
      <c r="P56" s="338"/>
      <c r="Q56" s="10"/>
      <c r="S56" s="363" t="str">
        <f t="shared" si="1"/>
        <v xml:space="preserve">   exit</v>
      </c>
      <c r="T56" s="329"/>
      <c r="U56" s="329"/>
      <c r="V56" s="329"/>
      <c r="W56" s="364"/>
    </row>
    <row r="57" spans="2:112" s="13" customFormat="1" ht="14.4">
      <c r="B57" s="299"/>
      <c r="C57" s="296"/>
      <c r="I57" s="334"/>
      <c r="N57" s="10"/>
      <c r="O57" s="10"/>
      <c r="P57" s="338"/>
      <c r="Q57" s="10"/>
      <c r="S57" s="363" t="str">
        <f t="shared" si="1"/>
        <v/>
      </c>
      <c r="T57" s="329"/>
      <c r="U57" s="329"/>
      <c r="V57" s="329"/>
      <c r="W57" s="364"/>
    </row>
    <row r="58" spans="2:112" s="13" customFormat="1" ht="14.4">
      <c r="B58" s="299" t="s">
        <v>601</v>
      </c>
      <c r="C58" s="296" t="s">
        <v>650</v>
      </c>
      <c r="I58" s="334" t="s">
        <v>601</v>
      </c>
      <c r="N58" s="10"/>
      <c r="O58" s="10"/>
      <c r="P58" s="338"/>
      <c r="Q58" s="10"/>
      <c r="S58" s="363" t="str">
        <f t="shared" si="1"/>
        <v xml:space="preserve">  EQM 1</v>
      </c>
      <c r="T58" s="329"/>
      <c r="U58" s="329"/>
      <c r="V58" s="329"/>
      <c r="W58" s="364"/>
    </row>
    <row r="59" spans="2:112" s="13" customFormat="1" ht="14.4">
      <c r="B59" s="299" t="s">
        <v>607</v>
      </c>
      <c r="C59" s="296" t="s">
        <v>650</v>
      </c>
      <c r="I59" s="334" t="s">
        <v>607</v>
      </c>
      <c r="N59" s="10"/>
      <c r="O59" s="10"/>
      <c r="P59" s="338"/>
      <c r="Q59" s="10"/>
      <c r="S59" s="363" t="str">
        <f t="shared" si="1"/>
        <v xml:space="preserve">   HWTOP 1</v>
      </c>
      <c r="T59" s="329"/>
      <c r="U59" s="329"/>
      <c r="V59" s="329"/>
      <c r="W59" s="364"/>
      <c r="DH59" s="156"/>
    </row>
    <row r="60" spans="2:112" s="13" customFormat="1" ht="14.4">
      <c r="B60" s="299" t="s">
        <v>654</v>
      </c>
      <c r="C60" s="296" t="s">
        <v>651</v>
      </c>
      <c r="D60" s="308">
        <f>AX8</f>
        <v>7</v>
      </c>
      <c r="I60" s="334" t="s">
        <v>695</v>
      </c>
      <c r="K60" s="257">
        <f>$AS$8</f>
        <v>7</v>
      </c>
      <c r="N60" s="10"/>
      <c r="O60" s="10"/>
      <c r="P60" s="338"/>
      <c r="Q60" s="10"/>
      <c r="S60" s="363" t="str">
        <f t="shared" si="1"/>
        <v xml:space="preserve">    CABLINK    7</v>
      </c>
      <c r="T60" s="329"/>
      <c r="U60" s="329"/>
      <c r="V60" s="329"/>
      <c r="W60" s="364"/>
      <c r="DH60" s="156"/>
    </row>
    <row r="61" spans="2:112" s="13" customFormat="1" ht="27.6">
      <c r="B61" s="299" t="s">
        <v>655</v>
      </c>
      <c r="C61" s="298" t="s">
        <v>659</v>
      </c>
      <c r="D61" s="257">
        <f>$L$8</f>
        <v>130122</v>
      </c>
      <c r="E61" s="257" t="str">
        <f>UPPER($BB$8)</f>
        <v>SMOD-1</v>
      </c>
      <c r="I61" s="334" t="s">
        <v>705</v>
      </c>
      <c r="K61" s="339" t="s">
        <v>696</v>
      </c>
      <c r="L61" s="327">
        <f>$L$8</f>
        <v>130122</v>
      </c>
      <c r="M61" s="340" t="s">
        <v>697</v>
      </c>
      <c r="N61" s="341"/>
      <c r="O61" s="341"/>
      <c r="P61" s="348" t="str">
        <f>UPPER($BB$8)</f>
        <v>SMOD-1</v>
      </c>
      <c r="Q61" s="10"/>
      <c r="R61" s="157" t="s">
        <v>718</v>
      </c>
      <c r="S61" s="365" t="str">
        <f>_xlfn.TEXTJOIN("",1,I61:P61)</f>
        <v xml:space="preserve">     firstEndpointDN    MRBTS-130122/EQM-1/APEQM-1/CABINET-1/SMOD-1</v>
      </c>
      <c r="T61" s="330"/>
      <c r="U61" s="330"/>
      <c r="V61" s="330"/>
      <c r="W61" s="366"/>
      <c r="DH61" s="156"/>
    </row>
    <row r="62" spans="2:112" s="13" customFormat="1" ht="14.4">
      <c r="B62" s="317" t="s">
        <v>608</v>
      </c>
      <c r="C62" s="298" t="s">
        <v>657</v>
      </c>
      <c r="D62" s="257" t="str">
        <f>$BC$8</f>
        <v>OPT</v>
      </c>
      <c r="I62" s="342" t="s">
        <v>698</v>
      </c>
      <c r="K62" s="257" t="str">
        <f>$BC$8</f>
        <v>OPT</v>
      </c>
      <c r="N62" s="10"/>
      <c r="O62" s="10"/>
      <c r="P62" s="338"/>
      <c r="Q62" s="10"/>
      <c r="S62" s="363" t="str">
        <f>_xlfn.TEXTJOIN("  ",1,I62:P62)</f>
        <v xml:space="preserve">     firstEndpointLabel   OPT</v>
      </c>
      <c r="T62" s="329"/>
      <c r="U62" s="329"/>
      <c r="V62" s="329"/>
      <c r="W62" s="364"/>
      <c r="DH62" s="156"/>
    </row>
    <row r="63" spans="2:112" s="13" customFormat="1" ht="14.4">
      <c r="B63" s="299" t="s">
        <v>609</v>
      </c>
      <c r="C63" s="298" t="s">
        <v>651</v>
      </c>
      <c r="D63" s="257">
        <f>$BD$8</f>
        <v>6</v>
      </c>
      <c r="I63" s="334" t="s">
        <v>700</v>
      </c>
      <c r="K63" s="257">
        <f>$BD$8</f>
        <v>6</v>
      </c>
      <c r="N63" s="10"/>
      <c r="O63" s="10"/>
      <c r="P63" s="338"/>
      <c r="Q63" s="10"/>
      <c r="S63" s="363" t="str">
        <f>_xlfn.TEXTJOIN("  ",1,I63:P63)</f>
        <v xml:space="preserve">     firstEndpointPortId    6</v>
      </c>
      <c r="T63" s="329"/>
      <c r="U63" s="329"/>
      <c r="V63" s="329"/>
      <c r="W63" s="364"/>
      <c r="DH63" s="156"/>
    </row>
    <row r="64" spans="2:112" s="13" customFormat="1" ht="14.4">
      <c r="B64" s="299" t="s">
        <v>656</v>
      </c>
      <c r="C64" s="298" t="s">
        <v>658</v>
      </c>
      <c r="D64" s="257">
        <f>$L$8</f>
        <v>130122</v>
      </c>
      <c r="E64" s="257">
        <f>$AS$8</f>
        <v>7</v>
      </c>
      <c r="I64" s="334" t="s">
        <v>704</v>
      </c>
      <c r="K64" s="339" t="s">
        <v>696</v>
      </c>
      <c r="L64" s="257">
        <f>$L$8</f>
        <v>130122</v>
      </c>
      <c r="M64" s="340" t="s">
        <v>699</v>
      </c>
      <c r="N64" s="341"/>
      <c r="O64" s="341"/>
      <c r="P64" s="349">
        <f>$AS$8</f>
        <v>7</v>
      </c>
      <c r="Q64" s="10"/>
      <c r="R64" s="157" t="s">
        <v>718</v>
      </c>
      <c r="S64" s="365" t="str">
        <f>_xlfn.TEXTJOIN("",1,I64:P64)</f>
        <v xml:space="preserve">     secondEndpointDN    MRBTS-130122/EQM-1/APEQM-1/CABINET-1/RMOD-7</v>
      </c>
      <c r="T64" s="330"/>
      <c r="U64" s="330"/>
      <c r="V64" s="330"/>
      <c r="W64" s="366"/>
      <c r="DH64" s="156"/>
    </row>
    <row r="65" spans="2:112" s="13" customFormat="1" ht="14.4">
      <c r="B65" s="299" t="s">
        <v>610</v>
      </c>
      <c r="C65" s="298" t="s">
        <v>657</v>
      </c>
      <c r="D65" s="257" t="str">
        <f>$BE$8</f>
        <v>OPT</v>
      </c>
      <c r="I65" s="334" t="s">
        <v>703</v>
      </c>
      <c r="K65" s="257" t="str">
        <f>$BE$8</f>
        <v>OPT</v>
      </c>
      <c r="N65" s="10"/>
      <c r="O65" s="10"/>
      <c r="P65" s="338"/>
      <c r="Q65" s="10"/>
      <c r="S65" s="363" t="str">
        <f t="shared" ref="S65:S104" si="2">_xlfn.TEXTJOIN("  ",1,I65:P65)</f>
        <v xml:space="preserve">     secondEndpointLabel    OPT</v>
      </c>
      <c r="T65" s="329"/>
      <c r="U65" s="329"/>
      <c r="V65" s="329"/>
      <c r="W65" s="364"/>
      <c r="DH65" s="156"/>
    </row>
    <row r="66" spans="2:112" s="13" customFormat="1" ht="14.4">
      <c r="B66" s="299" t="s">
        <v>611</v>
      </c>
      <c r="C66" s="298" t="s">
        <v>651</v>
      </c>
      <c r="D66" s="257">
        <f>$BF$8</f>
        <v>1</v>
      </c>
      <c r="I66" s="334" t="s">
        <v>701</v>
      </c>
      <c r="K66" s="257">
        <f>$BF$8</f>
        <v>1</v>
      </c>
      <c r="N66" s="10"/>
      <c r="O66" s="10"/>
      <c r="P66" s="338"/>
      <c r="Q66" s="10"/>
      <c r="S66" s="363" t="str">
        <f t="shared" si="2"/>
        <v xml:space="preserve">     secondEndpointPortId    1</v>
      </c>
      <c r="T66" s="329"/>
      <c r="U66" s="329"/>
      <c r="V66" s="329"/>
      <c r="W66" s="364"/>
      <c r="DH66" s="156"/>
    </row>
    <row r="67" spans="2:112" s="13" customFormat="1" ht="14.4">
      <c r="B67" s="299" t="s">
        <v>604</v>
      </c>
      <c r="C67" s="296"/>
      <c r="I67" s="334" t="s">
        <v>604</v>
      </c>
      <c r="N67" s="10"/>
      <c r="O67" s="10"/>
      <c r="P67" s="338"/>
      <c r="Q67" s="10"/>
      <c r="S67" s="363" t="str">
        <f t="shared" si="2"/>
        <v xml:space="preserve">     exit</v>
      </c>
      <c r="T67" s="329"/>
      <c r="U67" s="329"/>
      <c r="V67" s="329"/>
      <c r="W67" s="364"/>
      <c r="DH67" s="156"/>
    </row>
    <row r="68" spans="2:112" s="13" customFormat="1" ht="14.4">
      <c r="B68" s="299" t="s">
        <v>605</v>
      </c>
      <c r="C68" s="296"/>
      <c r="I68" s="334" t="s">
        <v>605</v>
      </c>
      <c r="N68" s="10"/>
      <c r="O68" s="10"/>
      <c r="P68" s="338"/>
      <c r="Q68" s="10"/>
      <c r="S68" s="363" t="str">
        <f t="shared" si="2"/>
        <v xml:space="preserve">    exit</v>
      </c>
      <c r="T68" s="329"/>
      <c r="U68" s="329"/>
      <c r="V68" s="329"/>
      <c r="W68" s="364"/>
      <c r="DH68" s="156"/>
    </row>
    <row r="69" spans="2:112" s="13" customFormat="1" ht="14.4">
      <c r="B69" s="299" t="s">
        <v>606</v>
      </c>
      <c r="C69" s="296"/>
      <c r="I69" s="334" t="s">
        <v>606</v>
      </c>
      <c r="N69" s="10"/>
      <c r="O69" s="10"/>
      <c r="P69" s="338"/>
      <c r="Q69" s="10"/>
      <c r="S69" s="363" t="str">
        <f t="shared" si="2"/>
        <v xml:space="preserve">   exit</v>
      </c>
      <c r="T69" s="329"/>
      <c r="U69" s="329"/>
      <c r="V69" s="329"/>
      <c r="W69" s="364"/>
      <c r="DH69" s="156"/>
    </row>
    <row r="70" spans="2:112" s="13" customFormat="1" ht="14.4">
      <c r="B70" s="299" t="s">
        <v>525</v>
      </c>
      <c r="C70" s="296"/>
      <c r="I70" s="334" t="s">
        <v>525</v>
      </c>
      <c r="N70" s="10"/>
      <c r="O70" s="10"/>
      <c r="P70" s="338"/>
      <c r="Q70" s="10"/>
      <c r="S70" s="363" t="str">
        <f t="shared" si="2"/>
        <v xml:space="preserve"> </v>
      </c>
      <c r="T70" s="329"/>
      <c r="U70" s="329"/>
      <c r="V70" s="329"/>
      <c r="W70" s="364"/>
      <c r="DH70" s="156"/>
    </row>
    <row r="71" spans="2:112" s="13" customFormat="1" ht="14.4">
      <c r="B71" s="299" t="s">
        <v>660</v>
      </c>
      <c r="C71" s="296" t="s">
        <v>651</v>
      </c>
      <c r="D71" s="257">
        <f>$L$8</f>
        <v>130122</v>
      </c>
      <c r="I71" s="334" t="s">
        <v>702</v>
      </c>
      <c r="K71" s="257">
        <f>$L$8</f>
        <v>130122</v>
      </c>
      <c r="N71" s="10"/>
      <c r="O71" s="10"/>
      <c r="P71" s="338"/>
      <c r="Q71" s="10"/>
      <c r="S71" s="363" t="str">
        <f t="shared" si="2"/>
        <v xml:space="preserve">  LNBTS    130122</v>
      </c>
      <c r="T71" s="329"/>
      <c r="U71" s="329"/>
      <c r="V71" s="329"/>
      <c r="W71" s="364"/>
      <c r="DH71" s="156"/>
    </row>
    <row r="72" spans="2:112" s="13" customFormat="1" ht="14.4">
      <c r="B72" s="299" t="s">
        <v>661</v>
      </c>
      <c r="C72" s="296" t="s">
        <v>651</v>
      </c>
      <c r="D72" s="257">
        <f>$BO$8</f>
        <v>24320</v>
      </c>
      <c r="I72" s="334" t="s">
        <v>706</v>
      </c>
      <c r="K72" s="257">
        <f>$BO$8</f>
        <v>24320</v>
      </c>
      <c r="N72" s="10"/>
      <c r="O72" s="10"/>
      <c r="P72" s="338"/>
      <c r="Q72" s="10"/>
      <c r="S72" s="363" t="str">
        <f t="shared" si="2"/>
        <v xml:space="preserve">   LNCEL    24320</v>
      </c>
      <c r="T72" s="329"/>
      <c r="U72" s="329"/>
      <c r="V72" s="329"/>
      <c r="W72" s="364"/>
      <c r="DH72" s="156"/>
    </row>
    <row r="73" spans="2:112" s="13" customFormat="1" ht="14.4">
      <c r="B73" s="299" t="s">
        <v>612</v>
      </c>
      <c r="C73" s="296" t="s">
        <v>648</v>
      </c>
      <c r="I73" s="334" t="s">
        <v>612</v>
      </c>
      <c r="N73" s="10"/>
      <c r="O73" s="10"/>
      <c r="P73" s="338"/>
      <c r="Q73" s="10"/>
      <c r="S73" s="363" t="str">
        <f t="shared" si="2"/>
        <v xml:space="preserve">    auto-config </v>
      </c>
      <c r="T73" s="329"/>
      <c r="U73" s="329"/>
      <c r="V73" s="329"/>
      <c r="W73" s="364"/>
      <c r="BF73" s="10"/>
      <c r="BG73" s="10"/>
      <c r="BH73" s="10"/>
      <c r="BI73" s="10"/>
      <c r="BJ73" s="10"/>
      <c r="BK73" s="10"/>
      <c r="BL73" s="10"/>
      <c r="BM73" s="10"/>
      <c r="BN73" s="10"/>
      <c r="DH73" s="156"/>
    </row>
    <row r="74" spans="2:112" s="13" customFormat="1" ht="14.4">
      <c r="B74" s="299" t="s">
        <v>672</v>
      </c>
      <c r="C74" s="296" t="s">
        <v>652</v>
      </c>
      <c r="D74" s="307">
        <f>$BR$8</f>
        <v>5</v>
      </c>
      <c r="I74" s="334" t="s">
        <v>707</v>
      </c>
      <c r="K74" s="307">
        <f>$BR$8</f>
        <v>5</v>
      </c>
      <c r="N74" s="10"/>
      <c r="O74" s="10"/>
      <c r="P74" s="338"/>
      <c r="Q74" s="10"/>
      <c r="S74" s="363" t="str">
        <f t="shared" si="2"/>
        <v xml:space="preserve">    lcrId    5</v>
      </c>
      <c r="T74" s="329"/>
      <c r="U74" s="329"/>
      <c r="V74" s="329"/>
      <c r="W74" s="364"/>
      <c r="BF74" s="10"/>
      <c r="BG74" s="10"/>
      <c r="BH74" s="10"/>
      <c r="BI74" s="10"/>
      <c r="BJ74" s="10"/>
      <c r="BK74" s="10"/>
      <c r="BL74" s="10"/>
      <c r="BM74" s="10"/>
      <c r="BN74" s="10"/>
      <c r="DH74" s="156"/>
    </row>
    <row r="75" spans="2:112" s="13" customFormat="1" ht="14.4">
      <c r="B75" s="299" t="s">
        <v>613</v>
      </c>
      <c r="C75" s="296" t="s">
        <v>652</v>
      </c>
      <c r="D75" s="257">
        <f>$BT$8</f>
        <v>318</v>
      </c>
      <c r="I75" s="334" t="s">
        <v>708</v>
      </c>
      <c r="K75" s="257">
        <f>$BT$8</f>
        <v>318</v>
      </c>
      <c r="N75" s="10"/>
      <c r="O75" s="10"/>
      <c r="P75" s="338"/>
      <c r="Q75" s="10"/>
      <c r="S75" s="363" t="str">
        <f t="shared" si="2"/>
        <v xml:space="preserve">    phyCellId    318</v>
      </c>
      <c r="T75" s="329"/>
      <c r="U75" s="329"/>
      <c r="V75" s="329"/>
      <c r="W75" s="364"/>
      <c r="BF75" s="10"/>
      <c r="BG75" s="10"/>
      <c r="BH75" s="10"/>
      <c r="BI75" s="10"/>
      <c r="BJ75" s="10"/>
      <c r="BK75" s="10"/>
      <c r="BL75" s="10"/>
      <c r="BM75" s="10"/>
      <c r="BN75" s="10"/>
      <c r="DH75" s="156"/>
    </row>
    <row r="76" spans="2:112" s="13" customFormat="1" ht="14.4">
      <c r="B76" s="299" t="s">
        <v>614</v>
      </c>
      <c r="C76" s="296" t="s">
        <v>652</v>
      </c>
      <c r="D76" s="257">
        <f>$BU$8</f>
        <v>59455</v>
      </c>
      <c r="I76" s="334" t="s">
        <v>709</v>
      </c>
      <c r="K76" s="257">
        <f>$BU$8</f>
        <v>59455</v>
      </c>
      <c r="N76" s="10"/>
      <c r="O76" s="10"/>
      <c r="P76" s="338"/>
      <c r="Q76" s="10"/>
      <c r="S76" s="363" t="str">
        <f t="shared" si="2"/>
        <v xml:space="preserve">    tac    59455</v>
      </c>
      <c r="T76" s="329"/>
      <c r="U76" s="329"/>
      <c r="V76" s="329"/>
      <c r="W76" s="364"/>
      <c r="BF76" s="10"/>
      <c r="BG76" s="10"/>
      <c r="BH76" s="10"/>
      <c r="BI76" s="10"/>
      <c r="BJ76" s="10"/>
      <c r="BK76" s="10"/>
      <c r="BL76" s="10"/>
      <c r="BM76" s="10"/>
      <c r="BN76" s="10"/>
      <c r="DH76" s="156"/>
    </row>
    <row r="77" spans="2:112" s="13" customFormat="1" ht="14.4">
      <c r="B77" s="299" t="s">
        <v>632</v>
      </c>
      <c r="C77" s="296" t="s">
        <v>652</v>
      </c>
      <c r="D77" s="257">
        <f>$BV$8</f>
        <v>105</v>
      </c>
      <c r="I77" s="334" t="s">
        <v>710</v>
      </c>
      <c r="K77" s="257">
        <f>$BV$8</f>
        <v>105</v>
      </c>
      <c r="N77" s="10"/>
      <c r="O77" s="10"/>
      <c r="P77" s="338"/>
      <c r="Q77" s="10"/>
      <c r="S77" s="363" t="str">
        <f t="shared" si="2"/>
        <v xml:space="preserve">    nbIotLinkedCellId    105</v>
      </c>
      <c r="T77" s="329"/>
      <c r="U77" s="329"/>
      <c r="V77" s="329"/>
      <c r="W77" s="364"/>
      <c r="BF77" s="10"/>
      <c r="BG77" s="10"/>
      <c r="BH77" s="10"/>
      <c r="BI77" s="10"/>
      <c r="BJ77" s="10"/>
      <c r="BK77" s="10"/>
      <c r="BL77" s="10"/>
      <c r="BM77" s="10"/>
      <c r="BN77" s="10"/>
      <c r="DH77" s="156"/>
    </row>
    <row r="78" spans="2:112" s="13" customFormat="1" ht="14.4">
      <c r="B78" s="317" t="s">
        <v>615</v>
      </c>
      <c r="C78" s="296"/>
      <c r="I78" s="342"/>
      <c r="N78" s="10"/>
      <c r="O78" s="10"/>
      <c r="P78" s="338"/>
      <c r="Q78" s="10"/>
      <c r="S78" s="363" t="str">
        <f t="shared" si="2"/>
        <v/>
      </c>
      <c r="T78" s="329"/>
      <c r="U78" s="329"/>
      <c r="V78" s="329"/>
      <c r="W78" s="364"/>
      <c r="BF78" s="10"/>
      <c r="BG78" s="10"/>
      <c r="BH78" s="10"/>
      <c r="BI78" s="10"/>
      <c r="BJ78" s="10"/>
      <c r="BK78" s="10"/>
      <c r="BL78" s="10"/>
      <c r="BM78" s="10"/>
      <c r="BN78" s="10"/>
      <c r="DH78" s="156"/>
    </row>
    <row r="79" spans="2:112" s="13" customFormat="1" ht="14.4">
      <c r="B79" s="317" t="s">
        <v>616</v>
      </c>
      <c r="C79" s="296"/>
      <c r="I79" s="342"/>
      <c r="N79" s="10"/>
      <c r="O79" s="10"/>
      <c r="P79" s="338"/>
      <c r="Q79" s="10"/>
      <c r="S79" s="363" t="str">
        <f t="shared" si="2"/>
        <v/>
      </c>
      <c r="T79" s="329"/>
      <c r="U79" s="329"/>
      <c r="V79" s="329"/>
      <c r="W79" s="364"/>
      <c r="BF79" s="10"/>
      <c r="BG79" s="10"/>
      <c r="BH79" s="10"/>
      <c r="BI79" s="10"/>
      <c r="BJ79" s="10"/>
      <c r="BK79" s="10"/>
      <c r="BL79" s="10"/>
      <c r="BM79" s="10"/>
      <c r="BN79" s="10"/>
      <c r="DH79" s="156"/>
    </row>
    <row r="80" spans="2:112" s="13" customFormat="1" ht="14.4">
      <c r="B80" s="299" t="s">
        <v>617</v>
      </c>
      <c r="C80" s="296"/>
      <c r="I80" s="334"/>
      <c r="N80" s="10"/>
      <c r="O80" s="10"/>
      <c r="P80" s="338"/>
      <c r="Q80" s="10"/>
      <c r="S80" s="363" t="str">
        <f t="shared" si="2"/>
        <v/>
      </c>
      <c r="T80" s="329"/>
      <c r="U80" s="329"/>
      <c r="V80" s="329"/>
      <c r="W80" s="364"/>
      <c r="AB80" s="10"/>
      <c r="AC80" s="10"/>
      <c r="AD80" s="10"/>
      <c r="AE80" s="10"/>
      <c r="AF80" s="10"/>
      <c r="AG80" s="10"/>
      <c r="AH80" s="10"/>
      <c r="AI80" s="10"/>
      <c r="AJ80" s="10"/>
      <c r="BF80" s="10"/>
      <c r="BG80" s="10"/>
      <c r="BH80" s="10"/>
      <c r="BI80" s="10"/>
      <c r="BJ80" s="10"/>
      <c r="BK80" s="10"/>
      <c r="BL80" s="10"/>
      <c r="BM80" s="10"/>
      <c r="BN80" s="10"/>
      <c r="DH80" s="156"/>
    </row>
    <row r="81" spans="2:112" s="13" customFormat="1" ht="14.4">
      <c r="B81" s="299" t="s">
        <v>618</v>
      </c>
      <c r="C81" s="296" t="s">
        <v>650</v>
      </c>
      <c r="I81" s="334" t="s">
        <v>618</v>
      </c>
      <c r="N81" s="10"/>
      <c r="O81" s="10"/>
      <c r="P81" s="338"/>
      <c r="Q81" s="10"/>
      <c r="S81" s="363" t="str">
        <f t="shared" si="2"/>
        <v xml:space="preserve">    LNCEL_FDD 0</v>
      </c>
      <c r="T81" s="329"/>
      <c r="U81" s="329"/>
      <c r="V81" s="329"/>
      <c r="W81" s="364"/>
      <c r="AB81" s="10"/>
      <c r="AC81" s="10"/>
      <c r="AD81" s="10"/>
      <c r="AE81" s="10"/>
      <c r="AF81" s="10"/>
      <c r="AG81" s="10"/>
      <c r="AH81" s="10"/>
      <c r="AI81" s="10"/>
      <c r="AJ81" s="10"/>
      <c r="BF81" s="10"/>
      <c r="BG81" s="10"/>
      <c r="BH81" s="10"/>
      <c r="BI81" s="10"/>
      <c r="BJ81" s="10"/>
      <c r="BK81" s="10"/>
      <c r="BL81" s="10"/>
      <c r="BM81" s="10"/>
      <c r="BN81" s="10"/>
      <c r="DH81" s="156"/>
    </row>
    <row r="82" spans="2:112" s="13" customFormat="1" ht="14.4">
      <c r="B82" s="299" t="s">
        <v>619</v>
      </c>
      <c r="C82" s="296" t="s">
        <v>652</v>
      </c>
      <c r="D82" s="257">
        <f>$CK$8</f>
        <v>600</v>
      </c>
      <c r="I82" s="334" t="s">
        <v>711</v>
      </c>
      <c r="K82" s="257">
        <f>$CK$8</f>
        <v>600</v>
      </c>
      <c r="N82" s="10"/>
      <c r="O82" s="10"/>
      <c r="P82" s="338"/>
      <c r="Q82" s="10"/>
      <c r="S82" s="363" t="str">
        <f t="shared" si="2"/>
        <v xml:space="preserve">     rootSeqIndex    600</v>
      </c>
      <c r="T82" s="329"/>
      <c r="U82" s="329"/>
      <c r="V82" s="329"/>
      <c r="W82" s="364"/>
      <c r="AB82" s="10"/>
      <c r="AC82" s="10"/>
      <c r="AD82" s="10"/>
      <c r="AE82" s="10"/>
      <c r="AF82" s="10"/>
      <c r="AG82" s="10"/>
      <c r="AH82" s="10"/>
      <c r="AI82" s="10"/>
      <c r="AJ82" s="10"/>
      <c r="BF82" s="10"/>
      <c r="BG82" s="10"/>
      <c r="BH82" s="10"/>
      <c r="BI82" s="10"/>
      <c r="BJ82" s="10"/>
      <c r="BK82" s="10"/>
      <c r="BL82" s="10"/>
      <c r="BM82" s="10"/>
      <c r="BN82" s="10"/>
      <c r="DH82" s="156"/>
    </row>
    <row r="83" spans="2:112" s="13" customFormat="1" ht="14.4">
      <c r="B83" s="299" t="s">
        <v>604</v>
      </c>
      <c r="C83" s="296"/>
      <c r="I83" s="334" t="s">
        <v>604</v>
      </c>
      <c r="N83" s="10"/>
      <c r="O83" s="10"/>
      <c r="P83" s="338"/>
      <c r="Q83" s="10"/>
      <c r="S83" s="363" t="str">
        <f t="shared" si="2"/>
        <v xml:space="preserve">     exit</v>
      </c>
      <c r="T83" s="329"/>
      <c r="U83" s="329"/>
      <c r="V83" s="329"/>
      <c r="W83" s="364"/>
      <c r="AB83" s="10"/>
      <c r="AC83" s="10"/>
      <c r="AD83" s="10"/>
      <c r="AE83" s="10"/>
      <c r="AF83" s="10"/>
      <c r="AG83" s="10"/>
      <c r="AH83" s="10"/>
      <c r="AI83" s="10"/>
      <c r="AJ83" s="10"/>
      <c r="BF83" s="10"/>
      <c r="BG83" s="10"/>
      <c r="BH83" s="10"/>
      <c r="BI83" s="10"/>
      <c r="BJ83" s="10"/>
      <c r="BK83" s="10"/>
      <c r="BL83" s="10"/>
      <c r="BM83" s="10"/>
      <c r="BN83" s="10"/>
      <c r="DH83" s="156"/>
    </row>
    <row r="84" spans="2:112" s="13" customFormat="1" ht="14.4">
      <c r="B84" s="299" t="s">
        <v>605</v>
      </c>
      <c r="C84" s="296"/>
      <c r="I84" s="334" t="s">
        <v>605</v>
      </c>
      <c r="N84" s="10"/>
      <c r="O84" s="10"/>
      <c r="P84" s="338"/>
      <c r="Q84" s="10"/>
      <c r="S84" s="363" t="str">
        <f t="shared" si="2"/>
        <v xml:space="preserve">    exit</v>
      </c>
      <c r="T84" s="329"/>
      <c r="U84" s="329"/>
      <c r="V84" s="329"/>
      <c r="W84" s="364"/>
      <c r="AB84" s="10"/>
      <c r="AC84" s="10"/>
      <c r="AD84" s="10"/>
      <c r="AE84" s="10"/>
      <c r="AF84" s="10"/>
      <c r="AG84" s="10"/>
      <c r="AH84" s="10"/>
      <c r="AI84" s="10"/>
      <c r="AJ84" s="10"/>
      <c r="BF84" s="10"/>
      <c r="BG84" s="10"/>
      <c r="BH84" s="10"/>
      <c r="BI84" s="10"/>
      <c r="BJ84" s="10"/>
      <c r="BK84" s="10"/>
      <c r="BL84" s="10"/>
      <c r="BM84" s="10"/>
      <c r="BN84" s="10"/>
      <c r="DH84" s="156"/>
    </row>
    <row r="85" spans="2:112" s="13" customFormat="1" ht="14.4">
      <c r="B85" s="299" t="s">
        <v>606</v>
      </c>
      <c r="C85" s="296"/>
      <c r="I85" s="334" t="s">
        <v>606</v>
      </c>
      <c r="N85" s="10"/>
      <c r="O85" s="10"/>
      <c r="P85" s="338"/>
      <c r="Q85" s="10"/>
      <c r="S85" s="363" t="str">
        <f t="shared" si="2"/>
        <v xml:space="preserve">   exit</v>
      </c>
      <c r="T85" s="329"/>
      <c r="U85" s="329"/>
      <c r="V85" s="329"/>
      <c r="W85" s="364"/>
      <c r="AB85" s="10"/>
      <c r="AC85" s="10"/>
      <c r="AD85" s="10"/>
      <c r="AE85" s="10"/>
      <c r="AF85" s="10"/>
      <c r="AG85" s="10"/>
      <c r="AH85" s="10"/>
      <c r="AI85" s="10"/>
      <c r="AJ85" s="10"/>
      <c r="BF85" s="10"/>
      <c r="BG85" s="10"/>
      <c r="BH85" s="10"/>
      <c r="BI85" s="10"/>
      <c r="BJ85" s="10"/>
      <c r="BK85" s="10"/>
      <c r="BL85" s="10"/>
      <c r="BM85" s="10"/>
      <c r="BN85" s="10"/>
      <c r="DH85" s="156"/>
    </row>
    <row r="86" spans="2:112" s="13" customFormat="1" ht="14.4">
      <c r="B86" s="299"/>
      <c r="C86" s="296" t="s">
        <v>662</v>
      </c>
      <c r="I86" s="334"/>
      <c r="N86" s="10"/>
      <c r="O86" s="10"/>
      <c r="P86" s="338"/>
      <c r="Q86" s="10"/>
      <c r="S86" s="363" t="str">
        <f t="shared" si="2"/>
        <v/>
      </c>
      <c r="T86" s="329"/>
      <c r="U86" s="329"/>
      <c r="V86" s="329"/>
      <c r="W86" s="364"/>
      <c r="AB86" s="10"/>
      <c r="AC86" s="10"/>
      <c r="AD86" s="10"/>
      <c r="AE86" s="10"/>
      <c r="AF86" s="10"/>
      <c r="AG86" s="10"/>
      <c r="AH86" s="10"/>
      <c r="AI86" s="10"/>
      <c r="AJ86" s="10"/>
      <c r="BF86" s="10"/>
      <c r="BG86" s="10"/>
      <c r="BH86" s="10"/>
      <c r="BI86" s="10"/>
      <c r="BJ86" s="10"/>
      <c r="BK86" s="10"/>
      <c r="BL86" s="10"/>
      <c r="BM86" s="10"/>
      <c r="BN86" s="10"/>
      <c r="DH86" s="156"/>
    </row>
    <row r="87" spans="2:112" s="13" customFormat="1" ht="14.4">
      <c r="B87" s="299" t="s">
        <v>620</v>
      </c>
      <c r="C87" s="296" t="s">
        <v>650</v>
      </c>
      <c r="I87" s="334" t="s">
        <v>620</v>
      </c>
      <c r="N87" s="10"/>
      <c r="O87" s="10"/>
      <c r="P87" s="338"/>
      <c r="Q87" s="10"/>
      <c r="S87" s="363" t="str">
        <f t="shared" si="2"/>
        <v xml:space="preserve">  MNL 1</v>
      </c>
      <c r="T87" s="329"/>
      <c r="U87" s="329"/>
      <c r="V87" s="329"/>
      <c r="W87" s="364"/>
      <c r="AB87" s="10"/>
      <c r="AC87" s="10"/>
      <c r="AD87" s="10"/>
      <c r="AE87" s="10"/>
      <c r="AF87" s="10"/>
      <c r="AG87" s="10"/>
      <c r="AH87" s="10"/>
      <c r="AI87" s="10"/>
      <c r="AJ87" s="10"/>
      <c r="BF87" s="10"/>
      <c r="BG87" s="10"/>
      <c r="BH87" s="10"/>
      <c r="BI87" s="10"/>
      <c r="BJ87" s="10"/>
      <c r="BK87" s="10"/>
      <c r="BL87" s="10"/>
      <c r="BM87" s="10"/>
      <c r="BN87" s="10"/>
      <c r="DH87" s="156"/>
    </row>
    <row r="88" spans="2:112" s="13" customFormat="1" ht="14.4">
      <c r="B88" s="299" t="s">
        <v>621</v>
      </c>
      <c r="C88" s="296" t="s">
        <v>650</v>
      </c>
      <c r="I88" s="334" t="s">
        <v>621</v>
      </c>
      <c r="N88" s="10"/>
      <c r="O88" s="10"/>
      <c r="P88" s="338"/>
      <c r="Q88" s="10"/>
      <c r="S88" s="363" t="str">
        <f t="shared" si="2"/>
        <v xml:space="preserve">   MNLENT 1</v>
      </c>
      <c r="T88" s="329"/>
      <c r="U88" s="329"/>
      <c r="V88" s="329"/>
      <c r="W88" s="364"/>
      <c r="AB88" s="10"/>
      <c r="AC88" s="10"/>
      <c r="AD88" s="10"/>
      <c r="AE88" s="10"/>
      <c r="AF88" s="10"/>
      <c r="AG88" s="10"/>
      <c r="AH88" s="10"/>
      <c r="AI88" s="10"/>
      <c r="AJ88" s="10"/>
      <c r="BF88" s="10"/>
      <c r="BG88" s="10"/>
      <c r="BH88" s="10"/>
      <c r="BI88" s="10"/>
      <c r="BJ88" s="10"/>
      <c r="BK88" s="10"/>
      <c r="BL88" s="10"/>
      <c r="BM88" s="10"/>
      <c r="BN88" s="10"/>
      <c r="DH88" s="156"/>
    </row>
    <row r="89" spans="2:112" s="13" customFormat="1" ht="14.4">
      <c r="B89" s="299" t="s">
        <v>634</v>
      </c>
      <c r="C89" s="296" t="s">
        <v>650</v>
      </c>
      <c r="I89" s="334" t="s">
        <v>684</v>
      </c>
      <c r="N89" s="10"/>
      <c r="O89" s="10"/>
      <c r="P89" s="338"/>
      <c r="Q89" s="10"/>
      <c r="S89" s="363" t="str">
        <f t="shared" si="2"/>
        <v xml:space="preserve">    CELLMAPPING 1</v>
      </c>
      <c r="T89" s="329"/>
      <c r="U89" s="329"/>
      <c r="V89" s="329"/>
      <c r="W89" s="364"/>
      <c r="AB89" s="10"/>
      <c r="AC89" s="10"/>
      <c r="AD89" s="10"/>
      <c r="AE89" s="10"/>
      <c r="AF89" s="10"/>
      <c r="AG89" s="10"/>
      <c r="AH89" s="10"/>
      <c r="AI89" s="10"/>
      <c r="AJ89" s="10"/>
      <c r="BF89" s="10"/>
      <c r="BG89" s="10"/>
      <c r="BH89" s="10"/>
      <c r="BI89" s="10"/>
      <c r="BJ89" s="10"/>
      <c r="BK89" s="10"/>
      <c r="BL89" s="10"/>
      <c r="BM89" s="10"/>
      <c r="BN89" s="10"/>
      <c r="DH89" s="156"/>
    </row>
    <row r="90" spans="2:112" s="13" customFormat="1" ht="14.4">
      <c r="B90" s="299" t="s">
        <v>673</v>
      </c>
      <c r="C90" s="296" t="s">
        <v>648</v>
      </c>
      <c r="D90" s="307">
        <f>$BR$8</f>
        <v>5</v>
      </c>
      <c r="I90" s="334" t="s">
        <v>712</v>
      </c>
      <c r="K90" s="307">
        <f>$BR$8</f>
        <v>5</v>
      </c>
      <c r="N90" s="10"/>
      <c r="O90" s="10"/>
      <c r="P90" s="338"/>
      <c r="Q90" s="10"/>
      <c r="S90" s="363" t="str">
        <f t="shared" si="2"/>
        <v xml:space="preserve">      auto-config  LCELL    5</v>
      </c>
      <c r="T90" s="329"/>
      <c r="U90" s="329"/>
      <c r="V90" s="329"/>
      <c r="W90" s="364"/>
      <c r="AB90" s="10"/>
      <c r="AC90" s="10"/>
      <c r="AD90" s="10"/>
      <c r="AE90" s="10"/>
      <c r="AF90" s="10"/>
      <c r="AG90" s="10"/>
      <c r="AH90" s="10"/>
      <c r="AI90" s="10"/>
      <c r="AJ90" s="10"/>
      <c r="BF90" s="10"/>
      <c r="BG90" s="10"/>
      <c r="BH90" s="10"/>
      <c r="BI90" s="10"/>
      <c r="BJ90" s="10"/>
      <c r="BK90" s="10"/>
      <c r="BL90" s="10"/>
      <c r="BM90" s="10"/>
      <c r="BN90" s="10"/>
      <c r="DH90" s="156"/>
    </row>
    <row r="91" spans="2:112" s="13" customFormat="1" ht="14.4">
      <c r="B91" s="299" t="s">
        <v>622</v>
      </c>
      <c r="C91" s="296"/>
      <c r="I91" s="334" t="s">
        <v>622</v>
      </c>
      <c r="N91" s="10"/>
      <c r="O91" s="10"/>
      <c r="P91" s="338"/>
      <c r="Q91" s="10"/>
      <c r="S91" s="363" t="str">
        <f t="shared" si="2"/>
        <v xml:space="preserve">      exit</v>
      </c>
      <c r="T91" s="329"/>
      <c r="U91" s="329"/>
      <c r="V91" s="329"/>
      <c r="W91" s="364"/>
      <c r="AB91" s="10"/>
      <c r="AC91" s="10"/>
      <c r="AD91" s="10"/>
      <c r="AE91" s="10"/>
      <c r="AF91" s="10"/>
      <c r="AG91" s="10"/>
      <c r="AH91" s="10"/>
      <c r="AI91" s="10"/>
      <c r="AJ91" s="10"/>
      <c r="BF91" s="10"/>
      <c r="BG91" s="10"/>
      <c r="BH91" s="10"/>
      <c r="BI91" s="10"/>
      <c r="BJ91" s="10"/>
      <c r="BK91" s="10"/>
      <c r="BL91" s="10"/>
      <c r="BM91" s="10"/>
      <c r="BN91" s="10"/>
      <c r="DH91" s="156"/>
    </row>
    <row r="92" spans="2:112" s="13" customFormat="1" ht="14.4">
      <c r="B92" s="299" t="s">
        <v>605</v>
      </c>
      <c r="C92" s="296"/>
      <c r="I92" s="334" t="s">
        <v>605</v>
      </c>
      <c r="N92" s="10"/>
      <c r="O92" s="10"/>
      <c r="P92" s="338"/>
      <c r="Q92" s="10"/>
      <c r="S92" s="363" t="str">
        <f t="shared" si="2"/>
        <v xml:space="preserve">    exit</v>
      </c>
      <c r="T92" s="329"/>
      <c r="U92" s="329"/>
      <c r="V92" s="329"/>
      <c r="W92" s="364"/>
      <c r="AB92" s="10"/>
      <c r="AC92" s="10"/>
      <c r="AD92" s="10"/>
      <c r="AE92" s="10"/>
      <c r="AF92" s="10"/>
      <c r="AG92" s="10"/>
      <c r="AH92" s="10"/>
      <c r="AI92" s="10"/>
      <c r="AJ92" s="10"/>
      <c r="BF92" s="10"/>
      <c r="BG92" s="10"/>
      <c r="BH92" s="10"/>
      <c r="BI92" s="10"/>
      <c r="BJ92" s="10"/>
      <c r="BK92" s="10"/>
      <c r="BL92" s="10"/>
      <c r="BM92" s="10"/>
      <c r="BN92" s="10"/>
      <c r="DH92" s="156"/>
    </row>
    <row r="93" spans="2:112" s="13" customFormat="1" ht="14.4">
      <c r="B93" s="299" t="s">
        <v>606</v>
      </c>
      <c r="C93" s="296"/>
      <c r="I93" s="334" t="s">
        <v>606</v>
      </c>
      <c r="N93" s="10"/>
      <c r="O93" s="10"/>
      <c r="P93" s="338"/>
      <c r="Q93" s="10"/>
      <c r="S93" s="363" t="str">
        <f t="shared" si="2"/>
        <v xml:space="preserve">   exit</v>
      </c>
      <c r="T93" s="329"/>
      <c r="U93" s="329"/>
      <c r="V93" s="329"/>
      <c r="W93" s="364"/>
      <c r="AB93" s="10"/>
      <c r="AC93" s="10"/>
      <c r="AD93" s="10"/>
      <c r="AE93" s="10"/>
      <c r="AF93" s="10"/>
      <c r="AG93" s="10"/>
      <c r="AH93" s="10"/>
      <c r="AI93" s="10"/>
      <c r="AJ93" s="10"/>
      <c r="BF93" s="10"/>
      <c r="BG93" s="10"/>
      <c r="BH93" s="10"/>
      <c r="BI93" s="10"/>
      <c r="BJ93" s="10"/>
      <c r="BK93" s="10"/>
      <c r="BL93" s="10"/>
      <c r="BM93" s="10"/>
      <c r="BN93" s="10"/>
      <c r="DH93" s="156"/>
    </row>
    <row r="94" spans="2:112" s="13" customFormat="1" ht="14.4">
      <c r="B94" s="299" t="s">
        <v>598</v>
      </c>
      <c r="C94" s="296"/>
      <c r="I94" s="334" t="s">
        <v>598</v>
      </c>
      <c r="N94" s="10"/>
      <c r="O94" s="10"/>
      <c r="P94" s="338"/>
      <c r="Q94" s="10"/>
      <c r="S94" s="363" t="str">
        <f t="shared" si="2"/>
        <v xml:space="preserve">  exit</v>
      </c>
      <c r="T94" s="329"/>
      <c r="U94" s="329"/>
      <c r="V94" s="329"/>
      <c r="W94" s="364"/>
      <c r="AB94" s="10"/>
      <c r="AC94" s="10"/>
      <c r="AD94" s="10"/>
      <c r="AE94" s="10"/>
      <c r="AF94" s="10"/>
      <c r="AG94" s="10"/>
      <c r="AH94" s="10"/>
      <c r="AI94" s="10"/>
      <c r="AJ94" s="10"/>
      <c r="BF94" s="10"/>
      <c r="BG94" s="10"/>
      <c r="BH94" s="10"/>
      <c r="BI94" s="10"/>
      <c r="BJ94" s="10"/>
      <c r="BK94" s="10"/>
      <c r="BL94" s="10"/>
      <c r="BM94" s="10"/>
      <c r="BN94" s="10"/>
      <c r="DH94" s="156"/>
    </row>
    <row r="95" spans="2:112" s="13" customFormat="1" ht="14.4">
      <c r="B95" s="299"/>
      <c r="C95" s="296"/>
      <c r="I95" s="334"/>
      <c r="N95" s="10"/>
      <c r="O95" s="10"/>
      <c r="P95" s="338"/>
      <c r="Q95" s="10"/>
      <c r="S95" s="363" t="str">
        <f t="shared" si="2"/>
        <v/>
      </c>
      <c r="T95" s="329"/>
      <c r="U95" s="329"/>
      <c r="V95" s="329"/>
      <c r="W95" s="364"/>
      <c r="AB95" s="10"/>
      <c r="AC95" s="10"/>
      <c r="AD95" s="10"/>
      <c r="AE95" s="10"/>
      <c r="AF95" s="10"/>
      <c r="AG95" s="10"/>
      <c r="AH95" s="10"/>
      <c r="AI95" s="10"/>
      <c r="AJ95" s="10"/>
      <c r="BF95" s="10"/>
      <c r="BG95" s="10"/>
      <c r="BH95" s="10"/>
      <c r="BI95" s="10"/>
      <c r="BJ95" s="10"/>
      <c r="BK95" s="10"/>
      <c r="BL95" s="10"/>
      <c r="BM95" s="10"/>
      <c r="BN95" s="10"/>
      <c r="DH95" s="156"/>
    </row>
    <row r="96" spans="2:112" s="13" customFormat="1" ht="14.4">
      <c r="B96" s="299" t="s">
        <v>660</v>
      </c>
      <c r="C96" s="296" t="s">
        <v>651</v>
      </c>
      <c r="D96" s="257">
        <f>$L$8</f>
        <v>130122</v>
      </c>
      <c r="I96" s="334" t="s">
        <v>702</v>
      </c>
      <c r="K96" s="257">
        <f>$L$8</f>
        <v>130122</v>
      </c>
      <c r="N96" s="10"/>
      <c r="O96" s="10"/>
      <c r="P96" s="338"/>
      <c r="Q96" s="10"/>
      <c r="S96" s="363" t="str">
        <f t="shared" si="2"/>
        <v xml:space="preserve">  LNBTS    130122</v>
      </c>
      <c r="T96" s="329"/>
      <c r="U96" s="329"/>
      <c r="V96" s="329"/>
      <c r="W96" s="364"/>
      <c r="AB96" s="10"/>
      <c r="AC96" s="10"/>
      <c r="AD96" s="10"/>
      <c r="AE96" s="10"/>
      <c r="AF96" s="10"/>
      <c r="AG96" s="10"/>
      <c r="AH96" s="10"/>
      <c r="AI96" s="10"/>
      <c r="AJ96" s="10"/>
      <c r="BF96" s="10"/>
      <c r="BG96" s="10"/>
      <c r="BH96" s="10"/>
      <c r="BI96" s="10"/>
      <c r="BJ96" s="10"/>
      <c r="BK96" s="10"/>
      <c r="BL96" s="10"/>
      <c r="BM96" s="10"/>
      <c r="BN96" s="10"/>
      <c r="DH96" s="156"/>
    </row>
    <row r="97" spans="2:112" s="13" customFormat="1" ht="14.4">
      <c r="B97" s="299" t="s">
        <v>664</v>
      </c>
      <c r="C97" s="296" t="s">
        <v>651</v>
      </c>
      <c r="D97" s="257">
        <f>$DA$8</f>
        <v>22109</v>
      </c>
      <c r="I97" s="334" t="s">
        <v>706</v>
      </c>
      <c r="K97" s="257">
        <f>$DA$8</f>
        <v>22109</v>
      </c>
      <c r="N97" s="10"/>
      <c r="O97" s="10"/>
      <c r="P97" s="338"/>
      <c r="Q97" s="10"/>
      <c r="S97" s="363" t="str">
        <f t="shared" si="2"/>
        <v xml:space="preserve">   LNCEL    22109</v>
      </c>
      <c r="T97" s="329"/>
      <c r="U97" s="329"/>
      <c r="V97" s="329"/>
      <c r="W97" s="364"/>
      <c r="AB97" s="10"/>
      <c r="AC97" s="10"/>
      <c r="AD97" s="10"/>
      <c r="AE97" s="10"/>
      <c r="AF97" s="10"/>
      <c r="AG97" s="10"/>
      <c r="AH97" s="10"/>
      <c r="AI97" s="10"/>
      <c r="AJ97" s="10"/>
      <c r="BF97" s="10"/>
      <c r="BG97" s="10"/>
      <c r="BH97" s="10"/>
      <c r="BI97" s="10"/>
      <c r="BJ97" s="10"/>
      <c r="BK97" s="10"/>
      <c r="BL97" s="10"/>
      <c r="BM97" s="10"/>
      <c r="BN97" s="10"/>
      <c r="DH97" s="156"/>
    </row>
    <row r="98" spans="2:112" s="13" customFormat="1" ht="14.4">
      <c r="B98" s="318" t="s">
        <v>665</v>
      </c>
      <c r="C98" s="296" t="s">
        <v>648</v>
      </c>
      <c r="I98" s="343" t="s">
        <v>665</v>
      </c>
      <c r="N98" s="10"/>
      <c r="O98" s="10"/>
      <c r="P98" s="338"/>
      <c r="Q98" s="10"/>
      <c r="S98" s="363" t="str">
        <f t="shared" si="2"/>
        <v xml:space="preserve">    auto-config</v>
      </c>
      <c r="T98" s="329"/>
      <c r="U98" s="329"/>
      <c r="V98" s="329"/>
      <c r="W98" s="364"/>
      <c r="AB98" s="10"/>
      <c r="AC98" s="10"/>
      <c r="AD98" s="10"/>
      <c r="AE98" s="10"/>
      <c r="AF98" s="10"/>
      <c r="AG98" s="10"/>
      <c r="AH98" s="10"/>
      <c r="AI98" s="10"/>
      <c r="AJ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spans="2:112" s="13" customFormat="1" ht="14.4">
      <c r="B99" s="299" t="s">
        <v>671</v>
      </c>
      <c r="C99" s="296" t="s">
        <v>652</v>
      </c>
      <c r="D99" s="307">
        <f>$DB$8</f>
        <v>105</v>
      </c>
      <c r="I99" s="334" t="s">
        <v>707</v>
      </c>
      <c r="K99" s="307">
        <f>$DB$8</f>
        <v>105</v>
      </c>
      <c r="N99" s="10"/>
      <c r="O99" s="10"/>
      <c r="P99" s="338"/>
      <c r="Q99" s="10"/>
      <c r="S99" s="363" t="str">
        <f t="shared" si="2"/>
        <v xml:space="preserve">    lcrId    105</v>
      </c>
      <c r="T99" s="329"/>
      <c r="U99" s="329"/>
      <c r="V99" s="329"/>
      <c r="W99" s="364"/>
      <c r="AB99" s="10"/>
      <c r="AC99" s="10"/>
      <c r="AD99" s="10"/>
      <c r="AE99" s="10"/>
      <c r="AF99" s="10"/>
      <c r="AG99" s="10"/>
      <c r="AH99" s="10"/>
      <c r="AI99" s="10"/>
      <c r="AJ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spans="2:112" ht="14.4">
      <c r="B100" s="299" t="s">
        <v>623</v>
      </c>
      <c r="C100" s="296" t="s">
        <v>652</v>
      </c>
      <c r="D100" s="257">
        <f>$BT$8</f>
        <v>318</v>
      </c>
      <c r="I100" s="334" t="s">
        <v>623</v>
      </c>
      <c r="K100" s="257">
        <f>$BT$8</f>
        <v>318</v>
      </c>
      <c r="P100" s="338"/>
      <c r="S100" s="363" t="str">
        <f t="shared" si="2"/>
        <v xml:space="preserve">    phyCellId 318  318</v>
      </c>
      <c r="T100" s="329"/>
      <c r="U100" s="329"/>
      <c r="V100" s="329"/>
      <c r="W100" s="364"/>
    </row>
    <row r="101" spans="2:112" ht="14.4">
      <c r="B101" s="299" t="s">
        <v>614</v>
      </c>
      <c r="C101" s="296" t="s">
        <v>652</v>
      </c>
      <c r="D101" s="257">
        <f>$BU$8</f>
        <v>59455</v>
      </c>
      <c r="I101" s="334" t="s">
        <v>614</v>
      </c>
      <c r="K101" s="257">
        <f>$BU$8</f>
        <v>59455</v>
      </c>
      <c r="P101" s="338"/>
      <c r="S101" s="363" t="str">
        <f t="shared" si="2"/>
        <v xml:space="preserve">    tac 59455  59455</v>
      </c>
      <c r="T101" s="329"/>
      <c r="U101" s="329"/>
      <c r="V101" s="329"/>
      <c r="W101" s="364"/>
    </row>
    <row r="102" spans="2:112" ht="14.4">
      <c r="B102" s="299" t="s">
        <v>633</v>
      </c>
      <c r="C102" s="296" t="s">
        <v>652</v>
      </c>
      <c r="D102" s="257">
        <f>$DC$8</f>
        <v>5</v>
      </c>
      <c r="I102" s="334" t="s">
        <v>633</v>
      </c>
      <c r="K102" s="257">
        <f>$DC$8</f>
        <v>5</v>
      </c>
      <c r="P102" s="338"/>
      <c r="S102" s="363" t="str">
        <f t="shared" si="2"/>
        <v xml:space="preserve">    nbIotLinkedCellId 5  5</v>
      </c>
      <c r="T102" s="329"/>
      <c r="U102" s="329"/>
      <c r="V102" s="329"/>
      <c r="W102" s="364"/>
    </row>
    <row r="103" spans="2:112" ht="14.4">
      <c r="B103" s="299" t="s">
        <v>624</v>
      </c>
      <c r="C103" s="296" t="s">
        <v>650</v>
      </c>
      <c r="I103" s="334" t="s">
        <v>624</v>
      </c>
      <c r="P103" s="338"/>
      <c r="S103" s="363" t="str">
        <f t="shared" si="2"/>
        <v xml:space="preserve">    NBIOT_FDD 0</v>
      </c>
      <c r="T103" s="329"/>
      <c r="U103" s="329"/>
      <c r="V103" s="329"/>
      <c r="W103" s="364"/>
    </row>
    <row r="104" spans="2:112" ht="14.4">
      <c r="B104" s="319" t="s">
        <v>666</v>
      </c>
      <c r="C104" s="296" t="s">
        <v>648</v>
      </c>
      <c r="I104" s="344"/>
      <c r="P104" s="338"/>
      <c r="S104" s="363" t="str">
        <f t="shared" si="2"/>
        <v/>
      </c>
      <c r="T104" s="329"/>
      <c r="U104" s="329"/>
      <c r="V104" s="329"/>
      <c r="W104" s="364"/>
    </row>
    <row r="105" spans="2:112" ht="14.4">
      <c r="B105" s="318" t="s">
        <v>667</v>
      </c>
      <c r="C105" s="296" t="s">
        <v>668</v>
      </c>
      <c r="D105" s="257" t="str">
        <f>$DE$8</f>
        <v>0.2 Mhz</v>
      </c>
      <c r="I105" s="343" t="s">
        <v>714</v>
      </c>
      <c r="K105" s="257" t="s">
        <v>713</v>
      </c>
      <c r="L105" s="257" t="str">
        <f>$DE$8</f>
        <v>0.2 Mhz</v>
      </c>
      <c r="M105" s="257" t="s">
        <v>713</v>
      </c>
      <c r="P105" s="338"/>
      <c r="S105" s="365" t="str">
        <f>_xlfn.TEXTJOIN("",1,I105:P105)</f>
        <v xml:space="preserve">     dlChBw  "0.2 Mhz"</v>
      </c>
      <c r="T105" s="329"/>
      <c r="U105" s="329"/>
      <c r="V105" s="329"/>
      <c r="W105" s="364"/>
    </row>
    <row r="106" spans="2:112" ht="14.4">
      <c r="B106" s="299" t="s">
        <v>604</v>
      </c>
      <c r="C106" s="297"/>
      <c r="I106" s="334" t="s">
        <v>604</v>
      </c>
      <c r="P106" s="338"/>
      <c r="S106" s="363" t="str">
        <f t="shared" ref="S106:S117" si="3">_xlfn.TEXTJOIN("  ",1,I106:P106)</f>
        <v xml:space="preserve">     exit</v>
      </c>
      <c r="T106" s="329"/>
      <c r="U106" s="329"/>
      <c r="V106" s="329"/>
      <c r="W106" s="364"/>
    </row>
    <row r="107" spans="2:112" ht="14.4">
      <c r="B107" s="299" t="s">
        <v>605</v>
      </c>
      <c r="C107" s="297"/>
      <c r="I107" s="334" t="s">
        <v>605</v>
      </c>
      <c r="P107" s="338"/>
      <c r="S107" s="363" t="str">
        <f t="shared" si="3"/>
        <v xml:space="preserve">    exit</v>
      </c>
      <c r="T107" s="329"/>
      <c r="U107" s="329"/>
      <c r="V107" s="329"/>
      <c r="W107" s="364"/>
    </row>
    <row r="108" spans="2:112" ht="14.4">
      <c r="B108" s="299" t="s">
        <v>606</v>
      </c>
      <c r="C108" s="297"/>
      <c r="I108" s="334" t="s">
        <v>606</v>
      </c>
      <c r="P108" s="338"/>
      <c r="S108" s="363" t="str">
        <f t="shared" si="3"/>
        <v xml:space="preserve">   exit</v>
      </c>
      <c r="T108" s="329"/>
      <c r="U108" s="329"/>
      <c r="V108" s="329"/>
      <c r="W108" s="364"/>
    </row>
    <row r="109" spans="2:112" ht="14.4">
      <c r="B109" s="299"/>
      <c r="C109" s="296" t="s">
        <v>662</v>
      </c>
      <c r="I109" s="334"/>
      <c r="P109" s="338"/>
      <c r="S109" s="363" t="str">
        <f t="shared" si="3"/>
        <v/>
      </c>
      <c r="T109" s="329"/>
      <c r="U109" s="329"/>
      <c r="V109" s="329"/>
      <c r="W109" s="364"/>
    </row>
    <row r="110" spans="2:112" ht="14.4">
      <c r="B110" s="299" t="s">
        <v>620</v>
      </c>
      <c r="C110" s="296" t="s">
        <v>650</v>
      </c>
      <c r="I110" s="334" t="s">
        <v>620</v>
      </c>
      <c r="P110" s="338"/>
      <c r="S110" s="363" t="str">
        <f t="shared" si="3"/>
        <v xml:space="preserve">  MNL 1</v>
      </c>
      <c r="T110" s="329"/>
      <c r="U110" s="329"/>
      <c r="V110" s="329"/>
      <c r="W110" s="364"/>
    </row>
    <row r="111" spans="2:112" ht="14.4">
      <c r="B111" s="299" t="s">
        <v>621</v>
      </c>
      <c r="C111" s="296" t="s">
        <v>650</v>
      </c>
      <c r="I111" s="334" t="s">
        <v>621</v>
      </c>
      <c r="P111" s="338"/>
      <c r="S111" s="363" t="str">
        <f t="shared" si="3"/>
        <v xml:space="preserve">   MNLENT 1</v>
      </c>
      <c r="T111" s="329"/>
      <c r="U111" s="329"/>
      <c r="V111" s="329"/>
      <c r="W111" s="364"/>
    </row>
    <row r="112" spans="2:112" ht="14.4">
      <c r="B112" s="299" t="s">
        <v>625</v>
      </c>
      <c r="C112" s="296" t="s">
        <v>650</v>
      </c>
      <c r="I112" s="334" t="s">
        <v>625</v>
      </c>
      <c r="P112" s="338"/>
      <c r="S112" s="363" t="str">
        <f t="shared" si="3"/>
        <v xml:space="preserve">    CELLMAPPING 1</v>
      </c>
      <c r="T112" s="329"/>
      <c r="U112" s="329"/>
      <c r="V112" s="329"/>
      <c r="W112" s="364"/>
    </row>
    <row r="113" spans="2:23" ht="14.4">
      <c r="B113" s="299" t="s">
        <v>670</v>
      </c>
      <c r="C113" s="296" t="s">
        <v>669</v>
      </c>
      <c r="D113" s="307">
        <f>$DB$8</f>
        <v>105</v>
      </c>
      <c r="I113" s="334" t="s">
        <v>715</v>
      </c>
      <c r="K113" s="307">
        <f>$DB$8</f>
        <v>105</v>
      </c>
      <c r="P113" s="338"/>
      <c r="S113" s="363" t="str">
        <f t="shared" si="3"/>
        <v xml:space="preserve">      auto-config LCELL    105</v>
      </c>
      <c r="T113" s="329"/>
      <c r="U113" s="329"/>
      <c r="V113" s="329"/>
      <c r="W113" s="364"/>
    </row>
    <row r="114" spans="2:23" ht="14.4">
      <c r="B114" s="299" t="s">
        <v>622</v>
      </c>
      <c r="C114" s="297"/>
      <c r="I114" s="334" t="s">
        <v>622</v>
      </c>
      <c r="P114" s="338"/>
      <c r="S114" s="363" t="str">
        <f t="shared" si="3"/>
        <v xml:space="preserve">      exit</v>
      </c>
      <c r="T114" s="329"/>
      <c r="U114" s="329"/>
      <c r="V114" s="329"/>
      <c r="W114" s="364"/>
    </row>
    <row r="115" spans="2:23" ht="14.4">
      <c r="B115" s="299" t="s">
        <v>605</v>
      </c>
      <c r="C115" s="297"/>
      <c r="I115" s="334" t="s">
        <v>605</v>
      </c>
      <c r="P115" s="338"/>
      <c r="S115" s="363" t="str">
        <f t="shared" si="3"/>
        <v xml:space="preserve">    exit</v>
      </c>
      <c r="T115" s="329"/>
      <c r="U115" s="329"/>
      <c r="V115" s="329"/>
      <c r="W115" s="364"/>
    </row>
    <row r="116" spans="2:23" ht="14.4">
      <c r="B116" s="299" t="s">
        <v>606</v>
      </c>
      <c r="C116" s="297"/>
      <c r="I116" s="334" t="s">
        <v>606</v>
      </c>
      <c r="P116" s="338"/>
      <c r="S116" s="363" t="str">
        <f t="shared" si="3"/>
        <v xml:space="preserve">   exit</v>
      </c>
      <c r="T116" s="329"/>
      <c r="U116" s="329"/>
      <c r="V116" s="329"/>
      <c r="W116" s="364"/>
    </row>
    <row r="117" spans="2:23" ht="14.4">
      <c r="B117" s="299" t="s">
        <v>525</v>
      </c>
      <c r="C117" s="297"/>
      <c r="I117" s="334" t="s">
        <v>525</v>
      </c>
      <c r="P117" s="338"/>
      <c r="S117" s="363" t="str">
        <f t="shared" si="3"/>
        <v xml:space="preserve"> </v>
      </c>
      <c r="T117" s="329"/>
      <c r="U117" s="329"/>
      <c r="V117" s="329"/>
      <c r="W117" s="364"/>
    </row>
    <row r="118" spans="2:23" ht="27.6">
      <c r="B118" s="299" t="s">
        <v>674</v>
      </c>
      <c r="C118" s="298" t="s">
        <v>676</v>
      </c>
      <c r="D118" s="328" t="str">
        <f>$I$9</f>
        <v>GONGDONG_BS1</v>
      </c>
      <c r="I118" s="334" t="s">
        <v>716</v>
      </c>
      <c r="K118" s="328" t="str">
        <f>$I$9</f>
        <v>GONGDONG_BS1</v>
      </c>
      <c r="L118" s="328" t="s">
        <v>717</v>
      </c>
      <c r="P118" s="338"/>
      <c r="R118" s="157" t="s">
        <v>718</v>
      </c>
      <c r="S118" s="365" t="str">
        <f>_xlfn.TEXTJOIN("",1,I118:P118)</f>
        <v xml:space="preserve">  set-cfg-tmpl  GONGDONG_BS1;</v>
      </c>
      <c r="T118" s="329"/>
      <c r="U118" s="329"/>
      <c r="V118" s="329"/>
      <c r="W118" s="364"/>
    </row>
    <row r="119" spans="2:23" ht="14.4">
      <c r="B119" s="299" t="s">
        <v>626</v>
      </c>
      <c r="C119" s="297"/>
      <c r="I119" s="334" t="s">
        <v>626</v>
      </c>
      <c r="P119" s="338"/>
      <c r="S119" s="363"/>
      <c r="T119" s="329"/>
      <c r="U119" s="329"/>
      <c r="V119" s="329"/>
      <c r="W119" s="364"/>
    </row>
    <row r="120" spans="2:23" ht="14.4">
      <c r="B120" s="299"/>
      <c r="C120" s="297"/>
      <c r="I120" s="334"/>
      <c r="P120" s="338"/>
      <c r="S120" s="363" t="str">
        <f>_xlfn.TEXTJOIN("  ",1,I120:P120)</f>
        <v/>
      </c>
      <c r="T120" s="329"/>
      <c r="U120" s="329"/>
      <c r="V120" s="329"/>
      <c r="W120" s="364"/>
    </row>
    <row r="121" spans="2:23" ht="27.6">
      <c r="B121" s="317" t="s">
        <v>627</v>
      </c>
      <c r="C121" s="298" t="s">
        <v>676</v>
      </c>
      <c r="I121" s="342"/>
      <c r="P121" s="338"/>
      <c r="S121" s="363" t="str">
        <f>_xlfn.TEXTJOIN("  ",1,I121:P121)</f>
        <v/>
      </c>
      <c r="T121" s="329"/>
      <c r="U121" s="329"/>
      <c r="V121" s="329"/>
      <c r="W121" s="364"/>
    </row>
    <row r="122" spans="2:23" ht="14.4">
      <c r="B122" s="317" t="s">
        <v>626</v>
      </c>
      <c r="C122" s="297"/>
      <c r="I122" s="342"/>
      <c r="P122" s="338"/>
      <c r="S122" s="363" t="str">
        <f>_xlfn.TEXTJOIN("  ",1,I122:P122)</f>
        <v/>
      </c>
      <c r="T122" s="329"/>
      <c r="U122" s="329"/>
      <c r="V122" s="329"/>
      <c r="W122" s="364"/>
    </row>
    <row r="123" spans="2:23" ht="14.4">
      <c r="B123" s="299"/>
      <c r="C123" s="297"/>
      <c r="I123" s="334"/>
      <c r="P123" s="338"/>
      <c r="S123" s="363" t="str">
        <f>_xlfn.TEXTJOIN("  ",1,I123:P123)</f>
        <v/>
      </c>
      <c r="T123" s="329"/>
      <c r="U123" s="329"/>
      <c r="V123" s="329"/>
      <c r="W123" s="364"/>
    </row>
    <row r="124" spans="2:23" ht="27.6">
      <c r="B124" s="299" t="s">
        <v>628</v>
      </c>
      <c r="C124" s="321" t="s">
        <v>677</v>
      </c>
      <c r="I124" s="334" t="s">
        <v>628</v>
      </c>
      <c r="P124" s="338"/>
      <c r="S124" s="363" t="str">
        <f>_xlfn.TEXTJOIN("  ",1,I124:P124)</f>
        <v xml:space="preserve">  commit;</v>
      </c>
      <c r="T124" s="329"/>
      <c r="U124" s="329"/>
      <c r="V124" s="329"/>
      <c r="W124" s="364"/>
    </row>
    <row r="125" spans="2:23" ht="14.4">
      <c r="B125" s="299" t="s">
        <v>626</v>
      </c>
      <c r="C125" s="297"/>
      <c r="I125" s="334" t="s">
        <v>626</v>
      </c>
      <c r="P125" s="338"/>
      <c r="S125" s="363"/>
      <c r="T125" s="329"/>
      <c r="U125" s="329"/>
      <c r="V125" s="329"/>
      <c r="W125" s="364"/>
    </row>
    <row r="126" spans="2:23" ht="14.4">
      <c r="B126" s="299"/>
      <c r="C126" s="297"/>
      <c r="I126" s="334"/>
      <c r="P126" s="338"/>
      <c r="S126" s="363" t="str">
        <f>_xlfn.TEXTJOIN("  ",1,I126:P126)</f>
        <v/>
      </c>
      <c r="T126" s="329"/>
      <c r="U126" s="329"/>
      <c r="V126" s="329"/>
      <c r="W126" s="364"/>
    </row>
    <row r="127" spans="2:23" ht="27.6">
      <c r="B127" s="299" t="s">
        <v>629</v>
      </c>
      <c r="C127" s="321" t="s">
        <v>678</v>
      </c>
      <c r="I127" s="334" t="s">
        <v>629</v>
      </c>
      <c r="P127" s="338"/>
      <c r="S127" s="363" t="str">
        <f>_xlfn.TEXTJOIN("  ",1,I127:P127)</f>
        <v xml:space="preserve">  apply-bts-cfg;</v>
      </c>
      <c r="T127" s="329"/>
      <c r="U127" s="329"/>
      <c r="V127" s="329"/>
      <c r="W127" s="364"/>
    </row>
    <row r="128" spans="2:23" ht="14.4">
      <c r="B128" s="299" t="s">
        <v>626</v>
      </c>
      <c r="C128" s="297"/>
      <c r="I128" s="334" t="s">
        <v>626</v>
      </c>
      <c r="P128" s="338"/>
      <c r="S128" s="363"/>
      <c r="T128" s="329"/>
      <c r="U128" s="329"/>
      <c r="V128" s="329"/>
      <c r="W128" s="364"/>
    </row>
    <row r="129" spans="2:23" ht="14.4">
      <c r="B129" s="299" t="s">
        <v>617</v>
      </c>
      <c r="C129" s="297"/>
      <c r="I129" s="334" t="s">
        <v>617</v>
      </c>
      <c r="P129" s="338"/>
      <c r="S129" s="363" t="str">
        <f>_xlfn.TEXTJOIN("  ",1,I129:P129)</f>
        <v xml:space="preserve">  </v>
      </c>
      <c r="T129" s="329"/>
      <c r="U129" s="329"/>
      <c r="V129" s="329"/>
      <c r="W129" s="364"/>
    </row>
    <row r="130" spans="2:23" ht="14.4">
      <c r="B130" s="299" t="s">
        <v>630</v>
      </c>
      <c r="C130" s="297" t="s">
        <v>679</v>
      </c>
      <c r="I130" s="334" t="s">
        <v>630</v>
      </c>
      <c r="P130" s="338"/>
      <c r="S130" s="363" t="str">
        <f>_xlfn.TEXTJOIN("  ",1,I130:P130)</f>
        <v xml:space="preserve">  act-bts-cfg;</v>
      </c>
      <c r="T130" s="329"/>
      <c r="U130" s="329"/>
      <c r="V130" s="329"/>
      <c r="W130" s="364"/>
    </row>
    <row r="131" spans="2:23" ht="27.6">
      <c r="B131" s="299" t="s">
        <v>626</v>
      </c>
      <c r="C131" s="321" t="s">
        <v>680</v>
      </c>
      <c r="I131" s="334" t="s">
        <v>626</v>
      </c>
      <c r="P131" s="338"/>
      <c r="S131" s="363"/>
      <c r="T131" s="329"/>
      <c r="U131" s="329"/>
      <c r="V131" s="329"/>
      <c r="W131" s="364"/>
    </row>
    <row r="132" spans="2:23" ht="14.4">
      <c r="B132" s="299" t="s">
        <v>598</v>
      </c>
      <c r="C132" s="297"/>
      <c r="I132" s="334" t="s">
        <v>598</v>
      </c>
      <c r="P132" s="338"/>
      <c r="S132" s="363" t="str">
        <f>_xlfn.TEXTJOIN("  ",1,I132:P132)</f>
        <v xml:space="preserve">  exit</v>
      </c>
      <c r="T132" s="329"/>
      <c r="U132" s="329"/>
      <c r="V132" s="329"/>
      <c r="W132" s="364"/>
    </row>
    <row r="133" spans="2:23" ht="15" thickBot="1">
      <c r="B133" s="299" t="s">
        <v>631</v>
      </c>
      <c r="C133" s="297"/>
      <c r="I133" s="345" t="s">
        <v>631</v>
      </c>
      <c r="J133" s="346"/>
      <c r="K133" s="346"/>
      <c r="L133" s="346"/>
      <c r="M133" s="346"/>
      <c r="N133" s="346"/>
      <c r="O133" s="346"/>
      <c r="P133" s="347"/>
      <c r="S133" s="367" t="str">
        <f>_xlfn.TEXTJOIN("  ",1,I133:P133)</f>
        <v>exit</v>
      </c>
      <c r="T133" s="368"/>
      <c r="U133" s="368"/>
      <c r="V133" s="368"/>
      <c r="W133" s="369"/>
    </row>
    <row r="134" spans="2:23" ht="14.4">
      <c r="B134" s="295" t="s">
        <v>617</v>
      </c>
    </row>
    <row r="139" spans="2:23" ht="37.799999999999997" customHeight="1">
      <c r="B139" s="399" t="s">
        <v>682</v>
      </c>
      <c r="C139" s="398" t="s">
        <v>732</v>
      </c>
    </row>
    <row r="140" spans="2:23" ht="14.4">
      <c r="B140" s="299" t="s">
        <v>594</v>
      </c>
      <c r="C140" s="296" t="s">
        <v>675</v>
      </c>
    </row>
    <row r="141" spans="2:23" ht="14.4">
      <c r="B141" s="299" t="s">
        <v>595</v>
      </c>
      <c r="C141" s="296" t="s">
        <v>675</v>
      </c>
    </row>
    <row r="142" spans="2:23" ht="14.4">
      <c r="B142" s="299" t="s">
        <v>643</v>
      </c>
      <c r="C142" s="296" t="s">
        <v>675</v>
      </c>
    </row>
    <row r="143" spans="2:23" ht="14.4">
      <c r="B143" s="299" t="s">
        <v>596</v>
      </c>
      <c r="C143" s="296" t="s">
        <v>636</v>
      </c>
    </row>
    <row r="144" spans="2:23" ht="14.4">
      <c r="B144" s="299" t="s">
        <v>644</v>
      </c>
      <c r="C144" s="296" t="s">
        <v>635</v>
      </c>
    </row>
    <row r="145" spans="2:3" ht="14.4">
      <c r="B145" s="299" t="s">
        <v>597</v>
      </c>
      <c r="C145" s="296" t="s">
        <v>675</v>
      </c>
    </row>
    <row r="146" spans="2:3" ht="14.4">
      <c r="B146" s="299" t="s">
        <v>598</v>
      </c>
      <c r="C146" s="296" t="s">
        <v>637</v>
      </c>
    </row>
    <row r="147" spans="2:3" ht="14.4">
      <c r="B147" s="299"/>
      <c r="C147" s="301" t="s">
        <v>638</v>
      </c>
    </row>
    <row r="148" spans="2:3" ht="27.6">
      <c r="B148" s="300" t="s">
        <v>663</v>
      </c>
      <c r="C148" s="303" t="s">
        <v>639</v>
      </c>
    </row>
  </sheetData>
  <mergeCells count="2">
    <mergeCell ref="CN2:CQ2"/>
    <mergeCell ref="CR2:CU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FrontPage</vt:lpstr>
      <vt:lpstr>LTE_INITBTS_V3</vt:lpstr>
      <vt:lpstr>LTE_INITCELL_V3</vt:lpstr>
      <vt:lpstr>XX_INITMOD</vt:lpstr>
      <vt:lpstr>템플릿 설명서</vt:lpstr>
      <vt:lpstr>&lt;&lt;&gt;&gt;</vt:lpstr>
      <vt:lpstr>(고려사항)</vt:lpstr>
      <vt:lpstr>LTE_INITBTS</vt:lpstr>
      <vt:lpstr>LTE_INITCELL</vt:lpstr>
      <vt:lpstr>&lt;Bkup&gt;&gt;</vt:lpstr>
      <vt:lpstr>개통양식(LTE)_BASE</vt:lpstr>
      <vt:lpstr>Sheet1</vt:lpstr>
      <vt:lpstr>&lt;Ref Doc&gt;&gt;&gt;</vt:lpstr>
      <vt:lpstr>개통양식(LTE)_V1</vt:lpstr>
      <vt:lpstr>개통폼(대구LTE)</vt:lpstr>
      <vt:lpstr>개통폼(대구5G)</vt:lpstr>
      <vt:lpstr>개통PARA(초기)</vt:lpstr>
      <vt:lpstr>개통PARA(현장)</vt:lpstr>
      <vt:lpstr>LTE_INITBTS!TARGET</vt:lpstr>
      <vt:lpstr>LTE_INITCELL!TARGET</vt:lpstr>
      <vt:lpstr>LTE_INITCELL_V3!TARGET</vt:lpstr>
      <vt:lpstr>XX_INITMOD!TARGET</vt:lpstr>
      <vt:lpstr>'개통양식(LTE)_BASE'!TARGET</vt:lpstr>
      <vt:lpstr>'개통양식(LTE)_V1'!TARGET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Gunsoo Kim (Nokia)</cp:lastModifiedBy>
  <dcterms:created xsi:type="dcterms:W3CDTF">2015-06-05T18:17:20Z</dcterms:created>
  <dcterms:modified xsi:type="dcterms:W3CDTF">2025-06-19T07:42:56Z</dcterms:modified>
</cp:coreProperties>
</file>