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bagminseog/Documents/nocli_top/nocli_250514/cli/data/"/>
    </mc:Choice>
  </mc:AlternateContent>
  <xr:revisionPtr revIDLastSave="0" documentId="13_ncr:1_{DA4683A7-12BD-0C46-B36C-31212DADFAE7}" xr6:coauthVersionLast="47" xr6:coauthVersionMax="47" xr10:uidLastSave="{00000000-0000-0000-0000-000000000000}"/>
  <bookViews>
    <workbookView xWindow="-12060" yWindow="-21100" windowWidth="51200" windowHeight="19640" activeTab="2" xr2:uid="{00000000-000D-0000-FFFF-FFFF00000000}"/>
  </bookViews>
  <sheets>
    <sheet name="FrontPage" sheetId="2" r:id="rId1"/>
    <sheet name="LTE_INITBTS_V3" sheetId="16" r:id="rId2"/>
    <sheet name="LTE_INITCELL_V3" sheetId="17" r:id="rId3"/>
    <sheet name="XX_INITMOD" sheetId="15" r:id="rId4"/>
    <sheet name="CABLINK_RULE" sheetId="14" r:id="rId5"/>
    <sheet name="템플릿 설명서" sheetId="18" r:id="rId6"/>
    <sheet name="&lt;&lt;&gt;&gt;" sheetId="19" r:id="rId7"/>
    <sheet name="(고려사항)" sheetId="12" r:id="rId8"/>
    <sheet name="&lt;Bkup&gt;&gt;" sheetId="10" r:id="rId9"/>
    <sheet name="개통양식(LTE)_BASE" sheetId="4" r:id="rId10"/>
    <sheet name="Sheet1" sheetId="13" r:id="rId11"/>
    <sheet name="&lt;Ref Doc&gt;&gt;&gt;" sheetId="6" r:id="rId12"/>
    <sheet name="개통양식(LTE)_V1" sheetId="9" r:id="rId13"/>
    <sheet name="개통폼(대구LTE)" sheetId="7" r:id="rId14"/>
    <sheet name="개통폼(대구5G)" sheetId="8" r:id="rId15"/>
    <sheet name="개통PARA(초기)" sheetId="5" r:id="rId16"/>
    <sheet name="개통PARA(현장)" sheetId="1" r:id="rId17"/>
  </sheets>
  <definedNames>
    <definedName name="_xlnm._FilterDatabase" localSheetId="9" hidden="1">'개통양식(LTE)_BASE'!$C$5:$DI$30</definedName>
    <definedName name="_xlnm._FilterDatabase" localSheetId="12" hidden="1">'개통양식(LTE)_V1'!$G$5:$DE$43</definedName>
    <definedName name="_xlnm._FilterDatabase" localSheetId="4" hidden="1">CABLINK_RULE!#REF!</definedName>
    <definedName name="_xlnm._FilterDatabase" localSheetId="1" hidden="1">LTE_INITBTS_V3!$D$5:$AS$25</definedName>
    <definedName name="_xlnm._FilterDatabase" localSheetId="2" hidden="1">LTE_INITCELL_V3!$D$5:$AC$24</definedName>
    <definedName name="_xlnm._FilterDatabase" localSheetId="3" hidden="1">XX_INITMOD!$D$5:$N$11</definedName>
    <definedName name="SOURCE" localSheetId="9">'개통양식(LTE)_BASE'!#REF!</definedName>
    <definedName name="SOURCE" localSheetId="12">'개통양식(LTE)_V1'!#REF!</definedName>
    <definedName name="SOURCE" localSheetId="4">CABLINK_RULE!#REF!</definedName>
    <definedName name="SOURCE" localSheetId="1">LTE_INITBTS_V3!#REF!</definedName>
    <definedName name="SOURCE" localSheetId="2">LTE_INITCELL_V3!#REF!</definedName>
    <definedName name="SOURCE" localSheetId="3">XX_INITMOD!#REF!</definedName>
    <definedName name="SOURCE">#REF!</definedName>
    <definedName name="TARGET" localSheetId="9">'개통양식(LTE)_BASE'!$C$3</definedName>
    <definedName name="TARGET" localSheetId="12">'개통양식(LTE)_V1'!$G$3</definedName>
    <definedName name="TARGET" localSheetId="4">CABLINK_RULE!#REF!</definedName>
    <definedName name="TARGET" localSheetId="1">LTE_INITBTS_V3!#REF!</definedName>
    <definedName name="TARGET" localSheetId="2">LTE_INITCELL_V3!$D$3</definedName>
    <definedName name="TARGET" localSheetId="3">XX_INITMOD!$D$3</definedName>
    <definedName name="TARGE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7" l="1"/>
  <c r="H7" i="16"/>
  <c r="AR7" i="16"/>
  <c r="H8" i="16"/>
  <c r="H6" i="16"/>
  <c r="F54" i="16"/>
  <c r="N152" i="16"/>
  <c r="I150" i="16" a="1"/>
  <c r="I150" i="16" s="1"/>
  <c r="H153" i="16" s="1"/>
  <c r="M170" i="16"/>
  <c r="M169" i="16"/>
  <c r="H137" i="16" a="1"/>
  <c r="H137" i="16" s="1"/>
  <c r="P137" i="16" a="1"/>
  <c r="P137" i="16" s="1"/>
  <c r="N59" i="16"/>
  <c r="N56" i="16"/>
  <c r="N54" i="16"/>
  <c r="F59" i="16"/>
  <c r="F56" i="16"/>
  <c r="AR8" i="16"/>
  <c r="F81" i="15"/>
  <c r="F79" i="15"/>
  <c r="F74" i="15"/>
  <c r="I73" i="15"/>
  <c r="G73" i="15"/>
  <c r="F55" i="15"/>
  <c r="F54" i="15"/>
  <c r="F49" i="15"/>
  <c r="I48" i="15"/>
  <c r="G48" i="15"/>
  <c r="F30" i="15"/>
  <c r="F28" i="15"/>
  <c r="F26" i="15"/>
  <c r="F25" i="15"/>
  <c r="F20" i="15"/>
  <c r="I19" i="15"/>
  <c r="G19" i="15"/>
  <c r="G96" i="17"/>
  <c r="G85" i="17"/>
  <c r="G83" i="17"/>
  <c r="G84" i="17"/>
  <c r="G82" i="17"/>
  <c r="G80" i="17"/>
  <c r="G73" i="17"/>
  <c r="G65" i="17"/>
  <c r="G60" i="17"/>
  <c r="G59" i="17"/>
  <c r="G58" i="17"/>
  <c r="G57" i="17"/>
  <c r="G36" i="17"/>
  <c r="W10" i="17"/>
  <c r="AB9" i="17"/>
  <c r="AA9" i="17"/>
  <c r="W9" i="17" s="1"/>
  <c r="AB8" i="17"/>
  <c r="AA8" i="17"/>
  <c r="W8" i="17" s="1"/>
  <c r="AB6" i="17"/>
  <c r="AA6" i="17"/>
  <c r="W6" i="17" s="1"/>
  <c r="N40" i="16"/>
  <c r="F40" i="16"/>
  <c r="H11" i="16"/>
  <c r="N66" i="16"/>
  <c r="F66" i="16"/>
  <c r="AR6" i="16"/>
  <c r="M174" i="16"/>
  <c r="M172" i="16"/>
  <c r="M167" i="16"/>
  <c r="M166" i="16"/>
  <c r="M164" i="16"/>
  <c r="P153" i="16"/>
  <c r="P136" i="16"/>
  <c r="N135" i="16"/>
  <c r="P121" i="16"/>
  <c r="N123" i="16"/>
  <c r="N122" i="16"/>
  <c r="N121" i="16"/>
  <c r="N107" i="16"/>
  <c r="N106" i="16"/>
  <c r="N105" i="16"/>
  <c r="N75" i="16"/>
  <c r="N74" i="16"/>
  <c r="N42" i="16"/>
  <c r="N41" i="16"/>
  <c r="N34" i="16"/>
  <c r="Q33" i="16"/>
  <c r="O33" i="16"/>
  <c r="N28" i="16"/>
  <c r="N26" i="16"/>
  <c r="N24" i="16"/>
  <c r="N21" i="16"/>
  <c r="N262" i="16"/>
  <c r="N260" i="16"/>
  <c r="N259" i="16"/>
  <c r="N254" i="16"/>
  <c r="Q253" i="16"/>
  <c r="O253" i="16"/>
  <c r="N229" i="16"/>
  <c r="Q228" i="16"/>
  <c r="O228" i="16"/>
  <c r="N236" i="16"/>
  <c r="N234" i="16"/>
  <c r="N264" i="16"/>
  <c r="F210" i="16"/>
  <c r="F209" i="16"/>
  <c r="F204" i="16"/>
  <c r="I204" i="16"/>
  <c r="G203" i="16"/>
  <c r="G55" i="17"/>
  <c r="G49" i="17"/>
  <c r="G48" i="17"/>
  <c r="L47" i="17"/>
  <c r="G46" i="17"/>
  <c r="G45" i="17"/>
  <c r="L44" i="17"/>
  <c r="G43" i="17"/>
  <c r="G34" i="17"/>
  <c r="L26" i="17"/>
  <c r="G28" i="17"/>
  <c r="J26" i="17"/>
  <c r="H26" i="17"/>
  <c r="G20" i="17"/>
  <c r="G101" i="17"/>
  <c r="G79" i="17"/>
  <c r="G54" i="17"/>
  <c r="H47" i="17"/>
  <c r="H44" i="17"/>
  <c r="G29" i="17"/>
  <c r="G23" i="17"/>
  <c r="F165" i="16"/>
  <c r="F164" i="16"/>
  <c r="F162" i="16"/>
  <c r="F161" i="16"/>
  <c r="F152" i="16"/>
  <c r="H136" i="16"/>
  <c r="F135" i="16"/>
  <c r="F123" i="16"/>
  <c r="F122" i="16"/>
  <c r="H121" i="16"/>
  <c r="F121" i="16"/>
  <c r="F107" i="16"/>
  <c r="F106" i="16"/>
  <c r="F105" i="16"/>
  <c r="F75" i="16"/>
  <c r="F74" i="16"/>
  <c r="F42" i="16"/>
  <c r="F41" i="16"/>
  <c r="F34" i="16"/>
  <c r="I33" i="16"/>
  <c r="G33" i="16"/>
  <c r="F28" i="16"/>
  <c r="F26" i="16"/>
  <c r="F24" i="16"/>
  <c r="F21" i="16"/>
  <c r="DA26" i="9"/>
  <c r="DA15" i="9"/>
  <c r="DA11" i="9"/>
  <c r="DA6" i="9"/>
  <c r="H154" i="16" l="1"/>
  <c r="J39" i="5"/>
  <c r="CV30" i="4"/>
  <c r="CV29" i="4"/>
  <c r="CV27" i="4"/>
  <c r="CV26" i="4"/>
  <c r="CV25" i="4"/>
  <c r="CV24" i="4"/>
  <c r="CV22" i="4"/>
  <c r="CV21" i="4"/>
  <c r="CV20" i="4"/>
  <c r="CV19" i="4"/>
  <c r="CV17" i="4"/>
  <c r="CV16" i="4"/>
  <c r="CV15" i="4"/>
  <c r="CV14" i="4"/>
  <c r="CV12" i="4"/>
  <c r="CV11" i="4"/>
  <c r="CV10" i="4"/>
  <c r="CV9" i="4"/>
  <c r="CV7" i="4"/>
  <c r="CV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Gunsoo Kim (Nokia)</author>
  </authors>
  <commentList>
    <comment ref="U2" authorId="0" shapeId="0" xr:uid="{106F115B-93C3-49FE-B361-50AAC200A9B1}">
      <text>
        <r>
          <rPr>
            <b/>
            <sz val="9"/>
            <color rgb="FF000000"/>
            <rFont val="Tahoma"/>
            <family val="2"/>
          </rPr>
          <t>Gunsoo Kim (Nokia):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&lt;Possible Choices&gt;
</t>
        </r>
        <r>
          <rPr>
            <sz val="9"/>
            <color rgb="FF000000"/>
            <rFont val="Tahoma"/>
            <family val="2"/>
          </rPr>
          <t xml:space="preserve">enum;
</t>
        </r>
        <r>
          <rPr>
            <sz val="9"/>
            <color rgb="FF000000"/>
            <rFont val="Tahoma"/>
            <family val="2"/>
          </rPr>
          <t xml:space="preserve">Master  : 1pps/ToD from external GNSS receiver
</t>
        </r>
        <r>
          <rPr>
            <sz val="9"/>
            <color rgb="FF000000"/>
            <rFont val="Tahoma"/>
            <family val="2"/>
          </rPr>
          <t xml:space="preserve">Slave : 1pps/ToD from Sync Hub Master
</t>
        </r>
        <r>
          <rPr>
            <sz val="9"/>
            <color rgb="FF000000"/>
            <rFont val="Tahoma"/>
            <family val="2"/>
          </rPr>
          <t xml:space="preserve">Backplane : 1pps/ToD from backplane
</t>
        </r>
        <r>
          <rPr>
            <sz val="9"/>
            <color rgb="FF000000"/>
            <rFont val="Tahoma"/>
            <family val="2"/>
          </rPr>
          <t>TOPP: TOPP</t>
        </r>
      </text>
    </comment>
    <comment ref="Z2" authorId="0" shapeId="0" xr:uid="{813AAF90-0A6F-4000-9FCE-ED963E376369}">
      <text>
        <r>
          <rPr>
            <sz val="9"/>
            <color indexed="81"/>
            <rFont val="Tahoma"/>
            <family val="2"/>
          </rPr>
          <t xml:space="preserve">(Nokia)
복수 개의 NTP 서버 IP가 올수 있음.
나열 시, 세미콜론(;)으로 구분
</t>
        </r>
      </text>
    </comment>
    <comment ref="AP5" authorId="0" shapeId="0" xr:uid="{EC1EA515-D20F-45FA-B319-61E160780EC9}">
      <text>
        <r>
          <rPr>
            <b/>
            <sz val="9"/>
            <color rgb="FF000000"/>
            <rFont val="Tahoma"/>
            <family val="2"/>
          </rPr>
          <t xml:space="preserve">[Nokia]
</t>
        </r>
        <r>
          <rPr>
            <b/>
            <sz val="9"/>
            <color rgb="FF000000"/>
            <rFont val="Tahoma"/>
            <family val="2"/>
          </rPr>
          <t xml:space="preserve">jobType=ImmediateMDTAndTrace,
</t>
        </r>
        <r>
          <rPr>
            <b/>
            <sz val="9"/>
            <color rgb="FF000000"/>
            <rFont val="Tahoma"/>
            <family val="2"/>
          </rPr>
          <t>jobType=RLFReportsOnly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<sst xmlns="http://schemas.openxmlformats.org/spreadsheetml/2006/main" count="3201" uniqueCount="1058">
  <si>
    <t>LTE</t>
  </si>
  <si>
    <t>ABIO</t>
  </si>
  <si>
    <t>DU20-해당 포트의 ABIO유무 확인후 추가</t>
  </si>
  <si>
    <t>FHS</t>
  </si>
  <si>
    <t>DU20-해당 포트의 FHS유무 확인후 추가</t>
  </si>
  <si>
    <t>RMOD</t>
  </si>
  <si>
    <t>국소명 수정</t>
  </si>
  <si>
    <t>CABLINK</t>
  </si>
  <si>
    <t>DU10-FSMF-FBBx-RMOD간 cablink추가</t>
  </si>
  <si>
    <t>DU20-ASIL-ABIO-FHS-RMOD간 cablink추가</t>
  </si>
  <si>
    <t>CTRLTS-1&gt;MTRACE</t>
  </si>
  <si>
    <t>traceid 및 traceip확인 수정</t>
  </si>
  <si>
    <t>GPS확인</t>
  </si>
  <si>
    <t>gps확인 (DU 개통시 확인)</t>
  </si>
  <si>
    <t>LNCEL</t>
  </si>
  <si>
    <t>LNCEL ID 수정</t>
  </si>
  <si>
    <t>phyCellid수정</t>
  </si>
  <si>
    <t>LNCEL_FDD -&gt;rootSeqindex수정</t>
  </si>
  <si>
    <t>lcrid, nbiotLinkedCellid 수정</t>
  </si>
  <si>
    <t>pMax값 확인 및 수정</t>
  </si>
  <si>
    <t>TAC확인 및 수정</t>
  </si>
  <si>
    <t>CAREL</t>
  </si>
  <si>
    <t>추가 및 수정</t>
  </si>
  <si>
    <t>NBIOT</t>
  </si>
  <si>
    <t>LNCEL과 동일 iotcell 복사 후 NBIOTCEL ID 수정</t>
  </si>
  <si>
    <t>LNCEL&gt;BBPOOLALLOC</t>
  </si>
  <si>
    <t>DU20-해당 추가 생성 (NBIOT_cell 포함)</t>
  </si>
  <si>
    <t>CELLMAPPING-1&gt;LCELL</t>
  </si>
  <si>
    <t>해당포트(iot포함) ANT생성 및 수정</t>
  </si>
  <si>
    <t>(1) LTE 현장 개통에서 추가 및 Unit_cell 복사 후 수정하는 항목 (복사 후 수정 항목은 노랑색으로 표기함)</t>
  </si>
  <si>
    <t>5G</t>
  </si>
  <si>
    <t>해당 포트의 ABIO유무 확인후 추가</t>
  </si>
  <si>
    <t>같은unit의 같은 구성 복사</t>
  </si>
  <si>
    <t>TNL</t>
  </si>
  <si>
    <t>해당 포트추가</t>
  </si>
  <si>
    <t>ASIL-ABIO-RMOD간 cablink추가</t>
  </si>
  <si>
    <t>SYNC-2&gt;targetDNlist</t>
  </si>
  <si>
    <t>해당포트DN추가</t>
  </si>
  <si>
    <t>CELLMAPPING-1&gt;LCELNR</t>
  </si>
  <si>
    <t>해당포트 ANT복사 및 수정</t>
  </si>
  <si>
    <t>NRCELL</t>
  </si>
  <si>
    <t>nrcellid수정</t>
  </si>
  <si>
    <t>cellName수정</t>
  </si>
  <si>
    <t>lcrid 수정</t>
  </si>
  <si>
    <t>phys Cellid수정</t>
  </si>
  <si>
    <t>PRACH root sequence index 수정</t>
  </si>
  <si>
    <t>startRB수정</t>
  </si>
  <si>
    <t>msg1Frequencystart수정</t>
  </si>
  <si>
    <t>pmax 확인 및 수정</t>
  </si>
  <si>
    <t>beamSet 확인 및 수정</t>
  </si>
  <si>
    <t>NRCELLGRP</t>
  </si>
  <si>
    <t>생성시 lcrid와동일한번호 부여</t>
  </si>
  <si>
    <t>NRDU-1&gt;refNrCellGroup</t>
  </si>
  <si>
    <t>NRPGRP</t>
  </si>
  <si>
    <t>(2) 5G 현장 개통에서 추가 및 Unit_cell 복사 후 수정하는 항목 (복사 후 수정 항목은 노랑색으로 표기함)</t>
  </si>
  <si>
    <t>현장 개통팀이 개통하는 방식 – 주변 cell data copy하여 mandatory para 만 수정하는 방식 – 확인하여 금주내 mandatory para list up하기로 함.</t>
  </si>
  <si>
    <t>DU IP</t>
    <phoneticPr fontId="0" type="noConversion"/>
  </si>
  <si>
    <t>GW IP</t>
    <phoneticPr fontId="0" type="noConversion"/>
  </si>
  <si>
    <t>RTPM IP</t>
    <phoneticPr fontId="0" type="noConversion"/>
  </si>
  <si>
    <t>TOP IP</t>
    <phoneticPr fontId="0" type="noConversion"/>
  </si>
  <si>
    <t>PCI</t>
    <phoneticPr fontId="0" type="noConversion"/>
  </si>
  <si>
    <t>TAC</t>
    <phoneticPr fontId="0" type="noConversion"/>
  </si>
  <si>
    <t>ONLY 2.1G</t>
    <phoneticPr fontId="0" type="noConversion"/>
  </si>
  <si>
    <t>공통(NB-IoT 제외)_</t>
    <phoneticPr fontId="0" type="noConversion"/>
  </si>
  <si>
    <t>ONLY 4T</t>
    <phoneticPr fontId="0" type="noConversion"/>
  </si>
  <si>
    <t>BBMOD : 1 = 1
BBMOD : 2 = 2
BBMOD : 3 = 3</t>
    <phoneticPr fontId="0" type="noConversion"/>
  </si>
  <si>
    <t>RSI</t>
    <phoneticPr fontId="0" type="noConversion"/>
  </si>
  <si>
    <t>ONLY 
10M CELL</t>
    <phoneticPr fontId="0" type="noConversion"/>
  </si>
  <si>
    <t>NB-IoT</t>
    <phoneticPr fontId="0" type="noConversion"/>
  </si>
  <si>
    <t>Main = coverageBased
Sub = coverageAndBufferBased</t>
    <phoneticPr fontId="0" type="noConversion"/>
  </si>
  <si>
    <t>Action</t>
    <phoneticPr fontId="0" type="noConversion"/>
  </si>
  <si>
    <t>MRBTS</t>
    <phoneticPr fontId="0" type="noConversion"/>
  </si>
  <si>
    <t>LNCEL</t>
    <phoneticPr fontId="0" type="noConversion"/>
  </si>
  <si>
    <t>LNBTS</t>
    <phoneticPr fontId="0" type="noConversion"/>
  </si>
  <si>
    <t>SMOD</t>
    <phoneticPr fontId="0" type="noConversion"/>
  </si>
  <si>
    <t>APEQM</t>
  </si>
  <si>
    <t>IPIF-1/IPADDRESSV4</t>
    <phoneticPr fontId="0" type="noConversion"/>
  </si>
  <si>
    <t>IPRT</t>
    <phoneticPr fontId="0" type="noConversion"/>
  </si>
  <si>
    <t>SYNC-1/CLOCK</t>
    <phoneticPr fontId="0" type="noConversion"/>
  </si>
  <si>
    <t>PMCADM</t>
    <phoneticPr fontId="0" type="noConversion"/>
  </si>
  <si>
    <t>TOPF</t>
    <phoneticPr fontId="0" type="noConversion"/>
  </si>
  <si>
    <t>BBMOD</t>
    <phoneticPr fontId="0" type="noConversion"/>
  </si>
  <si>
    <t>RMOD</t>
    <phoneticPr fontId="0" type="noConversion"/>
  </si>
  <si>
    <t>CABLINK</t>
    <phoneticPr fontId="0" type="noConversion"/>
  </si>
  <si>
    <t>BBPOOLALLOC</t>
    <phoneticPr fontId="0" type="noConversion"/>
  </si>
  <si>
    <t>LNCEL_FDD</t>
    <phoneticPr fontId="0" type="noConversion"/>
  </si>
  <si>
    <t>APUCCH_FDD</t>
    <phoneticPr fontId="0" type="noConversion"/>
  </si>
  <si>
    <t>NBIOT_FDD</t>
    <phoneticPr fontId="0" type="noConversion"/>
  </si>
  <si>
    <t>CATMCEL</t>
    <phoneticPr fontId="0" type="noConversion"/>
  </si>
  <si>
    <t xml:space="preserve">CTRLTS </t>
  </si>
  <si>
    <t>LTRACE</t>
  </si>
  <si>
    <t>MTRACE</t>
  </si>
  <si>
    <t>PSGRP</t>
    <phoneticPr fontId="0" type="noConversion"/>
  </si>
  <si>
    <t>NRDCDPR</t>
    <phoneticPr fontId="0" type="noConversion"/>
  </si>
  <si>
    <t>cmd</t>
    <phoneticPr fontId="0" type="noConversion"/>
  </si>
  <si>
    <t>id</t>
    <phoneticPr fontId="0" type="noConversion"/>
  </si>
  <si>
    <t>btsName</t>
    <phoneticPr fontId="0" type="noConversion"/>
  </si>
  <si>
    <t>enbName</t>
  </si>
  <si>
    <t>moduleLocation</t>
  </si>
  <si>
    <t>location</t>
  </si>
  <si>
    <t>localIpAddr</t>
  </si>
  <si>
    <t>localIpPrefixLength</t>
    <phoneticPr fontId="0" type="noConversion"/>
  </si>
  <si>
    <t>staticRoutes/gateway</t>
    <phoneticPr fontId="0" type="noConversion"/>
  </si>
  <si>
    <t>syncInputList/syncInputType</t>
    <phoneticPr fontId="0" type="noConversion"/>
  </si>
  <si>
    <t>rTPmCollEntity/rTPmCollEntityIpAddr</t>
    <phoneticPr fontId="0" type="noConversion"/>
  </si>
  <si>
    <t>topMasterList/masterIpAddr</t>
    <phoneticPr fontId="0" type="noConversion"/>
  </si>
  <si>
    <t>energySavingMode</t>
    <phoneticPr fontId="0" type="noConversion"/>
  </si>
  <si>
    <t>productName</t>
    <phoneticPr fontId="0" type="noConversion"/>
  </si>
  <si>
    <t>iqCompression</t>
  </si>
  <si>
    <t>linkSpeed</t>
    <phoneticPr fontId="0" type="noConversion"/>
  </si>
  <si>
    <t>radioProtocolType</t>
    <phoneticPr fontId="0" type="noConversion"/>
  </si>
  <si>
    <t>firstEndpointLabel</t>
    <phoneticPr fontId="0" type="noConversion"/>
  </si>
  <si>
    <t>firstEndpointPortId</t>
    <phoneticPr fontId="0" type="noConversion"/>
  </si>
  <si>
    <t>secondEndpointLabel</t>
    <phoneticPr fontId="0" type="noConversion"/>
  </si>
  <si>
    <t>secondEndpointPortId</t>
    <phoneticPr fontId="0" type="noConversion"/>
  </si>
  <si>
    <t>id</t>
  </si>
  <si>
    <t>linkSpeed</t>
  </si>
  <si>
    <t>radioProtocolType</t>
  </si>
  <si>
    <t>firstEndpointLabel</t>
  </si>
  <si>
    <t>firstEndpointPortId</t>
  </si>
  <si>
    <t>secondEndpointLabel</t>
  </si>
  <si>
    <t>secondEndpointPortId</t>
  </si>
  <si>
    <t>actVoipCovBoostEnh</t>
    <phoneticPr fontId="0" type="noConversion"/>
  </si>
  <si>
    <t>cellName</t>
    <phoneticPr fontId="0" type="noConversion"/>
  </si>
  <si>
    <t>lcrId</t>
    <phoneticPr fontId="0" type="noConversion"/>
  </si>
  <si>
    <t>nbIotLinkedCellId</t>
    <phoneticPr fontId="0" type="noConversion"/>
  </si>
  <si>
    <t>phyCellId</t>
    <phoneticPr fontId="0" type="noConversion"/>
  </si>
  <si>
    <t>tac</t>
  </si>
  <si>
    <t>actNrCovEndcHo</t>
  </si>
  <si>
    <t>allowTrafficConcentration</t>
  </si>
  <si>
    <t>actEndcHoPrefLay</t>
    <phoneticPr fontId="0" type="noConversion"/>
  </si>
  <si>
    <t>actPttOverbooking</t>
    <phoneticPr fontId="0" type="noConversion"/>
  </si>
  <si>
    <t>actRrcConnRelDelayForwarding</t>
    <phoneticPr fontId="0" type="noConversion"/>
  </si>
  <si>
    <t>actServBasedHoQciX</t>
    <phoneticPr fontId="0" type="noConversion"/>
  </si>
  <si>
    <t>ulpcIAwConfig/ulpcIAwSinrTopMargin</t>
    <phoneticPr fontId="0" type="noConversion"/>
  </si>
  <si>
    <t>syncDeboost4Tx</t>
  </si>
  <si>
    <t>bbPoolLogicalGroupId</t>
    <phoneticPr fontId="0" type="noConversion"/>
  </si>
  <si>
    <t>rootSeqIndex</t>
  </si>
  <si>
    <t>ulsMaxCrSmallPusch</t>
    <phoneticPr fontId="0" type="noConversion"/>
  </si>
  <si>
    <t>maxNumActUE</t>
  </si>
  <si>
    <t>actFastMimoSwitch</t>
  </si>
  <si>
    <t>fourLayerMimoAvSpectralEff</t>
  </si>
  <si>
    <t>activatedMimoTM</t>
  </si>
  <si>
    <t>dlMimoMode</t>
  </si>
  <si>
    <t>earfcnDL</t>
  </si>
  <si>
    <t>earfcnUL</t>
  </si>
  <si>
    <t>dlChBw</t>
  </si>
  <si>
    <t>ulChBw</t>
  </si>
  <si>
    <t>actUciOnlyGrants</t>
  </si>
  <si>
    <t>multUciGrant</t>
  </si>
  <si>
    <t>maxPrbHighPrioUciGrant</t>
  </si>
  <si>
    <t>multNumUeHighPrioUciGrant</t>
  </si>
  <si>
    <t>aPucchSrPeriodUpperLimit</t>
    <phoneticPr fontId="0" type="noConversion"/>
  </si>
  <si>
    <t>loggedCellConf/lcrId</t>
  </si>
  <si>
    <t>traceReference/traceId</t>
  </si>
  <si>
    <t>lcrId</t>
  </si>
  <si>
    <t>tceIpAddress</t>
  </si>
  <si>
    <t>eutranTraceId/traceId</t>
  </si>
  <si>
    <t>lbpsGuardTimerNrAct</t>
    <phoneticPr fontId="0" type="noConversion"/>
  </si>
  <si>
    <t>lbpsMaxLoadNrAct</t>
    <phoneticPr fontId="0" type="noConversion"/>
  </si>
  <si>
    <t>lbpsMinNumEndcCapUeNrAct</t>
    <phoneticPr fontId="0" type="noConversion"/>
  </si>
  <si>
    <t>lbpsMonWinNrAct</t>
    <phoneticPr fontId="0" type="noConversion"/>
  </si>
  <si>
    <t>lbpsRetryTimerNrAct</t>
    <phoneticPr fontId="0" type="noConversion"/>
  </si>
  <si>
    <t>lbpsSOMethod</t>
  </si>
  <si>
    <t>dynTriggerLteNrDcConfList/actB1NrBeamMeas,lcrId,method</t>
    <phoneticPr fontId="0" type="noConversion"/>
  </si>
  <si>
    <t>TEST</t>
    <phoneticPr fontId="0" type="noConversion"/>
  </si>
  <si>
    <t>172.20.198.218</t>
    <phoneticPr fontId="0" type="noConversion"/>
  </si>
  <si>
    <t>172.20.198.217</t>
    <phoneticPr fontId="0" type="noConversion"/>
  </si>
  <si>
    <t>10.64.1.58</t>
  </si>
  <si>
    <t>10.6.136.224</t>
  </si>
  <si>
    <t>NORMAL</t>
    <phoneticPr fontId="0" type="noConversion"/>
  </si>
  <si>
    <t>FRGY</t>
  </si>
  <si>
    <t>AHEGG_A</t>
  </si>
  <si>
    <t>9bits</t>
  </si>
  <si>
    <t>Cpri7</t>
  </si>
  <si>
    <t>CPRI</t>
  </si>
  <si>
    <t>OPT</t>
    <phoneticPr fontId="0" type="noConversion"/>
  </si>
  <si>
    <t>AHEGG_A</t>
    <phoneticPr fontId="0" type="noConversion"/>
  </si>
  <si>
    <t>disabled</t>
  </si>
  <si>
    <t>false</t>
    <phoneticPr fontId="0" type="noConversion"/>
  </si>
  <si>
    <t>710</t>
  </si>
  <si>
    <t>true</t>
    <phoneticPr fontId="0" type="noConversion"/>
  </si>
  <si>
    <t>TM4</t>
  </si>
  <si>
    <t>Closed Loop MIMO (4x4)</t>
    <phoneticPr fontId="0" type="noConversion"/>
  </si>
  <si>
    <t>15 MHz</t>
  </si>
  <si>
    <t>true</t>
  </si>
  <si>
    <t>10.64.1.41</t>
  </si>
  <si>
    <t>Legacy Mixed Switch Off</t>
  </si>
  <si>
    <t>false,1,coverageAndBufferBased,false,2,coverageBased,false,3,coverageAndBufferBased,false,4,coverageAndBufferBased,false,6,coverageBased,false,5,coverageAndBufferBased,false,7,coverageAndBufferBased,false,8,coverageAndBufferBased,false,9,coverageAndBufferBased,false,10,coverageBased,false,11,coverageAndBufferBased,false,12,coverageAndBufferBased,false,13,coverageAndBufferBased,false,14,coverageBased,false,15,coverageAndBufferBased,false,16,coverageAndBufferBased,false,17,coverageAndBufferBased,false,18,coverageBased,false,19,coverageAndBufferBased,false,20,coverageAndBufferBased</t>
    <phoneticPr fontId="0" type="noConversion"/>
  </si>
  <si>
    <t>FHEA</t>
  </si>
  <si>
    <t>Duplicated TXDiv</t>
  </si>
  <si>
    <t>FHDB</t>
  </si>
  <si>
    <t>FHDB_A</t>
  </si>
  <si>
    <t>Obsai6Gbps</t>
    <phoneticPr fontId="0" type="noConversion"/>
  </si>
  <si>
    <t>OBSAI</t>
    <phoneticPr fontId="0" type="noConversion"/>
  </si>
  <si>
    <t>FHDB_A</t>
    <phoneticPr fontId="0" type="noConversion"/>
  </si>
  <si>
    <t>AHEGG_B</t>
  </si>
  <si>
    <t>AHEGG_B</t>
    <phoneticPr fontId="0" type="noConversion"/>
  </si>
  <si>
    <t>360</t>
  </si>
  <si>
    <t>FHDB_B</t>
  </si>
  <si>
    <t>FHDB_B</t>
    <phoneticPr fontId="0" type="noConversion"/>
  </si>
  <si>
    <t>AHEGG_C</t>
  </si>
  <si>
    <t>AHEGG_C</t>
    <phoneticPr fontId="0" type="noConversion"/>
  </si>
  <si>
    <t>FHEB</t>
  </si>
  <si>
    <t>760</t>
  </si>
  <si>
    <t>FHDB_C</t>
  </si>
  <si>
    <t>FHDB_C</t>
    <phoneticPr fontId="0" type="noConversion"/>
  </si>
  <si>
    <t>AHEGG_D</t>
  </si>
  <si>
    <t>AHEGG_D</t>
    <phoneticPr fontId="0" type="noConversion"/>
  </si>
  <si>
    <t>470</t>
  </si>
  <si>
    <t>FHDB_D</t>
  </si>
  <si>
    <t>FHDB_D</t>
    <phoneticPr fontId="0" type="noConversion"/>
  </si>
  <si>
    <t>AHEGG_E</t>
  </si>
  <si>
    <t>AHEGG_E</t>
    <phoneticPr fontId="0" type="noConversion"/>
  </si>
  <si>
    <t>160</t>
  </si>
  <si>
    <t>FHDB_E</t>
    <phoneticPr fontId="0" type="noConversion"/>
  </si>
  <si>
    <t>Parameter name / Abbreviation</t>
  </si>
  <si>
    <t>Value</t>
  </si>
  <si>
    <t>Remark</t>
  </si>
  <si>
    <t>Current Value</t>
  </si>
  <si>
    <t>MRBTS / LNBTS</t>
  </si>
  <si>
    <t>ID</t>
  </si>
  <si>
    <t>개통 정보 반영</t>
  </si>
  <si>
    <t>MRBTS / NRBTS</t>
  </si>
  <si>
    <t>MRBTS</t>
  </si>
  <si>
    <t>btsName</t>
  </si>
  <si>
    <t>TNLSVC-1/TNL-1/IPNO-1/IPIF-1/IPADDRESSV4-1</t>
  </si>
  <si>
    <t>EQM-1/APEQM-1</t>
  </si>
  <si>
    <t>localIpPrefixLength</t>
  </si>
  <si>
    <t>TNLSVC-1/TNL-1/ETHSVC-1/ETHIF-1/VLANIF-1</t>
  </si>
  <si>
    <r>
      <t>vlan</t>
    </r>
    <r>
      <rPr>
        <b/>
        <sz val="9"/>
        <color rgb="FFC00000"/>
        <rFont val="Arial"/>
        <family val="2"/>
      </rPr>
      <t>Id</t>
    </r>
  </si>
  <si>
    <t>TNLSVC-1/TNL-1/IPNO-1/IPRT-1</t>
  </si>
  <si>
    <t>gateway</t>
  </si>
  <si>
    <t>MNL-1/MNLENT-1/SYNC-1/CLOCK-1</t>
  </si>
  <si>
    <t>Sync input type</t>
  </si>
  <si>
    <t>1pps/ToD from external GNSS receiver</t>
  </si>
  <si>
    <t>structure-1 생성</t>
  </si>
  <si>
    <t>1pps/ToD from Sync Hub Master</t>
  </si>
  <si>
    <t>1pps/ToD from backplane</t>
  </si>
  <si>
    <t>EQM-1/APEQM-1/CABINET-1/SMOD-1</t>
  </si>
  <si>
    <t>prodCodePlanned</t>
  </si>
  <si>
    <t>TOPP</t>
  </si>
  <si>
    <t>structure-2 생성</t>
  </si>
  <si>
    <t>EQM-1/APEQM-1/CABINET-1/BBMOD</t>
  </si>
  <si>
    <t>BBMOD object 생성</t>
  </si>
  <si>
    <r>
      <t>MRBTS-135003/MNL-1/MNLENT-1/SYNC-1/</t>
    </r>
    <r>
      <rPr>
        <b/>
        <sz val="9"/>
        <color rgb="FF0000FF"/>
        <rFont val="맑은 고딕"/>
        <family val="3"/>
        <charset val="129"/>
      </rPr>
      <t>CLOCK-1/TOP-1</t>
    </r>
  </si>
  <si>
    <t>topDomainNumber</t>
  </si>
  <si>
    <t>EQM-1/APEQM-1/RMOD</t>
  </si>
  <si>
    <r>
      <t>MNL-1/MNLENT-1/SYNC-1/CLOCK-1/</t>
    </r>
    <r>
      <rPr>
        <b/>
        <sz val="9"/>
        <color rgb="FF0000FF"/>
        <rFont val="맑은 고딕"/>
        <family val="3"/>
        <charset val="129"/>
      </rPr>
      <t>TOP-1/TOPP-1</t>
    </r>
  </si>
  <si>
    <t>acceptedClockClass</t>
  </si>
  <si>
    <t>6,7,135,140,150,160</t>
  </si>
  <si>
    <t>6 selected</t>
  </si>
  <si>
    <t>Module location</t>
  </si>
  <si>
    <t>topEthMulticastAddress</t>
  </si>
  <si>
    <t>01-1B-19-00-00-00</t>
  </si>
  <si>
    <t>EQM-1/HWTOP-1/CABLINK</t>
  </si>
  <si>
    <t>maximumNetworkTimingError</t>
  </si>
  <si>
    <t>phaseErrorComp</t>
  </si>
  <si>
    <t>topMasterId</t>
  </si>
  <si>
    <t>topStandardProfile</t>
  </si>
  <si>
    <t>G.8275.1</t>
  </si>
  <si>
    <t>LNBTS/LNCELL</t>
  </si>
  <si>
    <t>tuningProfile</t>
  </si>
  <si>
    <t>Normal</t>
  </si>
  <si>
    <t>MNL-1/MNLENT-1/SYNC-2</t>
  </si>
  <si>
    <t xml:space="preserve">List of Distinguished Names </t>
  </si>
  <si>
    <t>MRBTS-******/EQM-1/APEQM-1/RMOD-1</t>
  </si>
  <si>
    <t>value 생성</t>
  </si>
  <si>
    <t>physCellId</t>
  </si>
  <si>
    <t>MRBTS/LNBTS/LNCEL/LNCEL_FDD-0</t>
  </si>
  <si>
    <r>
      <t>root</t>
    </r>
    <r>
      <rPr>
        <b/>
        <sz val="9"/>
        <color rgb="FFC00000"/>
        <rFont val="Arial"/>
        <family val="2"/>
      </rPr>
      <t>SeqIndex</t>
    </r>
  </si>
  <si>
    <t>MRBTS/LNBTS/LNCEL/NBIOT_FDD-0</t>
  </si>
  <si>
    <t>850M 장비만 해당</t>
  </si>
  <si>
    <t>MRBTS/MNL-1/MNLENT-1/SYNC-1/CLOCK-1/NTP-1</t>
  </si>
  <si>
    <r>
      <t>ntp</t>
    </r>
    <r>
      <rPr>
        <b/>
        <sz val="9"/>
        <color rgb="FFC00000"/>
        <rFont val="Arial"/>
        <family val="2"/>
      </rPr>
      <t>ServerIpAddrList</t>
    </r>
  </si>
  <si>
    <t>MRBTS/MNL-1/MNLENT-1/CELLMAPPING-1/LCELL-0/CHANNELGROUP-1/CHANNEL-1</t>
  </si>
  <si>
    <t>antlDN</t>
  </si>
  <si>
    <t>MRBTS-xxxx/EQM-1/APEQM-1/RMOD-1/ANTL-1</t>
  </si>
  <si>
    <t>구성 정보</t>
  </si>
  <si>
    <t>direction</t>
  </si>
  <si>
    <t>TX/RX 구성필요</t>
  </si>
  <si>
    <t>NRBTS/NRCELL</t>
  </si>
  <si>
    <t>nrCellType</t>
  </si>
  <si>
    <t>numOfSubSectors</t>
  </si>
  <si>
    <t>cellName</t>
  </si>
  <si>
    <t>prachRootSequenceIndex</t>
  </si>
  <si>
    <t>msg1FrequencyStart</t>
  </si>
  <si>
    <t>NRBTS/NRDU-1</t>
  </si>
  <si>
    <t>Reference to cell group</t>
  </si>
  <si>
    <t>LCRID 입력</t>
  </si>
  <si>
    <t>NRBTS/NRCELLGRP</t>
  </si>
  <si>
    <t>Object 생성</t>
  </si>
  <si>
    <t>MNL-1/MNLENT-1/CELLMAPPING-1/LCELNR-5/CHANNELGROUP-1/CHANNEL-1</t>
  </si>
  <si>
    <t>resourceDN</t>
  </si>
  <si>
    <t>MRBTS-xxxxxx/EQM-1/APEQM-1/RMOD-1/PHYANT-1</t>
  </si>
  <si>
    <t>FSMF</t>
  </si>
  <si>
    <t>VLANIF</t>
  </si>
  <si>
    <t>vlanId</t>
  </si>
  <si>
    <t>optional</t>
  </si>
  <si>
    <t>prod-name</t>
  </si>
  <si>
    <t xml:space="preserve">      "FSMF": "472181A",</t>
  </si>
  <si>
    <t xml:space="preserve">      "ASIA": "473095A",</t>
  </si>
  <si>
    <t xml:space="preserve">      "ASIK": "474021A",</t>
  </si>
  <si>
    <t xml:space="preserve">      "ASIB": "473764A",</t>
  </si>
  <si>
    <t xml:space="preserve">      "ASIL": "474767A",</t>
  </si>
  <si>
    <t xml:space="preserve">      "ASIM": "475765A",</t>
  </si>
  <si>
    <t xml:space="preserve">      "FBBA": "472182A",</t>
  </si>
  <si>
    <t xml:space="preserve">      "FBBC": "472797A",</t>
  </si>
  <si>
    <t xml:space="preserve">      "ABIA": "473096A",</t>
  </si>
  <si>
    <t xml:space="preserve">      "ABIL": "474020A",</t>
  </si>
  <si>
    <t xml:space="preserve">      "ABIN": "474824A",</t>
  </si>
  <si>
    <t xml:space="preserve">      "ABIO": "475266A",</t>
  </si>
  <si>
    <t xml:space="preserve">      "ABIP": "475792A",</t>
  </si>
  <si>
    <t xml:space="preserve">      "ABIQ": "476397A"</t>
  </si>
  <si>
    <t>init-bts</t>
  </si>
  <si>
    <t>init-cell</t>
  </si>
  <si>
    <t>FBBA</t>
  </si>
  <si>
    <t>FBBC</t>
  </si>
  <si>
    <t xml:space="preserve"> "FHDB": {  "CODE": "472649A",  "TYPE": "2TX2RX"  },</t>
  </si>
  <si>
    <t xml:space="preserve"> "FHEA": {  "CODE": "472168A",  "TYPE": "2TX2RX"  },</t>
  </si>
  <si>
    <t xml:space="preserve"> "FHEB": {  "CODE": "472650A",  "TYPE": "2TX2RX"  },</t>
  </si>
  <si>
    <t xml:space="preserve"> "FHEL": {  "CODE": "473475A",  "TYPE": "2TX2RX"  },</t>
  </si>
  <si>
    <t xml:space="preserve"> "FRCG": {  "CODE": "473224A",  "TYPE": "2TX2RX"  },</t>
  </si>
  <si>
    <t xml:space="preserve"> "FHCA": {  "CODE": "472169A",  "TYPE": "2TX2RX"  },</t>
  </si>
  <si>
    <t xml:space="preserve"> "FHCC": {  "CODE": "472662A",  "TYPE": "2TX2RX"  },</t>
  </si>
  <si>
    <t xml:space="preserve"> "FRHB": {  "CODE": "472292A",  "TYPE": "2TX2RX"  },</t>
  </si>
  <si>
    <t xml:space="preserve"> "FHCB": {  "CODE": "00065698",  "TYPE": "2TX2RX"  },</t>
  </si>
  <si>
    <t xml:space="preserve"> "FRGY": {  "CODE": "472854A",  "TYPE": "2TX2RX"  },</t>
  </si>
  <si>
    <t xml:space="preserve"> "FRGP": {  "CODE": "472100B",  "TYPE": "2TX2RX"  },</t>
  </si>
  <si>
    <t xml:space="preserve"> "FXFA": {  "CODE": "472166A",  "TYPE": "2TX2RX"  },</t>
  </si>
  <si>
    <t xml:space="preserve"> "FHEC": {  "CODE": "00068817",  "TYPE": "2T2R"  }</t>
  </si>
  <si>
    <t>init-bmod</t>
  </si>
  <si>
    <t>AirScale2</t>
  </si>
  <si>
    <t>TEST2</t>
  </si>
  <si>
    <t>ASIL</t>
  </si>
  <si>
    <t>AirScaleHW</t>
  </si>
  <si>
    <t>test2-loc</t>
  </si>
  <si>
    <t>10.10.10.10</t>
  </si>
  <si>
    <t>172.20.198.217</t>
  </si>
  <si>
    <t>TOPF</t>
  </si>
  <si>
    <t>??</t>
  </si>
  <si>
    <t>AEQY</t>
  </si>
  <si>
    <t>Magok1</t>
  </si>
  <si>
    <t>2.1G 10Mhz -&gt; 15Mhz</t>
  </si>
  <si>
    <t>NTP</t>
  </si>
  <si>
    <t>syncInputList/syncInputPrio</t>
  </si>
  <si>
    <t>ntpServerIpAddrList[]</t>
  </si>
  <si>
    <t>4.5.1.99; 4.6.1.2</t>
  </si>
  <si>
    <r>
      <t xml:space="preserve">Object : </t>
    </r>
    <r>
      <rPr>
        <b/>
        <sz val="12"/>
        <color rgb="FFFF0000"/>
        <rFont val="맑은 고딕"/>
        <family val="3"/>
        <charset val="129"/>
      </rPr>
      <t>LTE</t>
    </r>
  </si>
  <si>
    <r>
      <t xml:space="preserve">Object : </t>
    </r>
    <r>
      <rPr>
        <b/>
        <sz val="12"/>
        <color rgb="FFFF0000"/>
        <rFont val="맑은 고딕"/>
        <family val="3"/>
        <charset val="129"/>
      </rPr>
      <t>5G</t>
    </r>
  </si>
  <si>
    <r>
      <t>RAT (</t>
    </r>
    <r>
      <rPr>
        <b/>
        <sz val="16"/>
        <color rgb="FFFF0000"/>
        <rFont val="맑은 고딕"/>
        <family val="2"/>
        <scheme val="minor"/>
      </rPr>
      <t>5G</t>
    </r>
    <r>
      <rPr>
        <b/>
        <sz val="16"/>
        <color theme="1"/>
        <rFont val="맑은 고딕"/>
        <family val="2"/>
        <scheme val="minor"/>
      </rPr>
      <t>)</t>
    </r>
  </si>
  <si>
    <r>
      <t>RAT (</t>
    </r>
    <r>
      <rPr>
        <b/>
        <sz val="16"/>
        <color rgb="FFFF0000"/>
        <rFont val="맑은 고딕"/>
        <family val="2"/>
        <scheme val="minor"/>
      </rPr>
      <t>LTE</t>
    </r>
    <r>
      <rPr>
        <b/>
        <sz val="16"/>
        <color theme="1"/>
        <rFont val="맑은 고딕"/>
        <family val="2"/>
        <scheme val="minor"/>
      </rPr>
      <t>)</t>
    </r>
  </si>
  <si>
    <t>날짜</t>
    <phoneticPr fontId="1" type="noConversion"/>
  </si>
  <si>
    <t>담당자</t>
    <phoneticPr fontId="1" type="noConversion"/>
  </si>
  <si>
    <t>권역</t>
    <phoneticPr fontId="1" type="noConversion"/>
  </si>
  <si>
    <t>시군구</t>
    <phoneticPr fontId="1" type="noConversion"/>
  </si>
  <si>
    <t>서비스구분</t>
    <phoneticPr fontId="1" type="noConversion"/>
  </si>
  <si>
    <t>공동망구분</t>
    <phoneticPr fontId="1" type="noConversion"/>
  </si>
  <si>
    <t>신규개통CELL 정보</t>
    <phoneticPr fontId="1" type="noConversion"/>
  </si>
  <si>
    <t>LNCEL 할당</t>
    <phoneticPr fontId="1" type="noConversion"/>
  </si>
  <si>
    <t>TAC</t>
    <phoneticPr fontId="1" type="noConversion"/>
  </si>
  <si>
    <t>eNB IP</t>
    <phoneticPr fontId="1" type="noConversion"/>
  </si>
  <si>
    <t>개통파라요청일</t>
    <phoneticPr fontId="1" type="noConversion"/>
  </si>
  <si>
    <t>시도</t>
    <phoneticPr fontId="1" type="noConversion"/>
  </si>
  <si>
    <t>지상/인빌딩</t>
    <phoneticPr fontId="1" type="noConversion"/>
  </si>
  <si>
    <t>단독망/공동망</t>
    <phoneticPr fontId="1" type="noConversion"/>
  </si>
  <si>
    <t>모바일ID</t>
    <phoneticPr fontId="1" type="noConversion"/>
  </si>
  <si>
    <t>국소명</t>
    <phoneticPr fontId="1" type="noConversion"/>
  </si>
  <si>
    <t>장비Type</t>
    <phoneticPr fontId="1" type="noConversion"/>
  </si>
  <si>
    <t>PCI</t>
    <phoneticPr fontId="1" type="noConversion"/>
  </si>
  <si>
    <t>RSI</t>
    <phoneticPr fontId="1" type="noConversion"/>
  </si>
  <si>
    <t>MIMO</t>
    <phoneticPr fontId="1" type="noConversion"/>
  </si>
  <si>
    <t>co-site_1 국소명</t>
    <phoneticPr fontId="1" type="noConversion"/>
  </si>
  <si>
    <t>co-site_2 국소명</t>
    <phoneticPr fontId="1" type="noConversion"/>
  </si>
  <si>
    <t>기타사항</t>
    <phoneticPr fontId="1" type="noConversion"/>
  </si>
  <si>
    <t>eNB</t>
    <phoneticPr fontId="1" type="noConversion"/>
  </si>
  <si>
    <t>eNB ID</t>
    <phoneticPr fontId="1" type="noConversion"/>
  </si>
  <si>
    <t>L_Cell</t>
    <phoneticPr fontId="1" type="noConversion"/>
  </si>
  <si>
    <t>LNCEL</t>
    <phoneticPr fontId="1" type="noConversion"/>
  </si>
  <si>
    <t>NB_IoT
LNCEL</t>
    <phoneticPr fontId="1" type="noConversion"/>
  </si>
  <si>
    <t>24.11.4</t>
  </si>
  <si>
    <t>김근욱</t>
  </si>
  <si>
    <t>경북</t>
  </si>
  <si>
    <t>구미시</t>
  </si>
  <si>
    <t>지상</t>
  </si>
  <si>
    <t>단독망</t>
  </si>
  <si>
    <t>NL_구미옥계1C18_C00A</t>
  </si>
  <si>
    <t>AHCA</t>
  </si>
  <si>
    <t>O</t>
  </si>
  <si>
    <t>NL_구미옥계1C18_T60B</t>
  </si>
  <si>
    <t>금오공대 오픈랜 삼성장비 노키아 대개체</t>
  </si>
  <si>
    <t>NL_구미옥계1C18</t>
  </si>
  <si>
    <t>10.109.215.114</t>
  </si>
  <si>
    <t>AHGA</t>
  </si>
  <si>
    <t>.</t>
  </si>
  <si>
    <t>24.12.10</t>
  </si>
  <si>
    <t>NL_구미옥계1C18_C10A</t>
  </si>
  <si>
    <t>NL_구미옥계1C18_T70B</t>
  </si>
  <si>
    <t>NL_구미옥계1C18_C20A</t>
  </si>
  <si>
    <t>NL_구미옥계1C18_T80B</t>
  </si>
  <si>
    <t>망타입</t>
  </si>
  <si>
    <t>공동망</t>
  </si>
  <si>
    <t>국소명</t>
  </si>
  <si>
    <t>장비타입</t>
  </si>
  <si>
    <t>NL_대구고성A0_PA0B</t>
  </si>
  <si>
    <t>5G모바일ID</t>
  </si>
  <si>
    <t>4G 기지국명</t>
  </si>
  <si>
    <t>19.6.4</t>
  </si>
  <si>
    <t>19년</t>
  </si>
  <si>
    <t>광역시</t>
  </si>
  <si>
    <t>대구</t>
  </si>
  <si>
    <t>북구</t>
  </si>
  <si>
    <t>박용후</t>
  </si>
  <si>
    <t>명신</t>
  </si>
  <si>
    <t>대_Site_518_3.5G_1</t>
  </si>
  <si>
    <t>대구시 북구 고성동2가33-1</t>
  </si>
  <si>
    <t>NF_대구고성NA0_000AS</t>
  </si>
  <si>
    <t>NL_대구고성A0</t>
  </si>
  <si>
    <t>NF_대구고성NA0</t>
  </si>
  <si>
    <t>NF_DGgosungNA0</t>
  </si>
  <si>
    <t>10.132.67.98</t>
  </si>
  <si>
    <t>NF_ABZNA0_000AS</t>
  </si>
  <si>
    <t>10.109.197.8</t>
  </si>
  <si>
    <t>enabled</t>
  </si>
  <si>
    <t>SBTS24R2</t>
  </si>
  <si>
    <t>4DL4UL</t>
  </si>
  <si>
    <t>운영중</t>
  </si>
  <si>
    <t>AAU_AS</t>
  </si>
  <si>
    <t>NF_대구고성A0_000AS</t>
  </si>
  <si>
    <t>대_Site_1365_3.5G_1</t>
  </si>
  <si>
    <t>대구시 북구 칠성동2가2-2침산푸르지오1차205동옥상</t>
  </si>
  <si>
    <t>NF_대구고성NA0_100AS</t>
  </si>
  <si>
    <t>NL_대구고성A2</t>
  </si>
  <si>
    <t>NL_대구고성A2_F00A</t>
  </si>
  <si>
    <t>NF_ABZNA0_100AS</t>
  </si>
  <si>
    <t>10.109.197.24</t>
  </si>
  <si>
    <t>NF_대구고성A0_100AS</t>
  </si>
  <si>
    <t>대_Site_1366_3.5G_1</t>
  </si>
  <si>
    <t>NF_대구고성NA0_200AS</t>
  </si>
  <si>
    <t>NF_ABZNA0_200AS</t>
  </si>
  <si>
    <t>NF_대구고성A0_200AS</t>
  </si>
  <si>
    <t>대_Site_1756_3.5G_1</t>
  </si>
  <si>
    <t>대구시 북구 칠성동2가378-26헌경빌딩5층옥탑</t>
  </si>
  <si>
    <t>NF_대구고성NA0_180AS</t>
  </si>
  <si>
    <t>NL_대구고성C0</t>
  </si>
  <si>
    <t>NL_대구고성C0_F00A</t>
  </si>
  <si>
    <t>NF_ABZNA0_180AS</t>
  </si>
  <si>
    <t>10.109.209.24</t>
  </si>
  <si>
    <t>NF_대구고성A3_010AS</t>
  </si>
  <si>
    <t>대_Site_1195_3.5G_1</t>
  </si>
  <si>
    <t>대구시 북구 칠성동2가20-1</t>
  </si>
  <si>
    <t>NF_대구고성NA1_100AS</t>
  </si>
  <si>
    <t>NL_대구고성C0_GA0A</t>
  </si>
  <si>
    <t>NF_대구고성NA1</t>
  </si>
  <si>
    <t>NF_DGgosungNA1</t>
  </si>
  <si>
    <t>10.132.67.99</t>
  </si>
  <si>
    <t>NF_ABZNA1_100AS</t>
  </si>
  <si>
    <t>NF_대구고성A1_100AS</t>
  </si>
  <si>
    <t>대_Site_1449_3.5G_1</t>
  </si>
  <si>
    <t>대구시 북구 고성동2가69-1</t>
  </si>
  <si>
    <t>NF_대구고성NA1_160AS</t>
  </si>
  <si>
    <t>NL_대구고성C1</t>
  </si>
  <si>
    <t>NL_대구고성C1_F00A</t>
  </si>
  <si>
    <t>NF_ABZNA1_160AS</t>
  </si>
  <si>
    <t>10.109.209.32</t>
  </si>
  <si>
    <t>NF_대구고성A1_200AS</t>
  </si>
  <si>
    <t>cell site 용</t>
  </si>
  <si>
    <t>Longitude</t>
  </si>
  <si>
    <t>Latitude</t>
  </si>
  <si>
    <t>동대구</t>
  </si>
  <si>
    <t>대구인프라팀</t>
  </si>
  <si>
    <t>대구운영팀</t>
  </si>
  <si>
    <t>Radio Ver</t>
  </si>
  <si>
    <t>24R2</t>
  </si>
  <si>
    <t>RAT</t>
  </si>
  <si>
    <t>25R1</t>
  </si>
  <si>
    <t>MDCD</t>
  </si>
  <si>
    <t>AirScaleHW2</t>
  </si>
  <si>
    <t>20.20.20.20</t>
  </si>
  <si>
    <t>OPT</t>
  </si>
  <si>
    <t>init-fhs</t>
  </si>
  <si>
    <t>dest-mod</t>
  </si>
  <si>
    <t>FRGA_CCC</t>
  </si>
  <si>
    <t>CABLINK_L1</t>
  </si>
  <si>
    <t>CABLINK_L2</t>
  </si>
  <si>
    <t>bbmod-1</t>
  </si>
  <si>
    <t>fhs-2</t>
  </si>
  <si>
    <t>FHEB_RRR</t>
  </si>
  <si>
    <t>fhs-1</t>
  </si>
  <si>
    <t>DU10 신규 구축</t>
  </si>
  <si>
    <t>DU20 신규 구축</t>
  </si>
  <si>
    <t>DU10에 신규 셀추가</t>
  </si>
  <si>
    <t xml:space="preserve">LTE </t>
  </si>
  <si>
    <t>DU20에 BBMOD 추가</t>
  </si>
  <si>
    <t>DU20에 FHS 추가</t>
  </si>
  <si>
    <t>DU20에 신규 셀 추가</t>
  </si>
  <si>
    <t>bbdmo-1</t>
  </si>
  <si>
    <t>bbmod-2</t>
  </si>
  <si>
    <t>기존 구성에 신규 FHS 추가</t>
  </si>
  <si>
    <t>NL_BSdeokposageoriL2G10A_1600166522</t>
  </si>
  <si>
    <t>FHCA</t>
  </si>
  <si>
    <t>smod-1</t>
  </si>
  <si>
    <t>0.2 Mhz</t>
  </si>
  <si>
    <t>DU10에 신규 셀추가
(공동당 템플릿 적용)</t>
  </si>
  <si>
    <t>시나리오#</t>
  </si>
  <si>
    <t>시나리오 설명</t>
  </si>
  <si>
    <t>Scenario#10</t>
  </si>
  <si>
    <t>Scenario#11</t>
  </si>
  <si>
    <t>Scenario#12</t>
  </si>
  <si>
    <t>Scenario#20</t>
  </si>
  <si>
    <t>Scenario#21</t>
  </si>
  <si>
    <t>Scenario#22a</t>
  </si>
  <si>
    <t>Scenario#22b</t>
  </si>
  <si>
    <t>Scenario#23</t>
  </si>
  <si>
    <t>Scenario#24</t>
  </si>
  <si>
    <t>Scenrio#25</t>
  </si>
  <si>
    <t>DU20 기존 구성에 셀만 추가</t>
  </si>
  <si>
    <t>DU20 신규 FHS에 셀 추가</t>
  </si>
  <si>
    <t>Scenrio#26</t>
  </si>
  <si>
    <t>Scenrio#27</t>
  </si>
  <si>
    <t>Scenrio#30</t>
  </si>
  <si>
    <t>DU10 신규 구축(25R1)</t>
  </si>
  <si>
    <t>Scenario#13</t>
  </si>
  <si>
    <t>DU10에 신규 셀추가 (다양한 RU 타입)</t>
  </si>
  <si>
    <t>CELLMAPPING</t>
  </si>
  <si>
    <t xml:space="preserve"> </t>
  </si>
  <si>
    <t>장비타입
(BBMOD)</t>
  </si>
  <si>
    <t>LNCEL_FDD</t>
  </si>
  <si>
    <t>LNCEL_IOT</t>
  </si>
  <si>
    <t>4G</t>
  </si>
  <si>
    <t>NetType</t>
  </si>
  <si>
    <t>pci table용</t>
  </si>
  <si>
    <t>ngbr tool용</t>
  </si>
  <si>
    <t>서식</t>
  </si>
  <si>
    <t>DU10 수식--&gt;</t>
  </si>
  <si>
    <t>NF_대구고성A0_530AS</t>
  </si>
  <si>
    <t>NF_대구고성A0</t>
  </si>
  <si>
    <t>날짜</t>
  </si>
  <si>
    <t>투자년도</t>
  </si>
  <si>
    <t>투자구분</t>
  </si>
  <si>
    <t>인프라팀</t>
  </si>
  <si>
    <t>시군구</t>
  </si>
  <si>
    <t>인프라팀
담당자</t>
  </si>
  <si>
    <t>구축시공사</t>
  </si>
  <si>
    <t>설계id</t>
  </si>
  <si>
    <t>주소</t>
  </si>
  <si>
    <t>5G 국명(한글)</t>
  </si>
  <si>
    <t>co_site 4G국명</t>
  </si>
  <si>
    <t>gNB Name(한글)</t>
  </si>
  <si>
    <t>gNB Name(영문)</t>
  </si>
  <si>
    <t>gNB IP</t>
  </si>
  <si>
    <t>gNB ID</t>
  </si>
  <si>
    <t>5G 운영ID</t>
  </si>
  <si>
    <t>채널카드 Slot Number</t>
  </si>
  <si>
    <t>Port Number</t>
  </si>
  <si>
    <t>NRCell</t>
  </si>
  <si>
    <t>Cell ID</t>
  </si>
  <si>
    <t>Physical Cell ID(PCI)</t>
  </si>
  <si>
    <t>Root Sequence Index(RSI)</t>
  </si>
  <si>
    <t>nrCellidentity</t>
  </si>
  <si>
    <t>enb id</t>
  </si>
  <si>
    <t>enb ip</t>
  </si>
  <si>
    <t>DU통국</t>
  </si>
  <si>
    <t>개통일</t>
  </si>
  <si>
    <t>Ntoss 감시연동일
-24</t>
  </si>
  <si>
    <t>알람상태</t>
  </si>
  <si>
    <t>PKG명</t>
  </si>
  <si>
    <t>Layer</t>
  </si>
  <si>
    <t>운영상태</t>
  </si>
  <si>
    <t>장비TYPE</t>
  </si>
  <si>
    <t>포트재배치 변경전국명</t>
  </si>
  <si>
    <t>특이사항</t>
  </si>
  <si>
    <t>DU20재배치일</t>
  </si>
  <si>
    <t>Height</t>
  </si>
  <si>
    <t>Azimuth</t>
  </si>
  <si>
    <t>지역구분</t>
  </si>
  <si>
    <t>국명</t>
  </si>
  <si>
    <t>위도</t>
  </si>
  <si>
    <t>경도</t>
  </si>
  <si>
    <t>gnb id</t>
  </si>
  <si>
    <t>gnb명</t>
  </si>
  <si>
    <t>모바일id</t>
  </si>
  <si>
    <t>cell_id</t>
  </si>
  <si>
    <t>운영팀</t>
  </si>
  <si>
    <t>config</t>
  </si>
  <si>
    <t xml:space="preserve"> init-stp</t>
  </si>
  <si>
    <t xml:space="preserve">  &gt;RESULT = OK; RET = '4.4.0.140'</t>
  </si>
  <si>
    <t xml:space="preserve">  &gt;RESULT = OK; RET = ['Server Up' | 'Serer Down']</t>
  </si>
  <si>
    <t xml:space="preserve">  exit</t>
  </si>
  <si>
    <t xml:space="preserve">  set-ru-type  FHCA</t>
  </si>
  <si>
    <t xml:space="preserve">  download-bts-cfg</t>
  </si>
  <si>
    <t xml:space="preserve">  EQM 1</t>
  </si>
  <si>
    <t xml:space="preserve">   APEQM 1</t>
  </si>
  <si>
    <t xml:space="preserve">     auto-config </t>
  </si>
  <si>
    <t xml:space="preserve">     exit</t>
  </si>
  <si>
    <t xml:space="preserve">    exit</t>
  </si>
  <si>
    <t xml:space="preserve">   exit</t>
  </si>
  <si>
    <t xml:space="preserve">   HWTOP 1</t>
  </si>
  <si>
    <t xml:space="preserve">     firstEndpointLabel OPT</t>
  </si>
  <si>
    <t xml:space="preserve">     firstEndpointPortId 6</t>
  </si>
  <si>
    <t xml:space="preserve">     secondEndpointLabel OPT</t>
  </si>
  <si>
    <t xml:space="preserve">     secondEndpointPortId 1</t>
  </si>
  <si>
    <t xml:space="preserve">    auto-config </t>
  </si>
  <si>
    <t xml:space="preserve">    phyCellId  318</t>
  </si>
  <si>
    <t xml:space="preserve">    tac 59455</t>
  </si>
  <si>
    <t xml:space="preserve">    #auto-config APUCCH_FDD 0</t>
  </si>
  <si>
    <t xml:space="preserve">    #auto-config MPUCCH_FDD 0</t>
  </si>
  <si>
    <t xml:space="preserve">  </t>
  </si>
  <si>
    <t xml:space="preserve">    LNCEL_FDD 0</t>
  </si>
  <si>
    <t xml:space="preserve">     rootSeqIndex 600</t>
  </si>
  <si>
    <t xml:space="preserve">  MNL 1</t>
  </si>
  <si>
    <t xml:space="preserve">   MNLENT 1</t>
  </si>
  <si>
    <t xml:space="preserve">      exit</t>
  </si>
  <si>
    <t xml:space="preserve">    phyCellId 318</t>
  </si>
  <si>
    <t xml:space="preserve">    NBIOT_FDD 0</t>
  </si>
  <si>
    <t xml:space="preserve">    CELLMAPPING 1</t>
  </si>
  <si>
    <t xml:space="preserve">  &gt;RESULT = OK;</t>
  </si>
  <si>
    <t xml:space="preserve">  set-cfg-tmpl KTX-high1;</t>
  </si>
  <si>
    <t xml:space="preserve">  commit;</t>
  </si>
  <si>
    <t xml:space="preserve">  apply-bts-cfg;</t>
  </si>
  <si>
    <t xml:space="preserve">  act-bts-cfg;</t>
  </si>
  <si>
    <t>exit</t>
  </si>
  <si>
    <t xml:space="preserve">    nbIotLinkedCellId 105</t>
  </si>
  <si>
    <t xml:space="preserve">    nbIotLinkedCellId 5</t>
  </si>
  <si>
    <r>
      <t xml:space="preserve">    </t>
    </r>
    <r>
      <rPr>
        <b/>
        <sz val="11"/>
        <color rgb="FFC00000"/>
        <rFont val="Consolas"/>
        <family val="3"/>
      </rPr>
      <t>CELLMAPPING 1</t>
    </r>
  </si>
  <si>
    <t>(Optional)</t>
  </si>
  <si>
    <t>&gt;&gt; 이전 명령어의 실행 결과 값 return (로봇 참조용)</t>
  </si>
  <si>
    <t>&gt;&gt; 이전 명령어 실행 결과</t>
  </si>
  <si>
    <t>고정 명령어 (init-stp 메뉴 탈출)</t>
  </si>
  <si>
    <t>고정 명령어: init-cell 메뉴로 진입
(-r: 4G or 5G,  -v 24R2 or 24R3 or etc,  -i 22109 (NBIOT CELL ID)</t>
  </si>
  <si>
    <r>
      <t xml:space="preserve">  dest-bts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</si>
  <si>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r>
      <t xml:space="preserve">  check-ping  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;</t>
    </r>
  </si>
  <si>
    <t xml:space="preserve">  (dest-bts-ip  4.4.0.140)</t>
  </si>
  <si>
    <r>
      <t xml:space="preserve">  tgt-bts  </t>
    </r>
    <r>
      <rPr>
        <b/>
        <sz val="11"/>
        <color rgb="FF0000FF"/>
        <rFont val="Consolas"/>
        <family val="3"/>
      </rPr>
      <t>130122</t>
    </r>
  </si>
  <si>
    <r>
      <t xml:space="preserve">    RMOD </t>
    </r>
    <r>
      <rPr>
        <b/>
        <sz val="11"/>
        <color rgb="FF0000FF"/>
        <rFont val="Consolas"/>
        <family val="3"/>
      </rPr>
      <t>7</t>
    </r>
  </si>
  <si>
    <t>고정 명령어 (툴 내부적으로 파라미터를 자동으로 *사전 정의된 값으로* 구성)</t>
  </si>
  <si>
    <r>
      <t xml:space="preserve">     moduleLocation  </t>
    </r>
    <r>
      <rPr>
        <b/>
        <sz val="11"/>
        <color rgb="FF0000FF"/>
        <rFont val="Consolas"/>
        <family val="3"/>
      </rPr>
      <t>NL_BSdeokposageoriL2G10A_1600166522</t>
    </r>
  </si>
  <si>
    <t>노키아 config MO (ID 고정)</t>
  </si>
  <si>
    <t>노키아 config MO (ID는 템플릿 입력값)</t>
  </si>
  <si>
    <t>노키아 config Parameter (ID는 템플릿 입력값)</t>
  </si>
  <si>
    <t>exit (현재 위치한 노드에서 탈출)</t>
  </si>
  <si>
    <r>
      <t xml:space="preserve">    CABLINK </t>
    </r>
    <r>
      <rPr>
        <b/>
        <sz val="11"/>
        <color rgb="FF0000FF"/>
        <rFont val="Consolas"/>
        <family val="3"/>
      </rPr>
      <t>7</t>
    </r>
  </si>
  <si>
    <r>
      <t xml:space="preserve">     firstEndpointDN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</si>
  <si>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secondEndpointDN MRBTS-</t>
    </r>
    <r>
      <rPr>
        <b/>
        <sz val="11"/>
        <color rgb="FF0000FF"/>
        <rFont val="Consolas"/>
        <family val="3"/>
      </rPr>
      <t>130112</t>
    </r>
    <r>
      <rPr>
        <b/>
        <sz val="11"/>
        <color rgb="FFC00000"/>
        <rFont val="Consolas"/>
        <family val="3"/>
        <charset val="129"/>
      </rPr>
      <t>/EQM-1/APEQM-1/</t>
    </r>
    <r>
      <rPr>
        <b/>
        <sz val="11"/>
        <color rgb="FF0000FF"/>
        <rFont val="Consolas"/>
        <family val="3"/>
      </rPr>
      <t>RMOD-7</t>
    </r>
  </si>
  <si>
    <t>노키아 config MO (ID는 템플릿 입력값):  DU10(null),  DU20(OPT)</t>
  </si>
  <si>
    <r>
      <t>노키아 config Parameter: MRBTS-</t>
    </r>
    <r>
      <rPr>
        <sz val="10"/>
        <color rgb="FF0000FF"/>
        <rFont val="맑은 고딕"/>
        <family val="2"/>
        <scheme val="minor"/>
      </rPr>
      <t>입력값</t>
    </r>
    <r>
      <rPr>
        <sz val="10"/>
        <color rgb="FF002060"/>
        <rFont val="맑은 고딕"/>
        <family val="3"/>
        <charset val="129"/>
        <scheme val="minor"/>
      </rPr>
      <t>/EQM-1/APEQM-1/CABINET-1/RMOD-</t>
    </r>
    <r>
      <rPr>
        <sz val="10"/>
        <color rgb="FF0000FF"/>
        <rFont val="맑은 고딕"/>
        <family val="2"/>
        <scheme val="minor"/>
      </rPr>
      <t>입력값</t>
    </r>
  </si>
  <si>
    <r>
      <t>노키아 config Parameter (템플릿 입력값을 조합해서 구성 필요)
&gt;&gt; MRBTS-</t>
    </r>
    <r>
      <rPr>
        <sz val="10"/>
        <color rgb="FF0000FF"/>
        <rFont val="맑은 고딕"/>
        <family val="2"/>
        <scheme val="minor"/>
      </rPr>
      <t>입력값</t>
    </r>
    <r>
      <rPr>
        <sz val="10"/>
        <color rgb="FF002060"/>
        <rFont val="맑은 고딕"/>
        <family val="3"/>
        <charset val="129"/>
        <scheme val="minor"/>
      </rPr>
      <t>/EQM-1/APEQM-1/CABINET-1/</t>
    </r>
    <r>
      <rPr>
        <sz val="10"/>
        <color rgb="FF0000FF"/>
        <rFont val="맑은 고딕"/>
        <family val="2"/>
        <scheme val="minor"/>
      </rPr>
      <t>입력값</t>
    </r>
  </si>
  <si>
    <r>
      <t xml:space="preserve">  LNBTS </t>
    </r>
    <r>
      <rPr>
        <b/>
        <sz val="11"/>
        <color rgb="FF0000FF"/>
        <rFont val="Consolas"/>
        <family val="3"/>
      </rPr>
      <t>130112</t>
    </r>
  </si>
  <si>
    <r>
      <t xml:space="preserve">   LNCEL </t>
    </r>
    <r>
      <rPr>
        <b/>
        <sz val="11"/>
        <color rgb="FF0000FF"/>
        <rFont val="Consolas"/>
        <family val="3"/>
      </rPr>
      <t>24320</t>
    </r>
  </si>
  <si>
    <t xml:space="preserve">  ## CHANNELMAPPING 생성 루틴 ##</t>
  </si>
  <si>
    <r>
      <t xml:space="preserve"> init-cell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  <r>
      <rPr>
        <b/>
        <sz val="11"/>
        <color rgb="FFC00000"/>
        <rFont val="맑은 고딕"/>
        <family val="2"/>
        <scheme val="minor"/>
      </rPr>
      <t xml:space="preserve">    -i  </t>
    </r>
    <r>
      <rPr>
        <b/>
        <sz val="11"/>
        <color rgb="FF0000FF"/>
        <rFont val="맑은 고딕"/>
        <family val="2"/>
        <scheme val="minor"/>
      </rPr>
      <t>22109</t>
    </r>
  </si>
  <si>
    <r>
      <t xml:space="preserve">   LNCEL </t>
    </r>
    <r>
      <rPr>
        <b/>
        <sz val="11"/>
        <color rgb="FF0000FF"/>
        <rFont val="Consolas"/>
        <family val="3"/>
      </rPr>
      <t>22109</t>
    </r>
  </si>
  <si>
    <t xml:space="preserve">    auto-config</t>
  </si>
  <si>
    <r>
      <rPr>
        <b/>
        <sz val="11"/>
        <color rgb="FFC00000"/>
        <rFont val="Consolas"/>
        <family val="3"/>
      </rPr>
      <t xml:space="preserve">     </t>
    </r>
    <r>
      <rPr>
        <b/>
        <strike/>
        <sz val="11"/>
        <color rgb="FFC00000"/>
        <rFont val="Consolas"/>
        <family val="3"/>
      </rPr>
      <t>auto-config</t>
    </r>
  </si>
  <si>
    <t xml:space="preserve">     dlChBw  "0.2 Mhz"</t>
  </si>
  <si>
    <t>노키아 config Parameter (ID는 템플릿 입력값):: 입력값에 space가 있는 값인 경우 "" 필수</t>
  </si>
  <si>
    <t>고정 명령어: RU 타입에 따라서 MO/Para 자동 생성</t>
  </si>
  <si>
    <r>
      <t xml:space="preserve">      auto-config LCELL </t>
    </r>
    <r>
      <rPr>
        <b/>
        <sz val="11"/>
        <color rgb="FF0000FF"/>
        <rFont val="Consolas"/>
        <family val="3"/>
      </rPr>
      <t>105</t>
    </r>
  </si>
  <si>
    <r>
      <t xml:space="preserve">    lcrId </t>
    </r>
    <r>
      <rPr>
        <b/>
        <sz val="11"/>
        <color rgb="FF0000FF"/>
        <rFont val="Consolas"/>
        <family val="3"/>
      </rPr>
      <t>105</t>
    </r>
  </si>
  <si>
    <r>
      <t xml:space="preserve">    lcrId  </t>
    </r>
    <r>
      <rPr>
        <b/>
        <sz val="11"/>
        <color rgb="FF0000FF"/>
        <rFont val="Consolas"/>
        <family val="3"/>
      </rPr>
      <t>5</t>
    </r>
  </si>
  <si>
    <r>
      <t xml:space="preserve">      auto-config LCELL </t>
    </r>
    <r>
      <rPr>
        <b/>
        <sz val="11"/>
        <color rgb="FF0000FF"/>
        <rFont val="Consolas"/>
        <family val="3"/>
      </rPr>
      <t>5</t>
    </r>
  </si>
  <si>
    <t xml:space="preserve">  set-cfg-tmpl  gongdong1</t>
  </si>
  <si>
    <t>고정 CLI 명령어</t>
  </si>
  <si>
    <t>고정 CLI 명령어: (특정 파라미터 세트)를 지정하여 읽어 들임. (예: 공동망 파라셋1)
&gt;&gt; 기본적인 validation check를 수행해서 (결과)를 Return</t>
  </si>
  <si>
    <t>지금까지 작업한 모든 내용을 confirm 하고 이를 SCF(XML) 파일로 생성함.
&gt;&gt; 최종 SCF를 만드는 과정에서 (기본적인 Validation Check)를 수행하고 결과를 Return</t>
  </si>
  <si>
    <t>위 Commit; 에서 (RESULT = OK)인 경우, 이를 기지국에 업로드함. 
&gt;&gt; 기지국이 수신한 SCF에 대해서 최종 Validation을 수행하고 결과를 Return</t>
  </si>
  <si>
    <t>apply-bts-cfg의 결과가 OK 일 경우, 이 config를 최종 activate 시키는 CLI 명령어</t>
  </si>
  <si>
    <t>&gt;&gt; apply-bts-cfg가 성공(OK)라면 act-bts-cfg의 처리 결과도 성공(OK)로 Return
&gt;&gt; 결과적으로 생성한 config가 대상 기지국(BTS)에 최종 적용 완료됨.</t>
  </si>
  <si>
    <t>CLI 명령어 입력 Rule 설명</t>
  </si>
  <si>
    <r>
      <t xml:space="preserve">    </t>
    </r>
    <r>
      <rPr>
        <b/>
        <sz val="10"/>
        <color rgb="FFC00000"/>
        <rFont val="Consolas"/>
        <family val="3"/>
      </rPr>
      <t>CELLMAPPING 1</t>
    </r>
  </si>
  <si>
    <t xml:space="preserve">  dest-bts  </t>
  </si>
  <si>
    <t xml:space="preserve">  check-ping  </t>
  </si>
  <si>
    <t xml:space="preserve">-r </t>
  </si>
  <si>
    <t>-i</t>
  </si>
  <si>
    <t xml:space="preserve">-v </t>
  </si>
  <si>
    <t xml:space="preserve">  set-ru-type  </t>
  </si>
  <si>
    <t xml:space="preserve"> init-cell    </t>
  </si>
  <si>
    <t xml:space="preserve">  tgt-bts  </t>
  </si>
  <si>
    <t xml:space="preserve">    RMOD  </t>
  </si>
  <si>
    <t xml:space="preserve">     moduleLocation  </t>
  </si>
  <si>
    <t xml:space="preserve">    CABLINK  </t>
  </si>
  <si>
    <t>MRBTS-</t>
  </si>
  <si>
    <t>/EQM-1/APEQM-1/CABINET-1/</t>
  </si>
  <si>
    <t xml:space="preserve">     firstEndpointLabel </t>
  </si>
  <si>
    <t>/EQM-1/APEQM-1/CABINET-1/RMOD-</t>
  </si>
  <si>
    <t xml:space="preserve">     firstEndpointPortId  </t>
  </si>
  <si>
    <t xml:space="preserve">     secondEndpointPortId  </t>
  </si>
  <si>
    <t xml:space="preserve">  LNBTS  </t>
  </si>
  <si>
    <t xml:space="preserve">     secondEndpointLabel  </t>
  </si>
  <si>
    <t xml:space="preserve">     secondEndpointDN    </t>
  </si>
  <si>
    <t xml:space="preserve">     firstEndpointDN    </t>
  </si>
  <si>
    <t xml:space="preserve">   LNCEL  </t>
  </si>
  <si>
    <t xml:space="preserve">    lcrId  </t>
  </si>
  <si>
    <t xml:space="preserve">    phyCellId  </t>
  </si>
  <si>
    <t xml:space="preserve">    tac  </t>
  </si>
  <si>
    <t xml:space="preserve">    nbIotLinkedCellId  </t>
  </si>
  <si>
    <t xml:space="preserve">     rootSeqIndex  </t>
  </si>
  <si>
    <t xml:space="preserve">      auto-config  LCELL  </t>
  </si>
  <si>
    <t xml:space="preserve">      auto-config LCELL  </t>
  </si>
  <si>
    <t xml:space="preserve">  set-cfg-tmpl  </t>
  </si>
  <si>
    <t>;</t>
  </si>
  <si>
    <t xml:space="preserve">  download-bts-cfg;</t>
  </si>
  <si>
    <t>GONGDONG_BS1</t>
  </si>
  <si>
    <t>GONGDONG_DG1</t>
  </si>
  <si>
    <t>3-sector</t>
  </si>
  <si>
    <t>시나리오# 21: BBMOD 추가
시나리오 #22: FSH 추가</t>
  </si>
  <si>
    <t>망(셀) 특화 파라미터</t>
  </si>
  <si>
    <t>SUBNET MASK</t>
  </si>
  <si>
    <t>enum;
[FSMF,AirScale];</t>
  </si>
  <si>
    <t>string;
7...15 char;</t>
  </si>
  <si>
    <t>staticRoutes/gateway</t>
  </si>
  <si>
    <t xml:space="preserve">string;
0...32, step 1; </t>
  </si>
  <si>
    <t xml:space="preserve">string;
7...15 char;
</t>
  </si>
  <si>
    <t>number;
1...4094, step 1;</t>
  </si>
  <si>
    <t>VLAN ID</t>
  </si>
  <si>
    <t>string;
4..16 char;</t>
  </si>
  <si>
    <t xml:space="preserve">  &gt;RESULT = NOK; RET = ["it can't reach NetAct" | "SW upgrade failed"]</t>
  </si>
  <si>
    <r>
      <t xml:space="preserve">  update-sw-ver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  <charset val="129"/>
      </rPr>
      <t>;</t>
    </r>
  </si>
  <si>
    <r>
      <t xml:space="preserve"> init-bts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</si>
  <si>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get-hw-info;</t>
  </si>
  <si>
    <t xml:space="preserve">  &gt;RESULT = OK; RET = "FSMF + FBBA + FBBC"</t>
  </si>
  <si>
    <t xml:space="preserve">  &gt;RESULT = OK; RET = "active ver (v1235_abc_8934)"</t>
  </si>
  <si>
    <t xml:space="preserve">  &gt;RESULT = OK; RET = "SW upgraded to new ver(v1236_efg_3254)"</t>
  </si>
  <si>
    <r>
      <t xml:space="preserve">  check-soam  </t>
    </r>
    <r>
      <rPr>
        <b/>
        <sz val="11"/>
        <color rgb="FF0000FF"/>
        <rFont val="Consolas"/>
        <family val="3"/>
      </rPr>
      <t>130122</t>
    </r>
    <r>
      <rPr>
        <b/>
        <sz val="11"/>
        <color theme="5" tint="-0.249977111117893"/>
        <rFont val="Consolas"/>
        <family val="3"/>
      </rPr>
      <t>;  /// SHOW-DU-INFO와 같은 데이터 수집???</t>
    </r>
  </si>
  <si>
    <r>
      <t xml:space="preserve">  btsName  </t>
    </r>
    <r>
      <rPr>
        <b/>
        <sz val="11"/>
        <color rgb="FF0000FF"/>
        <rFont val="Consolas"/>
        <family val="3"/>
      </rPr>
      <t>mrbts-130122</t>
    </r>
  </si>
  <si>
    <t xml:space="preserve">  TNLSVC 1</t>
  </si>
  <si>
    <t xml:space="preserve">   TNL 1</t>
  </si>
  <si>
    <t xml:space="preserve">    IPNO 1</t>
  </si>
  <si>
    <t xml:space="preserve">     IPIF  1</t>
  </si>
  <si>
    <r>
      <t xml:space="preserve">     IPIF  </t>
    </r>
    <r>
      <rPr>
        <b/>
        <sz val="11"/>
        <color rgb="FF0000FF"/>
        <rFont val="Consolas"/>
        <family val="3"/>
      </rPr>
      <t>1</t>
    </r>
  </si>
  <si>
    <r>
      <t xml:space="preserve">   TNL </t>
    </r>
    <r>
      <rPr>
        <b/>
        <sz val="11"/>
        <color rgb="FF0000FF"/>
        <rFont val="Consolas"/>
        <family val="3"/>
      </rPr>
      <t>1</t>
    </r>
  </si>
  <si>
    <t xml:space="preserve">        localIpPrefixLength  29</t>
  </si>
  <si>
    <t xml:space="preserve">        exit</t>
  </si>
  <si>
    <t xml:space="preserve">        localIpAddr  10.49.134.34</t>
  </si>
  <si>
    <t>※ 복수 개의 IP 리스트를 입력할 수 있는 방법이 없음. (개통Template 구조를 바꿔야 할지?)</t>
  </si>
  <si>
    <t xml:space="preserve">        localIpAddr  20.149.132.34</t>
  </si>
  <si>
    <t xml:space="preserve">        localIpPrefixLength  24</t>
  </si>
  <si>
    <t xml:space="preserve">     IPRT  1</t>
  </si>
  <si>
    <t xml:space="preserve">      list  staticRoutes  1  gateway  10.49.132.33</t>
  </si>
  <si>
    <t xml:space="preserve">      list  staticRoutes  1  routeIpMtu   1510</t>
  </si>
  <si>
    <t xml:space="preserve">      list  staticRoutes  1  destIpAddr  10.100.0.1</t>
  </si>
  <si>
    <t xml:space="preserve">      list  staticRoutes  2  gateway  10.50.10.1</t>
  </si>
  <si>
    <t xml:space="preserve">      list  staticRoutes  2  destIpAddr  10.100.0.1</t>
  </si>
  <si>
    <t xml:space="preserve">      list  staticRoutes  2  routeIpMtu   1510</t>
  </si>
  <si>
    <t xml:space="preserve">    SYNC 1</t>
  </si>
  <si>
    <t xml:space="preserve">      list syncInputList  1   syncInputPrio  1</t>
  </si>
  <si>
    <t xml:space="preserve">     CLOCK 1</t>
  </si>
  <si>
    <t xml:space="preserve">      list syncInputList  1   syncInputType  GPS</t>
  </si>
  <si>
    <t xml:space="preserve">      list syncInputList  2   syncInputPrio  2</t>
  </si>
  <si>
    <t xml:space="preserve">      list syncInputList  2   syncInputType  Master</t>
  </si>
  <si>
    <t xml:space="preserve">      list syncInputList  3   syncInputPrio  3</t>
  </si>
  <si>
    <t xml:space="preserve">      list syncInputList  2   syncInputType  TOPP</t>
  </si>
  <si>
    <t xml:space="preserve">      GNSSE  1</t>
  </si>
  <si>
    <t xml:space="preserve">       gnssLineDelay   519</t>
  </si>
  <si>
    <t xml:space="preserve">       exit</t>
  </si>
  <si>
    <t xml:space="preserve">      TOPP  1</t>
  </si>
  <si>
    <t xml:space="preserve">       masterIpAddr  100.99.255.65</t>
  </si>
  <si>
    <t xml:space="preserve">      exit-all</t>
  </si>
  <si>
    <t xml:space="preserve">  SMOD  1</t>
  </si>
  <si>
    <t xml:space="preserve">   prod-name  ASIL</t>
  </si>
  <si>
    <t xml:space="preserve">  BBMOD 1</t>
  </si>
  <si>
    <t xml:space="preserve">   prod-name  ABIO</t>
  </si>
  <si>
    <t xml:space="preserve">  BBMOD 2</t>
  </si>
  <si>
    <t xml:space="preserve">  BBMOD 3</t>
  </si>
  <si>
    <t xml:space="preserve">      NTP 1</t>
  </si>
  <si>
    <t xml:space="preserve">       maxNtpTimeError   200</t>
  </si>
  <si>
    <t xml:space="preserve">       exit-all</t>
  </si>
  <si>
    <t xml:space="preserve">    ETHSVC 1</t>
  </si>
  <si>
    <t xml:space="preserve">     ETHIF 1</t>
  </si>
  <si>
    <r>
      <t xml:space="preserve">     ETHIF </t>
    </r>
    <r>
      <rPr>
        <b/>
        <sz val="11"/>
        <color rgb="FF0000FF"/>
        <rFont val="Consolas"/>
        <family val="3"/>
      </rPr>
      <t>1</t>
    </r>
  </si>
  <si>
    <t xml:space="preserve">      VLANIF  1</t>
  </si>
  <si>
    <t xml:space="preserve">        vlanId  100</t>
  </si>
  <si>
    <r>
      <t xml:space="preserve">     ETHIF </t>
    </r>
    <r>
      <rPr>
        <b/>
        <sz val="11"/>
        <color rgb="FF0000FF"/>
        <rFont val="Consolas"/>
        <family val="3"/>
      </rPr>
      <t>2</t>
    </r>
  </si>
  <si>
    <t xml:space="preserve">     L2SWI  1</t>
  </si>
  <si>
    <t xml:space="preserve">      IBRGPRT  1</t>
  </si>
  <si>
    <t xml:space="preserve">        portDefaultVlanId  1</t>
  </si>
  <si>
    <t xml:space="preserve">        portDefaultVlanPriority  0</t>
  </si>
  <si>
    <t xml:space="preserve">      PCP2QMAP  1</t>
  </si>
  <si>
    <t xml:space="preserve">        queueForPcp1  AF2</t>
  </si>
  <si>
    <t xml:space="preserve">        queueForPcp0   BE</t>
  </si>
  <si>
    <t xml:space="preserve">  set-cfg-tmpl  LTE_TNLSVC_CFG_DFLT;</t>
  </si>
  <si>
    <t xml:space="preserve">  set-cfg-tmpl  LTE_MNL_CFG_DFLT;</t>
  </si>
  <si>
    <t xml:space="preserve">   enbName  </t>
  </si>
  <si>
    <r>
      <t xml:space="preserve">   enbName  </t>
    </r>
    <r>
      <rPr>
        <b/>
        <sz val="11"/>
        <color rgb="FF0000FF"/>
        <rFont val="Consolas"/>
        <family val="3"/>
      </rPr>
      <t>NL_GumiOkgye</t>
    </r>
  </si>
  <si>
    <r>
      <t xml:space="preserve">  LNBTS  </t>
    </r>
    <r>
      <rPr>
        <b/>
        <sz val="11"/>
        <color rgb="FF0000FF"/>
        <rFont val="Consolas"/>
        <family val="3"/>
      </rPr>
      <t>130122</t>
    </r>
  </si>
  <si>
    <r>
      <t xml:space="preserve">   LNMME </t>
    </r>
    <r>
      <rPr>
        <b/>
        <strike/>
        <sz val="11"/>
        <color rgb="FF0000FF"/>
        <rFont val="Consolas"/>
        <family val="3"/>
      </rPr>
      <t>1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</si>
  <si>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10.113.202.9</t>
    </r>
  </si>
  <si>
    <r>
      <t xml:space="preserve">    mmeRatSupport </t>
    </r>
    <r>
      <rPr>
        <b/>
        <strike/>
        <sz val="11"/>
        <color rgb="FF0000FF"/>
        <rFont val="Consolas"/>
        <family val="3"/>
      </rPr>
      <t xml:space="preserve"> [Wideband-LTE | NB-IoT]</t>
    </r>
  </si>
  <si>
    <r>
      <t xml:space="preserve">    excludeEndcSonConfTrans  </t>
    </r>
    <r>
      <rPr>
        <b/>
        <strike/>
        <sz val="11"/>
        <color rgb="FF0000FF"/>
        <rFont val="Consolas"/>
        <family val="3"/>
      </rPr>
      <t>true</t>
    </r>
  </si>
  <si>
    <r>
      <t xml:space="preserve">   LNMME</t>
    </r>
    <r>
      <rPr>
        <b/>
        <strike/>
        <sz val="11"/>
        <color rgb="FF0000FF"/>
        <rFont val="Consolas"/>
        <family val="3"/>
      </rPr>
      <t xml:space="preserve"> 2</t>
    </r>
  </si>
  <si>
    <r>
      <t xml:space="preserve">    ipAddrPrim   </t>
    </r>
    <r>
      <rPr>
        <b/>
        <strike/>
        <sz val="11"/>
        <color rgb="FF0000FF"/>
        <rFont val="Consolas"/>
        <family val="3"/>
      </rPr>
      <t>10.120.184.76</t>
    </r>
  </si>
  <si>
    <r>
      <t xml:space="preserve">    mmeRatSupport  </t>
    </r>
    <r>
      <rPr>
        <b/>
        <strike/>
        <sz val="11"/>
        <color rgb="FF0000FF"/>
        <rFont val="Consolas"/>
        <family val="3"/>
      </rPr>
      <t>NB-IoT</t>
    </r>
  </si>
  <si>
    <r>
      <t xml:space="preserve">    moduleLocation   </t>
    </r>
    <r>
      <rPr>
        <b/>
        <sz val="11"/>
        <color rgb="FF0000FF"/>
        <rFont val="Consolas"/>
        <family val="3"/>
      </rPr>
      <t>apeqm_module_loc</t>
    </r>
  </si>
  <si>
    <r>
      <t xml:space="preserve">   TNL </t>
    </r>
    <r>
      <rPr>
        <b/>
        <sz val="11"/>
        <color rgb="FFC00000"/>
        <rFont val="Consolas"/>
        <family val="3"/>
      </rPr>
      <t>1</t>
    </r>
  </si>
  <si>
    <r>
      <t xml:space="preserve">      IPADDRESSV4  </t>
    </r>
    <r>
      <rPr>
        <b/>
        <sz val="11"/>
        <color rgb="FF0000FF"/>
        <rFont val="Consolas"/>
        <family val="3"/>
      </rPr>
      <t>1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</si>
  <si>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2</t>
    </r>
  </si>
  <si>
    <t>고정 명령어: init-bts 메뉴로 진입  ((-r: 4G or 5G,  -v 24R2 or 24R3 or etc)</t>
  </si>
  <si>
    <t xml:space="preserve">  btsName  </t>
  </si>
  <si>
    <t xml:space="preserve">  check-soam  </t>
  </si>
  <si>
    <t xml:space="preserve">  update-sw-ver  </t>
  </si>
  <si>
    <t xml:space="preserve"> init-bts </t>
  </si>
  <si>
    <t xml:space="preserve">    moduleLocation   </t>
  </si>
  <si>
    <t xml:space="preserve">      IPADDRESSV4  </t>
  </si>
  <si>
    <t xml:space="preserve">        localIpAddr  </t>
  </si>
  <si>
    <t xml:space="preserve">        localIpPrefixLength  </t>
  </si>
  <si>
    <t xml:space="preserve">      list  staticRoutes  </t>
  </si>
  <si>
    <t xml:space="preserve">  gateway  </t>
  </si>
  <si>
    <t>routeIpMtu</t>
  </si>
  <si>
    <t>destIpAddr</t>
  </si>
  <si>
    <t>0.0.0.0</t>
  </si>
  <si>
    <t xml:space="preserve">      VLANIF  </t>
  </si>
  <si>
    <t xml:space="preserve">        vlanId  </t>
  </si>
  <si>
    <t xml:space="preserve">      BRGPRT  1</t>
  </si>
  <si>
    <r>
      <t xml:space="preserve">        ethlkDN  MRBTS-540002/TNLSVC-1/TNL-1/</t>
    </r>
    <r>
      <rPr>
        <b/>
        <sz val="11"/>
        <color rgb="FF0000FF"/>
        <rFont val="Consolas"/>
        <family val="3"/>
      </rPr>
      <t>ETHSVC-1/ETHLK-1</t>
    </r>
  </si>
  <si>
    <r>
      <t xml:space="preserve">     ETHLK </t>
    </r>
    <r>
      <rPr>
        <b/>
        <sz val="11"/>
        <color rgb="FF0000FF"/>
        <rFont val="Consolas"/>
        <family val="3"/>
      </rPr>
      <t>1</t>
    </r>
  </si>
  <si>
    <t xml:space="preserve">      connectLabel  EIF3</t>
  </si>
  <si>
    <r>
      <t xml:space="preserve">      modDN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  <charset val="129"/>
      </rPr>
      <t>/EQM-1/APEQM-1/CABINET-1/</t>
    </r>
    <r>
      <rPr>
        <b/>
        <sz val="11"/>
        <color rgb="FF0000FF"/>
        <rFont val="Consolas"/>
        <family val="3"/>
      </rPr>
      <t>SMOD-1</t>
    </r>
  </si>
  <si>
    <r>
      <t xml:space="preserve">        localIpAddr  </t>
    </r>
    <r>
      <rPr>
        <b/>
        <sz val="11"/>
        <color rgb="FF0000FF"/>
        <rFont val="Consolas"/>
        <family val="3"/>
      </rPr>
      <t>10.49.132.34</t>
    </r>
  </si>
  <si>
    <r>
      <t xml:space="preserve">        localIpPrefixLength  </t>
    </r>
    <r>
      <rPr>
        <b/>
        <sz val="11"/>
        <color rgb="FF0000FF"/>
        <rFont val="Consolas"/>
        <family val="3"/>
      </rPr>
      <t>29</t>
    </r>
  </si>
  <si>
    <r>
      <t xml:space="preserve">     IPIF  </t>
    </r>
    <r>
      <rPr>
        <b/>
        <strike/>
        <sz val="11"/>
        <color rgb="FF0000FF"/>
        <rFont val="Consolas"/>
        <family val="3"/>
      </rPr>
      <t>2</t>
    </r>
  </si>
  <si>
    <r>
      <t xml:space="preserve">      IPADDRESSV4  </t>
    </r>
    <r>
      <rPr>
        <b/>
        <strike/>
        <sz val="11"/>
        <color rgb="FF0000FF"/>
        <rFont val="Consolas"/>
        <family val="3"/>
      </rPr>
      <t>1</t>
    </r>
  </si>
  <si>
    <t xml:space="preserve">     CLOCK  </t>
  </si>
  <si>
    <t xml:space="preserve">      list syncInputList  </t>
  </si>
  <si>
    <t xml:space="preserve">  syncInputPrio  </t>
  </si>
  <si>
    <t>syncInputType</t>
  </si>
  <si>
    <t xml:space="preserve">      GNSSE  </t>
  </si>
  <si>
    <t xml:space="preserve">      TOPP  </t>
  </si>
  <si>
    <t>100.99.255.65</t>
  </si>
  <si>
    <t xml:space="preserve">   prod-name  </t>
  </si>
  <si>
    <t xml:space="preserve">  SMOD  </t>
  </si>
  <si>
    <t xml:space="preserve">  BBMOD  </t>
  </si>
  <si>
    <t>고정 CLI 명령어 (기지국에서 제공하는 API IF 동작 여부 체크)</t>
  </si>
  <si>
    <t>고정 CLI 명령어 (현재 기지국의 HW 정보를 수집)</t>
  </si>
  <si>
    <t>고정 CLI 명령어 (작업 대상 기지국 지정: 기지국 ID 입력)</t>
  </si>
  <si>
    <t>??? 이게 어떻게 동작할지 의문임. (깡동 DU인테 config 가 있을지?)</t>
  </si>
  <si>
    <t xml:space="preserve">  &gt;RESULT = OK; RET = '0.0.0.0'</t>
  </si>
  <si>
    <t xml:space="preserve">  set-cfg-tmpl   DFLT_HW_TOP</t>
  </si>
  <si>
    <t xml:space="preserve">  (download-bts-cfg)</t>
  </si>
  <si>
    <t>(최초 설치이나 보니) 기본 밑그림 설정(config)가 없다는 전제 하에, 밑그림을 그린다.</t>
  </si>
  <si>
    <t xml:space="preserve">(optional) 기지국 이름을 설정한다. </t>
  </si>
  <si>
    <t>LTE 기지국 이름을 설정한다.  (required, LGU+ 규격)</t>
  </si>
  <si>
    <t>(note) MME 정보는 기지국 최초 설정 정보로서 (대부분) 고정된 값으로 설정된다.</t>
  </si>
  <si>
    <t>따라서, 위의 DFLT_HW_TOP 템플릿에 저장해 놓고 불러서 읽어 들이는 방법도 가능하다.</t>
  </si>
  <si>
    <t xml:space="preserve">(optional) 기지국 위치 정보을 입력한다. </t>
  </si>
  <si>
    <t>고정 명령어 (Transport Netowrk Layer 설정 항목): Layer2 정보, ETH, VLAN, Bridge 등등</t>
  </si>
  <si>
    <t xml:space="preserve">        gnssLineDelay   </t>
  </si>
  <si>
    <t xml:space="preserve">        masterIpAddr  </t>
  </si>
  <si>
    <t xml:space="preserve">      NTP  </t>
  </si>
  <si>
    <t xml:space="preserve">        list  ntpServerIpAddrList  </t>
  </si>
  <si>
    <t xml:space="preserve">        maxNtpTimeError   </t>
  </si>
  <si>
    <t xml:space="preserve">        ntpAlarmingThreshold   </t>
  </si>
  <si>
    <t xml:space="preserve">        ntpDscp   </t>
  </si>
  <si>
    <t xml:space="preserve">        exit-all</t>
  </si>
  <si>
    <t xml:space="preserve"> 고정 명령어(MO):  TNL 1 이외에  TNL 2, 3, 4, etc 존재 가능함.</t>
  </si>
  <si>
    <t xml:space="preserve"> 고정 명령어(MO):  ETHIF 1 이외에 ETHIF-2 도 존재 가능</t>
  </si>
  <si>
    <t xml:space="preserve"> 고정 명령어(MO)</t>
  </si>
  <si>
    <r>
      <t xml:space="preserve">      linkSelectorDN  MRBTS-</t>
    </r>
    <r>
      <rPr>
        <b/>
        <sz val="11"/>
        <color rgb="FF0000FF"/>
        <rFont val="Consolas"/>
        <family val="3"/>
      </rPr>
      <t>130122</t>
    </r>
    <r>
      <rPr>
        <b/>
        <sz val="11"/>
        <color rgb="FFC00000"/>
        <rFont val="Consolas"/>
        <family val="3"/>
      </rPr>
      <t>/TNLSVC-1/TNL-1/ETHSVC-1/L2SWI-1/BRGPRT-1</t>
    </r>
  </si>
  <si>
    <t>노키아 config Parameter (시스템 내부 고정값???)</t>
  </si>
  <si>
    <t>고정명령어(MO)</t>
  </si>
  <si>
    <t>고정 명령어(MO): Transport Netowrk Layer 설정 항목): Layer3 정보, IP, Routing 등등</t>
  </si>
  <si>
    <t>config Parameter (ID는 템플릿 입력값)</t>
  </si>
  <si>
    <t>노키아 config MO</t>
  </si>
  <si>
    <t>config Parameter (ID는 템플릿 입력값) - optional</t>
  </si>
  <si>
    <t xml:space="preserve">       ntpAlarmingThreshold   300   </t>
  </si>
  <si>
    <t xml:space="preserve">       ntpDscp   46  </t>
  </si>
  <si>
    <t>고정명령어(내부 명령어):  SMOD 타입 지정</t>
  </si>
  <si>
    <t>고정명령어(내부 명령어):  BBMOD 타입 지정</t>
  </si>
  <si>
    <t>고정명령어(내부):위 Commit; 에서 (RESULT = OK)인 경우, 이를 기지국에 업로드함. 
&gt;&gt; 기지국이 수신한 SCF에 대해서 최종 Validation을 수행하고 결과를 Return</t>
  </si>
  <si>
    <t>고정명령어(내부): TNLSVC MO에서 다룰 기본적인 Para Set을 저장해 놓고 사용</t>
  </si>
  <si>
    <t>고정명령어(내부): MNL MO에서 다룰 기본적인 Para Set을 저장해 놓고 사용</t>
  </si>
  <si>
    <t>고정명령어(내부): 지금까지 작업한 모든 내용을 confirm 하고 이를 SCF(XML) 파일로 생성함.
&gt;&gt; 최종 SCF를 만드는 과정에서 (기본적인 Validation Check)를 수행하고 결과를 Return</t>
  </si>
  <si>
    <t>고정명령어(내부): apply-bts-cfg의 결과가 OK 일 경우, 이 config를 최종 activate 시키는 CLI 명령어</t>
  </si>
  <si>
    <t>init-mod</t>
  </si>
  <si>
    <r>
      <t xml:space="preserve"> init-mod  -r </t>
    </r>
    <r>
      <rPr>
        <b/>
        <sz val="11"/>
        <color rgb="FF0000FF"/>
        <rFont val="Consolas"/>
        <family val="3"/>
      </rPr>
      <t>4G</t>
    </r>
    <r>
      <rPr>
        <b/>
        <sz val="11"/>
        <color rgb="FFC00000"/>
        <rFont val="Consolas"/>
        <family val="3"/>
        <charset val="129"/>
      </rPr>
      <t xml:space="preserve">  </t>
    </r>
    <r>
      <rPr>
        <b/>
        <sz val="11"/>
        <color rgb="FFC00000"/>
        <rFont val="맑은 고딕"/>
        <family val="2"/>
        <scheme val="minor"/>
      </rPr>
      <t xml:space="preserve">-v </t>
    </r>
    <r>
      <rPr>
        <b/>
        <sz val="11"/>
        <color rgb="FF0000FF"/>
        <rFont val="맑은 고딕"/>
        <family val="2"/>
        <scheme val="minor"/>
      </rPr>
      <t>24R2</t>
    </r>
  </si>
  <si>
    <t xml:space="preserve">   prod-name  FBBC</t>
  </si>
  <si>
    <t xml:space="preserve">   exit-all</t>
  </si>
  <si>
    <t xml:space="preserve">  exit-all</t>
  </si>
  <si>
    <t>DU20</t>
  </si>
  <si>
    <t>FHS_2</t>
  </si>
  <si>
    <t xml:space="preserve"> exit [Yes | No]</t>
  </si>
  <si>
    <t xml:space="preserve">   </t>
  </si>
  <si>
    <t xml:space="preserve">    prod-name  MDCD</t>
  </si>
  <si>
    <t xml:space="preserve">     firstEndpointDN  bbmod-2</t>
  </si>
  <si>
    <t xml:space="preserve">     firstEndpointLabel  OPT</t>
  </si>
  <si>
    <t xml:space="preserve">     firstEndpointPortId   1</t>
  </si>
  <si>
    <t xml:space="preserve">     secondEndpointLabel    OPT</t>
  </si>
  <si>
    <t xml:space="preserve">     secondEndpointPortId    1</t>
  </si>
  <si>
    <t xml:space="preserve">     firstEndpointPortId   2</t>
  </si>
  <si>
    <t xml:space="preserve">     secondEndpointPortId    2</t>
  </si>
  <si>
    <t>bbmod-3</t>
  </si>
  <si>
    <t xml:space="preserve">    CABLINK   8</t>
  </si>
  <si>
    <t xml:space="preserve">    CABLINK   9</t>
  </si>
  <si>
    <t xml:space="preserve">  FHS 3</t>
  </si>
  <si>
    <t xml:space="preserve">     secondEndpointDN    fhs-3</t>
  </si>
  <si>
    <t xml:space="preserve">    CABLINK   12</t>
  </si>
  <si>
    <t xml:space="preserve">     firstEndpointDN  bbmod-3</t>
  </si>
  <si>
    <t xml:space="preserve">     secondEndpointDN    fhs-5</t>
  </si>
  <si>
    <t xml:space="preserve">  FHS 5</t>
  </si>
  <si>
    <t xml:space="preserve">  FHS 6</t>
  </si>
  <si>
    <t xml:space="preserve">    CABLINK   13</t>
  </si>
  <si>
    <t xml:space="preserve">    CABLINK   14</t>
  </si>
  <si>
    <t xml:space="preserve">    CABLINK   15</t>
  </si>
  <si>
    <t xml:space="preserve">     secondEndpointDN    fhs-6</t>
  </si>
  <si>
    <t xml:space="preserve">     exit-all</t>
  </si>
  <si>
    <t>1st-ep</t>
  </si>
  <si>
    <t>2nd-ep</t>
  </si>
  <si>
    <t>*</t>
  </si>
  <si>
    <t>FHS_1</t>
  </si>
  <si>
    <t>FHS_3</t>
  </si>
  <si>
    <t>FHS_4</t>
  </si>
  <si>
    <t>FHS_5</t>
  </si>
  <si>
    <t>FHS_6</t>
  </si>
  <si>
    <t>CABLINK_L3</t>
  </si>
  <si>
    <t>fhs-3</t>
  </si>
  <si>
    <t>CABLINK_L4</t>
  </si>
  <si>
    <t>CABLINK_L5</t>
  </si>
  <si>
    <t>fhs-4</t>
  </si>
  <si>
    <t>fhs-5</t>
  </si>
  <si>
    <t>CABLINK_L6</t>
  </si>
  <si>
    <t>fhs-6</t>
  </si>
  <si>
    <t>LCR ID</t>
  </si>
  <si>
    <t>국소명(영문)</t>
  </si>
  <si>
    <t xml:space="preserve">  FHS  1</t>
  </si>
  <si>
    <t xml:space="preserve">  FHS  2</t>
  </si>
  <si>
    <t xml:space="preserve">  FHS  3</t>
  </si>
  <si>
    <t xml:space="preserve">  FHS  4</t>
  </si>
  <si>
    <t xml:space="preserve">   #auto-config CABLINK *  (내부적으로 CABLINK 자동 생성)</t>
  </si>
  <si>
    <t xml:space="preserve">  FHS  5</t>
  </si>
  <si>
    <t xml:space="preserve">  FHS  6</t>
  </si>
  <si>
    <t xml:space="preserve">-v  </t>
  </si>
  <si>
    <t xml:space="preserve"> init-mod  </t>
  </si>
  <si>
    <t xml:space="preserve">  FHS  </t>
  </si>
  <si>
    <t>/// BBMOD와 FHS간 CABLINK는 자동 계산 수행</t>
  </si>
  <si>
    <t>4.5.1.99</t>
  </si>
  <si>
    <t xml:space="preserve">    SMOD  </t>
  </si>
  <si>
    <t xml:space="preserve">     prod-name  </t>
  </si>
  <si>
    <t xml:space="preserve">    BBMOD  </t>
  </si>
  <si>
    <t xml:space="preserve">    BBMOD </t>
  </si>
  <si>
    <t xml:space="preserve">    exit-all</t>
  </si>
  <si>
    <t xml:space="preserve">    FHS  </t>
  </si>
  <si>
    <t xml:space="preserve">  syncInputType</t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</si>
  <si>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172.25.166.66</t>
    </r>
  </si>
  <si>
    <r>
      <t xml:space="preserve">       list  ntpServerIpAddrList  0   </t>
    </r>
    <r>
      <rPr>
        <b/>
        <sz val="11"/>
        <color rgb="FF0000FF"/>
        <rFont val="Consolas"/>
        <family val="3"/>
      </rPr>
      <t>val</t>
    </r>
    <r>
      <rPr>
        <b/>
        <sz val="11"/>
        <color rgb="FFC00000"/>
        <rFont val="Consolas"/>
        <family val="3"/>
        <charset val="129"/>
      </rPr>
      <t xml:space="preserve">  172.25.266.166</t>
    </r>
  </si>
  <si>
    <t xml:space="preserve">  val</t>
  </si>
  <si>
    <t>CTRLTS-1/MTRACE</t>
  </si>
  <si>
    <r>
      <t xml:space="preserve">
</t>
    </r>
    <r>
      <rPr>
        <b/>
        <sz val="28"/>
        <color rgb="FF0058FF"/>
        <rFont val="Nokia Pure Headline Light"/>
        <family val="2"/>
        <charset val="238"/>
      </rPr>
      <t xml:space="preserve"> Nokia CLI 템플릿
 : 개통자동화 입력 파라미터</t>
    </r>
    <r>
      <rPr>
        <b/>
        <sz val="18"/>
        <color rgb="FF000000"/>
        <rFont val="Arial"/>
        <family val="2"/>
        <charset val="238"/>
      </rPr>
      <t xml:space="preserve">
</t>
    </r>
    <r>
      <rPr>
        <sz val="18"/>
        <color rgb="FF000000"/>
        <rFont val="Arial"/>
        <family val="2"/>
        <charset val="238"/>
      </rPr>
      <t xml:space="preserve">
</t>
    </r>
    <r>
      <rPr>
        <sz val="10"/>
        <color rgb="FF000000"/>
        <rFont val="Arial"/>
        <family val="2"/>
        <charset val="238"/>
      </rPr>
      <t xml:space="preserve">
</t>
    </r>
    <r>
      <rPr>
        <sz val="16"/>
        <color rgb="FF000000"/>
        <rFont val="Arial"/>
        <family val="2"/>
        <charset val="238"/>
      </rPr>
      <t xml:space="preserve"> </t>
    </r>
    <r>
      <rPr>
        <b/>
        <sz val="16"/>
        <color rgb="FF000000"/>
        <rFont val="Nokia Pure Headline"/>
        <family val="2"/>
      </rPr>
      <t>Version: 0.x
 Base Version: SRAN 24R2 LTE</t>
    </r>
  </si>
  <si>
    <t>#####</t>
  </si>
  <si>
    <t>RAT타입</t>
  </si>
  <si>
    <t>Radio버젼</t>
  </si>
  <si>
    <t>INIT-BTS</t>
  </si>
  <si>
    <t>NUMBER;
1...5, step 1</t>
  </si>
  <si>
    <t>SYNC-2/CLOCK</t>
  </si>
  <si>
    <t>TOP(IP) 구성
&gt; LTE ONLY</t>
  </si>
  <si>
    <t>STRING; 
2...253 characters</t>
  </si>
  <si>
    <t>NetAct(EMS) IP</t>
  </si>
  <si>
    <t>DCAP IP#1</t>
  </si>
  <si>
    <t>DCAP IP#2</t>
  </si>
  <si>
    <t>STRING;
4..16 char;
CHOICE:
FBBC, ABIL, ABIO, ABIP</t>
  </si>
  <si>
    <t>BBMOD 구성</t>
  </si>
  <si>
    <t>FHS 구성
(LTE DU20 only)</t>
  </si>
  <si>
    <t>10.113.246.69</t>
  </si>
  <si>
    <t>SYNC-2</t>
  </si>
  <si>
    <t>SYNC-1</t>
  </si>
  <si>
    <t>val</t>
  </si>
  <si>
    <t>`</t>
  </si>
  <si>
    <t>NL_TEST3</t>
  </si>
  <si>
    <r>
      <rPr>
        <b/>
        <sz val="11"/>
        <color rgb="FFFF0000"/>
        <rFont val="맑은 고딕"/>
        <family val="2"/>
        <scheme val="minor"/>
      </rPr>
      <t>[주의사항]</t>
    </r>
    <r>
      <rPr>
        <b/>
        <sz val="11"/>
        <color theme="1"/>
        <rFont val="맑은 고딕"/>
        <family val="2"/>
        <scheme val="minor"/>
      </rPr>
      <t xml:space="preserve">
(1) 입력값은 영문만 허용됨.</t>
    </r>
  </si>
  <si>
    <t>STRING;
User-defined file name</t>
  </si>
  <si>
    <t>ENUM;
[4G, 5G]</t>
  </si>
  <si>
    <t>STRING;
24R2, 24R3, 25R1, 25R2, 25R3, 26R1, 26R2, 26R3, etc</t>
  </si>
  <si>
    <t>GONGDONG3</t>
  </si>
  <si>
    <t>INIT-CELL</t>
  </si>
  <si>
    <t>Type</t>
  </si>
  <si>
    <t>Version</t>
  </si>
  <si>
    <t>Radio</t>
  </si>
  <si>
    <t>CLI Scenario</t>
  </si>
  <si>
    <t>Name</t>
  </si>
  <si>
    <t>NL_DU20_loc2</t>
  </si>
  <si>
    <t>ENUM; [TRUE,FALSE];
. Default: FALSE
. FXCA only</t>
  </si>
  <si>
    <t>STRING:
4..16 char;</t>
  </si>
  <si>
    <t>ENUM;
OPT(LTE FSMF), 
SFP(LTE DU20),
QSFP(5G DU10), 
SFP(5G DU20)</t>
  </si>
  <si>
    <t xml:space="preserve">NUMBER;
0...255, step 1;
</t>
  </si>
  <si>
    <t>NUMBER;</t>
  </si>
  <si>
    <t>NUMBER;
0...503, step 1</t>
  </si>
  <si>
    <t>NUMBER;
0...65535, step 1</t>
  </si>
  <si>
    <t xml:space="preserve">NUMER;
0...255, step 1;
</t>
  </si>
  <si>
    <t>NBIOT LINK</t>
  </si>
  <si>
    <t>기지국 ID</t>
  </si>
  <si>
    <t>RU 모델명</t>
  </si>
  <si>
    <t>3섹터 적용</t>
  </si>
  <si>
    <t>프런트홀</t>
  </si>
  <si>
    <t>ENUM;
smod-1,bbmod-1,bbmod-2,bbmod-3,
fhs-1, fhs-2, fhs-3,  fhs-4, fhs-5, fhs-6</t>
  </si>
  <si>
    <t>ENUM;
bbmod-1,bbmod-2,bbmod-3,
fhs-1, fhs-2, fhs-3,  fhs-4, fhs-5, fhs-6</t>
  </si>
  <si>
    <t>FHS 링크 #1</t>
  </si>
  <si>
    <t>FHS 링크 #2</t>
  </si>
  <si>
    <t xml:space="preserve">    netActIpAddr  10.113.252.58</t>
  </si>
  <si>
    <t xml:space="preserve">    MTRACE  0</t>
  </si>
  <si>
    <t xml:space="preserve">      tceIpAddress  10.113.246.69</t>
  </si>
  <si>
    <t xml:space="preserve">    MTRACE 1</t>
  </si>
  <si>
    <t xml:space="preserve">   CTRLTS  1</t>
  </si>
  <si>
    <t>(2025.06.19 Added)    It's for NetAct IP address &amp; DCAP address.</t>
  </si>
  <si>
    <t xml:space="preserve">Nokia NetAct IP address </t>
  </si>
  <si>
    <t>Nokia DCAP IP address for jobType(ImmediateMDTAndTrace)</t>
  </si>
  <si>
    <t>Nokia DCAP IP address for jobType(RLFReportsOnly)</t>
  </si>
  <si>
    <t>10.113.252.58</t>
  </si>
  <si>
    <t xml:space="preserve">      tceIpAddress  </t>
  </si>
  <si>
    <t xml:space="preserve">    netActIpAddr  </t>
  </si>
  <si>
    <t xml:space="preserve">        masterIpAddr  </t>
    <phoneticPr fontId="94" type="noConversion"/>
  </si>
  <si>
    <t xml:space="preserve">        maxNtpTimeError   </t>
    <phoneticPr fontId="94" type="noConversion"/>
  </si>
  <si>
    <t xml:space="preserve">        ntpAlarmingThreshold   </t>
    <phoneticPr fontId="94" type="noConversion"/>
  </si>
  <si>
    <t xml:space="preserve">        ntpDscp   </t>
    <phoneticPr fontId="94" type="noConversion"/>
  </si>
  <si>
    <t>FHCA</t>
    <phoneticPr fontId="94" type="noConversion"/>
  </si>
  <si>
    <t>firstEndpointLabel</t>
    <phoneticPr fontId="94" type="noConversion"/>
  </si>
  <si>
    <t>firstEndpointPortId</t>
    <phoneticPr fontId="94" type="noConversion"/>
  </si>
  <si>
    <t>nbIotLinkedCellId</t>
    <phoneticPr fontId="94" type="noConversion"/>
  </si>
  <si>
    <t xml:space="preserve">    nbIotLinkedCellId  </t>
    <phoneticPr fontId="94" type="noConversion"/>
  </si>
  <si>
    <t>CABLINK_L1</t>
    <phoneticPr fontId="45" type="noConversion"/>
  </si>
  <si>
    <t>firstEndpointLabel</t>
    <phoneticPr fontId="45" type="noConversion"/>
  </si>
  <si>
    <t>firstEndpointPortId</t>
    <phoneticPr fontId="45" type="noConversion"/>
  </si>
  <si>
    <t>#####</t>
    <phoneticPr fontId="45" type="noConversion"/>
  </si>
  <si>
    <t>100.99.255.65</t>
    <phoneticPr fontId="94" type="noConversion"/>
  </si>
  <si>
    <t xml:space="preserve">        list  ntpServerIpAddrOrFqdnList</t>
    <phoneticPr fontId="94" type="noConversion"/>
  </si>
  <si>
    <t>tceIpAddress</t>
    <phoneticPr fontId="94" type="noConversion"/>
  </si>
  <si>
    <t>CTRLTS-1</t>
    <phoneticPr fontId="94" type="noConversion"/>
  </si>
  <si>
    <t>netActIpAddr</t>
    <phoneticPr fontId="94" type="noConversion"/>
  </si>
  <si>
    <t>smod-1</t>
    <phoneticPr fontId="94" type="noConversion"/>
  </si>
  <si>
    <t>fhs-1</t>
    <phoneticPr fontId="94" type="noConversion"/>
  </si>
  <si>
    <t>NL-TEST2</t>
    <phoneticPr fontId="94" type="noConversion"/>
  </si>
  <si>
    <t>NL-TEST3</t>
    <phoneticPr fontId="94" type="noConversion"/>
  </si>
  <si>
    <t>Master</t>
    <phoneticPr fontId="94" type="noConversion"/>
  </si>
  <si>
    <t>4.4.0.17</t>
    <phoneticPr fontId="94" type="noConversion"/>
  </si>
  <si>
    <t>INIT-BTS</t>
    <phoneticPr fontId="94" type="noConversion"/>
  </si>
  <si>
    <t>NL_GumiOkgye</t>
    <phoneticPr fontId="94" type="noConversion"/>
  </si>
  <si>
    <t>FSMF</t>
    <phoneticPr fontId="94" type="noConversion"/>
  </si>
  <si>
    <r>
      <t xml:space="preserve">ENUM;
</t>
    </r>
    <r>
      <rPr>
        <b/>
        <u/>
        <sz val="10"/>
        <color rgb="FFC00000"/>
        <rFont val="맑은 고딕"/>
        <family val="2"/>
        <scheme val="minor"/>
      </rPr>
      <t>Master</t>
    </r>
    <r>
      <rPr>
        <b/>
        <sz val="10"/>
        <color rgb="FFC00000"/>
        <rFont val="맑은 고딕"/>
        <family val="2"/>
        <scheme val="minor"/>
      </rPr>
      <t xml:space="preserve">  : 1pps/ToD from external GNSS receiver,
</t>
    </r>
    <r>
      <rPr>
        <b/>
        <u/>
        <sz val="10"/>
        <color rgb="FFC00000"/>
        <rFont val="맑은 고딕"/>
        <family val="2"/>
        <scheme val="minor"/>
      </rPr>
      <t>Slave</t>
    </r>
    <r>
      <rPr>
        <b/>
        <sz val="10"/>
        <color rgb="FFC00000"/>
        <rFont val="맑은 고딕"/>
        <family val="2"/>
        <scheme val="minor"/>
      </rPr>
      <t xml:space="preserve"> : 1pps/ToD from Sync Hub Master,
</t>
    </r>
    <r>
      <rPr>
        <b/>
        <u/>
        <sz val="10"/>
        <color rgb="FFC00000"/>
        <rFont val="맑은 고딕"/>
        <family val="2"/>
        <scheme val="minor"/>
      </rPr>
      <t>Backplane</t>
    </r>
    <r>
      <rPr>
        <b/>
        <sz val="10"/>
        <color rgb="FFC00000"/>
        <rFont val="맑은 고딕"/>
        <family val="2"/>
        <scheme val="minor"/>
      </rPr>
      <t xml:space="preserve"> : 1pps/ToD from backplane,
</t>
    </r>
    <r>
      <rPr>
        <b/>
        <u/>
        <sz val="10"/>
        <color rgb="FFC00000"/>
        <rFont val="맑은 고딕"/>
        <family val="2"/>
        <scheme val="minor"/>
      </rPr>
      <t>TOPP</t>
    </r>
    <r>
      <rPr>
        <b/>
        <sz val="10"/>
        <color rgb="FFC00000"/>
        <rFont val="맑은 고딕"/>
        <family val="2"/>
        <scheme val="minor"/>
      </rPr>
      <t>: TOPP</t>
    </r>
    <phoneticPr fontId="94" type="noConversion"/>
  </si>
  <si>
    <t>FBBA</t>
    <phoneticPr fontId="94" type="noConversion"/>
  </si>
  <si>
    <t>FBBC</t>
    <phoneticPr fontId="94" type="noConversion"/>
  </si>
  <si>
    <r>
      <t xml:space="preserve">string;
1..80 char; 허용되는 문자:
영문 대소문자 (A-Z, a-z)
숫자 (0-9)
공백 (space)
', (, ), +, ,, -, ., /, :, =, ?
</t>
    </r>
    <r>
      <rPr>
        <b/>
        <sz val="10"/>
        <color rgb="FFC00000"/>
        <rFont val="Apple Color Emoji"/>
        <family val="2"/>
      </rPr>
      <t>❌</t>
    </r>
    <r>
      <rPr>
        <b/>
        <sz val="10"/>
        <color rgb="FFC00000"/>
        <rFont val="맑은 고딕"/>
        <family val="2"/>
        <scheme val="minor"/>
      </rPr>
      <t xml:space="preserve"> 한글, 특수기호 (@, #, !, _, * 등) 불가
</t>
    </r>
    <phoneticPr fontId="94" type="noConversion"/>
  </si>
  <si>
    <t>enbName</t>
    <phoneticPr fontId="94" type="noConversion"/>
  </si>
  <si>
    <t>NL_구미옥계1C18</t>
    <phoneticPr fontId="94" type="noConversion"/>
  </si>
  <si>
    <t>4.4.0.113</t>
    <phoneticPr fontId="94" type="noConversion"/>
  </si>
  <si>
    <t>FXCA</t>
    <phoneticPr fontId="94" type="noConversion"/>
  </si>
  <si>
    <t xml:space="preserve">     prod-name  </t>
    <phoneticPr fontId="94" type="noConversion"/>
  </si>
  <si>
    <t>FRHB</t>
    <phoneticPr fontId="94" type="noConversion"/>
  </si>
  <si>
    <t>DU20</t>
    <phoneticPr fontId="94" type="noConversion"/>
  </si>
  <si>
    <t>DU10</t>
    <phoneticPr fontId="94" type="noConversion"/>
  </si>
  <si>
    <t>NL_DU20_loc3</t>
    <phoneticPr fontId="94" type="noConversion"/>
  </si>
  <si>
    <t>Slave</t>
    <phoneticPr fontId="0" type="noConversion"/>
  </si>
  <si>
    <t>TOPP</t>
    <phoneticPr fontId="0" type="noConversion"/>
  </si>
  <si>
    <t>4.4.0.116</t>
    <phoneticPr fontId="0" type="noConversion"/>
  </si>
  <si>
    <t>4.4.0.18</t>
    <phoneticPr fontId="0" type="noConversion"/>
  </si>
  <si>
    <t>20.20.20.20</t>
    <phoneticPr fontId="0" type="noConversion"/>
  </si>
  <si>
    <t>ASIL</t>
    <phoneticPr fontId="94" type="noConversion"/>
  </si>
  <si>
    <t>ntpServerIpAddrList[]</t>
    <phoneticPr fontId="0" type="noConversion"/>
  </si>
  <si>
    <t>4.5.1.99; 4.6.1.2</t>
    <phoneticPr fontId="0" type="noConversion"/>
  </si>
  <si>
    <t>24R3</t>
    <phoneticPr fontId="94" type="noConversion"/>
  </si>
  <si>
    <t>25R2</t>
    <phoneticPr fontId="94" type="noConversion"/>
  </si>
  <si>
    <t>24R2</t>
    <phoneticPr fontId="9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</si>
</sst>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m&quot;/&quot;d;@"/>
  </numFmts>
  <fonts count="101">
    <font>
      <sz val="11"/>
      <color theme="1"/>
      <name val="맑은 고딕"/>
      <family val="2"/>
      <scheme val="minor"/>
    </font>
    <font>
      <sz val="10"/>
      <color rgb="FF000000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C0000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b/>
      <sz val="11"/>
      <color rgb="FFFFFFFF"/>
      <name val="Arial"/>
      <family val="2"/>
    </font>
    <font>
      <sz val="12"/>
      <color theme="1"/>
      <name val="맑은 고딕"/>
      <family val="2"/>
      <scheme val="minor"/>
    </font>
    <font>
      <b/>
      <sz val="9"/>
      <color rgb="FF000000"/>
      <name val="맑은 고딕"/>
      <family val="3"/>
      <charset val="129"/>
    </font>
    <font>
      <b/>
      <sz val="9"/>
      <color rgb="FFC00000"/>
      <name val="맑은 고딕"/>
      <family val="3"/>
      <charset val="129"/>
    </font>
    <font>
      <b/>
      <sz val="9"/>
      <color rgb="FFC00000"/>
      <name val="Arial"/>
      <family val="2"/>
    </font>
    <font>
      <b/>
      <sz val="9"/>
      <color rgb="FF0000FF"/>
      <name val="맑은 고딕"/>
      <family val="3"/>
      <charset val="129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2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rgb="FFC00000"/>
      <name val="Consolas"/>
      <family val="3"/>
    </font>
    <font>
      <b/>
      <sz val="10"/>
      <color theme="1"/>
      <name val="맑은 고딕"/>
      <family val="2"/>
      <scheme val="minor"/>
    </font>
    <font>
      <strike/>
      <sz val="10"/>
      <color theme="1"/>
      <name val="맑은 고딕"/>
      <family val="3"/>
      <charset val="129"/>
      <scheme val="minor"/>
    </font>
    <font>
      <strike/>
      <sz val="10"/>
      <name val="맑은 고딕"/>
      <family val="3"/>
      <charset val="129"/>
      <scheme val="minor"/>
    </font>
    <font>
      <b/>
      <sz val="10"/>
      <color rgb="FFFF0000"/>
      <name val="맑은 고딕"/>
      <family val="2"/>
      <scheme val="minor"/>
    </font>
    <font>
      <b/>
      <sz val="12"/>
      <name val="맑은 고딕"/>
      <family val="3"/>
      <charset val="129"/>
    </font>
    <font>
      <sz val="12"/>
      <name val="맑은 고딕"/>
      <family val="3"/>
      <charset val="129"/>
    </font>
    <font>
      <b/>
      <sz val="16"/>
      <color theme="1"/>
      <name val="맑은 고딕"/>
      <family val="2"/>
      <scheme val="minor"/>
    </font>
    <font>
      <b/>
      <sz val="12"/>
      <color rgb="FF000000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b/>
      <sz val="16"/>
      <color rgb="FFFF0000"/>
      <name val="맑은 고딕"/>
      <family val="2"/>
      <scheme val="minor"/>
    </font>
    <font>
      <sz val="10"/>
      <color rgb="FF000000"/>
      <name val="Arial"/>
      <family val="2"/>
      <charset val="238"/>
    </font>
    <font>
      <sz val="18"/>
      <color rgb="FF000000"/>
      <name val="Arial"/>
      <family val="2"/>
      <charset val="238"/>
    </font>
    <font>
      <sz val="10"/>
      <color theme="1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sz val="10"/>
      <name val="LG스마트체 Regular"/>
      <family val="3"/>
      <charset val="129"/>
    </font>
    <font>
      <sz val="9"/>
      <name val="맑은 고딕"/>
      <family val="3"/>
      <charset val="129"/>
      <scheme val="minor"/>
    </font>
    <font>
      <b/>
      <sz val="10"/>
      <color rgb="FFFF0000"/>
      <name val="LG스마트체 Regular"/>
    </font>
    <font>
      <b/>
      <strike/>
      <sz val="10"/>
      <color rgb="FFFF0000"/>
      <name val="맑은 고딕"/>
      <family val="2"/>
      <scheme val="minor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rgb="FF0000FF"/>
      <name val="맑은 고딕"/>
      <family val="3"/>
      <charset val="129"/>
    </font>
    <font>
      <strike/>
      <sz val="9"/>
      <name val="맑은 고딕"/>
      <family val="3"/>
      <charset val="129"/>
    </font>
    <font>
      <strike/>
      <sz val="9"/>
      <color theme="0"/>
      <name val="맑은 고딕"/>
      <family val="3"/>
      <charset val="129"/>
    </font>
    <font>
      <strike/>
      <sz val="9"/>
      <color theme="1"/>
      <name val="맑은 고딕"/>
      <family val="3"/>
      <charset val="129"/>
    </font>
    <font>
      <sz val="8"/>
      <name val="맑은 고딕"/>
      <family val="2"/>
      <scheme val="minor"/>
    </font>
    <font>
      <sz val="9"/>
      <color rgb="FF0000F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rgb="FF0000FF"/>
      <name val="맑은 고딕"/>
      <family val="2"/>
      <scheme val="minor"/>
    </font>
    <font>
      <strike/>
      <sz val="10"/>
      <color rgb="FF0000FF"/>
      <name val="맑은 고딕"/>
      <family val="2"/>
      <scheme val="minor"/>
    </font>
    <font>
      <b/>
      <sz val="11"/>
      <color theme="1"/>
      <name val="Aptos"/>
      <family val="2"/>
    </font>
    <font>
      <b/>
      <sz val="11"/>
      <color rgb="FFFF0000"/>
      <name val="Aptos"/>
      <family val="2"/>
    </font>
    <font>
      <sz val="10"/>
      <color theme="1"/>
      <name val="Aptos"/>
      <family val="2"/>
      <charset val="129"/>
    </font>
    <font>
      <b/>
      <sz val="11"/>
      <color rgb="FF0000FF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000000"/>
      <name val="Consolas"/>
      <family val="3"/>
    </font>
    <font>
      <b/>
      <sz val="11"/>
      <color rgb="FF0000FF"/>
      <name val="Consolas"/>
      <family val="3"/>
    </font>
    <font>
      <b/>
      <sz val="11"/>
      <color rgb="FFC00000"/>
      <name val="Consolas"/>
      <family val="3"/>
    </font>
    <font>
      <b/>
      <sz val="11"/>
      <color rgb="FFC00000"/>
      <name val="맑은 고딕"/>
      <family val="2"/>
      <scheme val="minor"/>
    </font>
    <font>
      <b/>
      <sz val="11"/>
      <color rgb="FFC00000"/>
      <name val="Consolas"/>
      <family val="3"/>
      <charset val="129"/>
    </font>
    <font>
      <sz val="10"/>
      <color rgb="FF002060"/>
      <name val="맑은 고딕"/>
      <family val="3"/>
      <charset val="129"/>
      <scheme val="minor"/>
    </font>
    <font>
      <b/>
      <strike/>
      <sz val="11"/>
      <color rgb="FFC00000"/>
      <name val="Consolas"/>
      <family val="3"/>
      <charset val="129"/>
    </font>
    <font>
      <b/>
      <strike/>
      <sz val="11"/>
      <color rgb="FFC00000"/>
      <name val="Consolas"/>
      <family val="3"/>
    </font>
    <font>
      <b/>
      <sz val="10"/>
      <color rgb="FFFF0000"/>
      <name val="맑은 고딕"/>
      <family val="3"/>
      <charset val="129"/>
      <scheme val="minor"/>
    </font>
    <font>
      <b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  <charset val="129"/>
    </font>
    <font>
      <b/>
      <strike/>
      <sz val="10"/>
      <color rgb="FFC00000"/>
      <name val="Consolas"/>
      <family val="3"/>
    </font>
    <font>
      <sz val="10"/>
      <color theme="1"/>
      <name val="맑은 고딕"/>
      <family val="2"/>
      <scheme val="minor"/>
    </font>
    <font>
      <b/>
      <sz val="9"/>
      <color rgb="FF0000FF"/>
      <name val="맑은 고딕"/>
      <family val="2"/>
      <scheme val="minor"/>
    </font>
    <font>
      <b/>
      <sz val="12"/>
      <color rgb="FFFFFF00"/>
      <name val="맑은 고딕"/>
      <family val="2"/>
      <scheme val="minor"/>
    </font>
    <font>
      <b/>
      <sz val="11"/>
      <color theme="5" tint="-0.249977111117893"/>
      <name val="Consolas"/>
      <family val="3"/>
      <charset val="129"/>
    </font>
    <font>
      <b/>
      <sz val="11"/>
      <color theme="5" tint="-0.249977111117893"/>
      <name val="Consolas"/>
      <family val="3"/>
    </font>
    <font>
      <b/>
      <sz val="11"/>
      <color theme="1"/>
      <name val="Consolas"/>
      <family val="3"/>
      <charset val="129"/>
    </font>
    <font>
      <b/>
      <sz val="11"/>
      <color theme="1"/>
      <name val="Consolas"/>
      <family val="3"/>
    </font>
    <font>
      <b/>
      <sz val="11"/>
      <color rgb="FF0000FF"/>
      <name val="Consolas"/>
      <family val="3"/>
      <charset val="129"/>
    </font>
    <font>
      <b/>
      <strike/>
      <sz val="11"/>
      <color rgb="FF0000FF"/>
      <name val="Consolas"/>
      <family val="3"/>
    </font>
    <font>
      <sz val="9"/>
      <color indexed="81"/>
      <name val="Tahoma"/>
      <family val="2"/>
    </font>
    <font>
      <b/>
      <sz val="10"/>
      <name val="맑은 고딕"/>
      <family val="2"/>
      <scheme val="minor"/>
    </font>
    <font>
      <b/>
      <sz val="11"/>
      <color rgb="FF00B050"/>
      <name val="Consolas"/>
      <family val="3"/>
      <charset val="129"/>
    </font>
    <font>
      <strike/>
      <sz val="10"/>
      <color rgb="FF0000FF"/>
      <name val="맑은 고딕"/>
      <family val="3"/>
      <charset val="129"/>
      <scheme val="minor"/>
    </font>
    <font>
      <sz val="16"/>
      <color rgb="FF000000"/>
      <name val="Arial"/>
      <family val="2"/>
      <charset val="238"/>
    </font>
    <font>
      <b/>
      <sz val="16"/>
      <color rgb="FF000000"/>
      <name val="Nokia Pure Headline"/>
      <family val="2"/>
    </font>
    <font>
      <b/>
      <sz val="28"/>
      <color rgb="FF0058FF"/>
      <name val="Nokia Pure Headline Light"/>
      <family val="2"/>
      <charset val="238"/>
    </font>
    <font>
      <b/>
      <sz val="18"/>
      <color rgb="FF000000"/>
      <name val="Arial"/>
      <family val="2"/>
      <charset val="238"/>
    </font>
    <font>
      <b/>
      <sz val="12"/>
      <color rgb="FF0000FF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0"/>
      <color rgb="FF66FFFF"/>
      <name val="맑은 고딕"/>
      <family val="2"/>
      <scheme val="minor"/>
    </font>
    <font>
      <b/>
      <sz val="12"/>
      <color rgb="FFFF0000"/>
      <name val="맑은 고딕"/>
      <family val="2"/>
      <scheme val="minor"/>
    </font>
    <font>
      <b/>
      <sz val="10"/>
      <color rgb="FFC00000"/>
      <name val="맑은 고딕"/>
      <family val="2"/>
      <scheme val="minor"/>
    </font>
    <font>
      <sz val="10"/>
      <color rgb="FFC00000"/>
      <name val="맑은 고딕"/>
      <family val="2"/>
      <scheme val="minor"/>
    </font>
    <font>
      <sz val="11"/>
      <color rgb="FFC00000"/>
      <name val="맑은 고딕"/>
      <family val="2"/>
      <scheme val="minor"/>
    </font>
    <font>
      <b/>
      <u/>
      <sz val="10"/>
      <color rgb="FFC00000"/>
      <name val="맑은 고딕"/>
      <family val="2"/>
      <scheme val="minor"/>
    </font>
    <font>
      <b/>
      <sz val="10"/>
      <color rgb="FF00206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맑은 고딕"/>
      <family val="2"/>
      <charset val="129"/>
      <scheme val="minor"/>
    </font>
    <font>
      <sz val="10"/>
      <color rgb="FF0000FF"/>
      <name val="맑은 고딕"/>
      <family val="2"/>
      <charset val="129"/>
      <scheme val="minor"/>
    </font>
    <font>
      <b/>
      <sz val="10"/>
      <color rgb="FFC00000"/>
      <name val="Apple Color Emoji"/>
      <family val="2"/>
    </font>
    <font>
      <sz val="10"/>
      <color rgb="FFFF0000"/>
      <name val="맑은 고딕"/>
      <family val="2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12419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8D4E2"/>
        <bgColor indexed="64"/>
      </patternFill>
    </fill>
    <fill>
      <patternFill patternType="solid">
        <fgColor rgb="FFFBE9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7">
    <xf numFmtId="0" fontId="0" fillId="0" borderId="0" xfId="0"/>
    <xf numFmtId="0" fontId="1" fillId="3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0" xfId="0" applyFont="1" applyFill="1"/>
    <xf numFmtId="0" fontId="2" fillId="0" borderId="0" xfId="0" applyFont="1"/>
    <xf numFmtId="0" fontId="3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0" xfId="0" applyFont="1" applyFill="1"/>
    <xf numFmtId="0" fontId="5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7" borderId="7" xfId="0" applyFont="1" applyFill="1" applyBorder="1" applyAlignment="1">
      <alignment horizontal="left"/>
    </xf>
    <xf numFmtId="0" fontId="5" fillId="7" borderId="8" xfId="0" applyFont="1" applyFill="1" applyBorder="1" applyAlignment="1">
      <alignment horizontal="left"/>
    </xf>
    <xf numFmtId="0" fontId="5" fillId="7" borderId="9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/>
    </xf>
    <xf numFmtId="0" fontId="5" fillId="7" borderId="10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/>
    </xf>
    <xf numFmtId="0" fontId="5" fillId="7" borderId="7" xfId="0" applyFont="1" applyFill="1" applyBorder="1"/>
    <xf numFmtId="0" fontId="5" fillId="8" borderId="11" xfId="0" applyFont="1" applyFill="1" applyBorder="1" applyAlignment="1">
      <alignment horizontal="center"/>
    </xf>
    <xf numFmtId="0" fontId="5" fillId="8" borderId="11" xfId="0" applyFont="1" applyFill="1" applyBorder="1"/>
    <xf numFmtId="0" fontId="6" fillId="8" borderId="11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7" xfId="0" applyFont="1" applyBorder="1"/>
    <xf numFmtId="0" fontId="8" fillId="9" borderId="13" xfId="0" applyFont="1" applyFill="1" applyBorder="1" applyAlignment="1">
      <alignment horizontal="center" vertical="center" wrapText="1" readingOrder="1"/>
    </xf>
    <xf numFmtId="0" fontId="9" fillId="10" borderId="13" xfId="0" applyFont="1" applyFill="1" applyBorder="1" applyAlignment="1">
      <alignment horizontal="center" vertical="center" wrapText="1" readingOrder="1"/>
    </xf>
    <xf numFmtId="0" fontId="8" fillId="0" borderId="13" xfId="0" applyFont="1" applyBorder="1" applyAlignment="1">
      <alignment horizontal="center" vertical="center" wrapText="1" readingOrder="1"/>
    </xf>
    <xf numFmtId="0" fontId="10" fillId="0" borderId="0" xfId="0" applyFont="1"/>
    <xf numFmtId="0" fontId="11" fillId="4" borderId="13" xfId="0" applyFont="1" applyFill="1" applyBorder="1" applyAlignment="1">
      <alignment horizontal="left" vertical="center" wrapText="1" readingOrder="1"/>
    </xf>
    <xf numFmtId="0" fontId="12" fillId="4" borderId="13" xfId="0" applyFont="1" applyFill="1" applyBorder="1" applyAlignment="1">
      <alignment horizontal="left" vertical="center" wrapText="1" readingOrder="1"/>
    </xf>
    <xf numFmtId="0" fontId="3" fillId="4" borderId="13" xfId="0" applyFont="1" applyFill="1" applyBorder="1" applyAlignment="1">
      <alignment horizontal="left" vertical="center" wrapText="1" readingOrder="1"/>
    </xf>
    <xf numFmtId="0" fontId="4" fillId="4" borderId="13" xfId="0" applyFont="1" applyFill="1" applyBorder="1" applyAlignment="1">
      <alignment horizontal="left" vertical="center" wrapText="1" readingOrder="1"/>
    </xf>
    <xf numFmtId="0" fontId="11" fillId="4" borderId="14" xfId="0" applyFont="1" applyFill="1" applyBorder="1" applyAlignment="1">
      <alignment horizontal="left" vertical="center" wrapText="1" readingOrder="1"/>
    </xf>
    <xf numFmtId="0" fontId="11" fillId="11" borderId="13" xfId="0" applyFont="1" applyFill="1" applyBorder="1" applyAlignment="1">
      <alignment horizontal="left" vertical="center" wrapText="1" readingOrder="1"/>
    </xf>
    <xf numFmtId="0" fontId="11" fillId="4" borderId="15" xfId="0" applyFont="1" applyFill="1" applyBorder="1" applyAlignment="1">
      <alignment horizontal="left" vertical="center" wrapText="1" readingOrder="1"/>
    </xf>
    <xf numFmtId="0" fontId="11" fillId="12" borderId="13" xfId="0" applyFont="1" applyFill="1" applyBorder="1" applyAlignment="1">
      <alignment horizontal="left" vertical="center" wrapText="1" readingOrder="1"/>
    </xf>
    <xf numFmtId="0" fontId="12" fillId="12" borderId="13" xfId="0" applyFont="1" applyFill="1" applyBorder="1" applyAlignment="1">
      <alignment horizontal="left" vertical="center" wrapText="1" readingOrder="1"/>
    </xf>
    <xf numFmtId="0" fontId="11" fillId="4" borderId="16" xfId="0" applyFont="1" applyFill="1" applyBorder="1" applyAlignment="1">
      <alignment horizontal="left" vertical="center" wrapText="1" readingOrder="1"/>
    </xf>
    <xf numFmtId="0" fontId="12" fillId="13" borderId="13" xfId="0" applyFont="1" applyFill="1" applyBorder="1" applyAlignment="1">
      <alignment horizontal="left" vertical="center" wrapText="1" readingOrder="1"/>
    </xf>
    <xf numFmtId="0" fontId="11" fillId="13" borderId="13" xfId="0" applyFont="1" applyFill="1" applyBorder="1" applyAlignment="1">
      <alignment horizontal="left" vertical="center" wrapText="1" readingOrder="1"/>
    </xf>
    <xf numFmtId="0" fontId="16" fillId="7" borderId="8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  <xf numFmtId="0" fontId="16" fillId="7" borderId="8" xfId="0" applyFont="1" applyFill="1" applyBorder="1" applyAlignment="1">
      <alignment horizontal="left" vertical="center"/>
    </xf>
    <xf numFmtId="0" fontId="16" fillId="7" borderId="9" xfId="0" applyFont="1" applyFill="1" applyBorder="1" applyAlignment="1">
      <alignment horizontal="left" vertical="center"/>
    </xf>
    <xf numFmtId="0" fontId="6" fillId="14" borderId="11" xfId="0" applyFont="1" applyFill="1" applyBorder="1" applyAlignment="1">
      <alignment horizontal="center" vertical="center"/>
    </xf>
    <xf numFmtId="0" fontId="6" fillId="12" borderId="11" xfId="0" applyFont="1" applyFill="1" applyBorder="1" applyAlignment="1">
      <alignment horizontal="center" vertical="center"/>
    </xf>
    <xf numFmtId="0" fontId="17" fillId="7" borderId="8" xfId="0" applyFont="1" applyFill="1" applyBorder="1" applyAlignment="1">
      <alignment horizontal="center"/>
    </xf>
    <xf numFmtId="0" fontId="17" fillId="0" borderId="7" xfId="0" applyFont="1" applyBorder="1" applyAlignment="1">
      <alignment horizontal="center" vertical="center"/>
    </xf>
    <xf numFmtId="0" fontId="5" fillId="15" borderId="11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6" fillId="8" borderId="12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/>
    </xf>
    <xf numFmtId="0" fontId="5" fillId="0" borderId="11" xfId="0" applyFont="1" applyBorder="1" applyAlignment="1">
      <alignment horizontal="center" vertical="center"/>
    </xf>
    <xf numFmtId="0" fontId="5" fillId="8" borderId="12" xfId="0" applyFont="1" applyFill="1" applyBorder="1" applyAlignment="1">
      <alignment horizontal="center"/>
    </xf>
    <xf numFmtId="0" fontId="6" fillId="12" borderId="18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/>
    </xf>
    <xf numFmtId="0" fontId="6" fillId="12" borderId="17" xfId="0" applyFont="1" applyFill="1" applyBorder="1" applyAlignment="1">
      <alignment horizontal="center" vertical="center"/>
    </xf>
    <xf numFmtId="0" fontId="19" fillId="7" borderId="8" xfId="0" applyFont="1" applyFill="1" applyBorder="1" applyAlignment="1">
      <alignment horizontal="left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Border="1"/>
    <xf numFmtId="0" fontId="20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20" fillId="0" borderId="7" xfId="0" quotePrefix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20" fillId="16" borderId="7" xfId="0" applyFont="1" applyFill="1" applyBorder="1" applyAlignment="1">
      <alignment horizontal="center" vertical="center"/>
    </xf>
    <xf numFmtId="0" fontId="5" fillId="17" borderId="11" xfId="0" applyFont="1" applyFill="1" applyBorder="1"/>
    <xf numFmtId="0" fontId="15" fillId="16" borderId="7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20" fillId="18" borderId="7" xfId="0" applyFont="1" applyFill="1" applyBorder="1" applyAlignment="1">
      <alignment horizontal="center" vertical="center"/>
    </xf>
    <xf numFmtId="0" fontId="15" fillId="18" borderId="7" xfId="0" applyFont="1" applyFill="1" applyBorder="1" applyAlignment="1">
      <alignment horizontal="center" vertical="center"/>
    </xf>
    <xf numFmtId="0" fontId="5" fillId="17" borderId="11" xfId="0" applyFont="1" applyFill="1" applyBorder="1" applyAlignment="1">
      <alignment horizontal="center" vertical="center"/>
    </xf>
    <xf numFmtId="0" fontId="20" fillId="17" borderId="11" xfId="0" applyFont="1" applyFill="1" applyBorder="1" applyAlignment="1">
      <alignment horizontal="center" vertical="center"/>
    </xf>
    <xf numFmtId="0" fontId="5" fillId="13" borderId="7" xfId="0" applyFont="1" applyFill="1" applyBorder="1"/>
    <xf numFmtId="0" fontId="5" fillId="19" borderId="10" xfId="0" applyFont="1" applyFill="1" applyBorder="1"/>
    <xf numFmtId="0" fontId="5" fillId="19" borderId="8" xfId="0" applyFont="1" applyFill="1" applyBorder="1"/>
    <xf numFmtId="0" fontId="5" fillId="19" borderId="9" xfId="0" applyFont="1" applyFill="1" applyBorder="1"/>
    <xf numFmtId="0" fontId="5" fillId="19" borderId="8" xfId="0" applyFont="1" applyFill="1" applyBorder="1" applyAlignment="1">
      <alignment horizontal="left"/>
    </xf>
    <xf numFmtId="0" fontId="5" fillId="19" borderId="9" xfId="0" applyFont="1" applyFill="1" applyBorder="1" applyAlignment="1">
      <alignment horizontal="left"/>
    </xf>
    <xf numFmtId="0" fontId="5" fillId="13" borderId="11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/>
    </xf>
    <xf numFmtId="0" fontId="19" fillId="13" borderId="8" xfId="0" applyFont="1" applyFill="1" applyBorder="1" applyAlignment="1">
      <alignment horizontal="center" vertical="center"/>
    </xf>
    <xf numFmtId="0" fontId="5" fillId="20" borderId="11" xfId="0" applyFont="1" applyFill="1" applyBorder="1"/>
    <xf numFmtId="0" fontId="19" fillId="13" borderId="9" xfId="0" applyFont="1" applyFill="1" applyBorder="1" applyAlignment="1">
      <alignment horizontal="center" vertical="center"/>
    </xf>
    <xf numFmtId="0" fontId="5" fillId="19" borderId="7" xfId="0" applyFont="1" applyFill="1" applyBorder="1"/>
    <xf numFmtId="0" fontId="6" fillId="13" borderId="11" xfId="0" applyFont="1" applyFill="1" applyBorder="1" applyAlignment="1">
      <alignment horizontal="center" vertical="center"/>
    </xf>
    <xf numFmtId="0" fontId="5" fillId="6" borderId="0" xfId="0" applyFont="1" applyFill="1"/>
    <xf numFmtId="0" fontId="6" fillId="5" borderId="7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/>
    </xf>
    <xf numFmtId="0" fontId="5" fillId="17" borderId="11" xfId="0" applyFont="1" applyFill="1" applyBorder="1" applyAlignment="1">
      <alignment horizontal="center"/>
    </xf>
    <xf numFmtId="0" fontId="7" fillId="17" borderId="7" xfId="0" applyFont="1" applyFill="1" applyBorder="1"/>
    <xf numFmtId="0" fontId="5" fillId="17" borderId="7" xfId="0" applyFont="1" applyFill="1" applyBorder="1"/>
    <xf numFmtId="0" fontId="5" fillId="18" borderId="7" xfId="0" quotePrefix="1" applyFont="1" applyFill="1" applyBorder="1" applyAlignment="1">
      <alignment horizontal="center" vertical="center"/>
    </xf>
    <xf numFmtId="0" fontId="7" fillId="18" borderId="7" xfId="0" applyFont="1" applyFill="1" applyBorder="1" applyAlignment="1">
      <alignment horizontal="center" vertical="center"/>
    </xf>
    <xf numFmtId="0" fontId="5" fillId="18" borderId="7" xfId="0" quotePrefix="1" applyFont="1" applyFill="1" applyBorder="1" applyAlignment="1">
      <alignment horizontal="left" vertical="center"/>
    </xf>
    <xf numFmtId="0" fontId="20" fillId="18" borderId="7" xfId="0" quotePrefix="1" applyFont="1" applyFill="1" applyBorder="1" applyAlignment="1">
      <alignment horizontal="center" vertical="center"/>
    </xf>
    <xf numFmtId="0" fontId="21" fillId="18" borderId="7" xfId="0" applyFont="1" applyFill="1" applyBorder="1" applyAlignment="1">
      <alignment horizontal="center" vertical="center"/>
    </xf>
    <xf numFmtId="0" fontId="20" fillId="18" borderId="7" xfId="0" quotePrefix="1" applyFont="1" applyFill="1" applyBorder="1" applyAlignment="1">
      <alignment horizontal="left" vertical="center"/>
    </xf>
    <xf numFmtId="0" fontId="5" fillId="21" borderId="7" xfId="0" quotePrefix="1" applyFont="1" applyFill="1" applyBorder="1" applyAlignment="1">
      <alignment horizontal="center" vertical="center"/>
    </xf>
    <xf numFmtId="0" fontId="20" fillId="21" borderId="7" xfId="0" quotePrefix="1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left" vertical="center"/>
    </xf>
    <xf numFmtId="0" fontId="20" fillId="21" borderId="7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19" fillId="7" borderId="10" xfId="0" applyFont="1" applyFill="1" applyBorder="1" applyAlignment="1">
      <alignment horizontal="left"/>
    </xf>
    <xf numFmtId="0" fontId="18" fillId="0" borderId="0" xfId="0" applyFont="1" applyAlignment="1">
      <alignment horizontal="center" vertical="center"/>
    </xf>
    <xf numFmtId="0" fontId="23" fillId="5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26" fillId="9" borderId="13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 vertical="center" wrapText="1"/>
    </xf>
    <xf numFmtId="0" fontId="31" fillId="21" borderId="7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4" borderId="7" xfId="0" applyFont="1" applyFill="1" applyBorder="1" applyAlignment="1">
      <alignment horizontal="center" vertical="center"/>
    </xf>
    <xf numFmtId="0" fontId="31" fillId="4" borderId="7" xfId="0" applyFont="1" applyFill="1" applyBorder="1" applyAlignment="1">
      <alignment horizontal="left" vertical="center"/>
    </xf>
    <xf numFmtId="0" fontId="31" fillId="22" borderId="7" xfId="0" applyFont="1" applyFill="1" applyBorder="1" applyAlignment="1">
      <alignment horizontal="center" vertical="center"/>
    </xf>
    <xf numFmtId="0" fontId="31" fillId="22" borderId="7" xfId="0" applyFont="1" applyFill="1" applyBorder="1" applyAlignment="1">
      <alignment horizontal="center" vertical="center" wrapText="1"/>
    </xf>
    <xf numFmtId="0" fontId="32" fillId="0" borderId="7" xfId="0" applyFont="1" applyBorder="1" applyAlignment="1">
      <alignment horizontal="left" vertical="center"/>
    </xf>
    <xf numFmtId="0" fontId="32" fillId="0" borderId="7" xfId="0" applyFont="1" applyBorder="1" applyAlignment="1">
      <alignment horizontal="center" vertical="center"/>
    </xf>
    <xf numFmtId="176" fontId="32" fillId="0" borderId="7" xfId="0" applyNumberFormat="1" applyFont="1" applyBorder="1" applyAlignment="1">
      <alignment horizontal="center" vertical="center"/>
    </xf>
    <xf numFmtId="0" fontId="32" fillId="0" borderId="7" xfId="0" applyFont="1" applyBorder="1" applyAlignment="1">
      <alignment vertical="center"/>
    </xf>
    <xf numFmtId="0" fontId="31" fillId="23" borderId="9" xfId="0" applyFont="1" applyFill="1" applyBorder="1" applyAlignment="1">
      <alignment horizontal="center" vertical="center"/>
    </xf>
    <xf numFmtId="0" fontId="31" fillId="23" borderId="7" xfId="0" applyFont="1" applyFill="1" applyBorder="1" applyAlignment="1">
      <alignment horizontal="center" vertical="center"/>
    </xf>
    <xf numFmtId="0" fontId="31" fillId="23" borderId="7" xfId="0" applyFont="1" applyFill="1" applyBorder="1" applyAlignment="1">
      <alignment vertical="center"/>
    </xf>
    <xf numFmtId="0" fontId="31" fillId="0" borderId="7" xfId="0" applyFont="1" applyBorder="1" applyAlignment="1">
      <alignment horizontal="center" vertical="center"/>
    </xf>
    <xf numFmtId="0" fontId="32" fillId="24" borderId="7" xfId="0" applyFont="1" applyFill="1" applyBorder="1" applyAlignment="1">
      <alignment horizontal="center" vertical="center"/>
    </xf>
    <xf numFmtId="0" fontId="33" fillId="0" borderId="7" xfId="0" applyFont="1" applyBorder="1" applyAlignment="1">
      <alignment horizontal="left" vertical="center"/>
    </xf>
    <xf numFmtId="0" fontId="31" fillId="25" borderId="7" xfId="0" applyFont="1" applyFill="1" applyBorder="1" applyAlignment="1">
      <alignment horizontal="center" vertical="center"/>
    </xf>
    <xf numFmtId="176" fontId="32" fillId="25" borderId="7" xfId="0" applyNumberFormat="1" applyFont="1" applyFill="1" applyBorder="1" applyAlignment="1">
      <alignment horizontal="center" vertical="center"/>
    </xf>
    <xf numFmtId="0" fontId="32" fillId="25" borderId="7" xfId="0" applyFont="1" applyFill="1" applyBorder="1" applyAlignment="1">
      <alignment horizontal="left" vertical="center"/>
    </xf>
    <xf numFmtId="0" fontId="32" fillId="25" borderId="7" xfId="0" applyFont="1" applyFill="1" applyBorder="1" applyAlignment="1">
      <alignment horizontal="center" vertical="center"/>
    </xf>
    <xf numFmtId="0" fontId="31" fillId="25" borderId="7" xfId="0" applyFont="1" applyFill="1" applyBorder="1" applyAlignment="1">
      <alignment horizontal="left" vertical="center"/>
    </xf>
    <xf numFmtId="0" fontId="34" fillId="0" borderId="7" xfId="0" applyFont="1" applyBorder="1" applyAlignment="1">
      <alignment horizontal="center" vertical="center"/>
    </xf>
    <xf numFmtId="0" fontId="35" fillId="4" borderId="7" xfId="0" applyFont="1" applyFill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7" xfId="0" applyFont="1" applyBorder="1" applyAlignment="1">
      <alignment horizontal="left" vertical="center"/>
    </xf>
    <xf numFmtId="0" fontId="34" fillId="14" borderId="7" xfId="0" applyFont="1" applyFill="1" applyBorder="1" applyAlignment="1">
      <alignment horizontal="center" vertical="center"/>
    </xf>
    <xf numFmtId="0" fontId="36" fillId="0" borderId="7" xfId="0" applyFont="1" applyBorder="1" applyAlignment="1">
      <alignment horizontal="center" vertical="center"/>
    </xf>
    <xf numFmtId="0" fontId="22" fillId="13" borderId="8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37" fillId="0" borderId="7" xfId="0" applyFont="1" applyBorder="1" applyAlignment="1">
      <alignment vertical="center"/>
    </xf>
    <xf numFmtId="177" fontId="38" fillId="0" borderId="7" xfId="0" applyNumberFormat="1" applyFont="1" applyBorder="1" applyAlignment="1">
      <alignment horizontal="center" vertical="center"/>
    </xf>
    <xf numFmtId="177" fontId="38" fillId="19" borderId="7" xfId="0" applyNumberFormat="1" applyFont="1" applyFill="1" applyBorder="1" applyAlignment="1">
      <alignment horizontal="center" vertical="center"/>
    </xf>
    <xf numFmtId="0" fontId="37" fillId="0" borderId="7" xfId="0" applyFont="1" applyBorder="1" applyAlignment="1">
      <alignment horizontal="left" vertical="center"/>
    </xf>
    <xf numFmtId="177" fontId="38" fillId="0" borderId="19" xfId="0" applyNumberFormat="1" applyFont="1" applyBorder="1" applyAlignment="1">
      <alignment horizontal="center" vertical="center"/>
    </xf>
    <xf numFmtId="0" fontId="38" fillId="19" borderId="7" xfId="0" applyFont="1" applyFill="1" applyBorder="1" applyAlignment="1">
      <alignment horizontal="left" vertical="center"/>
    </xf>
    <xf numFmtId="0" fontId="38" fillId="0" borderId="7" xfId="0" applyFont="1" applyBorder="1" applyAlignment="1">
      <alignment horizontal="left" vertical="center"/>
    </xf>
    <xf numFmtId="0" fontId="38" fillId="19" borderId="7" xfId="0" applyFont="1" applyFill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177" fontId="38" fillId="7" borderId="7" xfId="0" applyNumberFormat="1" applyFont="1" applyFill="1" applyBorder="1" applyAlignment="1">
      <alignment horizontal="center" vertical="center" wrapText="1"/>
    </xf>
    <xf numFmtId="0" fontId="40" fillId="20" borderId="7" xfId="0" applyFont="1" applyFill="1" applyBorder="1" applyAlignment="1">
      <alignment horizontal="center" vertical="center" wrapText="1"/>
    </xf>
    <xf numFmtId="0" fontId="40" fillId="26" borderId="7" xfId="0" applyFont="1" applyFill="1" applyBorder="1" applyAlignment="1">
      <alignment vertical="center" wrapText="1"/>
    </xf>
    <xf numFmtId="0" fontId="39" fillId="0" borderId="7" xfId="0" applyFont="1" applyBorder="1" applyAlignment="1">
      <alignment vertical="center"/>
    </xf>
    <xf numFmtId="177" fontId="42" fillId="7" borderId="7" xfId="0" applyNumberFormat="1" applyFont="1" applyFill="1" applyBorder="1" applyAlignment="1">
      <alignment horizontal="center" vertical="center" wrapText="1"/>
    </xf>
    <xf numFmtId="0" fontId="43" fillId="20" borderId="7" xfId="0" applyFont="1" applyFill="1" applyBorder="1" applyAlignment="1">
      <alignment horizontal="center" vertical="center" wrapText="1"/>
    </xf>
    <xf numFmtId="0" fontId="42" fillId="19" borderId="7" xfId="0" applyFont="1" applyFill="1" applyBorder="1" applyAlignment="1">
      <alignment horizontal="left" vertical="center"/>
    </xf>
    <xf numFmtId="0" fontId="44" fillId="0" borderId="7" xfId="0" applyFont="1" applyBorder="1" applyAlignment="1">
      <alignment horizontal="center" vertical="center"/>
    </xf>
    <xf numFmtId="0" fontId="42" fillId="19" borderId="7" xfId="0" applyFont="1" applyFill="1" applyBorder="1" applyAlignment="1">
      <alignment horizontal="center" vertical="center"/>
    </xf>
    <xf numFmtId="177" fontId="42" fillId="19" borderId="7" xfId="0" applyNumberFormat="1" applyFont="1" applyFill="1" applyBorder="1" applyAlignment="1">
      <alignment horizontal="center" vertical="center"/>
    </xf>
    <xf numFmtId="0" fontId="43" fillId="20" borderId="7" xfId="0" applyFont="1" applyFill="1" applyBorder="1" applyAlignment="1">
      <alignment horizontal="left" vertical="center" wrapText="1"/>
    </xf>
    <xf numFmtId="0" fontId="44" fillId="0" borderId="7" xfId="0" applyFont="1" applyBorder="1" applyAlignment="1">
      <alignment horizontal="left" vertical="center"/>
    </xf>
    <xf numFmtId="0" fontId="39" fillId="20" borderId="7" xfId="0" applyFont="1" applyFill="1" applyBorder="1" applyAlignment="1">
      <alignment horizontal="center" vertical="center" wrapText="1"/>
    </xf>
    <xf numFmtId="0" fontId="39" fillId="19" borderId="7" xfId="0" applyFont="1" applyFill="1" applyBorder="1" applyAlignment="1">
      <alignment horizontal="left" vertical="center"/>
    </xf>
    <xf numFmtId="0" fontId="39" fillId="0" borderId="7" xfId="0" applyFont="1" applyBorder="1" applyAlignment="1">
      <alignment horizontal="left" vertical="center"/>
    </xf>
    <xf numFmtId="0" fontId="39" fillId="26" borderId="7" xfId="0" applyFont="1" applyFill="1" applyBorder="1" applyAlignment="1">
      <alignment vertical="center" wrapText="1"/>
    </xf>
    <xf numFmtId="0" fontId="41" fillId="4" borderId="7" xfId="0" applyFont="1" applyFill="1" applyBorder="1" applyAlignment="1">
      <alignment vertical="center"/>
    </xf>
    <xf numFmtId="0" fontId="41" fillId="4" borderId="7" xfId="0" applyFont="1" applyFill="1" applyBorder="1" applyAlignment="1">
      <alignment horizontal="left" vertical="center"/>
    </xf>
    <xf numFmtId="0" fontId="41" fillId="4" borderId="7" xfId="0" applyFont="1" applyFill="1" applyBorder="1" applyAlignment="1">
      <alignment horizontal="center" vertical="center"/>
    </xf>
    <xf numFmtId="0" fontId="37" fillId="4" borderId="7" xfId="0" applyFont="1" applyFill="1" applyBorder="1" applyAlignment="1">
      <alignment vertical="center"/>
    </xf>
    <xf numFmtId="0" fontId="39" fillId="4" borderId="7" xfId="0" applyFont="1" applyFill="1" applyBorder="1" applyAlignment="1">
      <alignment vertical="center"/>
    </xf>
    <xf numFmtId="0" fontId="37" fillId="4" borderId="7" xfId="0" applyFont="1" applyFill="1" applyBorder="1" applyAlignment="1">
      <alignment horizontal="center" vertical="center"/>
    </xf>
    <xf numFmtId="0" fontId="39" fillId="18" borderId="7" xfId="0" applyFont="1" applyFill="1" applyBorder="1" applyAlignment="1">
      <alignment horizontal="center" vertical="center" wrapText="1"/>
    </xf>
    <xf numFmtId="0" fontId="37" fillId="4" borderId="7" xfId="0" applyFont="1" applyFill="1" applyBorder="1" applyAlignment="1">
      <alignment horizontal="left" vertical="center"/>
    </xf>
    <xf numFmtId="0" fontId="39" fillId="4" borderId="7" xfId="0" applyFont="1" applyFill="1" applyBorder="1" applyAlignment="1">
      <alignment horizontal="left" vertical="center"/>
    </xf>
    <xf numFmtId="0" fontId="39" fillId="4" borderId="7" xfId="0" applyFont="1" applyFill="1" applyBorder="1" applyAlignment="1">
      <alignment horizontal="center" vertical="center"/>
    </xf>
    <xf numFmtId="177" fontId="42" fillId="15" borderId="7" xfId="0" applyNumberFormat="1" applyFont="1" applyFill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/>
    </xf>
    <xf numFmtId="0" fontId="46" fillId="14" borderId="7" xfId="0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0" fontId="19" fillId="7" borderId="9" xfId="0" applyFont="1" applyFill="1" applyBorder="1" applyAlignment="1">
      <alignment horizontal="left" vertical="center"/>
    </xf>
    <xf numFmtId="0" fontId="19" fillId="7" borderId="9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8" borderId="11" xfId="0" applyFont="1" applyFill="1" applyBorder="1" applyAlignment="1">
      <alignment horizontal="center" vertical="center"/>
    </xf>
    <xf numFmtId="0" fontId="46" fillId="21" borderId="7" xfId="0" applyFont="1" applyFill="1" applyBorder="1" applyAlignment="1">
      <alignment horizontal="center" vertical="center"/>
    </xf>
    <xf numFmtId="0" fontId="15" fillId="21" borderId="7" xfId="0" applyFont="1" applyFill="1" applyBorder="1" applyAlignment="1">
      <alignment horizontal="center" vertical="center"/>
    </xf>
    <xf numFmtId="0" fontId="15" fillId="21" borderId="7" xfId="0" applyFont="1" applyFill="1" applyBorder="1"/>
    <xf numFmtId="0" fontId="17" fillId="21" borderId="7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7" borderId="7" xfId="0" applyFont="1" applyFill="1" applyBorder="1" applyAlignment="1">
      <alignment horizontal="center" vertical="center"/>
    </xf>
    <xf numFmtId="0" fontId="5" fillId="8" borderId="12" xfId="0" applyFont="1" applyFill="1" applyBorder="1"/>
    <xf numFmtId="0" fontId="5" fillId="0" borderId="8" xfId="0" applyFont="1" applyBorder="1" applyAlignment="1">
      <alignment horizontal="center" vertical="center"/>
    </xf>
    <xf numFmtId="0" fontId="5" fillId="17" borderId="17" xfId="0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/>
    </xf>
    <xf numFmtId="0" fontId="20" fillId="18" borderId="9" xfId="0" applyFont="1" applyFill="1" applyBorder="1" applyAlignment="1">
      <alignment horizontal="center" vertical="center"/>
    </xf>
    <xf numFmtId="0" fontId="16" fillId="7" borderId="20" xfId="0" applyFont="1" applyFill="1" applyBorder="1" applyAlignment="1">
      <alignment horizontal="left"/>
    </xf>
    <xf numFmtId="0" fontId="5" fillId="16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18" borderId="11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left"/>
    </xf>
    <xf numFmtId="0" fontId="19" fillId="13" borderId="7" xfId="0" applyFont="1" applyFill="1" applyBorder="1" applyAlignment="1">
      <alignment horizontal="left"/>
    </xf>
    <xf numFmtId="0" fontId="16" fillId="28" borderId="0" xfId="0" applyFont="1" applyFill="1"/>
    <xf numFmtId="0" fontId="47" fillId="0" borderId="0" xfId="0" applyFont="1"/>
    <xf numFmtId="0" fontId="5" fillId="5" borderId="11" xfId="0" applyFont="1" applyFill="1" applyBorder="1" applyAlignment="1">
      <alignment horizontal="center" vertical="center"/>
    </xf>
    <xf numFmtId="0" fontId="5" fillId="28" borderId="7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48" fillId="0" borderId="7" xfId="0" applyFont="1" applyBorder="1" applyAlignment="1">
      <alignment horizontal="center" vertical="center"/>
    </xf>
    <xf numFmtId="0" fontId="48" fillId="16" borderId="7" xfId="0" applyFont="1" applyFill="1" applyBorder="1" applyAlignment="1">
      <alignment horizontal="center" vertical="center"/>
    </xf>
    <xf numFmtId="0" fontId="48" fillId="0" borderId="7" xfId="0" applyFont="1" applyBorder="1" applyAlignment="1">
      <alignment horizontal="left" vertical="center"/>
    </xf>
    <xf numFmtId="0" fontId="48" fillId="6" borderId="7" xfId="0" applyFont="1" applyFill="1" applyBorder="1" applyAlignment="1">
      <alignment horizontal="center" vertical="center"/>
    </xf>
    <xf numFmtId="0" fontId="48" fillId="18" borderId="7" xfId="0" applyFont="1" applyFill="1" applyBorder="1" applyAlignment="1">
      <alignment horizontal="center" vertical="center"/>
    </xf>
    <xf numFmtId="0" fontId="48" fillId="0" borderId="8" xfId="0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48" fillId="0" borderId="7" xfId="0" quotePrefix="1" applyFont="1" applyBorder="1" applyAlignment="1">
      <alignment horizontal="center" vertical="center"/>
    </xf>
    <xf numFmtId="0" fontId="49" fillId="18" borderId="7" xfId="0" applyFont="1" applyFill="1" applyBorder="1" applyAlignment="1">
      <alignment horizontal="center" vertical="center"/>
    </xf>
    <xf numFmtId="0" fontId="50" fillId="29" borderId="7" xfId="0" applyFont="1" applyFill="1" applyBorder="1" applyAlignment="1">
      <alignment horizontal="center" vertical="center"/>
    </xf>
    <xf numFmtId="0" fontId="50" fillId="2" borderId="7" xfId="0" applyFont="1" applyFill="1" applyBorder="1" applyAlignment="1">
      <alignment horizontal="center"/>
    </xf>
    <xf numFmtId="0" fontId="51" fillId="2" borderId="7" xfId="0" applyFont="1" applyFill="1" applyBorder="1" applyAlignment="1">
      <alignment horizontal="center"/>
    </xf>
    <xf numFmtId="0" fontId="50" fillId="29" borderId="7" xfId="0" applyFont="1" applyFill="1" applyBorder="1" applyAlignment="1">
      <alignment horizontal="left" vertical="center"/>
    </xf>
    <xf numFmtId="0" fontId="52" fillId="29" borderId="7" xfId="0" applyFont="1" applyFill="1" applyBorder="1" applyAlignment="1">
      <alignment horizontal="left" vertical="center"/>
    </xf>
    <xf numFmtId="0" fontId="19" fillId="0" borderId="0" xfId="0" applyFont="1" applyAlignment="1">
      <alignment horizontal="center" vertical="center" wrapText="1"/>
    </xf>
    <xf numFmtId="0" fontId="5" fillId="28" borderId="0" xfId="0" applyFont="1" applyFill="1"/>
    <xf numFmtId="0" fontId="19" fillId="5" borderId="7" xfId="0" applyFont="1" applyFill="1" applyBorder="1" applyAlignment="1">
      <alignment horizontal="center" vertical="center"/>
    </xf>
    <xf numFmtId="0" fontId="19" fillId="7" borderId="9" xfId="0" applyFont="1" applyFill="1" applyBorder="1" applyAlignment="1">
      <alignment horizontal="left"/>
    </xf>
    <xf numFmtId="0" fontId="22" fillId="7" borderId="8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left" vertical="center"/>
    </xf>
    <xf numFmtId="0" fontId="19" fillId="19" borderId="8" xfId="0" applyFont="1" applyFill="1" applyBorder="1"/>
    <xf numFmtId="0" fontId="19" fillId="19" borderId="10" xfId="0" applyFont="1" applyFill="1" applyBorder="1"/>
    <xf numFmtId="0" fontId="19" fillId="19" borderId="9" xfId="0" applyFont="1" applyFill="1" applyBorder="1"/>
    <xf numFmtId="0" fontId="19" fillId="13" borderId="7" xfId="0" applyFont="1" applyFill="1" applyBorder="1"/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/>
    </xf>
    <xf numFmtId="0" fontId="5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/>
    </xf>
    <xf numFmtId="0" fontId="48" fillId="4" borderId="7" xfId="0" applyFont="1" applyFill="1" applyBorder="1" applyAlignment="1">
      <alignment horizontal="center" vertical="center"/>
    </xf>
    <xf numFmtId="0" fontId="15" fillId="14" borderId="7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6" fillId="8" borderId="12" xfId="0" applyFont="1" applyFill="1" applyBorder="1" applyAlignment="1">
      <alignment horizontal="left" vertical="center"/>
    </xf>
    <xf numFmtId="0" fontId="5" fillId="30" borderId="7" xfId="0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 wrapText="1"/>
    </xf>
    <xf numFmtId="0" fontId="19" fillId="8" borderId="17" xfId="0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56" fillId="0" borderId="0" xfId="0" applyFont="1"/>
    <xf numFmtId="0" fontId="61" fillId="28" borderId="7" xfId="0" applyFont="1" applyFill="1" applyBorder="1" applyAlignment="1">
      <alignment horizontal="left" vertical="center"/>
    </xf>
    <xf numFmtId="0" fontId="61" fillId="28" borderId="7" xfId="0" applyFont="1" applyFill="1" applyBorder="1" applyAlignment="1">
      <alignment horizontal="left"/>
    </xf>
    <xf numFmtId="0" fontId="61" fillId="28" borderId="7" xfId="0" applyFont="1" applyFill="1" applyBorder="1" applyAlignment="1">
      <alignment horizontal="left" vertical="center" wrapText="1"/>
    </xf>
    <xf numFmtId="0" fontId="60" fillId="28" borderId="7" xfId="0" applyFont="1" applyFill="1" applyBorder="1" applyAlignment="1">
      <alignment vertical="top"/>
    </xf>
    <xf numFmtId="0" fontId="60" fillId="28" borderId="19" xfId="0" applyFont="1" applyFill="1" applyBorder="1" applyAlignment="1">
      <alignment vertical="top"/>
    </xf>
    <xf numFmtId="0" fontId="61" fillId="28" borderId="19" xfId="0" applyFont="1" applyFill="1" applyBorder="1" applyAlignment="1">
      <alignment horizontal="left" vertical="center"/>
    </xf>
    <xf numFmtId="0" fontId="60" fillId="28" borderId="11" xfId="0" applyFont="1" applyFill="1" applyBorder="1" applyAlignment="1">
      <alignment vertical="top"/>
    </xf>
    <xf numFmtId="0" fontId="61" fillId="28" borderId="21" xfId="0" applyFont="1" applyFill="1" applyBorder="1" applyAlignment="1">
      <alignment horizontal="left" vertical="center" wrapText="1"/>
    </xf>
    <xf numFmtId="0" fontId="61" fillId="28" borderId="1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left"/>
    </xf>
    <xf numFmtId="0" fontId="62" fillId="28" borderId="7" xfId="0" applyFont="1" applyFill="1" applyBorder="1" applyAlignment="1">
      <alignment vertical="top"/>
    </xf>
    <xf numFmtId="0" fontId="58" fillId="28" borderId="7" xfId="0" applyFont="1" applyFill="1" applyBorder="1" applyAlignment="1">
      <alignment vertical="top"/>
    </xf>
    <xf numFmtId="0" fontId="63" fillId="28" borderId="7" xfId="0" applyFont="1" applyFill="1" applyBorder="1" applyAlignment="1">
      <alignment vertical="top"/>
    </xf>
    <xf numFmtId="0" fontId="61" fillId="28" borderId="7" xfId="0" applyFont="1" applyFill="1" applyBorder="1" applyAlignment="1">
      <alignment horizontal="left" wrapText="1"/>
    </xf>
    <xf numFmtId="0" fontId="15" fillId="31" borderId="0" xfId="0" applyFont="1" applyFill="1" applyAlignment="1">
      <alignment horizontal="center" vertical="center"/>
    </xf>
    <xf numFmtId="0" fontId="16" fillId="4" borderId="7" xfId="0" applyFont="1" applyFill="1" applyBorder="1" applyAlignment="1">
      <alignment horizontal="center" vertical="top"/>
    </xf>
    <xf numFmtId="0" fontId="16" fillId="4" borderId="7" xfId="0" applyFont="1" applyFill="1" applyBorder="1" applyAlignment="1">
      <alignment horizontal="left" vertical="center"/>
    </xf>
    <xf numFmtId="0" fontId="65" fillId="28" borderId="22" xfId="0" applyFont="1" applyFill="1" applyBorder="1" applyAlignment="1">
      <alignment vertical="top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65" fillId="28" borderId="25" xfId="0" applyFont="1" applyFill="1" applyBorder="1" applyAlignment="1">
      <alignment vertical="top"/>
    </xf>
    <xf numFmtId="0" fontId="5" fillId="0" borderId="26" xfId="0" applyFont="1" applyBorder="1" applyAlignment="1">
      <alignment horizontal="center" vertical="center"/>
    </xf>
    <xf numFmtId="0" fontId="65" fillId="28" borderId="27" xfId="0" applyFont="1" applyFill="1" applyBorder="1" applyAlignment="1">
      <alignment vertical="top"/>
    </xf>
    <xf numFmtId="0" fontId="65" fillId="28" borderId="28" xfId="0" applyFont="1" applyFill="1" applyBorder="1" applyAlignment="1">
      <alignment vertical="top"/>
    </xf>
    <xf numFmtId="0" fontId="5" fillId="0" borderId="26" xfId="0" applyFont="1" applyBorder="1"/>
    <xf numFmtId="0" fontId="68" fillId="0" borderId="0" xfId="0" applyFont="1" applyAlignment="1">
      <alignment horizontal="center" vertical="top"/>
    </xf>
    <xf numFmtId="0" fontId="68" fillId="0" borderId="0" xfId="0" applyFont="1" applyAlignment="1">
      <alignment horizontal="left" vertical="top"/>
    </xf>
    <xf numFmtId="0" fontId="68" fillId="0" borderId="0" xfId="0" applyFont="1" applyAlignment="1">
      <alignment vertical="top"/>
    </xf>
    <xf numFmtId="0" fontId="66" fillId="28" borderId="25" xfId="0" applyFont="1" applyFill="1" applyBorder="1" applyAlignment="1">
      <alignment vertical="top"/>
    </xf>
    <xf numFmtId="0" fontId="18" fillId="28" borderId="25" xfId="0" applyFont="1" applyFill="1" applyBorder="1" applyAlignment="1">
      <alignment vertical="top"/>
    </xf>
    <xf numFmtId="0" fontId="67" fillId="28" borderId="25" xfId="0" applyFont="1" applyFill="1" applyBorder="1" applyAlignment="1">
      <alignment vertical="top"/>
    </xf>
    <xf numFmtId="0" fontId="65" fillId="28" borderId="29" xfId="0" applyFont="1" applyFill="1" applyBorder="1" applyAlignment="1">
      <alignment vertical="top"/>
    </xf>
    <xf numFmtId="0" fontId="5" fillId="0" borderId="30" xfId="0" applyFont="1" applyBorder="1"/>
    <xf numFmtId="0" fontId="5" fillId="0" borderId="4" xfId="0" applyFont="1" applyBorder="1"/>
    <xf numFmtId="0" fontId="16" fillId="4" borderId="31" xfId="0" applyFont="1" applyFill="1" applyBorder="1" applyAlignment="1">
      <alignment horizontal="center" vertical="top"/>
    </xf>
    <xf numFmtId="0" fontId="16" fillId="4" borderId="31" xfId="0" applyFont="1" applyFill="1" applyBorder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0" fontId="5" fillId="32" borderId="7" xfId="0" applyFont="1" applyFill="1" applyBorder="1" applyAlignment="1">
      <alignment horizontal="center" vertical="center"/>
    </xf>
    <xf numFmtId="0" fontId="15" fillId="32" borderId="7" xfId="0" applyFont="1" applyFill="1" applyBorder="1" applyAlignment="1">
      <alignment horizontal="center" vertical="center"/>
    </xf>
    <xf numFmtId="0" fontId="70" fillId="31" borderId="0" xfId="0" applyFont="1" applyFill="1" applyAlignment="1">
      <alignment horizontal="center" vertical="center" wrapText="1"/>
    </xf>
    <xf numFmtId="0" fontId="70" fillId="31" borderId="0" xfId="0" applyFont="1" applyFill="1" applyAlignment="1">
      <alignment horizontal="center" vertical="center"/>
    </xf>
    <xf numFmtId="0" fontId="5" fillId="22" borderId="7" xfId="0" applyFont="1" applyFill="1" applyBorder="1" applyAlignment="1">
      <alignment horizontal="center" vertical="center"/>
    </xf>
    <xf numFmtId="0" fontId="15" fillId="13" borderId="7" xfId="0" applyFont="1" applyFill="1" applyBorder="1" applyAlignment="1">
      <alignment horizontal="center" vertical="center"/>
    </xf>
    <xf numFmtId="0" fontId="69" fillId="0" borderId="0" xfId="0" applyFont="1" applyAlignment="1">
      <alignment horizontal="center" vertical="top"/>
    </xf>
    <xf numFmtId="0" fontId="5" fillId="0" borderId="0" xfId="0" applyFont="1" applyAlignment="1">
      <alignment vertical="top"/>
    </xf>
    <xf numFmtId="0" fontId="53" fillId="0" borderId="0" xfId="0" applyFont="1" applyAlignment="1">
      <alignment horizontal="center" vertical="top"/>
    </xf>
    <xf numFmtId="0" fontId="53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68" fillId="0" borderId="0" xfId="0" applyFont="1" applyAlignment="1">
      <alignment horizontal="left" vertical="top" wrapText="1"/>
    </xf>
    <xf numFmtId="0" fontId="16" fillId="19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0" fontId="61" fillId="28" borderId="21" xfId="0" applyFont="1" applyFill="1" applyBorder="1" applyAlignment="1">
      <alignment horizontal="left" vertical="center"/>
    </xf>
    <xf numFmtId="0" fontId="71" fillId="28" borderId="19" xfId="0" applyFont="1" applyFill="1" applyBorder="1" applyAlignment="1">
      <alignment vertical="top"/>
    </xf>
    <xf numFmtId="0" fontId="72" fillId="28" borderId="19" xfId="0" applyFont="1" applyFill="1" applyBorder="1" applyAlignment="1">
      <alignment vertical="top"/>
    </xf>
    <xf numFmtId="0" fontId="72" fillId="28" borderId="7" xfId="0" applyFont="1" applyFill="1" applyBorder="1" applyAlignment="1">
      <alignment vertical="top"/>
    </xf>
    <xf numFmtId="0" fontId="73" fillId="28" borderId="7" xfId="0" applyFont="1" applyFill="1" applyBorder="1" applyAlignment="1">
      <alignment vertical="top"/>
    </xf>
    <xf numFmtId="0" fontId="74" fillId="28" borderId="7" xfId="0" applyFont="1" applyFill="1" applyBorder="1" applyAlignment="1">
      <alignment vertical="top"/>
    </xf>
    <xf numFmtId="0" fontId="75" fillId="28" borderId="7" xfId="0" applyFont="1" applyFill="1" applyBorder="1" applyAlignment="1">
      <alignment vertical="top"/>
    </xf>
    <xf numFmtId="0" fontId="60" fillId="33" borderId="7" xfId="0" applyFont="1" applyFill="1" applyBorder="1" applyAlignment="1">
      <alignment vertical="top"/>
    </xf>
    <xf numFmtId="0" fontId="78" fillId="0" borderId="7" xfId="0" applyFont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15" fillId="28" borderId="7" xfId="0" applyFont="1" applyFill="1" applyBorder="1" applyAlignment="1">
      <alignment horizontal="left" vertical="center"/>
    </xf>
    <xf numFmtId="0" fontId="79" fillId="28" borderId="7" xfId="0" applyFont="1" applyFill="1" applyBorder="1" applyAlignment="1">
      <alignment vertical="top"/>
    </xf>
    <xf numFmtId="0" fontId="6" fillId="12" borderId="31" xfId="0" applyFont="1" applyFill="1" applyBorder="1" applyAlignment="1">
      <alignment horizontal="center" vertical="center"/>
    </xf>
    <xf numFmtId="0" fontId="6" fillId="12" borderId="2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/>
    </xf>
    <xf numFmtId="0" fontId="16" fillId="34" borderId="35" xfId="0" applyFont="1" applyFill="1" applyBorder="1" applyAlignment="1">
      <alignment horizontal="left"/>
    </xf>
    <xf numFmtId="0" fontId="19" fillId="34" borderId="33" xfId="0" applyFont="1" applyFill="1" applyBorder="1" applyAlignment="1">
      <alignment horizontal="left"/>
    </xf>
    <xf numFmtId="0" fontId="19" fillId="34" borderId="34" xfId="0" applyFont="1" applyFill="1" applyBorder="1" applyAlignment="1">
      <alignment horizontal="left"/>
    </xf>
    <xf numFmtId="0" fontId="5" fillId="34" borderId="28" xfId="0" applyFont="1" applyFill="1" applyBorder="1" applyAlignment="1">
      <alignment horizontal="center"/>
    </xf>
    <xf numFmtId="0" fontId="6" fillId="34" borderId="7" xfId="0" applyFont="1" applyFill="1" applyBorder="1" applyAlignment="1">
      <alignment horizontal="center" vertical="center"/>
    </xf>
    <xf numFmtId="0" fontId="6" fillId="34" borderId="31" xfId="0" applyFont="1" applyFill="1" applyBorder="1" applyAlignment="1">
      <alignment horizontal="center" vertical="center"/>
    </xf>
    <xf numFmtId="0" fontId="5" fillId="34" borderId="28" xfId="0" applyFont="1" applyFill="1" applyBorder="1" applyAlignment="1">
      <alignment horizontal="center" vertical="center"/>
    </xf>
    <xf numFmtId="0" fontId="5" fillId="34" borderId="7" xfId="0" applyFont="1" applyFill="1" applyBorder="1" applyAlignment="1">
      <alignment horizontal="center" vertical="center"/>
    </xf>
    <xf numFmtId="0" fontId="5" fillId="34" borderId="31" xfId="0" applyFont="1" applyFill="1" applyBorder="1" applyAlignment="1">
      <alignment horizontal="center" vertical="center"/>
    </xf>
    <xf numFmtId="0" fontId="5" fillId="34" borderId="36" xfId="0" applyFont="1" applyFill="1" applyBorder="1" applyAlignment="1">
      <alignment horizontal="center" vertical="center"/>
    </xf>
    <xf numFmtId="0" fontId="5" fillId="34" borderId="37" xfId="0" applyFont="1" applyFill="1" applyBorder="1" applyAlignment="1">
      <alignment horizontal="center" vertical="center"/>
    </xf>
    <xf numFmtId="0" fontId="5" fillId="34" borderId="38" xfId="0" applyFont="1" applyFill="1" applyBorder="1" applyAlignment="1">
      <alignment horizontal="center" vertical="center"/>
    </xf>
    <xf numFmtId="0" fontId="5" fillId="13" borderId="25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17" fillId="13" borderId="7" xfId="0" applyFont="1" applyFill="1" applyBorder="1" applyAlignment="1">
      <alignment horizontal="center" vertical="center"/>
    </xf>
    <xf numFmtId="0" fontId="17" fillId="13" borderId="8" xfId="0" applyFont="1" applyFill="1" applyBorder="1" applyAlignment="1">
      <alignment horizontal="center" vertical="center"/>
    </xf>
    <xf numFmtId="0" fontId="17" fillId="28" borderId="7" xfId="0" applyFont="1" applyFill="1" applyBorder="1" applyAlignment="1">
      <alignment horizontal="center" vertical="center"/>
    </xf>
    <xf numFmtId="0" fontId="5" fillId="28" borderId="8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78" fillId="0" borderId="7" xfId="0" applyFont="1" applyBorder="1" applyAlignment="1">
      <alignment horizontal="left" vertical="center"/>
    </xf>
    <xf numFmtId="0" fontId="5" fillId="31" borderId="0" xfId="0" applyFont="1" applyFill="1"/>
    <xf numFmtId="0" fontId="79" fillId="28" borderId="25" xfId="0" applyFont="1" applyFill="1" applyBorder="1" applyAlignment="1">
      <alignment vertical="top"/>
    </xf>
    <xf numFmtId="0" fontId="60" fillId="28" borderId="22" xfId="0" applyFont="1" applyFill="1" applyBorder="1" applyAlignment="1">
      <alignment vertical="top"/>
    </xf>
    <xf numFmtId="0" fontId="5" fillId="0" borderId="23" xfId="0" applyFont="1" applyBorder="1"/>
    <xf numFmtId="0" fontId="5" fillId="0" borderId="24" xfId="0" applyFont="1" applyBorder="1"/>
    <xf numFmtId="0" fontId="60" fillId="28" borderId="27" xfId="0" applyFont="1" applyFill="1" applyBorder="1" applyAlignment="1">
      <alignment vertical="top"/>
    </xf>
    <xf numFmtId="0" fontId="60" fillId="28" borderId="25" xfId="0" applyFont="1" applyFill="1" applyBorder="1" applyAlignment="1">
      <alignment vertical="top"/>
    </xf>
    <xf numFmtId="0" fontId="71" fillId="28" borderId="27" xfId="0" applyFont="1" applyFill="1" applyBorder="1" applyAlignment="1">
      <alignment vertical="top"/>
    </xf>
    <xf numFmtId="0" fontId="58" fillId="28" borderId="29" xfId="0" applyFont="1" applyFill="1" applyBorder="1" applyAlignment="1">
      <alignment vertical="top"/>
    </xf>
    <xf numFmtId="0" fontId="61" fillId="28" borderId="9" xfId="0" applyFont="1" applyFill="1" applyBorder="1" applyAlignment="1">
      <alignment horizontal="left" vertical="center" wrapText="1"/>
    </xf>
    <xf numFmtId="0" fontId="5" fillId="14" borderId="25" xfId="0" applyFont="1" applyFill="1" applyBorder="1" applyAlignment="1">
      <alignment horizontal="center" vertical="center"/>
    </xf>
    <xf numFmtId="0" fontId="5" fillId="14" borderId="31" xfId="0" applyFont="1" applyFill="1" applyBorder="1" applyAlignment="1">
      <alignment horizontal="center" vertical="center"/>
    </xf>
    <xf numFmtId="0" fontId="5" fillId="14" borderId="29" xfId="0" applyFont="1" applyFill="1" applyBorder="1" applyAlignment="1">
      <alignment horizontal="center" vertical="center"/>
    </xf>
    <xf numFmtId="0" fontId="5" fillId="14" borderId="37" xfId="0" applyFont="1" applyFill="1" applyBorder="1" applyAlignment="1">
      <alignment horizontal="center" vertical="center"/>
    </xf>
    <xf numFmtId="0" fontId="5" fillId="14" borderId="38" xfId="0" applyFont="1" applyFill="1" applyBorder="1" applyAlignment="1">
      <alignment horizontal="center" vertical="center"/>
    </xf>
    <xf numFmtId="0" fontId="64" fillId="5" borderId="11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5" fillId="19" borderId="0" xfId="0" applyFont="1" applyFill="1"/>
    <xf numFmtId="0" fontId="5" fillId="0" borderId="0" xfId="0" quotePrefix="1" applyFont="1" applyAlignment="1">
      <alignment horizontal="center" vertical="center"/>
    </xf>
    <xf numFmtId="0" fontId="64" fillId="5" borderId="12" xfId="0" applyFont="1" applyFill="1" applyBorder="1" applyAlignment="1">
      <alignment horizontal="center" vertical="center"/>
    </xf>
    <xf numFmtId="0" fontId="5" fillId="13" borderId="8" xfId="0" applyFont="1" applyFill="1" applyBorder="1" applyAlignment="1">
      <alignment horizontal="center" vertical="center"/>
    </xf>
    <xf numFmtId="0" fontId="53" fillId="7" borderId="0" xfId="0" applyFont="1" applyFill="1" applyAlignment="1">
      <alignment horizontal="center" vertical="center" wrapText="1"/>
    </xf>
    <xf numFmtId="0" fontId="53" fillId="7" borderId="0" xfId="0" applyFont="1" applyFill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5" fillId="20" borderId="0" xfId="0" applyFont="1" applyFill="1"/>
    <xf numFmtId="0" fontId="5" fillId="20" borderId="0" xfId="0" applyFont="1" applyFill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5" fillId="33" borderId="7" xfId="0" applyFont="1" applyFill="1" applyBorder="1" applyAlignment="1">
      <alignment horizontal="center" vertical="center"/>
    </xf>
    <xf numFmtId="0" fontId="80" fillId="0" borderId="7" xfId="0" applyFont="1" applyBorder="1" applyAlignment="1">
      <alignment horizontal="center" vertical="center"/>
    </xf>
    <xf numFmtId="0" fontId="6" fillId="5" borderId="12" xfId="0" applyFont="1" applyFill="1" applyBorder="1" applyAlignment="1">
      <alignment horizontal="left" vertical="center"/>
    </xf>
    <xf numFmtId="0" fontId="16" fillId="20" borderId="0" xfId="0" applyFont="1" applyFill="1" applyAlignment="1">
      <alignment horizontal="center" vertical="center"/>
    </xf>
    <xf numFmtId="0" fontId="55" fillId="4" borderId="0" xfId="0" applyFont="1" applyFill="1" applyAlignment="1">
      <alignment horizontal="left" vertical="center" wrapText="1"/>
    </xf>
    <xf numFmtId="0" fontId="16" fillId="20" borderId="0" xfId="0" applyFont="1" applyFill="1"/>
    <xf numFmtId="0" fontId="5" fillId="33" borderId="7" xfId="0" applyFont="1" applyFill="1" applyBorder="1"/>
    <xf numFmtId="0" fontId="48" fillId="13" borderId="7" xfId="0" applyFont="1" applyFill="1" applyBorder="1" applyAlignment="1">
      <alignment horizontal="center" vertical="center"/>
    </xf>
    <xf numFmtId="0" fontId="48" fillId="13" borderId="7" xfId="0" applyFont="1" applyFill="1" applyBorder="1" applyAlignment="1">
      <alignment horizontal="left" vertical="center"/>
    </xf>
    <xf numFmtId="0" fontId="19" fillId="5" borderId="11" xfId="0" applyFont="1" applyFill="1" applyBorder="1" applyAlignment="1">
      <alignment horizontal="center"/>
    </xf>
    <xf numFmtId="0" fontId="19" fillId="5" borderId="17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86" fillId="7" borderId="8" xfId="0" applyFont="1" applyFill="1" applyBorder="1" applyAlignment="1">
      <alignment horizontal="left"/>
    </xf>
    <xf numFmtId="0" fontId="86" fillId="7" borderId="9" xfId="0" applyFont="1" applyFill="1" applyBorder="1" applyAlignment="1">
      <alignment horizontal="left" vertical="center"/>
    </xf>
    <xf numFmtId="0" fontId="85" fillId="7" borderId="8" xfId="0" applyFont="1" applyFill="1" applyBorder="1"/>
    <xf numFmtId="0" fontId="86" fillId="7" borderId="8" xfId="0" applyFont="1" applyFill="1" applyBorder="1"/>
    <xf numFmtId="0" fontId="86" fillId="7" borderId="10" xfId="0" applyFont="1" applyFill="1" applyBorder="1"/>
    <xf numFmtId="0" fontId="86" fillId="7" borderId="9" xfId="0" applyFont="1" applyFill="1" applyBorder="1"/>
    <xf numFmtId="0" fontId="48" fillId="13" borderId="8" xfId="0" applyFont="1" applyFill="1" applyBorder="1" applyAlignment="1">
      <alignment horizontal="center" vertical="center"/>
    </xf>
    <xf numFmtId="0" fontId="16" fillId="14" borderId="9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14" borderId="7" xfId="0" applyFont="1" applyFill="1" applyBorder="1" applyAlignment="1">
      <alignment horizontal="center" vertical="center"/>
    </xf>
    <xf numFmtId="0" fontId="87" fillId="20" borderId="0" xfId="0" applyFont="1" applyFill="1"/>
    <xf numFmtId="0" fontId="5" fillId="35" borderId="7" xfId="0" applyFont="1" applyFill="1" applyBorder="1" applyAlignment="1">
      <alignment horizontal="center" vertical="center"/>
    </xf>
    <xf numFmtId="0" fontId="5" fillId="36" borderId="7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88" fillId="7" borderId="8" xfId="0" applyFont="1" applyFill="1" applyBorder="1" applyAlignment="1">
      <alignment horizontal="left"/>
    </xf>
    <xf numFmtId="0" fontId="88" fillId="7" borderId="10" xfId="0" applyFont="1" applyFill="1" applyBorder="1" applyAlignment="1">
      <alignment horizontal="left" vertical="center"/>
    </xf>
    <xf numFmtId="0" fontId="88" fillId="7" borderId="10" xfId="0" applyFont="1" applyFill="1" applyBorder="1" applyAlignment="1">
      <alignment horizontal="left"/>
    </xf>
    <xf numFmtId="0" fontId="88" fillId="7" borderId="8" xfId="0" applyFont="1" applyFill="1" applyBorder="1" applyAlignment="1">
      <alignment horizontal="center"/>
    </xf>
    <xf numFmtId="0" fontId="88" fillId="7" borderId="9" xfId="0" applyFont="1" applyFill="1" applyBorder="1" applyAlignment="1">
      <alignment horizontal="center"/>
    </xf>
    <xf numFmtId="0" fontId="86" fillId="7" borderId="1" xfId="0" applyFont="1" applyFill="1" applyBorder="1"/>
    <xf numFmtId="0" fontId="86" fillId="7" borderId="32" xfId="0" applyFont="1" applyFill="1" applyBorder="1"/>
    <xf numFmtId="0" fontId="86" fillId="7" borderId="2" xfId="0" applyFont="1" applyFill="1" applyBorder="1"/>
    <xf numFmtId="0" fontId="86" fillId="7" borderId="2" xfId="0" applyFont="1" applyFill="1" applyBorder="1" applyAlignment="1">
      <alignment horizontal="left" vertical="center"/>
    </xf>
    <xf numFmtId="0" fontId="86" fillId="7" borderId="33" xfId="0" applyFont="1" applyFill="1" applyBorder="1" applyAlignment="1">
      <alignment horizontal="left"/>
    </xf>
    <xf numFmtId="0" fontId="86" fillId="7" borderId="34" xfId="0" applyFont="1" applyFill="1" applyBorder="1" applyAlignment="1">
      <alignment horizontal="left"/>
    </xf>
    <xf numFmtId="0" fontId="86" fillId="7" borderId="39" xfId="0" applyFont="1" applyFill="1" applyBorder="1" applyAlignment="1">
      <alignment horizontal="left"/>
    </xf>
    <xf numFmtId="0" fontId="19" fillId="5" borderId="7" xfId="0" applyFont="1" applyFill="1" applyBorder="1" applyAlignment="1">
      <alignment horizontal="center"/>
    </xf>
    <xf numFmtId="0" fontId="89" fillId="0" borderId="0" xfId="0" applyFont="1" applyAlignment="1">
      <alignment horizontal="left" vertical="top" wrapText="1"/>
    </xf>
    <xf numFmtId="0" fontId="90" fillId="0" borderId="0" xfId="0" applyFont="1" applyAlignment="1">
      <alignment vertical="top"/>
    </xf>
    <xf numFmtId="0" fontId="89" fillId="0" borderId="0" xfId="0" applyFont="1" applyAlignment="1">
      <alignment horizontal="center" vertical="top"/>
    </xf>
    <xf numFmtId="0" fontId="59" fillId="0" borderId="0" xfId="0" applyFont="1" applyAlignment="1">
      <alignment horizontal="center" vertical="top"/>
    </xf>
    <xf numFmtId="0" fontId="91" fillId="0" borderId="0" xfId="0" applyFont="1" applyAlignment="1">
      <alignment horizontal="left" vertical="top" wrapText="1"/>
    </xf>
    <xf numFmtId="0" fontId="90" fillId="0" borderId="0" xfId="0" applyFont="1" applyAlignment="1">
      <alignment horizontal="center" vertical="top"/>
    </xf>
    <xf numFmtId="0" fontId="90" fillId="0" borderId="0" xfId="0" applyFont="1"/>
    <xf numFmtId="0" fontId="90" fillId="0" borderId="0" xfId="0" applyFont="1" applyAlignment="1">
      <alignment horizontal="center" vertical="top" wrapText="1"/>
    </xf>
    <xf numFmtId="0" fontId="89" fillId="29" borderId="0" xfId="0" applyFont="1" applyFill="1" applyAlignment="1">
      <alignment horizontal="left" vertical="top" wrapText="1"/>
    </xf>
    <xf numFmtId="0" fontId="91" fillId="0" borderId="0" xfId="0" applyFont="1" applyAlignment="1">
      <alignment horizontal="center" vertical="top" wrapText="1"/>
    </xf>
    <xf numFmtId="0" fontId="19" fillId="5" borderId="8" xfId="0" applyFont="1" applyFill="1" applyBorder="1" applyAlignment="1">
      <alignment horizontal="center"/>
    </xf>
    <xf numFmtId="0" fontId="5" fillId="5" borderId="11" xfId="0" applyFont="1" applyFill="1" applyBorder="1"/>
    <xf numFmtId="0" fontId="5" fillId="5" borderId="12" xfId="0" applyFont="1" applyFill="1" applyBorder="1"/>
    <xf numFmtId="0" fontId="22" fillId="13" borderId="7" xfId="0" applyFont="1" applyFill="1" applyBorder="1" applyAlignment="1">
      <alignment horizontal="center" vertical="center"/>
    </xf>
    <xf numFmtId="0" fontId="87" fillId="19" borderId="0" xfId="0" applyFont="1" applyFill="1"/>
    <xf numFmtId="0" fontId="5" fillId="0" borderId="3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7" borderId="0" xfId="0" applyFont="1" applyFill="1"/>
    <xf numFmtId="0" fontId="93" fillId="28" borderId="7" xfId="0" applyFont="1" applyFill="1" applyBorder="1" applyAlignment="1">
      <alignment horizontal="left"/>
    </xf>
    <xf numFmtId="0" fontId="22" fillId="4" borderId="7" xfId="0" applyFont="1" applyFill="1" applyBorder="1" applyAlignment="1">
      <alignment horizontal="left" vertical="center"/>
    </xf>
    <xf numFmtId="0" fontId="16" fillId="12" borderId="7" xfId="0" applyFont="1" applyFill="1" applyBorder="1" applyAlignment="1">
      <alignment horizontal="center" vertical="center"/>
    </xf>
    <xf numFmtId="0" fontId="16" fillId="12" borderId="7" xfId="0" applyFont="1" applyFill="1" applyBorder="1" applyAlignment="1">
      <alignment horizontal="left" vertical="center"/>
    </xf>
    <xf numFmtId="0" fontId="5" fillId="12" borderId="0" xfId="0" applyFont="1" applyFill="1" applyAlignment="1">
      <alignment horizontal="center" vertical="center"/>
    </xf>
    <xf numFmtId="0" fontId="5" fillId="12" borderId="0" xfId="0" applyFont="1" applyFill="1"/>
    <xf numFmtId="0" fontId="65" fillId="38" borderId="25" xfId="0" applyFont="1" applyFill="1" applyBorder="1" applyAlignment="1">
      <alignment vertical="top"/>
    </xf>
    <xf numFmtId="0" fontId="5" fillId="38" borderId="0" xfId="0" applyFont="1" applyFill="1" applyAlignment="1">
      <alignment horizontal="center" vertical="center"/>
    </xf>
    <xf numFmtId="0" fontId="19" fillId="38" borderId="0" xfId="0" applyFont="1" applyFill="1" applyAlignment="1">
      <alignment horizontal="center" vertical="center"/>
    </xf>
    <xf numFmtId="0" fontId="19" fillId="38" borderId="0" xfId="0" applyFont="1" applyFill="1" applyAlignment="1">
      <alignment horizontal="left" vertical="center"/>
    </xf>
    <xf numFmtId="0" fontId="97" fillId="32" borderId="7" xfId="0" applyFont="1" applyFill="1" applyBorder="1" applyAlignment="1">
      <alignment horizontal="center" vertical="center"/>
    </xf>
    <xf numFmtId="0" fontId="98" fillId="32" borderId="7" xfId="0" applyFont="1" applyFill="1" applyBorder="1" applyAlignment="1">
      <alignment horizontal="center" vertical="center"/>
    </xf>
    <xf numFmtId="0" fontId="100" fillId="13" borderId="7" xfId="0" applyFont="1" applyFill="1" applyBorder="1" applyAlignment="1">
      <alignment horizontal="center" vertical="center"/>
    </xf>
    <xf numFmtId="0" fontId="2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6" fillId="7" borderId="8" xfId="0" applyFont="1" applyFill="1" applyBorder="1" applyAlignment="1">
      <alignment horizontal="left"/>
    </xf>
    <xf numFmtId="0" fontId="86" fillId="7" borderId="10" xfId="0" applyFont="1" applyFill="1" applyBorder="1" applyAlignment="1">
      <alignment horizontal="left"/>
    </xf>
    <xf numFmtId="0" fontId="86" fillId="7" borderId="9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5" fillId="7" borderId="8" xfId="0" applyFont="1" applyFill="1" applyBorder="1" applyAlignment="1">
      <alignment horizontal="left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9" xfId="0" applyFont="1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5" fillId="7" borderId="10" xfId="0" applyFont="1" applyFill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7" borderId="8" xfId="0" applyFont="1" applyFill="1" applyBorder="1" applyAlignment="1">
      <alignment horizontal="left" vertical="center"/>
    </xf>
    <xf numFmtId="0" fontId="19" fillId="7" borderId="10" xfId="0" applyFont="1" applyFill="1" applyBorder="1" applyAlignment="1">
      <alignment horizontal="left" vertical="center"/>
    </xf>
    <xf numFmtId="0" fontId="19" fillId="7" borderId="9" xfId="0" applyFont="1" applyFill="1" applyBorder="1" applyAlignment="1">
      <alignment horizontal="left" vertical="center"/>
    </xf>
    <xf numFmtId="0" fontId="31" fillId="13" borderId="12" xfId="0" applyFont="1" applyFill="1" applyBorder="1" applyAlignment="1">
      <alignment horizontal="center" vertical="center"/>
    </xf>
    <xf numFmtId="0" fontId="31" fillId="13" borderId="18" xfId="0" applyFont="1" applyFill="1" applyBorder="1" applyAlignment="1">
      <alignment horizontal="center" vertical="center"/>
    </xf>
    <xf numFmtId="0" fontId="31" fillId="13" borderId="17" xfId="0" applyFont="1" applyFill="1" applyBorder="1" applyAlignment="1">
      <alignment horizontal="center" vertical="center"/>
    </xf>
    <xf numFmtId="0" fontId="31" fillId="21" borderId="8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1" borderId="9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left" vertical="center" wrapText="1" readingOrder="1"/>
    </xf>
    <xf numFmtId="0" fontId="11" fillId="4" borderId="15" xfId="0" applyFont="1" applyFill="1" applyBorder="1" applyAlignment="1">
      <alignment horizontal="left" vertical="center" wrapText="1" readingOrder="1"/>
    </xf>
    <xf numFmtId="0" fontId="11" fillId="4" borderId="16" xfId="0" applyFont="1" applyFill="1" applyBorder="1" applyAlignment="1">
      <alignment horizontal="left" vertical="center" wrapText="1" readingOrder="1"/>
    </xf>
    <xf numFmtId="0" fontId="12" fillId="4" borderId="14" xfId="0" applyFont="1" applyFill="1" applyBorder="1" applyAlignment="1">
      <alignment horizontal="left" vertical="center" wrapText="1" readingOrder="1"/>
    </xf>
    <xf numFmtId="0" fontId="12" fillId="4" borderId="16" xfId="0" applyFont="1" applyFill="1" applyBorder="1" applyAlignment="1">
      <alignment horizontal="left" vertical="center" wrapText="1" readingOrder="1"/>
    </xf>
    <xf numFmtId="0" fontId="12" fillId="4" borderId="15" xfId="0" applyFont="1" applyFill="1" applyBorder="1" applyAlignment="1">
      <alignment horizontal="left" vertical="center" wrapText="1" readingOrder="1"/>
    </xf>
    <xf numFmtId="0" fontId="11" fillId="13" borderId="14" xfId="0" applyFont="1" applyFill="1" applyBorder="1" applyAlignment="1">
      <alignment horizontal="left" vertical="center" wrapText="1" readingOrder="1"/>
    </xf>
    <xf numFmtId="0" fontId="11" fillId="13" borderId="15" xfId="0" applyFont="1" applyFill="1" applyBorder="1" applyAlignment="1">
      <alignment horizontal="left" vertical="center" wrapText="1" readingOrder="1"/>
    </xf>
    <xf numFmtId="0" fontId="11" fillId="11" borderId="14" xfId="0" applyFont="1" applyFill="1" applyBorder="1" applyAlignment="1">
      <alignment horizontal="left" vertical="center" wrapText="1" readingOrder="1"/>
    </xf>
    <xf numFmtId="0" fontId="11" fillId="11" borderId="16" xfId="0" applyFont="1" applyFill="1" applyBorder="1" applyAlignment="1">
      <alignment horizontal="left" vertical="center" wrapText="1" readingOrder="1"/>
    </xf>
    <xf numFmtId="0" fontId="11" fillId="11" borderId="15" xfId="0" applyFont="1" applyFill="1" applyBorder="1" applyAlignment="1">
      <alignment horizontal="left" vertical="center" wrapText="1" readingOrder="1"/>
    </xf>
    <xf numFmtId="0" fontId="11" fillId="13" borderId="16" xfId="0" applyFont="1" applyFill="1" applyBorder="1" applyAlignment="1">
      <alignment horizontal="left" vertical="center" wrapText="1" readingOrder="1"/>
    </xf>
    <xf numFmtId="0" fontId="3" fillId="4" borderId="6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</cellXfs>
  <cellStyles count="1">
    <cellStyle name="표준" xfId="0" builtinId="0"/>
  </cellStyles>
  <dxfs count="5"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FF"/>
      <color rgb="FF66FFFF"/>
      <color rgb="FFFBE9F0"/>
      <color rgb="FFF8D4E2"/>
      <color rgb="FF0000FF"/>
      <color rgb="FFFF66CC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23/09/relationships/Python" Target="python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emf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281940</xdr:colOff>
      <xdr:row>12</xdr:row>
      <xdr:rowOff>133350</xdr:rowOff>
    </xdr:from>
    <xdr:ext cx="1581150" cy="371475"/>
    <xdr:pic>
      <xdr:nvPicPr>
        <xdr:cNvPr id="4" name="Picture 3">
          <a:extLst>
            <a:ext uri="{FF2B5EF4-FFF2-40B4-BE49-F238E27FC236}">
              <a16:creationId xmlns:a16="http://schemas.microsoft.com/office/drawing/2014/main" id="{D8B3C9A1-B4CA-4EDC-AA91-2C0A094C3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" y="314325"/>
          <a:ext cx="1581150" cy="371475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354331</xdr:colOff>
      <xdr:row>0</xdr:row>
      <xdr:rowOff>49531</xdr:rowOff>
    </xdr:from>
    <xdr:to>
      <xdr:col>1</xdr:col>
      <xdr:colOff>1669677</xdr:colOff>
      <xdr:row>0</xdr:row>
      <xdr:rowOff>331471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DE665F2-CE9C-49FD-AD9A-A1C60391101E}"/>
            </a:ext>
          </a:extLst>
        </xdr:cNvPr>
        <xdr:cNvSpPr/>
      </xdr:nvSpPr>
      <xdr:spPr>
        <a:xfrm>
          <a:off x="533625" y="49531"/>
          <a:ext cx="1315346" cy="281940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="1">
              <a:solidFill>
                <a:srgbClr val="FF0000"/>
              </a:solidFill>
            </a:rPr>
            <a:t>깡통 </a:t>
          </a:r>
          <a:r>
            <a:rPr lang="en-US" altLang="ko-KR" sz="1100" b="1">
              <a:solidFill>
                <a:srgbClr val="FF0000"/>
              </a:solidFill>
            </a:rPr>
            <a:t>DU</a:t>
          </a:r>
          <a:endParaRPr lang="ko-KR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1897831</xdr:colOff>
      <xdr:row>0</xdr:row>
      <xdr:rowOff>53976</xdr:rowOff>
    </xdr:from>
    <xdr:to>
      <xdr:col>1</xdr:col>
      <xdr:colOff>3262818</xdr:colOff>
      <xdr:row>0</xdr:row>
      <xdr:rowOff>322581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6DDC202-9C9B-402B-A9EE-54E3A5179030}"/>
            </a:ext>
          </a:extLst>
        </xdr:cNvPr>
        <xdr:cNvSpPr/>
      </xdr:nvSpPr>
      <xdr:spPr>
        <a:xfrm>
          <a:off x="2077125" y="53976"/>
          <a:ext cx="1364987" cy="26860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 b="1">
              <a:solidFill>
                <a:srgbClr val="FF0000"/>
              </a:solidFill>
            </a:rPr>
            <a:t>Cell </a:t>
          </a:r>
          <a:r>
            <a:rPr lang="ko-KR" altLang="en-US" sz="1100" b="1">
              <a:solidFill>
                <a:srgbClr val="FF0000"/>
              </a:solidFill>
            </a:rPr>
            <a:t>추가</a:t>
          </a:r>
        </a:p>
      </xdr:txBody>
    </xdr:sp>
    <xdr:clientData/>
  </xdr:twoCellAnchor>
  <xdr:twoCellAnchor>
    <xdr:from>
      <xdr:col>4</xdr:col>
      <xdr:colOff>1397000</xdr:colOff>
      <xdr:row>4</xdr:row>
      <xdr:rowOff>133350</xdr:rowOff>
    </xdr:from>
    <xdr:to>
      <xdr:col>5</xdr:col>
      <xdr:colOff>714375</xdr:colOff>
      <xdr:row>4</xdr:row>
      <xdr:rowOff>133350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8176E69-88CE-4DA6-B7AB-62506895FDF8}"/>
            </a:ext>
          </a:extLst>
        </xdr:cNvPr>
        <xdr:cNvCxnSpPr/>
      </xdr:nvCxnSpPr>
      <xdr:spPr>
        <a:xfrm>
          <a:off x="10563860" y="1139190"/>
          <a:ext cx="71183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1419225</xdr:colOff>
      <xdr:row>5</xdr:row>
      <xdr:rowOff>133350</xdr:rowOff>
    </xdr:from>
    <xdr:to>
      <xdr:col>5</xdr:col>
      <xdr:colOff>730250</xdr:colOff>
      <xdr:row>5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633271E-679F-4CC1-96A4-62D2807F3109}"/>
            </a:ext>
          </a:extLst>
        </xdr:cNvPr>
        <xdr:cNvCxnSpPr/>
      </xdr:nvCxnSpPr>
      <xdr:spPr>
        <a:xfrm>
          <a:off x="10586085" y="1344930"/>
          <a:ext cx="69024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1400175</xdr:colOff>
      <xdr:row>6</xdr:row>
      <xdr:rowOff>120650</xdr:rowOff>
    </xdr:from>
    <xdr:to>
      <xdr:col>6</xdr:col>
      <xdr:colOff>9525</xdr:colOff>
      <xdr:row>7</xdr:row>
      <xdr:rowOff>209550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1AC5BDA-9296-4E8E-92B5-5A47E97FAD61}"/>
            </a:ext>
          </a:extLst>
        </xdr:cNvPr>
        <xdr:cNvCxnSpPr/>
      </xdr:nvCxnSpPr>
      <xdr:spPr>
        <a:xfrm>
          <a:off x="10567035" y="1522730"/>
          <a:ext cx="720090" cy="25654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1425575</xdr:colOff>
      <xdr:row>9</xdr:row>
      <xdr:rowOff>104775</xdr:rowOff>
    </xdr:from>
    <xdr:to>
      <xdr:col>6</xdr:col>
      <xdr:colOff>9525</xdr:colOff>
      <xdr:row>9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AC3FA22-4474-4E27-B29B-8ACB03C05B20}"/>
            </a:ext>
          </a:extLst>
        </xdr:cNvPr>
        <xdr:cNvCxnSpPr/>
      </xdr:nvCxnSpPr>
      <xdr:spPr>
        <a:xfrm>
          <a:off x="10592435" y="2078355"/>
          <a:ext cx="694690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1409700</xdr:colOff>
      <xdr:row>11</xdr:row>
      <xdr:rowOff>180975</xdr:rowOff>
    </xdr:from>
    <xdr:to>
      <xdr:col>5</xdr:col>
      <xdr:colOff>720725</xdr:colOff>
      <xdr:row>11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62E2D8A-4135-42BA-B552-B0F579D8005B}"/>
            </a:ext>
          </a:extLst>
        </xdr:cNvPr>
        <xdr:cNvCxnSpPr/>
      </xdr:nvCxnSpPr>
      <xdr:spPr>
        <a:xfrm>
          <a:off x="10576560" y="2535555"/>
          <a:ext cx="697865" cy="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1416050</xdr:colOff>
      <xdr:row>14</xdr:row>
      <xdr:rowOff>104775</xdr:rowOff>
    </xdr:from>
    <xdr:to>
      <xdr:col>6</xdr:col>
      <xdr:colOff>0</xdr:colOff>
      <xdr:row>23</xdr:row>
      <xdr:rowOff>161925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3756379-9324-4BBD-B72E-085B945EE598}"/>
            </a:ext>
          </a:extLst>
        </xdr:cNvPr>
        <xdr:cNvCxnSpPr/>
      </xdr:nvCxnSpPr>
      <xdr:spPr>
        <a:xfrm>
          <a:off x="10582910" y="3030855"/>
          <a:ext cx="694690" cy="1924050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40787</xdr:rowOff>
    </xdr:from>
    <xdr:to>
      <xdr:col>10</xdr:col>
      <xdr:colOff>0</xdr:colOff>
      <xdr:row>17</xdr:row>
      <xdr:rowOff>34637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A9DC5B2-984A-455C-98AB-003B4812A6EC}"/>
            </a:ext>
          </a:extLst>
        </xdr:cNvPr>
        <xdr:cNvSpPr/>
      </xdr:nvSpPr>
      <xdr:spPr>
        <a:xfrm>
          <a:off x="11416393" y="3878001"/>
          <a:ext cx="6994071" cy="41567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DU10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#50:  SMOD x 1, BBMOD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362146</xdr:colOff>
      <xdr:row>101</xdr:row>
      <xdr:rowOff>169680</xdr:rowOff>
    </xdr:from>
    <xdr:to>
      <xdr:col>0</xdr:col>
      <xdr:colOff>515468</xdr:colOff>
      <xdr:row>153</xdr:row>
      <xdr:rowOff>36634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A2CC1AB2-2176-43B8-8B9F-A40D2F451A83}"/>
            </a:ext>
          </a:extLst>
        </xdr:cNvPr>
        <xdr:cNvGrpSpPr/>
      </xdr:nvGrpSpPr>
      <xdr:grpSpPr>
        <a:xfrm>
          <a:off x="0" y="21302480"/>
          <a:ext cx="0" cy="9905034"/>
          <a:chOff x="987798" y="12006768"/>
          <a:chExt cx="155202" cy="9891971"/>
        </a:xfrm>
      </xdr:grpSpPr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76B8BD19-8367-3B6E-A734-C585DB57B5C5}"/>
              </a:ext>
            </a:extLst>
          </xdr:cNvPr>
          <xdr:cNvCxnSpPr/>
        </xdr:nvCxnSpPr>
        <xdr:spPr>
          <a:xfrm>
            <a:off x="1143000" y="12345072"/>
            <a:ext cx="0" cy="6964568"/>
          </a:xfrm>
          <a:prstGeom prst="line">
            <a:avLst/>
          </a:prstGeom>
          <a:ln>
            <a:solidFill>
              <a:srgbClr val="00B05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F09D11AA-2F95-2437-3B39-E5EFDA6E4229}"/>
              </a:ext>
            </a:extLst>
          </xdr:cNvPr>
          <xdr:cNvCxnSpPr/>
        </xdr:nvCxnSpPr>
        <xdr:spPr>
          <a:xfrm flipH="1">
            <a:off x="1047824" y="12322661"/>
            <a:ext cx="16735" cy="9576078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819E3F0-664A-0431-51C1-368A8FA469E3}"/>
              </a:ext>
            </a:extLst>
          </xdr:cNvPr>
          <xdr:cNvCxnSpPr/>
        </xdr:nvCxnSpPr>
        <xdr:spPr>
          <a:xfrm>
            <a:off x="987798" y="12006768"/>
            <a:ext cx="0" cy="7243033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255831</xdr:colOff>
      <xdr:row>101</xdr:row>
      <xdr:rowOff>46729</xdr:rowOff>
    </xdr:from>
    <xdr:to>
      <xdr:col>0</xdr:col>
      <xdr:colOff>255831</xdr:colOff>
      <xdr:row>145</xdr:row>
      <xdr:rowOff>123265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CADD5BD-5424-4766-9332-0E66977C2A54}"/>
            </a:ext>
          </a:extLst>
        </xdr:cNvPr>
        <xdr:cNvCxnSpPr/>
      </xdr:nvCxnSpPr>
      <xdr:spPr>
        <a:xfrm>
          <a:off x="882576" y="18689059"/>
          <a:ext cx="0" cy="8039436"/>
        </a:xfrm>
        <a:prstGeom prst="line">
          <a:avLst/>
        </a:prstGeom>
        <a:ln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512548</xdr:colOff>
      <xdr:row>125</xdr:row>
      <xdr:rowOff>101784</xdr:rowOff>
    </xdr:from>
    <xdr:to>
      <xdr:col>0</xdr:col>
      <xdr:colOff>512548</xdr:colOff>
      <xdr:row>180</xdr:row>
      <xdr:rowOff>66261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BC7A591-1806-4B7B-9371-10169D5A52CB}"/>
            </a:ext>
          </a:extLst>
        </xdr:cNvPr>
        <xdr:cNvCxnSpPr/>
      </xdr:nvCxnSpPr>
      <xdr:spPr>
        <a:xfrm>
          <a:off x="1145008" y="23081799"/>
          <a:ext cx="0" cy="8834157"/>
        </a:xfrm>
        <a:prstGeom prst="line">
          <a:avLst/>
        </a:prstGeom>
        <a:ln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3382272</xdr:colOff>
      <xdr:row>42</xdr:row>
      <xdr:rowOff>22412</xdr:rowOff>
    </xdr:from>
    <xdr:to>
      <xdr:col>0</xdr:col>
      <xdr:colOff>3888442</xdr:colOff>
      <xdr:row>51</xdr:row>
      <xdr:rowOff>158787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2687BCEC-0EB0-41E5-BB80-A56070BCCAA0}"/>
            </a:ext>
          </a:extLst>
        </xdr:cNvPr>
        <xdr:cNvSpPr/>
      </xdr:nvSpPr>
      <xdr:spPr>
        <a:xfrm>
          <a:off x="4009017" y="9248327"/>
          <a:ext cx="508075" cy="1770865"/>
        </a:xfrm>
        <a:prstGeom prst="rightBrace">
          <a:avLst>
            <a:gd name="adj1" fmla="val 8333"/>
            <a:gd name="adj2" fmla="val 51763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3959932</xdr:colOff>
      <xdr:row>46</xdr:row>
      <xdr:rowOff>22411</xdr:rowOff>
    </xdr:from>
    <xdr:to>
      <xdr:col>1</xdr:col>
      <xdr:colOff>2386853</xdr:colOff>
      <xdr:row>47</xdr:row>
      <xdr:rowOff>112058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70B2E507-F9DE-4D8C-9B14-460C187D20AD}"/>
            </a:ext>
          </a:extLst>
        </xdr:cNvPr>
        <xdr:cNvSpPr/>
      </xdr:nvSpPr>
      <xdr:spPr>
        <a:xfrm>
          <a:off x="4588582" y="9972226"/>
          <a:ext cx="3538036" cy="2744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4601808</xdr:colOff>
      <xdr:row>77</xdr:row>
      <xdr:rowOff>13111</xdr:rowOff>
    </xdr:from>
    <xdr:to>
      <xdr:col>1</xdr:col>
      <xdr:colOff>280147</xdr:colOff>
      <xdr:row>99</xdr:row>
      <xdr:rowOff>49082</xdr:rowOff>
    </xdr:to>
    <xdr:sp macro="" textlink="">
      <xdr:nvSpPr>
        <xdr:cNvPr id="22" name="Right Brace 21">
          <a:extLst>
            <a:ext uri="{FF2B5EF4-FFF2-40B4-BE49-F238E27FC236}">
              <a16:creationId xmlns:a16="http://schemas.microsoft.com/office/drawing/2014/main" id="{472B53C2-00A9-4021-BEEC-5D18FD3A227A}"/>
            </a:ext>
          </a:extLst>
        </xdr:cNvPr>
        <xdr:cNvSpPr/>
      </xdr:nvSpPr>
      <xdr:spPr>
        <a:xfrm>
          <a:off x="5228553" y="14313946"/>
          <a:ext cx="798979" cy="4015516"/>
        </a:xfrm>
        <a:prstGeom prst="rightBrace">
          <a:avLst>
            <a:gd name="adj1" fmla="val 8333"/>
            <a:gd name="adj2" fmla="val 29116"/>
          </a:avLst>
        </a:prstGeom>
        <a:ln w="38100">
          <a:solidFill>
            <a:srgbClr val="0000FF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342113</xdr:colOff>
      <xdr:row>82</xdr:row>
      <xdr:rowOff>167865</xdr:rowOff>
    </xdr:from>
    <xdr:to>
      <xdr:col>1</xdr:col>
      <xdr:colOff>3679339</xdr:colOff>
      <xdr:row>84</xdr:row>
      <xdr:rowOff>98948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E07A674-6B40-4E30-9D1B-14A4CA0C3CBF}"/>
            </a:ext>
          </a:extLst>
        </xdr:cNvPr>
        <xdr:cNvSpPr/>
      </xdr:nvSpPr>
      <xdr:spPr>
        <a:xfrm>
          <a:off x="6085688" y="15373575"/>
          <a:ext cx="3333416" cy="285413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altLang="ko-KR" sz="1100" b="1" spc="0"/>
            <a:t>(</a:t>
          </a:r>
          <a:r>
            <a:rPr lang="ko-KR" altLang="en-US" sz="1100" b="1" spc="0"/>
            <a:t>항상 고정값이라면</a:t>
          </a:r>
          <a:r>
            <a:rPr lang="en-US" altLang="ko-KR" sz="1100" b="1" spc="0"/>
            <a:t>) LTE</a:t>
          </a:r>
          <a:r>
            <a:rPr lang="en-US" altLang="ko-KR" sz="1100" b="1" spc="0" baseline="0"/>
            <a:t> Default Config</a:t>
          </a:r>
          <a:r>
            <a:rPr lang="ko-KR" altLang="en-US" sz="1100" b="1" spc="0" baseline="0"/>
            <a:t>로 뺄 수 있음</a:t>
          </a:r>
          <a:r>
            <a:rPr lang="en-US" altLang="ko-KR" sz="1100" b="1" spc="0" baseline="0"/>
            <a:t>.</a:t>
          </a:r>
          <a:endParaRPr lang="en-US" altLang="ko-KR" sz="1100" b="1" spc="0"/>
        </a:p>
      </xdr:txBody>
    </xdr:sp>
    <xdr:clientData/>
  </xdr:twoCellAnchor>
  <xdr:twoCellAnchor>
    <xdr:from>
      <xdr:col>0</xdr:col>
      <xdr:colOff>5857</xdr:colOff>
      <xdr:row>14</xdr:row>
      <xdr:rowOff>152845</xdr:rowOff>
    </xdr:from>
    <xdr:to>
      <xdr:col>1</xdr:col>
      <xdr:colOff>5211536</xdr:colOff>
      <xdr:row>16</xdr:row>
      <xdr:rowOff>169992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A647E7BC-2110-4DD1-8203-B28C5CA49A67}"/>
            </a:ext>
          </a:extLst>
        </xdr:cNvPr>
        <xdr:cNvSpPr/>
      </xdr:nvSpPr>
      <xdr:spPr>
        <a:xfrm>
          <a:off x="155536" y="4316631"/>
          <a:ext cx="10321964" cy="37093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ko-KR" altLang="en-US" sz="1800" b="1" spc="0"/>
            <a:t>신규 개통 시나리오   </a:t>
          </a:r>
          <a:r>
            <a:rPr lang="en-US" altLang="ko-KR" sz="1800" b="1" spc="0"/>
            <a:t>#50, #52 - CLI </a:t>
          </a:r>
          <a:r>
            <a:rPr lang="ko-KR" altLang="en-US" sz="1800" b="1" spc="0"/>
            <a:t>명령어 설명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20730</xdr:colOff>
      <xdr:row>197</xdr:row>
      <xdr:rowOff>59615</xdr:rowOff>
    </xdr:from>
    <xdr:to>
      <xdr:col>10</xdr:col>
      <xdr:colOff>0</xdr:colOff>
      <xdr:row>199</xdr:row>
      <xdr:rowOff>103909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D06773E2-DC47-44A2-AD53-D0FECE4C0435}"/>
            </a:ext>
          </a:extLst>
        </xdr:cNvPr>
        <xdr:cNvSpPr/>
      </xdr:nvSpPr>
      <xdr:spPr>
        <a:xfrm>
          <a:off x="176594" y="34730615"/>
          <a:ext cx="16760588" cy="390658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#51 - BBMOD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38</xdr:col>
      <xdr:colOff>29809</xdr:colOff>
      <xdr:row>1</xdr:row>
      <xdr:rowOff>390077</xdr:rowOff>
    </xdr:from>
    <xdr:to>
      <xdr:col>39</xdr:col>
      <xdr:colOff>828937</xdr:colOff>
      <xdr:row>2</xdr:row>
      <xdr:rowOff>127075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2DC5B824-3CFD-2551-224E-1A61242092A0}"/>
            </a:ext>
          </a:extLst>
        </xdr:cNvPr>
        <xdr:cNvSpPr/>
      </xdr:nvSpPr>
      <xdr:spPr>
        <a:xfrm>
          <a:off x="45267956" y="1107253"/>
          <a:ext cx="1594746" cy="28608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NetAct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45</xdr:col>
      <xdr:colOff>0</xdr:colOff>
      <xdr:row>1</xdr:row>
      <xdr:rowOff>505369</xdr:rowOff>
    </xdr:from>
    <xdr:to>
      <xdr:col>63</xdr:col>
      <xdr:colOff>54429</xdr:colOff>
      <xdr:row>10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CE83DE2-8254-E112-1BDA-A35CD23F2A4F}"/>
            </a:ext>
          </a:extLst>
        </xdr:cNvPr>
        <xdr:cNvSpPr/>
      </xdr:nvSpPr>
      <xdr:spPr>
        <a:xfrm>
          <a:off x="42726429" y="1049655"/>
          <a:ext cx="8599714" cy="1835059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0</xdr:colOff>
      <xdr:row>1</xdr:row>
      <xdr:rowOff>161220</xdr:rowOff>
    </xdr:from>
    <xdr:to>
      <xdr:col>62</xdr:col>
      <xdr:colOff>242253</xdr:colOff>
      <xdr:row>1</xdr:row>
      <xdr:rowOff>478299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26D6BF0D-3A89-6E57-46EE-818E60AEDD7E}"/>
            </a:ext>
          </a:extLst>
        </xdr:cNvPr>
        <xdr:cNvSpPr/>
      </xdr:nvSpPr>
      <xdr:spPr>
        <a:xfrm>
          <a:off x="42716134" y="705506"/>
          <a:ext cx="8552905" cy="317079"/>
        </a:xfrm>
        <a:prstGeom prst="roundRect">
          <a:avLst>
            <a:gd name="adj" fmla="val 35863"/>
          </a:avLst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&lt;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개통자동화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&gt;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의 경우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,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자동으로 채워지는 설정 </a:t>
          </a:r>
          <a:endParaRPr lang="en-US" altLang="ko-KR" sz="16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21498</xdr:colOff>
      <xdr:row>248</xdr:row>
      <xdr:rowOff>1375</xdr:rowOff>
    </xdr:from>
    <xdr:to>
      <xdr:col>17</xdr:col>
      <xdr:colOff>0</xdr:colOff>
      <xdr:row>250</xdr:row>
      <xdr:rowOff>88495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5F5679D2-0F83-4877-8103-85E7E050C1A8}"/>
            </a:ext>
          </a:extLst>
        </xdr:cNvPr>
        <xdr:cNvSpPr/>
      </xdr:nvSpPr>
      <xdr:spPr>
        <a:xfrm>
          <a:off x="178380" y="44948169"/>
          <a:ext cx="24631444" cy="42329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#54 - BBMOD x 1, 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223</xdr:row>
      <xdr:rowOff>1282</xdr:rowOff>
    </xdr:from>
    <xdr:to>
      <xdr:col>17</xdr:col>
      <xdr:colOff>0</xdr:colOff>
      <xdr:row>225</xdr:row>
      <xdr:rowOff>59574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987AD0C9-0F16-47AF-BCC9-6A0B0F96B1B1}"/>
            </a:ext>
          </a:extLst>
        </xdr:cNvPr>
        <xdr:cNvSpPr/>
      </xdr:nvSpPr>
      <xdr:spPr>
        <a:xfrm>
          <a:off x="0" y="39979068"/>
          <a:ext cx="25077964" cy="412077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#53 - FHS x 2 </a:t>
          </a:r>
          <a:r>
            <a:rPr lang="ko-KR" altLang="en-US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2200</xdr:colOff>
      <xdr:row>15</xdr:row>
      <xdr:rowOff>50684</xdr:rowOff>
    </xdr:from>
    <xdr:to>
      <xdr:col>18</xdr:col>
      <xdr:colOff>33617</xdr:colOff>
      <xdr:row>17</xdr:row>
      <xdr:rowOff>21128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CC61D097-A69E-8AFA-7BB5-609E88B0661F}"/>
            </a:ext>
          </a:extLst>
        </xdr:cNvPr>
        <xdr:cNvSpPr/>
      </xdr:nvSpPr>
      <xdr:spPr>
        <a:xfrm>
          <a:off x="18906524" y="4017566"/>
          <a:ext cx="6575652" cy="385062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/>
            <a:t>DU20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#52:  SMOD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1,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BBMOD x 2,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35860</xdr:colOff>
      <xdr:row>1</xdr:row>
      <xdr:rowOff>362815</xdr:rowOff>
    </xdr:from>
    <xdr:to>
      <xdr:col>38</xdr:col>
      <xdr:colOff>0</xdr:colOff>
      <xdr:row>2</xdr:row>
      <xdr:rowOff>130805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5EBC31E-4FB1-223A-762B-051FE3C8BAA2}"/>
            </a:ext>
          </a:extLst>
        </xdr:cNvPr>
        <xdr:cNvSpPr/>
      </xdr:nvSpPr>
      <xdr:spPr>
        <a:xfrm>
          <a:off x="40668389" y="889491"/>
          <a:ext cx="4480111" cy="317079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LTE DU20 </a:t>
          </a:r>
          <a:r>
            <a:rPr lang="ko-KR" altLang="en-US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용 </a:t>
          </a: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FHS</a:t>
          </a:r>
        </a:p>
      </xdr:txBody>
    </xdr:sp>
    <xdr:clientData/>
  </xdr:twoCellAnchor>
  <xdr:twoCellAnchor>
    <xdr:from>
      <xdr:col>40</xdr:col>
      <xdr:colOff>39109</xdr:colOff>
      <xdr:row>1</xdr:row>
      <xdr:rowOff>393887</xdr:rowOff>
    </xdr:from>
    <xdr:to>
      <xdr:col>43</xdr:col>
      <xdr:colOff>896470</xdr:colOff>
      <xdr:row>2</xdr:row>
      <xdr:rowOff>134695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7D7B2B4-C32F-6C61-B392-2B14D5A03F95}"/>
            </a:ext>
          </a:extLst>
        </xdr:cNvPr>
        <xdr:cNvSpPr/>
      </xdr:nvSpPr>
      <xdr:spPr>
        <a:xfrm>
          <a:off x="46969344" y="1111063"/>
          <a:ext cx="3345067" cy="289897"/>
        </a:xfrm>
        <a:prstGeom prst="roundRect">
          <a:avLst>
            <a:gd name="adj" fmla="val 35863"/>
          </a:avLst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DCAP  IP</a:t>
          </a:r>
          <a:endParaRPr lang="en-US" altLang="ko-KR" sz="1400" b="1" spc="0" baseline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2243</xdr:colOff>
      <xdr:row>1</xdr:row>
      <xdr:rowOff>205933</xdr:rowOff>
    </xdr:from>
    <xdr:to>
      <xdr:col>24</xdr:col>
      <xdr:colOff>1</xdr:colOff>
      <xdr:row>1</xdr:row>
      <xdr:rowOff>524917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6E26BFD-CD7B-FE88-3C69-846EBA91DB47}"/>
            </a:ext>
          </a:extLst>
        </xdr:cNvPr>
        <xdr:cNvSpPr/>
      </xdr:nvSpPr>
      <xdr:spPr>
        <a:xfrm>
          <a:off x="29137537" y="923109"/>
          <a:ext cx="4043082" cy="318984"/>
        </a:xfrm>
        <a:prstGeom prst="roundRect">
          <a:avLst>
            <a:gd name="adj" fmla="val 35863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SYNC-2: 5G Only</a:t>
          </a:r>
        </a:p>
      </xdr:txBody>
    </xdr:sp>
    <xdr:clientData/>
  </xdr:twoCellAnchor>
  <xdr:twoCellAnchor editAs="oneCell">
    <xdr:from>
      <xdr:col>30</xdr:col>
      <xdr:colOff>208597</xdr:colOff>
      <xdr:row>16</xdr:row>
      <xdr:rowOff>214314</xdr:rowOff>
    </xdr:from>
    <xdr:to>
      <xdr:col>43</xdr:col>
      <xdr:colOff>668194</xdr:colOff>
      <xdr:row>45</xdr:row>
      <xdr:rowOff>172671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E9DA60-13DA-4E9F-8134-9CB26299C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735972" y="4024314"/>
          <a:ext cx="11314286" cy="5462855"/>
        </a:xfrm>
        <a:prstGeom prst="rect">
          <a:avLst/>
        </a:prstGeom>
      </xdr:spPr>
    </xdr:pic>
    <xdr:clientData/>
  </xdr:twoCellAnchor>
  <xdr:twoCellAnchor editAs="oneCell">
    <xdr:from>
      <xdr:col>30</xdr:col>
      <xdr:colOff>375013</xdr:colOff>
      <xdr:row>46</xdr:row>
      <xdr:rowOff>124369</xdr:rowOff>
    </xdr:from>
    <xdr:to>
      <xdr:col>43</xdr:col>
      <xdr:colOff>744856</xdr:colOff>
      <xdr:row>73</xdr:row>
      <xdr:rowOff>20086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9C4832-C1E7-45EE-8462-D18A58981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02388" y="9625557"/>
          <a:ext cx="11232152" cy="5035407"/>
        </a:xfrm>
        <a:prstGeom prst="rect">
          <a:avLst/>
        </a:prstGeom>
      </xdr:spPr>
    </xdr:pic>
    <xdr:clientData/>
  </xdr:twoCellAnchor>
  <xdr:twoCellAnchor>
    <xdr:from>
      <xdr:col>28</xdr:col>
      <xdr:colOff>667788</xdr:colOff>
      <xdr:row>8</xdr:row>
      <xdr:rowOff>134142</xdr:rowOff>
    </xdr:from>
    <xdr:to>
      <xdr:col>31</xdr:col>
      <xdr:colOff>380999</xdr:colOff>
      <xdr:row>20</xdr:row>
      <xdr:rowOff>119062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1BBA148-A017-4D5D-B48D-E40C1926F889}"/>
            </a:ext>
          </a:extLst>
        </xdr:cNvPr>
        <xdr:cNvCxnSpPr/>
      </xdr:nvCxnSpPr>
      <xdr:spPr>
        <a:xfrm>
          <a:off x="27313976" y="2420142"/>
          <a:ext cx="2665961" cy="2247108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19770</xdr:colOff>
      <xdr:row>13</xdr:row>
      <xdr:rowOff>171974</xdr:rowOff>
    </xdr:from>
    <xdr:to>
      <xdr:col>12</xdr:col>
      <xdr:colOff>29120</xdr:colOff>
      <xdr:row>15</xdr:row>
      <xdr:rowOff>144299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235940E-13B5-417B-A53E-998986EAEA77}"/>
            </a:ext>
          </a:extLst>
        </xdr:cNvPr>
        <xdr:cNvSpPr/>
      </xdr:nvSpPr>
      <xdr:spPr>
        <a:xfrm>
          <a:off x="1298841" y="4158867"/>
          <a:ext cx="7234743" cy="353325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altLang="ko-KR" sz="1600" b="1" spc="0"/>
            <a:t>DU10/DU20</a:t>
          </a:r>
          <a:r>
            <a:rPr lang="en-US" altLang="ko-KR" sz="1600" b="1" spc="0" baseline="0"/>
            <a:t> (</a:t>
          </a:r>
          <a:r>
            <a:rPr lang="ko-KR" altLang="en-US" sz="1600" b="1" spc="0" baseline="0"/>
            <a:t>통합</a:t>
          </a:r>
          <a:r>
            <a:rPr lang="en-US" altLang="ko-KR" sz="1600" b="1" spc="0" baseline="0"/>
            <a:t>) </a:t>
          </a:r>
          <a:r>
            <a:rPr lang="ko-KR" altLang="en-US" sz="1600" b="1" spc="0"/>
            <a:t>신규 셀 </a:t>
          </a:r>
          <a:r>
            <a:rPr lang="ko-KR" alt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개통 시나리오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: </a:t>
          </a:r>
          <a:r>
            <a:rPr 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# 11, #12, #13,  #23, #24</a:t>
          </a:r>
        </a:p>
      </xdr:txBody>
    </xdr:sp>
    <xdr:clientData/>
  </xdr:twoCellAnchor>
  <xdr:twoCellAnchor>
    <xdr:from>
      <xdr:col>25</xdr:col>
      <xdr:colOff>26909</xdr:colOff>
      <xdr:row>2</xdr:row>
      <xdr:rowOff>23131</xdr:rowOff>
    </xdr:from>
    <xdr:to>
      <xdr:col>27</xdr:col>
      <xdr:colOff>969917</xdr:colOff>
      <xdr:row>3</xdr:row>
      <xdr:rowOff>478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25BCB578-1A73-4D8A-975B-C68297F9A664}"/>
            </a:ext>
          </a:extLst>
        </xdr:cNvPr>
        <xdr:cNvSpPr/>
      </xdr:nvSpPr>
      <xdr:spPr>
        <a:xfrm>
          <a:off x="20832230" y="1846488"/>
          <a:ext cx="2154044" cy="222276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NBIOT</a:t>
          </a:r>
        </a:p>
      </xdr:txBody>
    </xdr:sp>
    <xdr:clientData/>
  </xdr:twoCellAnchor>
  <xdr:twoCellAnchor>
    <xdr:from>
      <xdr:col>17</xdr:col>
      <xdr:colOff>22826</xdr:colOff>
      <xdr:row>2</xdr:row>
      <xdr:rowOff>13607</xdr:rowOff>
    </xdr:from>
    <xdr:to>
      <xdr:col>24</xdr:col>
      <xdr:colOff>744583</xdr:colOff>
      <xdr:row>3</xdr:row>
      <xdr:rowOff>2383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689A8CCB-3E79-0EDD-424B-1B403986E878}"/>
            </a:ext>
          </a:extLst>
        </xdr:cNvPr>
        <xdr:cNvSpPr/>
      </xdr:nvSpPr>
      <xdr:spPr>
        <a:xfrm>
          <a:off x="13602755" y="1836964"/>
          <a:ext cx="7144328" cy="233705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CELL</a:t>
          </a:r>
        </a:p>
      </xdr:txBody>
    </xdr:sp>
    <xdr:clientData/>
  </xdr:twoCellAnchor>
  <xdr:twoCellAnchor>
    <xdr:from>
      <xdr:col>8</xdr:col>
      <xdr:colOff>22826</xdr:colOff>
      <xdr:row>2</xdr:row>
      <xdr:rowOff>29119</xdr:rowOff>
    </xdr:from>
    <xdr:to>
      <xdr:col>16</xdr:col>
      <xdr:colOff>1156606</xdr:colOff>
      <xdr:row>2</xdr:row>
      <xdr:rowOff>231322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305BEFF-F6B1-E0FE-6BA3-AE8311848E05}"/>
            </a:ext>
          </a:extLst>
        </xdr:cNvPr>
        <xdr:cNvSpPr/>
      </xdr:nvSpPr>
      <xdr:spPr>
        <a:xfrm>
          <a:off x="5955540" y="1852476"/>
          <a:ext cx="7569959" cy="202203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RMOD</a:t>
          </a:r>
        </a:p>
      </xdr:txBody>
    </xdr:sp>
    <xdr:clientData/>
  </xdr:twoCellAnchor>
  <xdr:twoCellAnchor>
    <xdr:from>
      <xdr:col>6</xdr:col>
      <xdr:colOff>701279</xdr:colOff>
      <xdr:row>2</xdr:row>
      <xdr:rowOff>31023</xdr:rowOff>
    </xdr:from>
    <xdr:to>
      <xdr:col>7</xdr:col>
      <xdr:colOff>517071</xdr:colOff>
      <xdr:row>2</xdr:row>
      <xdr:rowOff>231322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2EDAB9F-FFF1-355A-CCC3-0815D3304C1D}"/>
            </a:ext>
          </a:extLst>
        </xdr:cNvPr>
        <xdr:cNvSpPr/>
      </xdr:nvSpPr>
      <xdr:spPr>
        <a:xfrm>
          <a:off x="5395743" y="1854380"/>
          <a:ext cx="523364" cy="200299"/>
        </a:xfrm>
        <a:prstGeom prst="roundRect">
          <a:avLst/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BTS</a:t>
          </a:r>
        </a:p>
      </xdr:txBody>
    </xdr:sp>
    <xdr:clientData/>
  </xdr:twoCellAnchor>
  <xdr:twoCellAnchor editAs="oneCell">
    <xdr:from>
      <xdr:col>14</xdr:col>
      <xdr:colOff>975445</xdr:colOff>
      <xdr:row>14</xdr:row>
      <xdr:rowOff>41621</xdr:rowOff>
    </xdr:from>
    <xdr:to>
      <xdr:col>27</xdr:col>
      <xdr:colOff>589493</xdr:colOff>
      <xdr:row>43</xdr:row>
      <xdr:rowOff>319882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998282-B1DF-4AC6-5642-9E0BBD482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88313" y="4542650"/>
          <a:ext cx="12612871" cy="5797158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</xdr:colOff>
      <xdr:row>43</xdr:row>
      <xdr:rowOff>274047</xdr:rowOff>
    </xdr:from>
    <xdr:to>
      <xdr:col>27</xdr:col>
      <xdr:colOff>598714</xdr:colOff>
      <xdr:row>72</xdr:row>
      <xdr:rowOff>23624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2CBC1B0-F593-968D-9FF6-D188C72D3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07858" y="9662976"/>
          <a:ext cx="11247392" cy="50563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14</xdr:row>
      <xdr:rowOff>7396</xdr:rowOff>
    </xdr:from>
    <xdr:to>
      <xdr:col>2</xdr:col>
      <xdr:colOff>0</xdr:colOff>
      <xdr:row>15</xdr:row>
      <xdr:rowOff>123265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6E4F11A4-57BC-402D-A902-E02B14C750D6}"/>
            </a:ext>
          </a:extLst>
        </xdr:cNvPr>
        <xdr:cNvSpPr/>
      </xdr:nvSpPr>
      <xdr:spPr>
        <a:xfrm>
          <a:off x="633244" y="3032984"/>
          <a:ext cx="10189734" cy="32878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DU10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#51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:  DU10 + </a:t>
          </a:r>
          <a:r>
            <a:rPr lang="en-US" altLang="ko-KR" sz="1800" b="1" spc="0" baseline="0">
              <a:solidFill>
                <a:srgbClr val="FFFF00"/>
              </a:solidFill>
              <a:latin typeface="+mn-lt"/>
              <a:ea typeface="+mn-ea"/>
              <a:cs typeface="+mn-cs"/>
            </a:rPr>
            <a:t>BBMOD x 1</a:t>
          </a:r>
          <a:endParaRPr lang="en-US" sz="1800" b="1" spc="0">
            <a:solidFill>
              <a:srgbClr val="FFFF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0</xdr:colOff>
      <xdr:row>42</xdr:row>
      <xdr:rowOff>42917</xdr:rowOff>
    </xdr:from>
    <xdr:to>
      <xdr:col>2</xdr:col>
      <xdr:colOff>0</xdr:colOff>
      <xdr:row>44</xdr:row>
      <xdr:rowOff>39332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8B400CD6-9796-4112-98D8-465FCF857027}"/>
            </a:ext>
          </a:extLst>
        </xdr:cNvPr>
        <xdr:cNvSpPr/>
      </xdr:nvSpPr>
      <xdr:spPr>
        <a:xfrm>
          <a:off x="627529" y="7898241"/>
          <a:ext cx="10189734" cy="33259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1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11206</xdr:colOff>
      <xdr:row>93</xdr:row>
      <xdr:rowOff>26221</xdr:rowOff>
    </xdr:from>
    <xdr:to>
      <xdr:col>2</xdr:col>
      <xdr:colOff>0</xdr:colOff>
      <xdr:row>95</xdr:row>
      <xdr:rowOff>15016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930C666B-28FA-D6ED-02BE-66A52621B03B}"/>
            </a:ext>
          </a:extLst>
        </xdr:cNvPr>
        <xdr:cNvSpPr/>
      </xdr:nvSpPr>
      <xdr:spPr>
        <a:xfrm>
          <a:off x="638735" y="16610927"/>
          <a:ext cx="10187829" cy="32497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800" b="1" spc="0">
              <a:solidFill>
                <a:srgbClr val="FFFF00"/>
              </a:solidFill>
            </a:rPr>
            <a:t>DU20</a:t>
          </a:r>
          <a:r>
            <a:rPr lang="en-US" altLang="ko-KR" sz="1800" b="1" spc="0"/>
            <a:t> </a:t>
          </a:r>
          <a:r>
            <a:rPr lang="ko-KR" altLang="en-US" sz="1800" b="1" spc="0"/>
            <a:t>신규 개통 시나리오  </a:t>
          </a:r>
          <a:r>
            <a:rPr lang="en-US" altLang="ko-KR" sz="1800" b="1" spc="0">
              <a:solidFill>
                <a:schemeClr val="lt1"/>
              </a:solidFill>
              <a:latin typeface="+mn-lt"/>
              <a:ea typeface="+mn-ea"/>
              <a:cs typeface="+mn-cs"/>
            </a:rPr>
            <a:t>#53: DU20 + BBMOD</a:t>
          </a:r>
          <a:r>
            <a:rPr lang="en-US" altLang="ko-KR" sz="1800" b="1" spc="0" baseline="0">
              <a:solidFill>
                <a:schemeClr val="lt1"/>
              </a:solidFill>
              <a:latin typeface="+mn-lt"/>
              <a:ea typeface="+mn-ea"/>
              <a:cs typeface="+mn-cs"/>
            </a:rPr>
            <a:t> x 1 + FHS x 2</a:t>
          </a:r>
          <a:endParaRPr lang="en-US" sz="18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17418</xdr:colOff>
      <xdr:row>2</xdr:row>
      <xdr:rowOff>27213</xdr:rowOff>
    </xdr:from>
    <xdr:to>
      <xdr:col>25</xdr:col>
      <xdr:colOff>1236618</xdr:colOff>
      <xdr:row>2</xdr:row>
      <xdr:rowOff>274048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8B53B8C-D3E2-4D99-BF4E-B8781973E21E}"/>
            </a:ext>
          </a:extLst>
        </xdr:cNvPr>
        <xdr:cNvSpPr/>
      </xdr:nvSpPr>
      <xdr:spPr>
        <a:xfrm>
          <a:off x="7106739" y="1319892"/>
          <a:ext cx="11669486" cy="246835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 Front Haul Link between DU &amp; FH Switch</a:t>
          </a:r>
        </a:p>
      </xdr:txBody>
    </xdr:sp>
    <xdr:clientData/>
  </xdr:twoCellAnchor>
  <xdr:twoCellAnchor>
    <xdr:from>
      <xdr:col>13</xdr:col>
      <xdr:colOff>13335</xdr:colOff>
      <xdr:row>2</xdr:row>
      <xdr:rowOff>48712</xdr:rowOff>
    </xdr:from>
    <xdr:to>
      <xdr:col>13</xdr:col>
      <xdr:colOff>528773</xdr:colOff>
      <xdr:row>2</xdr:row>
      <xdr:rowOff>264250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5AD82390-C88E-44FB-A9B1-2ED9A4C5FCC2}"/>
            </a:ext>
          </a:extLst>
        </xdr:cNvPr>
        <xdr:cNvSpPr/>
      </xdr:nvSpPr>
      <xdr:spPr>
        <a:xfrm>
          <a:off x="6571978" y="1341391"/>
          <a:ext cx="515438" cy="215538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ctr"/>
          <a:r>
            <a:rPr lang="en-US" sz="1600" b="1" spc="0" baseline="0"/>
            <a:t>FHS</a:t>
          </a:r>
        </a:p>
      </xdr:txBody>
    </xdr:sp>
    <xdr:clientData/>
  </xdr:twoCellAnchor>
  <xdr:twoCellAnchor>
    <xdr:from>
      <xdr:col>7</xdr:col>
      <xdr:colOff>46263</xdr:colOff>
      <xdr:row>2</xdr:row>
      <xdr:rowOff>37010</xdr:rowOff>
    </xdr:from>
    <xdr:to>
      <xdr:col>12</xdr:col>
      <xdr:colOff>612320</xdr:colOff>
      <xdr:row>2</xdr:row>
      <xdr:rowOff>272142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ABCF73F-42DA-A4B2-48C3-8F6A2A1913E1}"/>
            </a:ext>
          </a:extLst>
        </xdr:cNvPr>
        <xdr:cNvSpPr/>
      </xdr:nvSpPr>
      <xdr:spPr>
        <a:xfrm>
          <a:off x="3720192" y="1329689"/>
          <a:ext cx="2784021" cy="235132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BBMOD</a:t>
          </a:r>
        </a:p>
      </xdr:txBody>
    </xdr:sp>
    <xdr:clientData/>
  </xdr:twoCellAnchor>
  <xdr:twoCellAnchor>
    <xdr:from>
      <xdr:col>6</xdr:col>
      <xdr:colOff>17145</xdr:colOff>
      <xdr:row>2</xdr:row>
      <xdr:rowOff>31296</xdr:rowOff>
    </xdr:from>
    <xdr:to>
      <xdr:col>6</xdr:col>
      <xdr:colOff>789214</xdr:colOff>
      <xdr:row>2</xdr:row>
      <xdr:rowOff>258535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DC34CBA-5CFB-EC2F-180C-D1F95938DC20}"/>
            </a:ext>
          </a:extLst>
        </xdr:cNvPr>
        <xdr:cNvSpPr/>
      </xdr:nvSpPr>
      <xdr:spPr>
        <a:xfrm>
          <a:off x="2874645" y="1323975"/>
          <a:ext cx="772069" cy="227239"/>
        </a:xfrm>
        <a:prstGeom prst="roundRect">
          <a:avLst>
            <a:gd name="adj" fmla="val 32667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algn="l"/>
          <a:r>
            <a:rPr lang="en-US" sz="1600" b="1" spc="0" baseline="0"/>
            <a:t>BTS#</a:t>
          </a:r>
        </a:p>
      </xdr:txBody>
    </xdr:sp>
    <xdr:clientData/>
  </xdr:twoCellAnchor>
  <xdr:twoCellAnchor>
    <xdr:from>
      <xdr:col>3</xdr:col>
      <xdr:colOff>1</xdr:colOff>
      <xdr:row>14</xdr:row>
      <xdr:rowOff>52525</xdr:rowOff>
    </xdr:from>
    <xdr:to>
      <xdr:col>10</xdr:col>
      <xdr:colOff>77834</xdr:colOff>
      <xdr:row>15</xdr:row>
      <xdr:rowOff>158969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A9754F7-B590-4C90-8F5C-5713EBEA3C60}"/>
            </a:ext>
          </a:extLst>
        </xdr:cNvPr>
        <xdr:cNvSpPr/>
      </xdr:nvSpPr>
      <xdr:spPr>
        <a:xfrm>
          <a:off x="394608" y="3631204"/>
          <a:ext cx="4717869" cy="310551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1,  FHS x 2 </a:t>
          </a:r>
          <a:r>
            <a:rPr lang="ko-KR" altLang="en-US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추가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17417</xdr:colOff>
      <xdr:row>43</xdr:row>
      <xdr:rowOff>1907</xdr:rowOff>
    </xdr:from>
    <xdr:to>
      <xdr:col>10</xdr:col>
      <xdr:colOff>54428</xdr:colOff>
      <xdr:row>44</xdr:row>
      <xdr:rowOff>165190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59276AC-DC2C-A728-8FB5-274DE6EB3CD5}"/>
            </a:ext>
          </a:extLst>
        </xdr:cNvPr>
        <xdr:cNvSpPr/>
      </xdr:nvSpPr>
      <xdr:spPr>
        <a:xfrm>
          <a:off x="412024" y="8751300"/>
          <a:ext cx="4677047" cy="340176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BBMOD x 1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369298</xdr:colOff>
      <xdr:row>68</xdr:row>
      <xdr:rowOff>27214</xdr:rowOff>
    </xdr:from>
    <xdr:to>
      <xdr:col>9</xdr:col>
      <xdr:colOff>149678</xdr:colOff>
      <xdr:row>69</xdr:row>
      <xdr:rowOff>151580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DD5FDF8-46ED-E5BE-46E1-D4418AC47142}"/>
            </a:ext>
          </a:extLst>
        </xdr:cNvPr>
        <xdr:cNvSpPr/>
      </xdr:nvSpPr>
      <xdr:spPr>
        <a:xfrm>
          <a:off x="369298" y="13185321"/>
          <a:ext cx="4624523" cy="301259"/>
        </a:xfrm>
        <a:prstGeom prst="roundRect">
          <a:avLst>
            <a:gd name="adj" fmla="val 28935"/>
          </a:avLst>
        </a:prstGeom>
        <a:solidFill>
          <a:srgbClr val="00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0" rIns="0" bIns="0" rtlCol="0" anchor="ctr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600" b="1" spc="0">
              <a:solidFill>
                <a:srgbClr val="FFFF00"/>
              </a:solidFill>
            </a:rPr>
            <a:t>DU20</a:t>
          </a:r>
          <a:r>
            <a:rPr lang="en-US" altLang="ko-KR" sz="1600" b="1" spc="0"/>
            <a:t> </a:t>
          </a:r>
          <a:r>
            <a:rPr lang="ko-KR" altLang="en-US" sz="1600" b="1" spc="0"/>
            <a:t>신규 개통 시나리오 </a:t>
          </a:r>
          <a:r>
            <a:rPr lang="en-US" altLang="ko-KR" sz="1600" b="1" spc="0">
              <a:solidFill>
                <a:schemeClr val="lt1"/>
              </a:solidFill>
              <a:latin typeface="+mn-lt"/>
              <a:ea typeface="+mn-ea"/>
              <a:cs typeface="+mn-cs"/>
            </a:rPr>
            <a:t>- FHS x 2</a:t>
          </a:r>
          <a:endParaRPr lang="en-US" sz="1600" b="1" spc="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297453</xdr:colOff>
      <xdr:row>14</xdr:row>
      <xdr:rowOff>1904</xdr:rowOff>
    </xdr:from>
    <xdr:to>
      <xdr:col>25</xdr:col>
      <xdr:colOff>1167168</xdr:colOff>
      <xdr:row>44</xdr:row>
      <xdr:rowOff>115247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CCF80DA-A35A-4658-88FB-7B4162FA5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74" y="3580583"/>
          <a:ext cx="11320001" cy="5460950"/>
        </a:xfrm>
        <a:prstGeom prst="rect">
          <a:avLst/>
        </a:prstGeom>
      </xdr:spPr>
    </xdr:pic>
    <xdr:clientData/>
  </xdr:twoCellAnchor>
  <xdr:twoCellAnchor editAs="oneCell">
    <xdr:from>
      <xdr:col>14</xdr:col>
      <xdr:colOff>384811</xdr:colOff>
      <xdr:row>44</xdr:row>
      <xdr:rowOff>101236</xdr:rowOff>
    </xdr:from>
    <xdr:to>
      <xdr:col>25</xdr:col>
      <xdr:colOff>1174297</xdr:colOff>
      <xdr:row>73</xdr:row>
      <xdr:rowOff>78324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F610F28-7673-4C94-99DC-BE73824FA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4132" y="9027522"/>
          <a:ext cx="11239772" cy="50525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182607</xdr:colOff>
      <xdr:row>0</xdr:row>
      <xdr:rowOff>163557</xdr:rowOff>
    </xdr:from>
    <xdr:to>
      <xdr:col>11</xdr:col>
      <xdr:colOff>585107</xdr:colOff>
      <xdr:row>13</xdr:row>
      <xdr:rowOff>56483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57C0968-DD7B-60FE-A8D4-24FA84F35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607" y="163557"/>
          <a:ext cx="8430714" cy="2192533"/>
        </a:xfrm>
        <a:prstGeom prst="rect">
          <a:avLst/>
        </a:prstGeom>
      </xdr:spPr>
    </xdr:pic>
    <xdr:clientData/>
  </xdr:twoCellAnchor>
  <xdr:twoCellAnchor editAs="oneCell">
    <xdr:from>
      <xdr:col>0</xdr:col>
      <xdr:colOff>167639</xdr:colOff>
      <xdr:row>13</xdr:row>
      <xdr:rowOff>106948</xdr:rowOff>
    </xdr:from>
    <xdr:to>
      <xdr:col>11</xdr:col>
      <xdr:colOff>557892</xdr:colOff>
      <xdr:row>71</xdr:row>
      <xdr:rowOff>156127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BE33BF2-1FAE-BBCC-1DC2-5E36B81EE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39" y="2406555"/>
          <a:ext cx="8418467" cy="10308965"/>
        </a:xfrm>
        <a:prstGeom prst="rect">
          <a:avLst/>
        </a:prstGeom>
        <a:solidFill>
          <a:schemeClr val="bg1">
            <a:lumMod val="95000"/>
          </a:schemeClr>
        </a:solidFill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</xdr:colOff>
      <xdr:row>1</xdr:row>
      <xdr:rowOff>36195</xdr:rowOff>
    </xdr:from>
    <xdr:to>
      <xdr:col>20</xdr:col>
      <xdr:colOff>158556</xdr:colOff>
      <xdr:row>6</xdr:row>
      <xdr:rowOff>57036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45E456-9CEF-4BAA-91DF-287DBF7CB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365" y="217170"/>
          <a:ext cx="11716191" cy="925716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20955</xdr:colOff>
      <xdr:row>8</xdr:row>
      <xdr:rowOff>26670</xdr:rowOff>
    </xdr:from>
    <xdr:to>
      <xdr:col>20</xdr:col>
      <xdr:colOff>114745</xdr:colOff>
      <xdr:row>11</xdr:row>
      <xdr:rowOff>17078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BD59F1-E147-BE9E-2DA6-C6C034AF2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555" y="1474470"/>
          <a:ext cx="11676190" cy="533333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19050</xdr:colOff>
      <xdr:row>12</xdr:row>
      <xdr:rowOff>158115</xdr:rowOff>
    </xdr:from>
    <xdr:to>
      <xdr:col>23</xdr:col>
      <xdr:colOff>560230</xdr:colOff>
      <xdr:row>20</xdr:row>
      <xdr:rowOff>9363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800466-2923-15D7-E1E1-72DE5BA66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2329815"/>
          <a:ext cx="13952380" cy="1299048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  <xdr:twoCellAnchor editAs="oneCell">
    <xdr:from>
      <xdr:col>1</xdr:col>
      <xdr:colOff>1905</xdr:colOff>
      <xdr:row>21</xdr:row>
      <xdr:rowOff>7620</xdr:rowOff>
    </xdr:from>
    <xdr:to>
      <xdr:col>23</xdr:col>
      <xdr:colOff>497373</xdr:colOff>
      <xdr:row>37</xdr:row>
      <xdr:rowOff>54879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A3E1243-B488-E6EE-C650-7EF84A30F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1505" y="3808095"/>
          <a:ext cx="13906668" cy="2942859"/>
        </a:xfrm>
        <a:prstGeom prst="rect">
          <a:avLst/>
        </a:prstGeom>
        <a:ln>
          <a:solidFill>
            <a:srgbClr val="0000FF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</xdr:colOff>
      <xdr:row>31</xdr:row>
      <xdr:rowOff>52220</xdr:rowOff>
    </xdr:from>
    <xdr:to>
      <xdr:col>16</xdr:col>
      <xdr:colOff>779481</xdr:colOff>
      <xdr:row>64</xdr:row>
      <xdr:rowOff>17482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D62932-ADA1-206B-E93C-333B2F0E2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823" y="5307779"/>
          <a:ext cx="10429651" cy="5512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250340</xdr:colOff>
      <xdr:row>1</xdr:row>
      <xdr:rowOff>253925</xdr:rowOff>
    </xdr:from>
    <xdr:to>
      <xdr:col>6</xdr:col>
      <xdr:colOff>470647</xdr:colOff>
      <xdr:row>4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B49F4FD0-F9C3-E059-7A62-A67A6CA0E9DC}"/>
            </a:ext>
          </a:extLst>
        </xdr:cNvPr>
        <xdr:cNvSpPr/>
      </xdr:nvSpPr>
      <xdr:spPr>
        <a:xfrm>
          <a:off x="4206016" y="253925"/>
          <a:ext cx="220307" cy="463251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</xdr:row>
      <xdr:rowOff>33618</xdr:rowOff>
    </xdr:from>
    <xdr:to>
      <xdr:col>3</xdr:col>
      <xdr:colOff>168088</xdr:colOff>
      <xdr:row>34</xdr:row>
      <xdr:rowOff>89647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7C47BFD-EC62-2C59-C3FA-BB72FA996F24}"/>
            </a:ext>
          </a:extLst>
        </xdr:cNvPr>
        <xdr:cNvCxnSpPr/>
      </xdr:nvCxnSpPr>
      <xdr:spPr>
        <a:xfrm flipV="1">
          <a:off x="1400735" y="750794"/>
          <a:ext cx="795618" cy="509867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59840</xdr:rowOff>
    </xdr:from>
    <xdr:to>
      <xdr:col>5</xdr:col>
      <xdr:colOff>112058</xdr:colOff>
      <xdr:row>35</xdr:row>
      <xdr:rowOff>123264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8BD004F6-B4B1-A554-A3A5-A691AA36A67C}"/>
            </a:ext>
          </a:extLst>
        </xdr:cNvPr>
        <xdr:cNvCxnSpPr/>
      </xdr:nvCxnSpPr>
      <xdr:spPr>
        <a:xfrm flipV="1">
          <a:off x="1613647" y="777016"/>
          <a:ext cx="1781735" cy="52741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172122</xdr:colOff>
      <xdr:row>5</xdr:row>
      <xdr:rowOff>13607</xdr:rowOff>
    </xdr:from>
    <xdr:to>
      <xdr:col>13</xdr:col>
      <xdr:colOff>176893</xdr:colOff>
      <xdr:row>36</xdr:row>
      <xdr:rowOff>140185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F001D7F-F415-446E-4219-113C17473321}"/>
            </a:ext>
          </a:extLst>
        </xdr:cNvPr>
        <xdr:cNvCxnSpPr/>
      </xdr:nvCxnSpPr>
      <xdr:spPr>
        <a:xfrm flipV="1">
          <a:off x="6989301" y="925286"/>
          <a:ext cx="1569592" cy="561025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250563</xdr:colOff>
      <xdr:row>5</xdr:row>
      <xdr:rowOff>13607</xdr:rowOff>
    </xdr:from>
    <xdr:to>
      <xdr:col>14</xdr:col>
      <xdr:colOff>421821</xdr:colOff>
      <xdr:row>37</xdr:row>
      <xdr:rowOff>140185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47A281C-913E-1979-8A87-8EE644CBBB26}"/>
            </a:ext>
          </a:extLst>
        </xdr:cNvPr>
        <xdr:cNvCxnSpPr/>
      </xdr:nvCxnSpPr>
      <xdr:spPr>
        <a:xfrm flipV="1">
          <a:off x="7557599" y="925286"/>
          <a:ext cx="2266758" cy="57871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73671</xdr:colOff>
      <xdr:row>4</xdr:row>
      <xdr:rowOff>95250</xdr:rowOff>
    </xdr:from>
    <xdr:to>
      <xdr:col>15</xdr:col>
      <xdr:colOff>258536</xdr:colOff>
      <xdr:row>40</xdr:row>
      <xdr:rowOff>27518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F07FEB4-766A-7561-4D9A-AF76258522F3}"/>
            </a:ext>
          </a:extLst>
        </xdr:cNvPr>
        <xdr:cNvCxnSpPr/>
      </xdr:nvCxnSpPr>
      <xdr:spPr>
        <a:xfrm flipV="1">
          <a:off x="6713957" y="830036"/>
          <a:ext cx="2987936" cy="630041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425824</xdr:colOff>
      <xdr:row>5</xdr:row>
      <xdr:rowOff>65331</xdr:rowOff>
    </xdr:from>
    <xdr:to>
      <xdr:col>21</xdr:col>
      <xdr:colOff>378102</xdr:colOff>
      <xdr:row>43</xdr:row>
      <xdr:rowOff>11206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38EABE40-20B5-FC74-CEB9-563012F2025D}"/>
            </a:ext>
          </a:extLst>
        </xdr:cNvPr>
        <xdr:cNvCxnSpPr/>
      </xdr:nvCxnSpPr>
      <xdr:spPr>
        <a:xfrm flipV="1">
          <a:off x="6689912" y="950596"/>
          <a:ext cx="8132572" cy="633322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136072</xdr:colOff>
      <xdr:row>4</xdr:row>
      <xdr:rowOff>149678</xdr:rowOff>
    </xdr:from>
    <xdr:to>
      <xdr:col>7</xdr:col>
      <xdr:colOff>219540</xdr:colOff>
      <xdr:row>44</xdr:row>
      <xdr:rowOff>115148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6467CA7-EA7A-92EA-41E4-E831C72B6179}"/>
            </a:ext>
          </a:extLst>
        </xdr:cNvPr>
        <xdr:cNvCxnSpPr/>
      </xdr:nvCxnSpPr>
      <xdr:spPr>
        <a:xfrm flipH="1" flipV="1">
          <a:off x="4735286" y="884464"/>
          <a:ext cx="83468" cy="704118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546190</xdr:colOff>
      <xdr:row>5</xdr:row>
      <xdr:rowOff>91440</xdr:rowOff>
    </xdr:from>
    <xdr:to>
      <xdr:col>9</xdr:col>
      <xdr:colOff>367393</xdr:colOff>
      <xdr:row>44</xdr:row>
      <xdr:rowOff>108857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82C55EE-464F-48B8-844D-F02592FD89EC}"/>
            </a:ext>
          </a:extLst>
        </xdr:cNvPr>
        <xdr:cNvCxnSpPr/>
      </xdr:nvCxnSpPr>
      <xdr:spPr>
        <a:xfrm flipH="1" flipV="1">
          <a:off x="5662476" y="1003119"/>
          <a:ext cx="487953" cy="691623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619942</xdr:colOff>
      <xdr:row>33</xdr:row>
      <xdr:rowOff>105046</xdr:rowOff>
    </xdr:from>
    <xdr:to>
      <xdr:col>44</xdr:col>
      <xdr:colOff>1049020</xdr:colOff>
      <xdr:row>55</xdr:row>
      <xdr:rowOff>35107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C71A9D6-9DE8-D933-4F40-58429F4DC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8121" y="5969725"/>
          <a:ext cx="12484735" cy="3821703"/>
        </a:xfrm>
        <a:prstGeom prst="rect">
          <a:avLst/>
        </a:prstGeom>
      </xdr:spPr>
    </xdr:pic>
    <xdr:clientData/>
  </xdr:twoCellAnchor>
  <xdr:twoCellAnchor>
    <xdr:from>
      <xdr:col>34</xdr:col>
      <xdr:colOff>163285</xdr:colOff>
      <xdr:row>4</xdr:row>
      <xdr:rowOff>149678</xdr:rowOff>
    </xdr:from>
    <xdr:to>
      <xdr:col>35</xdr:col>
      <xdr:colOff>845548</xdr:colOff>
      <xdr:row>35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64451C6-3224-4478-AA7E-BF65D11E7D10}"/>
            </a:ext>
          </a:extLst>
        </xdr:cNvPr>
        <xdr:cNvCxnSpPr/>
      </xdr:nvCxnSpPr>
      <xdr:spPr>
        <a:xfrm flipH="1" flipV="1">
          <a:off x="20043321" y="884464"/>
          <a:ext cx="1661977" cy="53340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707571</xdr:colOff>
      <xdr:row>8</xdr:row>
      <xdr:rowOff>95250</xdr:rowOff>
    </xdr:from>
    <xdr:to>
      <xdr:col>38</xdr:col>
      <xdr:colOff>343990</xdr:colOff>
      <xdr:row>34</xdr:row>
      <xdr:rowOff>66130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7B8B2502-A1B3-A1D2-485F-46540320C792}"/>
            </a:ext>
          </a:extLst>
        </xdr:cNvPr>
        <xdr:cNvCxnSpPr/>
      </xdr:nvCxnSpPr>
      <xdr:spPr>
        <a:xfrm flipH="1" flipV="1">
          <a:off x="23662821" y="1537607"/>
          <a:ext cx="1486990" cy="457009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781593</xdr:colOff>
      <xdr:row>8</xdr:row>
      <xdr:rowOff>95250</xdr:rowOff>
    </xdr:from>
    <xdr:to>
      <xdr:col>39</xdr:col>
      <xdr:colOff>285750</xdr:colOff>
      <xdr:row>35</xdr:row>
      <xdr:rowOff>163286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F32CD9B-D933-5DDD-6051-C1BD6F35F1EF}"/>
            </a:ext>
          </a:extLst>
        </xdr:cNvPr>
        <xdr:cNvCxnSpPr/>
      </xdr:nvCxnSpPr>
      <xdr:spPr>
        <a:xfrm flipH="1" flipV="1">
          <a:off x="24662129" y="1537607"/>
          <a:ext cx="919300" cy="484414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207918</xdr:colOff>
      <xdr:row>8</xdr:row>
      <xdr:rowOff>95250</xdr:rowOff>
    </xdr:from>
    <xdr:to>
      <xdr:col>42</xdr:col>
      <xdr:colOff>312965</xdr:colOff>
      <xdr:row>37</xdr:row>
      <xdr:rowOff>21227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1716D15-FCFF-F0C2-6A2F-D223C51A9843}"/>
            </a:ext>
          </a:extLst>
        </xdr:cNvPr>
        <xdr:cNvCxnSpPr/>
      </xdr:nvCxnSpPr>
      <xdr:spPr>
        <a:xfrm flipV="1">
          <a:off x="25993454" y="1537607"/>
          <a:ext cx="1411332" cy="505587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353514</xdr:colOff>
      <xdr:row>8</xdr:row>
      <xdr:rowOff>95250</xdr:rowOff>
    </xdr:from>
    <xdr:to>
      <xdr:col>43</xdr:col>
      <xdr:colOff>95250</xdr:colOff>
      <xdr:row>38</xdr:row>
      <xdr:rowOff>21227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C123ABD3-68DB-44DA-BAFD-55160F59DFEF}"/>
            </a:ext>
          </a:extLst>
        </xdr:cNvPr>
        <xdr:cNvCxnSpPr/>
      </xdr:nvCxnSpPr>
      <xdr:spPr>
        <a:xfrm flipV="1">
          <a:off x="26139050" y="1537607"/>
          <a:ext cx="2095771" cy="523276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491490</xdr:colOff>
      <xdr:row>8</xdr:row>
      <xdr:rowOff>95250</xdr:rowOff>
    </xdr:from>
    <xdr:to>
      <xdr:col>44</xdr:col>
      <xdr:colOff>122464</xdr:colOff>
      <xdr:row>39</xdr:row>
      <xdr:rowOff>136071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BA4D145-8FD1-BE5E-3A59-1EF900642B18}"/>
            </a:ext>
          </a:extLst>
        </xdr:cNvPr>
        <xdr:cNvCxnSpPr/>
      </xdr:nvCxnSpPr>
      <xdr:spPr>
        <a:xfrm flipV="1">
          <a:off x="26644419" y="1537607"/>
          <a:ext cx="3087188" cy="5524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705394</xdr:colOff>
      <xdr:row>8</xdr:row>
      <xdr:rowOff>81643</xdr:rowOff>
    </xdr:from>
    <xdr:to>
      <xdr:col>45</xdr:col>
      <xdr:colOff>136071</xdr:colOff>
      <xdr:row>41</xdr:row>
      <xdr:rowOff>11703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5D41854-1DF8-F715-5BDC-BBB1127531E7}"/>
            </a:ext>
          </a:extLst>
        </xdr:cNvPr>
        <xdr:cNvCxnSpPr/>
      </xdr:nvCxnSpPr>
      <xdr:spPr>
        <a:xfrm flipV="1">
          <a:off x="26858323" y="1524000"/>
          <a:ext cx="4097927" cy="576752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45</xdr:col>
      <xdr:colOff>1005023</xdr:colOff>
      <xdr:row>35</xdr:row>
      <xdr:rowOff>38645</xdr:rowOff>
    </xdr:from>
    <xdr:to>
      <xdr:col>71</xdr:col>
      <xdr:colOff>398144</xdr:colOff>
      <xdr:row>48</xdr:row>
      <xdr:rowOff>149300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9AF88C0-4036-AAB8-2D5F-3A119BB5D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825202" y="6257109"/>
          <a:ext cx="12250239" cy="2410262"/>
        </a:xfrm>
        <a:prstGeom prst="rect">
          <a:avLst/>
        </a:prstGeom>
      </xdr:spPr>
    </xdr:pic>
    <xdr:clientData/>
  </xdr:twoCellAnchor>
  <xdr:twoCellAnchor>
    <xdr:from>
      <xdr:col>53</xdr:col>
      <xdr:colOff>571500</xdr:colOff>
      <xdr:row>5</xdr:row>
      <xdr:rowOff>95250</xdr:rowOff>
    </xdr:from>
    <xdr:to>
      <xdr:col>54</xdr:col>
      <xdr:colOff>410120</xdr:colOff>
      <xdr:row>38</xdr:row>
      <xdr:rowOff>17417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5A19531-092A-4F26-A701-2A0D233D793F}"/>
            </a:ext>
          </a:extLst>
        </xdr:cNvPr>
        <xdr:cNvCxnSpPr/>
      </xdr:nvCxnSpPr>
      <xdr:spPr>
        <a:xfrm flipH="1" flipV="1">
          <a:off x="32657143" y="1006929"/>
          <a:ext cx="464548" cy="575963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295547</xdr:colOff>
      <xdr:row>5</xdr:row>
      <xdr:rowOff>87629</xdr:rowOff>
    </xdr:from>
    <xdr:to>
      <xdr:col>57</xdr:col>
      <xdr:colOff>394607</xdr:colOff>
      <xdr:row>38</xdr:row>
      <xdr:rowOff>25036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DDA88BA1-467F-AD09-6661-A713BE33D13D}"/>
            </a:ext>
          </a:extLst>
        </xdr:cNvPr>
        <xdr:cNvCxnSpPr/>
      </xdr:nvCxnSpPr>
      <xdr:spPr>
        <a:xfrm flipH="1" flipV="1">
          <a:off x="34014047" y="999308"/>
          <a:ext cx="466453" cy="57748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400594</xdr:colOff>
      <xdr:row>5</xdr:row>
      <xdr:rowOff>75927</xdr:rowOff>
    </xdr:from>
    <xdr:to>
      <xdr:col>59</xdr:col>
      <xdr:colOff>381000</xdr:colOff>
      <xdr:row>38</xdr:row>
      <xdr:rowOff>13334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CB6B5699-C7E0-449A-0231-8257059DA0D9}"/>
            </a:ext>
          </a:extLst>
        </xdr:cNvPr>
        <xdr:cNvCxnSpPr/>
      </xdr:nvCxnSpPr>
      <xdr:spPr>
        <a:xfrm flipH="1" flipV="1">
          <a:off x="34976344" y="987606"/>
          <a:ext cx="470263" cy="577487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717368</xdr:colOff>
      <xdr:row>4</xdr:row>
      <xdr:rowOff>157571</xdr:rowOff>
    </xdr:from>
    <xdr:to>
      <xdr:col>71</xdr:col>
      <xdr:colOff>186690</xdr:colOff>
      <xdr:row>40</xdr:row>
      <xdr:rowOff>136071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716D95D3-FB90-7A05-00E8-C565FD9252F4}"/>
            </a:ext>
          </a:extLst>
        </xdr:cNvPr>
        <xdr:cNvCxnSpPr/>
      </xdr:nvCxnSpPr>
      <xdr:spPr>
        <a:xfrm flipV="1">
          <a:off x="38436368" y="892357"/>
          <a:ext cx="5129893" cy="634664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272143</xdr:colOff>
      <xdr:row>2</xdr:row>
      <xdr:rowOff>13607</xdr:rowOff>
    </xdr:from>
    <xdr:to>
      <xdr:col>90</xdr:col>
      <xdr:colOff>258535</xdr:colOff>
      <xdr:row>3</xdr:row>
      <xdr:rowOff>163286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E32B4221-C371-348B-0D29-FA8BAE9096BC}"/>
            </a:ext>
          </a:extLst>
        </xdr:cNvPr>
        <xdr:cNvSpPr/>
      </xdr:nvSpPr>
      <xdr:spPr>
        <a:xfrm>
          <a:off x="49734107" y="394607"/>
          <a:ext cx="5837464" cy="326572"/>
        </a:xfrm>
        <a:custGeom>
          <a:avLst/>
          <a:gdLst>
            <a:gd name="connsiteX0" fmla="*/ 0 w 5837464"/>
            <a:gd name="connsiteY0" fmla="*/ 312964 h 326572"/>
            <a:gd name="connsiteX1" fmla="*/ 1183822 w 5837464"/>
            <a:gd name="connsiteY1" fmla="*/ 0 h 326572"/>
            <a:gd name="connsiteX2" fmla="*/ 3973286 w 5837464"/>
            <a:gd name="connsiteY2" fmla="*/ 0 h 326572"/>
            <a:gd name="connsiteX3" fmla="*/ 5837464 w 5837464"/>
            <a:gd name="connsiteY3" fmla="*/ 326572 h 32657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5837464" h="326572">
              <a:moveTo>
                <a:pt x="0" y="312964"/>
              </a:moveTo>
              <a:lnTo>
                <a:pt x="1183822" y="0"/>
              </a:lnTo>
              <a:lnTo>
                <a:pt x="3973286" y="0"/>
              </a:lnTo>
              <a:lnTo>
                <a:pt x="5837464" y="326572"/>
              </a:lnTo>
            </a:path>
          </a:pathLst>
        </a:custGeom>
        <a:noFill/>
        <a:ln>
          <a:solidFill>
            <a:srgbClr val="0000FF"/>
          </a:solidFill>
          <a:headEnd type="triangle" w="med" len="med"/>
          <a:tailEnd type="triangle" w="med" len="med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85</xdr:col>
      <xdr:colOff>19593</xdr:colOff>
      <xdr:row>35</xdr:row>
      <xdr:rowOff>112669</xdr:rowOff>
    </xdr:from>
    <xdr:to>
      <xdr:col>100</xdr:col>
      <xdr:colOff>17488</xdr:colOff>
      <xdr:row>43</xdr:row>
      <xdr:rowOff>96884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769DED1-8A82-D895-45A0-2B30EC272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502343" y="6331133"/>
          <a:ext cx="12787873" cy="1391738"/>
        </a:xfrm>
        <a:prstGeom prst="rect">
          <a:avLst/>
        </a:prstGeom>
      </xdr:spPr>
    </xdr:pic>
    <xdr:clientData/>
  </xdr:twoCellAnchor>
  <xdr:twoCellAnchor>
    <xdr:from>
      <xdr:col>89</xdr:col>
      <xdr:colOff>91440</xdr:colOff>
      <xdr:row>4</xdr:row>
      <xdr:rowOff>91440</xdr:rowOff>
    </xdr:from>
    <xdr:to>
      <xdr:col>92</xdr:col>
      <xdr:colOff>176892</xdr:colOff>
      <xdr:row>36</xdr:row>
      <xdr:rowOff>95250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F58D640E-1EBA-022D-579A-0988F16F20E2}"/>
            </a:ext>
          </a:extLst>
        </xdr:cNvPr>
        <xdr:cNvCxnSpPr/>
      </xdr:nvCxnSpPr>
      <xdr:spPr>
        <a:xfrm flipH="1" flipV="1">
          <a:off x="54819369" y="826226"/>
          <a:ext cx="2180952" cy="566438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1251858</xdr:colOff>
      <xdr:row>5</xdr:row>
      <xdr:rowOff>95250</xdr:rowOff>
    </xdr:from>
    <xdr:to>
      <xdr:col>35</xdr:col>
      <xdr:colOff>398417</xdr:colOff>
      <xdr:row>51</xdr:row>
      <xdr:rowOff>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FEF81993-DACB-4644-AF9E-21302419BD08}"/>
            </a:ext>
          </a:extLst>
        </xdr:cNvPr>
        <xdr:cNvCxnSpPr/>
      </xdr:nvCxnSpPr>
      <xdr:spPr>
        <a:xfrm flipH="1" flipV="1">
          <a:off x="17770929" y="1006929"/>
          <a:ext cx="7324452" cy="804182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1210235</xdr:colOff>
      <xdr:row>31</xdr:row>
      <xdr:rowOff>100853</xdr:rowOff>
    </xdr:from>
    <xdr:to>
      <xdr:col>27</xdr:col>
      <xdr:colOff>439180</xdr:colOff>
      <xdr:row>64</xdr:row>
      <xdr:rowOff>132988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231C68FF-3448-CC7C-8F0D-A201D546E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29147" y="5356412"/>
          <a:ext cx="9683809" cy="5579047"/>
        </a:xfrm>
        <a:prstGeom prst="rect">
          <a:avLst/>
        </a:prstGeom>
      </xdr:spPr>
    </xdr:pic>
    <xdr:clientData/>
  </xdr:twoCellAnchor>
  <xdr:twoCellAnchor editAs="oneCell">
    <xdr:from>
      <xdr:col>16</xdr:col>
      <xdr:colOff>1199029</xdr:colOff>
      <xdr:row>65</xdr:row>
      <xdr:rowOff>123265</xdr:rowOff>
    </xdr:from>
    <xdr:to>
      <xdr:col>27</xdr:col>
      <xdr:colOff>401308</xdr:colOff>
      <xdr:row>97</xdr:row>
      <xdr:rowOff>98728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B33295CC-B99F-6C4D-AB3F-58A5C1451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17941" y="11093824"/>
          <a:ext cx="9653333" cy="5346667"/>
        </a:xfrm>
        <a:prstGeom prst="rect">
          <a:avLst/>
        </a:prstGeom>
      </xdr:spPr>
    </xdr:pic>
    <xdr:clientData/>
  </xdr:twoCellAnchor>
  <xdr:twoCellAnchor editAs="oneCell">
    <xdr:from>
      <xdr:col>75</xdr:col>
      <xdr:colOff>412713</xdr:colOff>
      <xdr:row>31</xdr:row>
      <xdr:rowOff>42919</xdr:rowOff>
    </xdr:from>
    <xdr:to>
      <xdr:col>83</xdr:col>
      <xdr:colOff>211479</xdr:colOff>
      <xdr:row>42</xdr:row>
      <xdr:rowOff>18711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9779056-3520-AFB3-5C93-0374D5729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886684" y="5466566"/>
          <a:ext cx="5196191" cy="182095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321013</xdr:colOff>
      <xdr:row>123</xdr:row>
      <xdr:rowOff>155762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AD8A91-2704-496B-93F2-420653053675}"/>
            </a:ext>
          </a:extLst>
        </xdr:cNvPr>
        <xdr:cNvSpPr txBox="1"/>
      </xdr:nvSpPr>
      <xdr:spPr>
        <a:xfrm>
          <a:off x="609600" y="723900"/>
          <a:ext cx="5807413" cy="21691787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200" b="1">
              <a:solidFill>
                <a:srgbClr val="FF0000"/>
              </a:solidFill>
              <a:latin typeface="Consolas" panose="020B0609020204030204" pitchFamily="49" charset="0"/>
            </a:rPr>
            <a:t>적용 시나리오 </a:t>
          </a:r>
          <a:r>
            <a:rPr lang="en-US" altLang="ko-KR" sz="1200" b="1">
              <a:solidFill>
                <a:srgbClr val="FF0000"/>
              </a:solidFill>
              <a:latin typeface="Consolas" panose="020B0609020204030204" pitchFamily="49" charset="0"/>
            </a:rPr>
            <a:t>(Scenario</a:t>
          </a:r>
          <a:r>
            <a:rPr lang="en-US" altLang="ko-KR" sz="1200" b="1" baseline="0">
              <a:solidFill>
                <a:srgbClr val="FF0000"/>
              </a:solidFill>
              <a:latin typeface="Consolas" panose="020B0609020204030204" pitchFamily="49" charset="0"/>
            </a:rPr>
            <a:t> #11) </a:t>
          </a:r>
        </a:p>
        <a:p>
          <a:r>
            <a:rPr lang="en-US" altLang="ko-KR" sz="1200" b="1" baseline="0">
              <a:solidFill>
                <a:srgbClr val="FF0000"/>
              </a:solidFill>
              <a:latin typeface="Consolas" panose="020B0609020204030204" pitchFamily="49" charset="0"/>
            </a:rPr>
            <a:t>   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: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본 시트 </a:t>
          </a:r>
          <a:r>
            <a:rPr lang="en-US" altLang="ko-KR" sz="1200" b="1" u="sng" baseline="0">
              <a:solidFill>
                <a:srgbClr val="0000FF"/>
              </a:solidFill>
              <a:latin typeface="Consolas" panose="020B0609020204030204" pitchFamily="49" charset="0"/>
            </a:rPr>
            <a:t>row #7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에 입력된 정보를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Nokia CLI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스크립트로 변환한 예제</a:t>
          </a:r>
          <a:endParaRPr lang="en-US" altLang="ko-KR" sz="1200" b="1" baseline="0">
            <a:solidFill>
              <a:srgbClr val="0000FF"/>
            </a:solidFill>
            <a:latin typeface="Consolas" panose="020B0609020204030204" pitchFamily="49" charset="0"/>
          </a:endParaRPr>
        </a:p>
        <a:p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    : DU10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에 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RU/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셀 개통 스트립트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(Cell_V1.0)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config</a:t>
          </a:r>
        </a:p>
        <a:p>
          <a:r>
            <a:rPr lang="en-US" sz="1100" b="1" baseline="0">
              <a:latin typeface="Consolas" panose="020B0609020204030204" pitchFamily="49" charset="0"/>
            </a:rPr>
            <a:t> </a:t>
          </a:r>
          <a:r>
            <a:rPr lang="en-US" sz="1100" b="1">
              <a:latin typeface="Consolas" panose="020B0609020204030204" pitchFamily="49" charset="0"/>
            </a:rPr>
            <a:t>init-stp</a:t>
          </a:r>
        </a:p>
        <a:p>
          <a:r>
            <a:rPr lang="en-US" sz="1100" b="1">
              <a:latin typeface="Consolas" panose="020B0609020204030204" pitchFamily="49" charset="0"/>
            </a:rPr>
            <a:t>  dest-bts</a:t>
          </a:r>
          <a:r>
            <a:rPr lang="en-US" sz="1100" b="1" baseline="0">
              <a:latin typeface="Consolas" panose="020B0609020204030204" pitchFamily="49" charset="0"/>
            </a:rPr>
            <a:t>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'4.4.0.140'</a:t>
          </a:r>
        </a:p>
        <a:p>
          <a:r>
            <a:rPr lang="en-US" sz="1100" b="1" baseline="0">
              <a:latin typeface="Consolas" panose="020B0609020204030204" pitchFamily="49" charset="0"/>
            </a:rPr>
            <a:t>  dest-bts-ip  4.4.0.140</a:t>
          </a:r>
        </a:p>
        <a:p>
          <a:r>
            <a:rPr lang="en-US" sz="1100" b="1" baseline="0">
              <a:latin typeface="Consolas" panose="020B0609020204030204" pitchFamily="49" charset="0"/>
            </a:rPr>
            <a:t>  check-ping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['Server Up' | 'Serer Down']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init-cell  -r 4G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-v 24R2    -i  22019</a:t>
          </a:r>
          <a:endParaRPr lang="en-US" sz="1100" b="1" baseline="0">
            <a:latin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 set-ru-type  FHCA</a:t>
          </a:r>
          <a:endParaRPr lang="en-US">
            <a:effectLst/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tgt-bts  130122</a:t>
          </a:r>
        </a:p>
        <a:p>
          <a:r>
            <a:rPr lang="en-US" sz="1100" b="1" baseline="0">
              <a:latin typeface="Consolas" panose="020B0609020204030204" pitchFamily="49" charset="0"/>
            </a:rPr>
            <a:t>  download-bts-cfg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APEQM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RMOD 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auto-config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moduleLocation NL_BSdeokposageoriL2G10A_1600166522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HWTOP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CABLINK 4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firstEndpointDN 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MRBTS-130112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EQM-1/APEQM-1/CABINET-1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SMOD-1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firstEndpointPortId 6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secondEndpointDN 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MRBTS-130112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EQM-1/APEQM-1</a:t>
          </a: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/</a:t>
          </a:r>
          <a:r>
            <a:rPr lang="en-US" sz="1100" b="1" baseline="0">
              <a:solidFill>
                <a:srgbClr val="0000FF"/>
              </a:solidFill>
              <a:latin typeface="Consolas" panose="020B0609020204030204" pitchFamily="49" charset="0"/>
              <a:ea typeface="+mn-ea"/>
              <a:cs typeface="+mn-cs"/>
            </a:rPr>
            <a:t>RMOD-7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secondEndpointPortId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LNCEL 24320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auto-config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lcrId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phyCellId  318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105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APUCCH_FDD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MPUCCH_FDD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LNCEL_FDD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rootSeqIndex 600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## CHANNELMAPPING </a:t>
          </a:r>
          <a:r>
            <a:rPr lang="ko-KR" alt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생성 루틴 </a:t>
          </a:r>
          <a:r>
            <a:rPr lang="en-US" altLang="ko-KR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##</a:t>
          </a:r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 auto-config LCELL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LNCEL 22109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u="sng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auto-config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lcrId 105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phyCellId 318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NBIOT_FDD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dlChBw "0.2 MHz"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CELLMAPPING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auto-config LCELL 105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set-cfg-tmpl Gongdong-mang1 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24320;</a:t>
          </a: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set-cfg-tmpl KTX-high1;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commit;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apply-bts-cfg;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act-bts-cfg;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</xdr:txBody>
    </xdr:sp>
    <xdr:clientData/>
  </xdr:twoCellAnchor>
  <xdr:twoCellAnchor>
    <xdr:from>
      <xdr:col>30</xdr:col>
      <xdr:colOff>396700</xdr:colOff>
      <xdr:row>4</xdr:row>
      <xdr:rowOff>0</xdr:rowOff>
    </xdr:from>
    <xdr:to>
      <xdr:col>40</xdr:col>
      <xdr:colOff>142222</xdr:colOff>
      <xdr:row>42</xdr:row>
      <xdr:rowOff>45496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49A912-2D8E-49C9-8289-71B78A33F5DC}"/>
            </a:ext>
          </a:extLst>
        </xdr:cNvPr>
        <xdr:cNvSpPr txBox="1"/>
      </xdr:nvSpPr>
      <xdr:spPr>
        <a:xfrm>
          <a:off x="18684700" y="723900"/>
          <a:ext cx="5841522" cy="6922546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DU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개통 스크립트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작성 예정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#10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: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본 시트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row #6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에 입력된 정보를 변환</a:t>
          </a:r>
          <a:endParaRPr lang="en-US" sz="1200" b="1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10</xdr:col>
      <xdr:colOff>491335</xdr:colOff>
      <xdr:row>4</xdr:row>
      <xdr:rowOff>0</xdr:rowOff>
    </xdr:from>
    <xdr:to>
      <xdr:col>18</xdr:col>
      <xdr:colOff>414022</xdr:colOff>
      <xdr:row>87</xdr:row>
      <xdr:rowOff>136039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13006D3-A247-42B1-9029-D0E0A69DA523}"/>
            </a:ext>
          </a:extLst>
        </xdr:cNvPr>
        <xdr:cNvSpPr txBox="1"/>
      </xdr:nvSpPr>
      <xdr:spPr>
        <a:xfrm>
          <a:off x="6587335" y="723900"/>
          <a:ext cx="4799487" cy="15156964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셀 파라미터 템플릿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(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공동망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/KTXhigh) 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(Draft)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#12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/// Gongdong-mang1.cli ///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LNBTS</a:t>
          </a:r>
          <a:r>
            <a:rPr lang="en-US" sz="1100" b="1" baseline="0">
              <a:latin typeface="Consolas" panose="020B0609020204030204" pitchFamily="49" charset="0"/>
            </a:rPr>
            <a:t> 000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LNCEL 000</a:t>
          </a:r>
        </a:p>
        <a:p>
          <a:r>
            <a:rPr lang="en-US" sz="1100" b="1">
              <a:latin typeface="Consolas" panose="020B0609020204030204" pitchFamily="49" charset="0"/>
            </a:rPr>
            <a:t>    actEndcHoPrefLay	</a:t>
          </a:r>
        </a:p>
        <a:p>
          <a:r>
            <a:rPr lang="en-US" sz="1100" b="1">
              <a:latin typeface="Consolas" panose="020B0609020204030204" pitchFamily="49" charset="0"/>
            </a:rPr>
            <a:t>    actPttOverbooking	</a:t>
          </a:r>
        </a:p>
        <a:p>
          <a:r>
            <a:rPr lang="en-US" sz="1100" b="1">
              <a:latin typeface="Consolas" panose="020B0609020204030204" pitchFamily="49" charset="0"/>
            </a:rPr>
            <a:t>    actRrcConnRelDelayForwarding	</a:t>
          </a:r>
        </a:p>
        <a:p>
          <a:r>
            <a:rPr lang="en-US" sz="1100" b="1">
              <a:latin typeface="Consolas" panose="020B0609020204030204" pitchFamily="49" charset="0"/>
            </a:rPr>
            <a:t>    actServBasedHoQciX	</a:t>
          </a:r>
        </a:p>
        <a:p>
          <a:r>
            <a:rPr lang="en-US" sz="1100" b="1">
              <a:latin typeface="Consolas" panose="020B0609020204030204" pitchFamily="49" charset="0"/>
            </a:rPr>
            <a:t>    ulpcIAwConfig/ulpcIAwSinrTopMargin</a:t>
          </a:r>
        </a:p>
        <a:p>
          <a:r>
            <a:rPr lang="en-US" sz="1100" b="1">
              <a:latin typeface="Consolas" panose="020B0609020204030204" pitchFamily="49" charset="0"/>
            </a:rPr>
            <a:t>    </a:t>
          </a:r>
          <a:endParaRPr lang="en-US" sz="1100" b="1">
            <a:solidFill>
              <a:schemeClr val="dk1"/>
            </a:solidFill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LNCEL_FDD   000</a:t>
          </a:r>
        </a:p>
        <a:p>
          <a:r>
            <a:rPr lang="en-US" sz="1100" b="1">
              <a:latin typeface="Consolas" panose="020B0609020204030204" pitchFamily="49" charset="0"/>
            </a:rPr>
            <a:t>      ulsMaxCrSmallPusch    100</a:t>
          </a:r>
        </a:p>
        <a:p>
          <a:r>
            <a:rPr lang="en-US" sz="1100" b="1">
              <a:latin typeface="Consolas" panose="020B0609020204030204" pitchFamily="49" charset="0"/>
            </a:rPr>
            <a:t>      rootSeqIndex   710</a:t>
          </a:r>
        </a:p>
        <a:p>
          <a:r>
            <a:rPr lang="en-US" sz="1100" b="1">
              <a:latin typeface="Consolas" panose="020B0609020204030204" pitchFamily="49" charset="0"/>
            </a:rPr>
            <a:t>      maxNumActUE	520</a:t>
          </a:r>
        </a:p>
        <a:p>
          <a:r>
            <a:rPr lang="en-US" sz="1100" b="1">
              <a:latin typeface="Consolas" panose="020B0609020204030204" pitchFamily="49" charset="0"/>
            </a:rPr>
            <a:t>      actFastMimoSwitch	  true</a:t>
          </a:r>
        </a:p>
        <a:p>
          <a:r>
            <a:rPr lang="en-US" sz="1100" b="1">
              <a:latin typeface="Consolas" panose="020B0609020204030204" pitchFamily="49" charset="0"/>
            </a:rPr>
            <a:t>      fourLayerMimoAvSpectralEff  4</a:t>
          </a:r>
        </a:p>
        <a:p>
          <a:r>
            <a:rPr lang="en-US" sz="1100" b="1">
              <a:latin typeface="Consolas" panose="020B0609020204030204" pitchFamily="49" charset="0"/>
            </a:rPr>
            <a:t>      activatedMimoTM  TM4</a:t>
          </a:r>
        </a:p>
        <a:p>
          <a:r>
            <a:rPr lang="en-US" sz="1100" b="1">
              <a:latin typeface="Consolas" panose="020B0609020204030204" pitchFamily="49" charset="0"/>
            </a:rPr>
            <a:t>      dlMimoMode   Closed Loop MIMO (4x4)</a:t>
          </a:r>
        </a:p>
        <a:p>
          <a:r>
            <a:rPr lang="en-US" sz="1100" b="1">
              <a:latin typeface="Consolas" panose="020B0609020204030204" pitchFamily="49" charset="0"/>
            </a:rPr>
            <a:t>      earfcnDL  45</a:t>
          </a:r>
        </a:p>
        <a:p>
          <a:r>
            <a:rPr lang="en-US" sz="1100" b="1">
              <a:latin typeface="Consolas" panose="020B0609020204030204" pitchFamily="49" charset="0"/>
            </a:rPr>
            <a:t>      earfcnUL  18475 </a:t>
          </a:r>
        </a:p>
        <a:p>
          <a:r>
            <a:rPr lang="en-US" sz="1100" b="1">
              <a:latin typeface="Consolas" panose="020B0609020204030204" pitchFamily="49" charset="0"/>
            </a:rPr>
            <a:t>      dlChBw   15 MHz</a:t>
          </a:r>
        </a:p>
        <a:p>
          <a:r>
            <a:rPr lang="en-US" sz="1100" b="1">
              <a:latin typeface="Consolas" panose="020B0609020204030204" pitchFamily="49" charset="0"/>
            </a:rPr>
            <a:t>      ulChBw   15 MHz</a:t>
          </a:r>
        </a:p>
        <a:p>
          <a:r>
            <a:rPr lang="en-US" sz="1100" b="1">
              <a:latin typeface="Consolas" panose="020B0609020204030204" pitchFamily="49" charset="0"/>
            </a:rPr>
            <a:t>      </a:t>
          </a:r>
        </a:p>
        <a:p>
          <a:r>
            <a:rPr lang="en-US" sz="1100" b="1">
              <a:latin typeface="Consolas" panose="020B0609020204030204" pitchFamily="49" charset="0"/>
            </a:rPr>
            <a:t>      APUCCH_FDD  000	</a:t>
          </a:r>
        </a:p>
        <a:p>
          <a:r>
            <a:rPr lang="en-US" sz="1100" b="1">
              <a:latin typeface="Consolas" panose="020B0609020204030204" pitchFamily="49" charset="0"/>
            </a:rPr>
            <a:t>        aPucchSrPeriodUpperLimit   120</a:t>
          </a:r>
        </a:p>
        <a:p>
          <a:r>
            <a:rPr lang="en-US" sz="1100" b="1">
              <a:latin typeface="Consolas" panose="020B0609020204030204" pitchFamily="49" charset="0"/>
            </a:rPr>
            <a:t>        exit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  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CATMCEL  000</a:t>
          </a:r>
        </a:p>
        <a:p>
          <a:r>
            <a:rPr lang="en-US" sz="1100" b="1">
              <a:latin typeface="Consolas" panose="020B0609020204030204" pitchFamily="49" charset="0"/>
            </a:rPr>
            <a:t>      mo-id </a:t>
          </a:r>
          <a:r>
            <a:rPr lang="en-US" sz="1100" b="1" baseline="0">
              <a:latin typeface="Consolas" panose="020B0609020204030204" pitchFamily="49" charset="0"/>
            </a:rPr>
            <a:t> 51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  actLteMIndicationCatM  false</a:t>
          </a:r>
        </a:p>
        <a:p>
          <a:r>
            <a:rPr lang="en-US" sz="1100" b="1">
              <a:latin typeface="Consolas" panose="020B0609020204030204" pitchFamily="49" charset="0"/>
            </a:rPr>
            <a:t>      ueCapInfoRequestCatM  false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BBPOOLALLOC  000</a:t>
          </a:r>
        </a:p>
        <a:p>
          <a:r>
            <a:rPr lang="en-US" sz="1100" b="1">
              <a:latin typeface="Consolas" panose="020B0609020204030204" pitchFamily="49" charset="0"/>
            </a:rPr>
            <a:t>      bbPoolLogicalGroupId  10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LNHOIF</a:t>
          </a:r>
          <a:r>
            <a:rPr lang="en-US" sz="1100" b="1" baseline="0">
              <a:latin typeface="Consolas" panose="020B0609020204030204" pitchFamily="49" charset="0"/>
            </a:rPr>
            <a:t> 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 5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a3OffsetRsrpInterFreq  60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a3ReportAmountRsrpInterFreq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a3ReportAmountRsrqInterFreq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a3ReportIntervalRsrpInterFreq  240ms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a3TimeToTriggerRsrpInterFreq  320ms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a5ReportAmountRsrpInterFreq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a5ReportAmountRsrqInterFreq  infinity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a5ReportIntervalInterFreq  240ms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a5TimeToTriggerInterFreq  320ms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eutraCarrierInfo  2500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hysA3OffsetRsrpInterFreq  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hysThreshold3InterFreq  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interPresAntP  TRUE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measQuantInterFreq  rsrp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measurementBandwidt  mbw50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offsetFreqInter  0dB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threshold3InterFreq  166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threshold3aInterFreq  167</a:t>
          </a:r>
        </a:p>
        <a:p>
          <a:r>
            <a:rPr lang="en-US" sz="1100" b="1" baseline="0">
              <a:latin typeface="Consolas" panose="020B0609020204030204" pitchFamily="49" charset="0"/>
            </a:rPr>
            <a:t>      thresholdRsrpEndcFilt  -104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LNHOIF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6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      a3OffsetRsrpInterFreq  70</a:t>
          </a:r>
        </a:p>
        <a:p>
          <a:r>
            <a:rPr lang="en-US" sz="1100" b="1">
              <a:latin typeface="Consolas" panose="020B0609020204030204" pitchFamily="49" charset="0"/>
            </a:rPr>
            <a:t>      a3ReportAmountRsrpInterFreq  infinity</a:t>
          </a:r>
        </a:p>
        <a:p>
          <a:r>
            <a:rPr lang="en-US" sz="1100" b="1">
              <a:latin typeface="Consolas" panose="020B0609020204030204" pitchFamily="49" charset="0"/>
            </a:rPr>
            <a:t>      a3ReportAmountRsrqInterFreq  infinity</a:t>
          </a:r>
        </a:p>
        <a:p>
          <a:r>
            <a:rPr lang="en-US" sz="1100" b="1">
              <a:latin typeface="Consolas" panose="020B0609020204030204" pitchFamily="49" charset="0"/>
            </a:rPr>
            <a:t>      exit</a:t>
          </a:r>
        </a:p>
        <a:p>
          <a:r>
            <a:rPr lang="en-US" sz="1100" b="1">
              <a:latin typeface="Consolas" panose="020B0609020204030204" pitchFamily="49" charset="0"/>
            </a:rPr>
            <a:t>    exit</a:t>
          </a:r>
        </a:p>
        <a:p>
          <a:r>
            <a:rPr lang="en-US" sz="1100" b="1">
              <a:latin typeface="Consolas" panose="020B0609020204030204" pitchFamily="49" charset="0"/>
            </a:rPr>
            <a:t>### end</a:t>
          </a:r>
          <a:r>
            <a:rPr lang="en-US" sz="1100" b="1" baseline="0">
              <a:latin typeface="Consolas" panose="020B0609020204030204" pitchFamily="49" charset="0"/>
            </a:rPr>
            <a:t> of the config of macro-cell</a:t>
          </a: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LNCEL   999</a:t>
          </a:r>
        </a:p>
        <a:p>
          <a:r>
            <a:rPr lang="en-US" sz="1100" b="1">
              <a:latin typeface="Consolas" panose="020B0609020204030204" pitchFamily="49" charset="0"/>
            </a:rPr>
            <a:t>   NBIOT_FDD  999</a:t>
          </a:r>
        </a:p>
        <a:p>
          <a:r>
            <a:rPr lang="en-US" sz="1100" b="1">
              <a:latin typeface="Consolas" panose="020B0609020204030204" pitchFamily="49" charset="0"/>
            </a:rPr>
            <a:t>   dlMimoMode    "Duplicated TXDiv"</a:t>
          </a:r>
        </a:p>
        <a:p>
          <a:r>
            <a:rPr lang="en-US" sz="1100" b="1">
              <a:latin typeface="Consolas" panose="020B0609020204030204" pitchFamily="49" charset="0"/>
            </a:rPr>
            <a:t>   exit</a:t>
          </a:r>
        </a:p>
        <a:p>
          <a:r>
            <a:rPr lang="en-US" sz="1100" b="1">
              <a:latin typeface="Consolas" panose="020B0609020204030204" pitchFamily="49" charset="0"/>
            </a:rPr>
            <a:t>exit</a:t>
          </a:r>
        </a:p>
        <a:p>
          <a:endParaRPr lang="en-US" sz="1100" b="1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20</xdr:col>
      <xdr:colOff>522094</xdr:colOff>
      <xdr:row>4</xdr:row>
      <xdr:rowOff>0</xdr:rowOff>
    </xdr:from>
    <xdr:to>
      <xdr:col>28</xdr:col>
      <xdr:colOff>501204</xdr:colOff>
      <xdr:row>41</xdr:row>
      <xdr:rowOff>112283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D0DEAD8-9615-4AED-B8A3-ED3CBF1D4410}"/>
            </a:ext>
          </a:extLst>
        </xdr:cNvPr>
        <xdr:cNvSpPr txBox="1"/>
      </xdr:nvSpPr>
      <xdr:spPr>
        <a:xfrm>
          <a:off x="12714094" y="723900"/>
          <a:ext cx="4855910" cy="680835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Consolas" panose="020B0609020204030204" pitchFamily="49" charset="0"/>
            </a:rPr>
            <a:t>(*) a5ReportInterval  (default: 3)</a:t>
          </a:r>
        </a:p>
        <a:p>
          <a:r>
            <a:rPr lang="en-US" sz="1100" b="1">
              <a:latin typeface="Consolas" panose="020B0609020204030204" pitchFamily="49" charset="0"/>
            </a:rPr>
            <a:t>    &gt;&gt; Rullbook</a:t>
          </a:r>
          <a:r>
            <a:rPr lang="en-US" sz="1100" b="1" baseline="0">
              <a:latin typeface="Consolas" panose="020B0609020204030204" pitchFamily="49" charset="0"/>
            </a:rPr>
            <a:t> </a:t>
          </a:r>
          <a:r>
            <a:rPr lang="ko-KR" altLang="en-US" sz="1100" b="1" baseline="0">
              <a:latin typeface="Consolas" panose="020B0609020204030204" pitchFamily="49" charset="0"/>
            </a:rPr>
            <a:t>설정값</a:t>
          </a:r>
          <a:r>
            <a:rPr lang="en-US" altLang="ko-KR" sz="1100" b="1" baseline="0">
              <a:latin typeface="Consolas" panose="020B0609020204030204" pitchFamily="49" charset="0"/>
            </a:rPr>
            <a:t>: 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0:120ms;</a:t>
          </a:r>
        </a:p>
        <a:p>
          <a:r>
            <a:rPr lang="en-US" sz="1100" b="1">
              <a:latin typeface="Consolas" panose="020B0609020204030204" pitchFamily="49" charset="0"/>
            </a:rPr>
            <a:t>1:240ms;</a:t>
          </a:r>
        </a:p>
        <a:p>
          <a:r>
            <a:rPr lang="en-US" sz="1100" b="1">
              <a:latin typeface="Consolas" panose="020B0609020204030204" pitchFamily="49" charset="0"/>
            </a:rPr>
            <a:t>2:480ms;</a:t>
          </a:r>
        </a:p>
        <a:p>
          <a:r>
            <a:rPr lang="en-US" sz="1100" b="1">
              <a:latin typeface="Consolas" panose="020B0609020204030204" pitchFamily="49" charset="0"/>
            </a:rPr>
            <a:t>3:640ms;</a:t>
          </a:r>
        </a:p>
        <a:p>
          <a:r>
            <a:rPr lang="en-US" sz="1100" b="1">
              <a:latin typeface="Consolas" panose="020B0609020204030204" pitchFamily="49" charset="0"/>
            </a:rPr>
            <a:t>4:1024ms;</a:t>
          </a:r>
        </a:p>
        <a:p>
          <a:r>
            <a:rPr lang="en-US" sz="1100" b="1">
              <a:latin typeface="Consolas" panose="020B0609020204030204" pitchFamily="49" charset="0"/>
            </a:rPr>
            <a:t>5:2048ms;</a:t>
          </a:r>
        </a:p>
        <a:p>
          <a:r>
            <a:rPr lang="en-US" sz="1100" b="1">
              <a:latin typeface="Consolas" panose="020B0609020204030204" pitchFamily="49" charset="0"/>
            </a:rPr>
            <a:t>6:5120ms;</a:t>
          </a:r>
        </a:p>
        <a:p>
          <a:r>
            <a:rPr lang="en-US" sz="1100" b="1">
              <a:latin typeface="Consolas" panose="020B0609020204030204" pitchFamily="49" charset="0"/>
            </a:rPr>
            <a:t>7:10240ms;</a:t>
          </a:r>
        </a:p>
        <a:p>
          <a:r>
            <a:rPr lang="en-US" sz="1100" b="1">
              <a:latin typeface="Consolas" panose="020B0609020204030204" pitchFamily="49" charset="0"/>
            </a:rPr>
            <a:t>8:1min;</a:t>
          </a:r>
        </a:p>
        <a:p>
          <a:r>
            <a:rPr lang="en-US" sz="1100" b="1">
              <a:latin typeface="Consolas" panose="020B0609020204030204" pitchFamily="49" charset="0"/>
            </a:rPr>
            <a:t>9:6min;</a:t>
          </a:r>
        </a:p>
        <a:p>
          <a:r>
            <a:rPr lang="en-US" sz="1100" b="1">
              <a:latin typeface="Consolas" panose="020B0609020204030204" pitchFamily="49" charset="0"/>
            </a:rPr>
            <a:t>10:12min;</a:t>
          </a:r>
        </a:p>
        <a:p>
          <a:r>
            <a:rPr lang="en-US" sz="1100" b="1">
              <a:latin typeface="Consolas" panose="020B0609020204030204" pitchFamily="49" charset="0"/>
            </a:rPr>
            <a:t>11:30min;</a:t>
          </a:r>
        </a:p>
        <a:p>
          <a:r>
            <a:rPr lang="en-US" sz="1100" b="1">
              <a:latin typeface="Consolas" panose="020B0609020204030204" pitchFamily="49" charset="0"/>
            </a:rPr>
            <a:t>12:60min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(*) eutCelResPrio  (0...7, step 1)</a:t>
          </a:r>
        </a:p>
        <a:p>
          <a:r>
            <a:rPr lang="en-US" sz="1100" b="1">
              <a:latin typeface="Consolas" panose="020B0609020204030204" pitchFamily="49" charset="0"/>
            </a:rPr>
            <a:t>    &gt;</a:t>
          </a:r>
          <a:r>
            <a:rPr lang="en-US" sz="1100" b="1" baseline="0">
              <a:latin typeface="Consolas" panose="020B0609020204030204" pitchFamily="49" charset="0"/>
            </a:rPr>
            <a:t> Rullbook </a:t>
          </a:r>
          <a:r>
            <a:rPr lang="ko-KR" altLang="en-US" sz="1100" b="1" baseline="0">
              <a:latin typeface="Consolas" panose="020B0609020204030204" pitchFamily="49" charset="0"/>
            </a:rPr>
            <a:t>설정값</a:t>
          </a:r>
          <a:r>
            <a:rPr lang="en-US" altLang="ko-KR" sz="1100" b="1" baseline="0">
              <a:latin typeface="Consolas" panose="020B0609020204030204" pitchFamily="49" charset="0"/>
            </a:rPr>
            <a:t>: </a:t>
          </a:r>
          <a:r>
            <a:rPr lang="en-US" sz="1100" b="1">
              <a:latin typeface="Consolas" panose="020B0609020204030204" pitchFamily="49" charset="0"/>
            </a:rPr>
            <a:t>	</a:t>
          </a: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+=================================================</a:t>
          </a:r>
        </a:p>
        <a:p>
          <a:r>
            <a:rPr lang="en-US" sz="1100" b="1">
              <a:latin typeface="Consolas" panose="020B0609020204030204" pitchFamily="49" charset="0"/>
            </a:rPr>
            <a:t>|  </a:t>
          </a:r>
          <a:r>
            <a:rPr lang="ko-KR" altLang="en-US" sz="1100" b="1">
              <a:latin typeface="Consolas" panose="020B0609020204030204" pitchFamily="49" charset="0"/>
            </a:rPr>
            <a:t>공동망 템플릿</a:t>
          </a:r>
          <a:r>
            <a:rPr lang="en-US" altLang="ko-KR" sz="1100" b="1">
              <a:latin typeface="Consolas" panose="020B0609020204030204" pitchFamily="49" charset="0"/>
            </a:rPr>
            <a:t>(</a:t>
          </a:r>
          <a:r>
            <a:rPr lang="ko-KR" altLang="en-US" sz="1100" b="1">
              <a:latin typeface="Consolas" panose="020B0609020204030204" pitchFamily="49" charset="0"/>
            </a:rPr>
            <a:t>파라셋</a:t>
          </a:r>
          <a:r>
            <a:rPr lang="en-US" altLang="ko-KR" sz="1100" b="1">
              <a:latin typeface="Consolas" panose="020B0609020204030204" pitchFamily="49" charset="0"/>
            </a:rPr>
            <a:t>) </a:t>
          </a:r>
          <a:r>
            <a:rPr lang="ko-KR" altLang="en-US" sz="1100" b="1">
              <a:latin typeface="Consolas" panose="020B0609020204030204" pitchFamily="49" charset="0"/>
            </a:rPr>
            <a:t>예제</a:t>
          </a:r>
          <a:endParaRPr lang="en-US" sz="1100" b="1">
            <a:latin typeface="Consolas" panose="020B0609020204030204" pitchFamily="49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+=================================================</a:t>
          </a:r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LNBTS</a:t>
          </a:r>
          <a:r>
            <a:rPr lang="en-US" sz="1100" b="1" baseline="0">
              <a:latin typeface="Consolas" panose="020B0609020204030204" pitchFamily="49" charset="0"/>
            </a:rPr>
            <a:t> 000</a:t>
          </a:r>
        </a:p>
        <a:p>
          <a:r>
            <a:rPr lang="en-US" sz="1100" b="1" baseline="0">
              <a:latin typeface="Consolas" panose="020B0609020204030204" pitchFamily="49" charset="0"/>
            </a:rPr>
            <a:t>  LNCEL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a5ReportInterval  640ms</a:t>
          </a:r>
        </a:p>
        <a:p>
          <a:r>
            <a:rPr lang="en-US" sz="1100" b="1" baseline="0">
              <a:latin typeface="Consolas" panose="020B0609020204030204" pitchFamily="49" charset="0"/>
            </a:rPr>
            <a:t>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LNCEL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IRFIM 000</a:t>
          </a:r>
        </a:p>
        <a:p>
          <a:r>
            <a:rPr lang="en-US" sz="1100" b="1" baseline="0">
              <a:latin typeface="Consolas" panose="020B0609020204030204" pitchFamily="49" charset="0"/>
            </a:rPr>
            <a:t>      mo-id  1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eutCelResPrio  4</a:t>
          </a:r>
        </a:p>
        <a:p>
          <a:r>
            <a:rPr lang="en-US" sz="1100" b="1" baseline="0">
              <a:latin typeface="Consolas" panose="020B0609020204030204" pitchFamily="49" charset="0"/>
            </a:rPr>
            <a:t>  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  exit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      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1</xdr:col>
      <xdr:colOff>171450</xdr:colOff>
      <xdr:row>7</xdr:row>
      <xdr:rowOff>47625</xdr:rowOff>
    </xdr:from>
    <xdr:to>
      <xdr:col>1</xdr:col>
      <xdr:colOff>171450</xdr:colOff>
      <xdr:row>118</xdr:row>
      <xdr:rowOff>21349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544BA4C-AA47-4255-97C9-651FC0C8F768}"/>
            </a:ext>
          </a:extLst>
        </xdr:cNvPr>
        <xdr:cNvCxnSpPr/>
      </xdr:nvCxnSpPr>
      <xdr:spPr>
        <a:xfrm>
          <a:off x="781050" y="1314450"/>
          <a:ext cx="0" cy="2006194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258575</xdr:colOff>
      <xdr:row>7</xdr:row>
      <xdr:rowOff>95250</xdr:rowOff>
    </xdr:from>
    <xdr:to>
      <xdr:col>11</xdr:col>
      <xdr:colOff>258575</xdr:colOff>
      <xdr:row>71</xdr:row>
      <xdr:rowOff>121135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F9ADE7E-B5C4-4E97-BCA7-59CBCE23B015}"/>
            </a:ext>
          </a:extLst>
        </xdr:cNvPr>
        <xdr:cNvCxnSpPr/>
      </xdr:nvCxnSpPr>
      <xdr:spPr>
        <a:xfrm>
          <a:off x="6964175" y="1362075"/>
          <a:ext cx="0" cy="11608285"/>
        </a:xfrm>
        <a:prstGeom prst="line">
          <a:avLst/>
        </a:prstGeom>
        <a:ln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77200</xdr:colOff>
      <xdr:row>7</xdr:row>
      <xdr:rowOff>19050</xdr:rowOff>
    </xdr:from>
    <xdr:to>
      <xdr:col>28</xdr:col>
      <xdr:colOff>428476</xdr:colOff>
      <xdr:row>8</xdr:row>
      <xdr:rowOff>94435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1130A6-A869-403E-AACE-A74F0BD36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8000" y="1285875"/>
          <a:ext cx="3399276" cy="256360"/>
        </a:xfrm>
        <a:prstGeom prst="rect">
          <a:avLst/>
        </a:prstGeom>
      </xdr:spPr>
    </xdr:pic>
    <xdr:clientData/>
  </xdr:twoCellAnchor>
  <xdr:twoCellAnchor editAs="oneCell">
    <xdr:from>
      <xdr:col>23</xdr:col>
      <xdr:colOff>570035</xdr:colOff>
      <xdr:row>20</xdr:row>
      <xdr:rowOff>68452</xdr:rowOff>
    </xdr:from>
    <xdr:to>
      <xdr:col>28</xdr:col>
      <xdr:colOff>277501</xdr:colOff>
      <xdr:row>21</xdr:row>
      <xdr:rowOff>79858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0924BE3-B200-40AB-A151-4DE56C71B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90835" y="3687952"/>
          <a:ext cx="2755466" cy="19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468054</xdr:colOff>
      <xdr:row>3</xdr:row>
      <xdr:rowOff>66129</xdr:rowOff>
    </xdr:from>
    <xdr:to>
      <xdr:col>10</xdr:col>
      <xdr:colOff>717368</xdr:colOff>
      <xdr:row>4</xdr:row>
      <xdr:rowOff>54428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8F67FE9-D2F3-4D9F-ABAC-4367D90F0DA5}"/>
            </a:ext>
          </a:extLst>
        </xdr:cNvPr>
        <xdr:cNvSpPr/>
      </xdr:nvSpPr>
      <xdr:spPr>
        <a:xfrm>
          <a:off x="8360197" y="950593"/>
          <a:ext cx="249314" cy="287656"/>
        </a:xfrm>
        <a:prstGeom prst="down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397116</xdr:colOff>
      <xdr:row>28</xdr:row>
      <xdr:rowOff>16647</xdr:rowOff>
    </xdr:from>
    <xdr:to>
      <xdr:col>17</xdr:col>
      <xdr:colOff>822415</xdr:colOff>
      <xdr:row>146</xdr:row>
      <xdr:rowOff>33617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21CD5CF3-D484-D4AC-D2DA-E5CCC6E4392A}"/>
            </a:ext>
          </a:extLst>
        </xdr:cNvPr>
        <xdr:cNvSpPr txBox="1"/>
      </xdr:nvSpPr>
      <xdr:spPr>
        <a:xfrm>
          <a:off x="5495792" y="5440294"/>
          <a:ext cx="7753947" cy="19851382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RU/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셀 개통 스트립트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(Cell_V1.0)</a:t>
          </a:r>
          <a:r>
            <a:rPr lang="ko-KR" altLang="en-US" sz="1200" b="1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en-US" altLang="ko-KR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</a:p>
        <a:p>
          <a:r>
            <a:rPr lang="en-US" sz="1100" b="1">
              <a:solidFill>
                <a:srgbClr val="0000FF"/>
              </a:solidFill>
              <a:latin typeface="Consolas" panose="020B0609020204030204" pitchFamily="49" charset="0"/>
            </a:rPr>
            <a:t>/// </a:t>
          </a:r>
          <a:r>
            <a:rPr lang="ko-KR" altLang="en-US" sz="1100" b="1">
              <a:solidFill>
                <a:srgbClr val="FF0000"/>
              </a:solidFill>
              <a:latin typeface="Consolas" panose="020B0609020204030204" pitchFamily="49" charset="0"/>
            </a:rPr>
            <a:t>적용 시나리오 </a:t>
          </a:r>
          <a:r>
            <a:rPr lang="en-US" altLang="ko-KR" sz="1100" b="1">
              <a:solidFill>
                <a:srgbClr val="FF0000"/>
              </a:solidFill>
              <a:latin typeface="Consolas" panose="020B0609020204030204" pitchFamily="49" charset="0"/>
            </a:rPr>
            <a:t>(Scenario</a:t>
          </a:r>
          <a:r>
            <a:rPr lang="en-US" altLang="ko-KR" sz="1100" b="1" baseline="0">
              <a:solidFill>
                <a:srgbClr val="FF0000"/>
              </a:solidFill>
              <a:latin typeface="Consolas" panose="020B0609020204030204" pitchFamily="49" charset="0"/>
            </a:rPr>
            <a:t> #11) </a:t>
          </a:r>
          <a:r>
            <a:rPr lang="en-US" altLang="ko-KR" sz="1100" b="1" baseline="0">
              <a:solidFill>
                <a:srgbClr val="0000FF"/>
              </a:solidFill>
              <a:latin typeface="Consolas" panose="020B0609020204030204" pitchFamily="49" charset="0"/>
            </a:rPr>
            <a:t>: 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본 시트 </a:t>
          </a:r>
          <a:r>
            <a:rPr lang="en-US" altLang="ko-KR" sz="1100" b="1" u="sng" baseline="0">
              <a:solidFill>
                <a:srgbClr val="0000FF"/>
              </a:solidFill>
              <a:latin typeface="Consolas" panose="020B0609020204030204" pitchFamily="49" charset="0"/>
            </a:rPr>
            <a:t>row #7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에 입력된 정보를 </a:t>
          </a:r>
          <a:r>
            <a:rPr lang="en-US" altLang="ko-KR" sz="1100" b="1" baseline="0">
              <a:solidFill>
                <a:srgbClr val="0000FF"/>
              </a:solidFill>
              <a:latin typeface="Consolas" panose="020B0609020204030204" pitchFamily="49" charset="0"/>
            </a:rPr>
            <a:t>Nokia CLI </a:t>
          </a:r>
          <a:r>
            <a:rPr lang="ko-KR" altLang="en-US" sz="1100" b="1" baseline="0">
              <a:solidFill>
                <a:srgbClr val="0000FF"/>
              </a:solidFill>
              <a:latin typeface="Consolas" panose="020B0609020204030204" pitchFamily="49" charset="0"/>
            </a:rPr>
            <a:t>스크립트로 변환한 예제</a:t>
          </a:r>
          <a:endParaRPr lang="en-US" altLang="ko-KR" sz="1100" b="1" baseline="0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  <a:p>
          <a:r>
            <a:rPr lang="en-US" sz="1100" b="1">
              <a:latin typeface="Consolas" panose="020B0609020204030204" pitchFamily="49" charset="0"/>
            </a:rPr>
            <a:t>config</a:t>
          </a:r>
        </a:p>
        <a:p>
          <a:r>
            <a:rPr lang="en-US" sz="1100" b="1">
              <a:latin typeface="Consolas" panose="020B0609020204030204" pitchFamily="49" charset="0"/>
            </a:rPr>
            <a:t> init-stp</a:t>
          </a:r>
        </a:p>
        <a:p>
          <a:r>
            <a:rPr lang="en-US" sz="1100" b="1">
              <a:latin typeface="Consolas" panose="020B0609020204030204" pitchFamily="49" charset="0"/>
            </a:rPr>
            <a:t>  dest-bts</a:t>
          </a:r>
          <a:r>
            <a:rPr lang="en-US" sz="1100" b="1" baseline="0">
              <a:latin typeface="Consolas" panose="020B0609020204030204" pitchFamily="49" charset="0"/>
            </a:rPr>
            <a:t>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'4.4.0.140'</a:t>
          </a:r>
        </a:p>
        <a:p>
          <a:r>
            <a:rPr lang="en-US" sz="1100" b="1" baseline="0">
              <a:latin typeface="Consolas" panose="020B0609020204030204" pitchFamily="49" charset="0"/>
            </a:rPr>
            <a:t>  dest-bts-ip  4.4.0.140</a:t>
          </a:r>
        </a:p>
        <a:p>
          <a:r>
            <a:rPr lang="en-US" sz="1100" b="1" baseline="0">
              <a:latin typeface="Consolas" panose="020B0609020204030204" pitchFamily="49" charset="0"/>
            </a:rPr>
            <a:t>  check-ping  130122;</a:t>
          </a:r>
        </a:p>
        <a:p>
          <a:r>
            <a:rPr lang="en-US" sz="1100" b="1" baseline="0">
              <a:latin typeface="Consolas" panose="020B0609020204030204" pitchFamily="49" charset="0"/>
            </a:rPr>
            <a:t>  &gt;RESULT = OK; RET = [Server Up | Serer Down]</a:t>
          </a:r>
        </a:p>
        <a:p>
          <a:r>
            <a:rPr lang="en-US" sz="1100" b="1" baseline="0">
              <a:latin typeface="Consolas" panose="020B0609020204030204" pitchFamily="49" charset="0"/>
            </a:rPr>
            <a:t>  exit</a:t>
          </a:r>
        </a:p>
        <a:p>
          <a:endParaRPr lang="en-US" sz="1100" b="1" baseline="0"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init-cell  -v 24R2  -r 4G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 set-ru-type  FHCA</a:t>
          </a:r>
          <a:endParaRPr lang="en-US">
            <a:effectLst/>
            <a:latin typeface="Consolas" panose="020B0609020204030204" pitchFamily="49" charset="0"/>
          </a:endParaRPr>
        </a:p>
        <a:p>
          <a:r>
            <a:rPr lang="en-US" sz="1100" b="1" baseline="0">
              <a:latin typeface="Consolas" panose="020B0609020204030204" pitchFamily="49" charset="0"/>
            </a:rPr>
            <a:t>  tgt-bts  130122</a:t>
          </a:r>
        </a:p>
        <a:p>
          <a:r>
            <a:rPr lang="en-US" sz="1100" b="1" baseline="0">
              <a:latin typeface="Consolas" panose="020B0609020204030204" pitchFamily="49" charset="0"/>
            </a:rPr>
            <a:t>  download-bts-cfg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APEQM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RMOD 7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auto-config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moduleLocation NL_BSdeokposageoriL2G10A_1600166522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EQM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HWTOP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CABLINK 4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firstEndpointDN MRBTS-130112/EQM-1/APEQM-1/CABINET-1/SMOD-1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firstEndpointPortId 6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secondEndpointDN MRBTS-130112/EQM-1/APEQM-1/RMOD-7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secondEndpointLabel OPT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secondEndpointPortId 1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LNCEL 24320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auto-config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lcrId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phyCellId  318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105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APUCCH_FDD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MPUCCH_FDD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LNCEL_FDD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rootSeqIndex 600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CAPR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CATMCEL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CDFIM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DRX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IAFIM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IFGDPR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IFGPR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2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IRFIM 6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LNHOIF 5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LNHOIF 6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REDRT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SDRX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#auto-config SIB 0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##auto-config-global  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## CHANNELMAPPING </a:t>
          </a:r>
          <a:r>
            <a:rPr lang="ko-KR" alt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생성 루틴 </a:t>
          </a:r>
          <a:r>
            <a:rPr lang="en-US" altLang="ko-KR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##</a:t>
          </a:r>
          <a:endParaRPr lang="en-US" sz="1100" b="1" baseline="0">
            <a:solidFill>
              <a:schemeClr val="accent1">
                <a:lumMod val="50000"/>
              </a:schemeClr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MNL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MNLENT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</a:t>
          </a:r>
          <a:r>
            <a:rPr lang="en-US" sz="1100" b="0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CELLMAPPING 1</a:t>
          </a:r>
        </a:p>
        <a:p>
          <a:pPr marL="0" indent="0"/>
          <a:r>
            <a:rPr lang="en-US" sz="1100" b="1" baseline="0">
              <a:solidFill>
                <a:schemeClr val="accent1">
                  <a:lumMod val="50000"/>
                </a:schemeClr>
              </a:solidFill>
              <a:latin typeface="Consolas" panose="020B0609020204030204" pitchFamily="49" charset="0"/>
              <a:ea typeface="+mn-ea"/>
              <a:cs typeface="+mn-cs"/>
            </a:rPr>
            <a:t>       auto-config LCELL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5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LNBTS 130112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LNCEL 22109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u="sng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auto-config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lcrId 105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phyCellId 318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tac 59455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lang="en-US" sz="1100" b="1" baseline="0">
              <a:solidFill>
                <a:srgbClr val="FF0000"/>
              </a:solidFill>
              <a:latin typeface="Consolas" panose="020B0609020204030204" pitchFamily="49" charset="0"/>
              <a:ea typeface="+mn-ea"/>
              <a:cs typeface="+mn-cs"/>
            </a:rPr>
            <a:t>nbIotLinkedCellId 5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NBIOT_FDD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dlChBw "0.2 MHz"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 exit</a:t>
          </a:r>
        </a:p>
        <a:p>
          <a:pPr marL="0" indent="0"/>
          <a:endParaRPr lang="en-US" sz="1100" b="1" baseline="0">
            <a:solidFill>
              <a:srgbClr val="C00000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DRX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SDRX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#auto-config SIB 0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##auto-config-global  CELLMAPPING 1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rgbClr val="C00000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MNL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MNLENT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CELLMAPPING 1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auto-config LCELL 105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exit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commit;</a:t>
          </a:r>
        </a:p>
        <a:p>
          <a:pPr marL="0" indent="0"/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endParaRPr lang="en-US" sz="1100" b="1" baseline="0">
            <a:solidFill>
              <a:schemeClr val="dk1"/>
            </a:solidFill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apply-bts-cfg;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act-bts-cfg;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&gt;RESULT = OK;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exit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  <a:p>
          <a:r>
            <a:rPr lang="en-US" sz="1100" b="1" baseline="0">
              <a:solidFill>
                <a:schemeClr val="dk1"/>
              </a:solidFill>
              <a:latin typeface="Consolas" panose="020B0609020204030204" pitchFamily="49" charset="0"/>
              <a:ea typeface="+mn-ea"/>
              <a:cs typeface="+mn-cs"/>
            </a:rPr>
            <a:t>    </a:t>
          </a:r>
        </a:p>
      </xdr:txBody>
    </xdr:sp>
    <xdr:clientData/>
  </xdr:twoCellAnchor>
  <xdr:twoCellAnchor>
    <xdr:from>
      <xdr:col>20</xdr:col>
      <xdr:colOff>634469</xdr:colOff>
      <xdr:row>28</xdr:row>
      <xdr:rowOff>77532</xdr:rowOff>
    </xdr:from>
    <xdr:to>
      <xdr:col>28</xdr:col>
      <xdr:colOff>95250</xdr:colOff>
      <xdr:row>70</xdr:row>
      <xdr:rowOff>91440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204D0F8-A0A1-8202-CAB1-9DDCEC497BC3}"/>
            </a:ext>
          </a:extLst>
        </xdr:cNvPr>
        <xdr:cNvSpPr txBox="1"/>
      </xdr:nvSpPr>
      <xdr:spPr>
        <a:xfrm>
          <a:off x="15860862" y="5125782"/>
          <a:ext cx="7176031" cy="7443408"/>
        </a:xfrm>
        <a:prstGeom prst="rect">
          <a:avLst/>
        </a:prstGeom>
        <a:solidFill>
          <a:srgbClr val="FFFFC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0000FF"/>
              </a:solidFill>
              <a:latin typeface="Consolas" panose="020B0609020204030204" pitchFamily="49" charset="0"/>
            </a:rPr>
            <a:t>///</a:t>
          </a:r>
          <a:r>
            <a:rPr 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신규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DU </a:t>
          </a:r>
          <a:r>
            <a:rPr lang="ko-KR" altLang="en-US" sz="1200" b="1" baseline="0">
              <a:solidFill>
                <a:srgbClr val="0000FF"/>
              </a:solidFill>
              <a:latin typeface="Consolas" panose="020B0609020204030204" pitchFamily="49" charset="0"/>
            </a:rPr>
            <a:t>개통 스크립트 </a:t>
          </a:r>
          <a:r>
            <a:rPr lang="en-US" altLang="ko-KR" sz="1200" b="1" baseline="0">
              <a:solidFill>
                <a:srgbClr val="0000FF"/>
              </a:solidFill>
              <a:latin typeface="Consolas" panose="020B0609020204030204" pitchFamily="49" charset="0"/>
            </a:rPr>
            <a:t>///  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작성 예정</a:t>
          </a:r>
          <a:r>
            <a:rPr lang="en-US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///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적용 시나리오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altLang="ko-KR" sz="1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Scenario #10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 : 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본 시트 </a:t>
          </a:r>
          <a:r>
            <a:rPr lang="en-US" altLang="ko-KR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row #6</a:t>
          </a:r>
          <a:r>
            <a:rPr lang="ko-KR" altLang="en-US" sz="1200" b="1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에 입력된 정보를 변환</a:t>
          </a:r>
          <a:endParaRPr lang="en-US" sz="1200" b="1">
            <a:solidFill>
              <a:srgbClr val="0000FF"/>
            </a:solidFill>
            <a:latin typeface="Consolas" panose="020B0609020204030204" pitchFamily="49" charset="0"/>
          </a:endParaRPr>
        </a:p>
        <a:p>
          <a:endParaRPr lang="en-US" sz="1100" b="1">
            <a:latin typeface="Consolas" panose="020B0609020204030204" pitchFamily="49" charset="0"/>
          </a:endParaRPr>
        </a:p>
      </xdr:txBody>
    </xdr:sp>
    <xdr:clientData/>
  </xdr:twoCellAnchor>
  <xdr:twoCellAnchor>
    <xdr:from>
      <xdr:col>39</xdr:col>
      <xdr:colOff>552450</xdr:colOff>
      <xdr:row>20</xdr:row>
      <xdr:rowOff>76200</xdr:rowOff>
    </xdr:from>
    <xdr:to>
      <xdr:col>48</xdr:col>
      <xdr:colOff>123825</xdr:colOff>
      <xdr:row>21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B73791A3-6768-CAE4-5EA2-656DE27AED6D}"/>
            </a:ext>
          </a:extLst>
        </xdr:cNvPr>
        <xdr:cNvCxnSpPr/>
      </xdr:nvCxnSpPr>
      <xdr:spPr>
        <a:xfrm>
          <a:off x="26393775" y="2181225"/>
          <a:ext cx="3057525" cy="171450"/>
        </a:xfrm>
        <a:prstGeom prst="straightConnector1">
          <a:avLst/>
        </a:prstGeom>
        <a:ln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857138</xdr:colOff>
      <xdr:row>12</xdr:row>
      <xdr:rowOff>125170</xdr:rowOff>
    </xdr:from>
    <xdr:to>
      <xdr:col>37</xdr:col>
      <xdr:colOff>627305</xdr:colOff>
      <xdr:row>14</xdr:row>
      <xdr:rowOff>11206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634CAA7-50E8-4A3B-F3E2-71E1AE9F9E5E}"/>
            </a:ext>
          </a:extLst>
        </xdr:cNvPr>
        <xdr:cNvSpPr txBox="1"/>
      </xdr:nvSpPr>
      <xdr:spPr>
        <a:xfrm>
          <a:off x="23750756" y="2187052"/>
          <a:ext cx="2874196" cy="222213"/>
        </a:xfrm>
        <a:prstGeom prst="rect">
          <a:avLst/>
        </a:prstGeom>
        <a:solidFill>
          <a:srgbClr val="FFCC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sz="1100" b="1"/>
            <a:t>CABLNIK</a:t>
          </a:r>
          <a:r>
            <a:rPr lang="en-US" sz="1100" b="1" baseline="0"/>
            <a:t> for DU20 with FHS (#4 ~ #14 reserved)</a:t>
          </a:r>
          <a:endParaRPr lang="en-US" sz="1100" b="1"/>
        </a:p>
      </xdr:txBody>
    </xdr:sp>
    <xdr:clientData/>
  </xdr:twoCellAnchor>
  <xdr:twoCellAnchor>
    <xdr:from>
      <xdr:col>0</xdr:col>
      <xdr:colOff>135989</xdr:colOff>
      <xdr:row>17</xdr:row>
      <xdr:rowOff>85342</xdr:rowOff>
    </xdr:from>
    <xdr:to>
      <xdr:col>5</xdr:col>
      <xdr:colOff>81643</xdr:colOff>
      <xdr:row>18</xdr:row>
      <xdr:rowOff>122465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67033D5-4158-4157-9399-4C24E986905F}"/>
            </a:ext>
          </a:extLst>
        </xdr:cNvPr>
        <xdr:cNvSpPr txBox="1"/>
      </xdr:nvSpPr>
      <xdr:spPr>
        <a:xfrm>
          <a:off x="135989" y="3187771"/>
          <a:ext cx="3946154" cy="214015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ctr"/>
          <a:r>
            <a:rPr lang="en-US" altLang="ko-KR" sz="1100" b="1"/>
            <a:t>(</a:t>
          </a:r>
          <a:r>
            <a:rPr lang="ko-KR" altLang="en-US" sz="1100" b="1"/>
            <a:t>기존 구성에 셀 추가</a:t>
          </a:r>
          <a:r>
            <a:rPr lang="ko-KR" altLang="en-US" sz="1100" b="1" baseline="0"/>
            <a:t> </a:t>
          </a:r>
          <a:r>
            <a:rPr lang="en-US" altLang="ko-KR" sz="1100" b="1" baseline="0"/>
            <a:t>-&gt; FHS </a:t>
          </a:r>
          <a:r>
            <a:rPr lang="ko-KR" altLang="en-US" sz="1100" b="1" baseline="0"/>
            <a:t>증설 </a:t>
          </a:r>
          <a:r>
            <a:rPr lang="en-US" altLang="ko-KR" sz="1100" b="1" baseline="0"/>
            <a:t>-&gt; </a:t>
          </a:r>
          <a:r>
            <a:rPr lang="ko-KR" altLang="en-US" sz="1100" b="1" baseline="0"/>
            <a:t>셀 추가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0</xdr:col>
      <xdr:colOff>93759</xdr:colOff>
      <xdr:row>23</xdr:row>
      <xdr:rowOff>69940</xdr:rowOff>
    </xdr:from>
    <xdr:to>
      <xdr:col>5</xdr:col>
      <xdr:colOff>27215</xdr:colOff>
      <xdr:row>24</xdr:row>
      <xdr:rowOff>81643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A0925CD0-8715-F5DA-4DDF-E837972B6954}"/>
            </a:ext>
          </a:extLst>
        </xdr:cNvPr>
        <xdr:cNvSpPr txBox="1"/>
      </xdr:nvSpPr>
      <xdr:spPr>
        <a:xfrm>
          <a:off x="93759" y="4233726"/>
          <a:ext cx="3933956" cy="188596"/>
        </a:xfrm>
        <a:prstGeom prst="rect">
          <a:avLst/>
        </a:prstGeom>
        <a:solidFill>
          <a:srgbClr val="66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/>
        <a:lstStyle/>
        <a:p>
          <a:pPr algn="l"/>
          <a:r>
            <a:rPr lang="en-US" altLang="ko-KR" sz="1100" b="1"/>
            <a:t>  (25R1</a:t>
          </a:r>
          <a:r>
            <a:rPr lang="en-US" altLang="ko-KR" sz="1100" b="1" baseline="0"/>
            <a:t> LTE</a:t>
          </a:r>
          <a:r>
            <a:rPr lang="ko-KR" altLang="en-US" sz="1100" b="1" baseline="0"/>
            <a:t>를 적용</a:t>
          </a:r>
          <a:r>
            <a:rPr lang="en-US" altLang="ko-KR" sz="1100" b="1" baseline="0"/>
            <a:t>) </a:t>
          </a:r>
          <a:r>
            <a:rPr lang="ko-KR" altLang="en-US" sz="1100" b="1" baseline="0"/>
            <a:t>하는 시나리오</a:t>
          </a:r>
          <a:endParaRPr lang="en-US" sz="1100" b="1"/>
        </a:p>
      </xdr:txBody>
    </xdr:sp>
    <xdr:clientData/>
  </xdr:twoCellAnchor>
  <xdr:twoCellAnchor>
    <xdr:from>
      <xdr:col>4</xdr:col>
      <xdr:colOff>629738</xdr:colOff>
      <xdr:row>6</xdr:row>
      <xdr:rowOff>83548</xdr:rowOff>
    </xdr:from>
    <xdr:to>
      <xdr:col>7</xdr:col>
      <xdr:colOff>190500</xdr:colOff>
      <xdr:row>28</xdr:row>
      <xdr:rowOff>122464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ABB140FB-DF60-4FD7-195D-BA5BD5535E4E}"/>
            </a:ext>
          </a:extLst>
        </xdr:cNvPr>
        <xdr:cNvCxnSpPr/>
      </xdr:nvCxnSpPr>
      <xdr:spPr>
        <a:xfrm>
          <a:off x="4984024" y="1349012"/>
          <a:ext cx="1288869" cy="3821702"/>
        </a:xfrm>
        <a:prstGeom prst="straightConnector1">
          <a:avLst/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331695</xdr:colOff>
      <xdr:row>64</xdr:row>
      <xdr:rowOff>161365</xdr:rowOff>
    </xdr:from>
    <xdr:to>
      <xdr:col>6</xdr:col>
      <xdr:colOff>331695</xdr:colOff>
      <xdr:row>88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388BDBC-5809-3131-002F-B788759E795E}"/>
            </a:ext>
          </a:extLst>
        </xdr:cNvPr>
        <xdr:cNvCxnSpPr/>
      </xdr:nvCxnSpPr>
      <xdr:spPr>
        <a:xfrm>
          <a:off x="5809130" y="12174071"/>
          <a:ext cx="0" cy="414169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245521</xdr:colOff>
      <xdr:row>106</xdr:row>
      <xdr:rowOff>60289</xdr:rowOff>
    </xdr:from>
    <xdr:to>
      <xdr:col>6</xdr:col>
      <xdr:colOff>245521</xdr:colOff>
      <xdr:row>134</xdr:row>
      <xdr:rowOff>11206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ABD6D432-F031-40A6-8E55-F2F81A1D120A}"/>
            </a:ext>
          </a:extLst>
        </xdr:cNvPr>
        <xdr:cNvCxnSpPr/>
      </xdr:nvCxnSpPr>
      <xdr:spPr>
        <a:xfrm>
          <a:off x="5747609" y="18594818"/>
          <a:ext cx="0" cy="465738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4A51-E988-4C7E-9CFC-8A29DF7015EC}">
  <sheetPr>
    <tabColor theme="0" tint="-0.14999847407452621"/>
  </sheetPr>
  <dimension ref="B1:O24"/>
  <sheetViews>
    <sheetView workbookViewId="0">
      <selection activeCell="B2" sqref="B2:O24"/>
    </sheetView>
  </sheetViews>
  <sheetFormatPr baseColWidth="10" defaultColWidth="8.83203125" defaultRowHeight="17"/>
  <sheetData>
    <row r="1" spans="2:15">
      <c r="B1" t="s">
        <v>525</v>
      </c>
    </row>
    <row r="2" spans="2:15" ht="29.5" hidden="1" customHeight="1">
      <c r="B2" s="457" t="s">
        <v>945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</row>
    <row r="3" spans="2:15" ht="29.5" hidden="1" customHeight="1">
      <c r="B3" s="458"/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</row>
    <row r="4" spans="2:15" ht="29.5" hidden="1" customHeight="1">
      <c r="B4" s="458"/>
      <c r="C4" s="458"/>
      <c r="D4" s="458"/>
      <c r="E4" s="458"/>
      <c r="F4" s="458"/>
      <c r="G4" s="458"/>
      <c r="H4" s="458"/>
      <c r="I4" s="458"/>
      <c r="J4" s="458"/>
      <c r="K4" s="458"/>
      <c r="L4" s="458"/>
      <c r="M4" s="458"/>
      <c r="N4" s="458"/>
      <c r="O4" s="458"/>
    </row>
    <row r="5" spans="2:15" ht="29.5" hidden="1" customHeight="1">
      <c r="B5" s="458"/>
      <c r="C5" s="458"/>
      <c r="D5" s="458"/>
      <c r="E5" s="458"/>
      <c r="F5" s="458"/>
      <c r="G5" s="458"/>
      <c r="H5" s="458"/>
      <c r="I5" s="458"/>
      <c r="J5" s="458"/>
      <c r="K5" s="458"/>
      <c r="L5" s="458"/>
      <c r="M5" s="458"/>
      <c r="N5" s="458"/>
      <c r="O5" s="458"/>
    </row>
    <row r="6" spans="2:15" ht="29.5" hidden="1" customHeight="1">
      <c r="B6" s="458"/>
      <c r="C6" s="458"/>
      <c r="D6" s="458"/>
      <c r="E6" s="458"/>
      <c r="F6" s="458"/>
      <c r="G6" s="458"/>
      <c r="H6" s="458"/>
      <c r="I6" s="458"/>
      <c r="J6" s="458"/>
      <c r="K6" s="458"/>
      <c r="L6" s="458"/>
      <c r="M6" s="458"/>
      <c r="N6" s="458"/>
      <c r="O6" s="458"/>
    </row>
    <row r="7" spans="2:15" ht="29.5" hidden="1" customHeight="1">
      <c r="B7" s="458"/>
      <c r="C7" s="458"/>
      <c r="D7" s="458"/>
      <c r="E7" s="458"/>
      <c r="F7" s="458"/>
      <c r="G7" s="458"/>
      <c r="H7" s="458"/>
      <c r="I7" s="458"/>
      <c r="J7" s="458"/>
      <c r="K7" s="458"/>
      <c r="L7" s="458"/>
      <c r="M7" s="458"/>
      <c r="N7" s="458"/>
      <c r="O7" s="458"/>
    </row>
    <row r="8" spans="2:15" ht="29.5" hidden="1" customHeight="1">
      <c r="B8" s="458"/>
      <c r="C8" s="458"/>
      <c r="D8" s="458"/>
      <c r="E8" s="458"/>
      <c r="F8" s="458"/>
      <c r="G8" s="458"/>
      <c r="H8" s="458"/>
      <c r="I8" s="458"/>
      <c r="J8" s="458"/>
      <c r="K8" s="458"/>
      <c r="L8" s="458"/>
      <c r="M8" s="458"/>
      <c r="N8" s="458"/>
      <c r="O8" s="458"/>
    </row>
    <row r="9" spans="2:15" ht="29.5" hidden="1" customHeight="1">
      <c r="B9" s="458"/>
      <c r="C9" s="458"/>
      <c r="D9" s="458"/>
      <c r="E9" s="458"/>
      <c r="F9" s="458"/>
      <c r="G9" s="458"/>
      <c r="H9" s="458"/>
      <c r="I9" s="458"/>
      <c r="J9" s="458"/>
      <c r="K9" s="458"/>
      <c r="L9" s="458"/>
      <c r="M9" s="458"/>
      <c r="N9" s="458"/>
      <c r="O9" s="458"/>
    </row>
    <row r="10" spans="2:15" ht="29.5" hidden="1" customHeight="1">
      <c r="B10" s="458"/>
      <c r="C10" s="458"/>
      <c r="D10" s="458"/>
      <c r="E10" s="458"/>
      <c r="F10" s="458"/>
      <c r="G10" s="458"/>
      <c r="H10" s="458"/>
      <c r="I10" s="458"/>
      <c r="J10" s="458"/>
      <c r="K10" s="458"/>
      <c r="L10" s="458"/>
      <c r="M10" s="458"/>
      <c r="N10" s="458"/>
      <c r="O10" s="458"/>
    </row>
    <row r="11" spans="2:15" ht="29.5" hidden="1" customHeight="1">
      <c r="B11" s="458"/>
      <c r="C11" s="458"/>
      <c r="D11" s="458"/>
      <c r="E11" s="458"/>
      <c r="F11" s="458"/>
      <c r="G11" s="458"/>
      <c r="H11" s="458"/>
      <c r="I11" s="458"/>
      <c r="J11" s="458"/>
      <c r="K11" s="458"/>
      <c r="L11" s="458"/>
      <c r="M11" s="458"/>
      <c r="N11" s="458"/>
      <c r="O11" s="458"/>
    </row>
    <row r="12" spans="2:15" ht="29.5" hidden="1" customHeight="1">
      <c r="B12" s="458"/>
      <c r="C12" s="458"/>
      <c r="D12" s="458"/>
      <c r="E12" s="458"/>
      <c r="F12" s="458"/>
      <c r="G12" s="458"/>
      <c r="H12" s="458"/>
      <c r="I12" s="458"/>
      <c r="J12" s="458"/>
      <c r="K12" s="458"/>
      <c r="L12" s="458"/>
      <c r="M12" s="458"/>
      <c r="N12" s="458"/>
      <c r="O12" s="458"/>
    </row>
    <row r="13" spans="2:15" ht="34.25" customHeight="1">
      <c r="B13" s="458"/>
      <c r="C13" s="458"/>
      <c r="D13" s="458"/>
      <c r="E13" s="458"/>
      <c r="F13" s="458"/>
      <c r="G13" s="458"/>
      <c r="H13" s="458"/>
      <c r="I13" s="458"/>
      <c r="J13" s="458"/>
      <c r="K13" s="458"/>
      <c r="L13" s="458"/>
      <c r="M13" s="458"/>
      <c r="N13" s="458"/>
      <c r="O13" s="458"/>
    </row>
    <row r="14" spans="2:15" ht="34.25" customHeight="1">
      <c r="B14" s="458"/>
      <c r="C14" s="458"/>
      <c r="D14" s="458"/>
      <c r="E14" s="458"/>
      <c r="F14" s="458"/>
      <c r="G14" s="458"/>
      <c r="H14" s="458"/>
      <c r="I14" s="458"/>
      <c r="J14" s="458"/>
      <c r="K14" s="458"/>
      <c r="L14" s="458"/>
      <c r="M14" s="458"/>
      <c r="N14" s="458"/>
      <c r="O14" s="458"/>
    </row>
    <row r="15" spans="2:15" ht="34.25" customHeight="1">
      <c r="B15" s="458"/>
      <c r="C15" s="458"/>
      <c r="D15" s="458"/>
      <c r="E15" s="458"/>
      <c r="F15" s="458"/>
      <c r="G15" s="458"/>
      <c r="H15" s="458"/>
      <c r="I15" s="458"/>
      <c r="J15" s="458"/>
      <c r="K15" s="458"/>
      <c r="L15" s="458"/>
      <c r="M15" s="458"/>
      <c r="N15" s="458"/>
      <c r="O15" s="458"/>
    </row>
    <row r="16" spans="2:15" ht="34.25" customHeight="1">
      <c r="B16" s="458"/>
      <c r="C16" s="458"/>
      <c r="D16" s="458"/>
      <c r="E16" s="458"/>
      <c r="F16" s="458"/>
      <c r="G16" s="458"/>
      <c r="H16" s="458"/>
      <c r="I16" s="458"/>
      <c r="J16" s="458"/>
      <c r="K16" s="458"/>
      <c r="L16" s="458"/>
      <c r="M16" s="458"/>
      <c r="N16" s="458"/>
      <c r="O16" s="458"/>
    </row>
    <row r="17" spans="2:15" ht="34.25" customHeight="1">
      <c r="B17" s="458"/>
      <c r="C17" s="458"/>
      <c r="D17" s="458"/>
      <c r="E17" s="458"/>
      <c r="F17" s="458"/>
      <c r="G17" s="458"/>
      <c r="H17" s="458"/>
      <c r="I17" s="458"/>
      <c r="J17" s="458"/>
      <c r="K17" s="458"/>
      <c r="L17" s="458"/>
      <c r="M17" s="458"/>
      <c r="N17" s="458"/>
      <c r="O17" s="458"/>
    </row>
    <row r="18" spans="2:15" ht="34.25" customHeight="1">
      <c r="B18" s="458"/>
      <c r="C18" s="458"/>
      <c r="D18" s="458"/>
      <c r="E18" s="458"/>
      <c r="F18" s="458"/>
      <c r="G18" s="458"/>
      <c r="H18" s="458"/>
      <c r="I18" s="458"/>
      <c r="J18" s="458"/>
      <c r="K18" s="458"/>
      <c r="L18" s="458"/>
      <c r="M18" s="458"/>
      <c r="N18" s="458"/>
      <c r="O18" s="458"/>
    </row>
    <row r="19" spans="2:15" ht="34.25" customHeight="1">
      <c r="B19" s="458"/>
      <c r="C19" s="458"/>
      <c r="D19" s="458"/>
      <c r="E19" s="458"/>
      <c r="F19" s="458"/>
      <c r="G19" s="458"/>
      <c r="H19" s="458"/>
      <c r="I19" s="458"/>
      <c r="J19" s="458"/>
      <c r="K19" s="458"/>
      <c r="L19" s="458"/>
      <c r="M19" s="458"/>
      <c r="N19" s="458"/>
      <c r="O19" s="458"/>
    </row>
    <row r="20" spans="2:15" ht="34.25" customHeight="1">
      <c r="B20" s="458"/>
      <c r="C20" s="458"/>
      <c r="D20" s="458"/>
      <c r="E20" s="458"/>
      <c r="F20" s="458"/>
      <c r="G20" s="458"/>
      <c r="H20" s="458"/>
      <c r="I20" s="458"/>
      <c r="J20" s="458"/>
      <c r="K20" s="458"/>
      <c r="L20" s="458"/>
      <c r="M20" s="458"/>
      <c r="N20" s="458"/>
      <c r="O20" s="458"/>
    </row>
    <row r="21" spans="2:15" ht="34.25" customHeight="1">
      <c r="B21" s="458"/>
      <c r="C21" s="458"/>
      <c r="D21" s="458"/>
      <c r="E21" s="458"/>
      <c r="F21" s="458"/>
      <c r="G21" s="458"/>
      <c r="H21" s="458"/>
      <c r="I21" s="458"/>
      <c r="J21" s="458"/>
      <c r="K21" s="458"/>
      <c r="L21" s="458"/>
      <c r="M21" s="458"/>
      <c r="N21" s="458"/>
      <c r="O21" s="458"/>
    </row>
    <row r="22" spans="2:15" ht="34.25" customHeight="1">
      <c r="B22" s="458"/>
      <c r="C22" s="458"/>
      <c r="D22" s="458"/>
      <c r="E22" s="458"/>
      <c r="F22" s="458"/>
      <c r="G22" s="458"/>
      <c r="H22" s="458"/>
      <c r="I22" s="458"/>
      <c r="J22" s="458"/>
      <c r="K22" s="458"/>
      <c r="L22" s="458"/>
      <c r="M22" s="458"/>
      <c r="N22" s="458"/>
      <c r="O22" s="458"/>
    </row>
    <row r="23" spans="2:15" ht="34.25" customHeight="1">
      <c r="B23" s="458"/>
      <c r="C23" s="458"/>
      <c r="D23" s="458"/>
      <c r="E23" s="458"/>
      <c r="F23" s="458"/>
      <c r="G23" s="458"/>
      <c r="H23" s="458"/>
      <c r="I23" s="458"/>
      <c r="J23" s="458"/>
      <c r="K23" s="458"/>
      <c r="L23" s="458"/>
      <c r="M23" s="458"/>
      <c r="N23" s="458"/>
      <c r="O23" s="458"/>
    </row>
    <row r="24" spans="2:15" ht="34.25" customHeight="1">
      <c r="B24" s="458"/>
      <c r="C24" s="458"/>
      <c r="D24" s="458"/>
      <c r="E24" s="458"/>
      <c r="F24" s="458"/>
      <c r="G24" s="458"/>
      <c r="H24" s="458"/>
      <c r="I24" s="458"/>
      <c r="J24" s="458"/>
      <c r="K24" s="458"/>
      <c r="L24" s="458"/>
      <c r="M24" s="458"/>
      <c r="N24" s="458"/>
      <c r="O24" s="458"/>
    </row>
  </sheetData>
  <mergeCells count="1">
    <mergeCell ref="B2:O24"/>
  </mergeCells>
  <phoneticPr fontId="94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BFAC6-4DA9-4C8A-BEFB-8B5353A28661}">
  <sheetPr>
    <tabColor theme="3" tint="0.59999389629810485"/>
  </sheetPr>
  <dimension ref="A1:DI84"/>
  <sheetViews>
    <sheetView topLeftCell="G27" zoomScale="215" zoomScaleNormal="85" workbookViewId="0">
      <selection activeCell="H29" sqref="H29"/>
    </sheetView>
  </sheetViews>
  <sheetFormatPr baseColWidth="10" defaultColWidth="9" defaultRowHeight="15"/>
  <cols>
    <col min="1" max="1" width="9" style="10"/>
    <col min="2" max="2" width="5.83203125" style="10" customWidth="1"/>
    <col min="3" max="3" width="8.6640625" style="10" bestFit="1" customWidth="1"/>
    <col min="4" max="4" width="8.1640625" style="10" customWidth="1"/>
    <col min="5" max="5" width="10.1640625" style="10" customWidth="1"/>
    <col min="6" max="6" width="8.1640625" style="10" customWidth="1"/>
    <col min="7" max="7" width="10.83203125" style="10" customWidth="1"/>
    <col min="8" max="8" width="7.5" style="10" customWidth="1"/>
    <col min="9" max="9" width="9.83203125" style="10" customWidth="1"/>
    <col min="10" max="10" width="15.1640625" style="10" customWidth="1"/>
    <col min="11" max="11" width="7.1640625" style="10" customWidth="1"/>
    <col min="12" max="12" width="8.5" style="10" customWidth="1"/>
    <col min="13" max="13" width="7.1640625" style="10" customWidth="1"/>
    <col min="14" max="14" width="14.83203125" style="10" bestFit="1" customWidth="1"/>
    <col min="15" max="15" width="18.83203125" style="10" bestFit="1" customWidth="1"/>
    <col min="16" max="16" width="7.1640625" style="10" customWidth="1"/>
    <col min="17" max="17" width="20.5" style="10" bestFit="1" customWidth="1"/>
    <col min="18" max="18" width="6.5" style="10" bestFit="1" customWidth="1"/>
    <col min="19" max="19" width="8.83203125" style="10" customWidth="1"/>
    <col min="20" max="20" width="4.5" style="10" customWidth="1"/>
    <col min="21" max="21" width="22.83203125" style="10" customWidth="1"/>
    <col min="22" max="22" width="23.83203125" style="10" bestFit="1" customWidth="1"/>
    <col min="23" max="23" width="6.5" style="10" customWidth="1"/>
    <col min="24" max="24" width="19.1640625" style="10" customWidth="1"/>
    <col min="25" max="25" width="10" style="10" bestFit="1" customWidth="1"/>
    <col min="26" max="26" width="19.83203125" style="10" customWidth="1"/>
    <col min="27" max="27" width="10.33203125" style="10" customWidth="1"/>
    <col min="28" max="28" width="11.1640625" style="10" customWidth="1"/>
    <col min="29" max="29" width="7.1640625" style="10" bestFit="1" customWidth="1"/>
    <col min="30" max="30" width="9.5" style="10" customWidth="1"/>
    <col min="31" max="31" width="2.83203125" style="10" bestFit="1" customWidth="1"/>
    <col min="32" max="32" width="9.6640625" style="10" customWidth="1"/>
    <col min="33" max="33" width="2.83203125" style="10" bestFit="1" customWidth="1"/>
    <col min="34" max="34" width="9.6640625" style="10" customWidth="1"/>
    <col min="35" max="35" width="7.1640625" style="10" customWidth="1"/>
    <col min="36" max="36" width="18.6640625" style="10" bestFit="1" customWidth="1"/>
    <col min="37" max="37" width="13.5" style="10" bestFit="1" customWidth="1"/>
    <col min="38" max="38" width="13.5" style="10" customWidth="1"/>
    <col min="39" max="39" width="7.1640625" style="10" customWidth="1"/>
    <col min="40" max="40" width="12.5" style="10" bestFit="1" customWidth="1"/>
    <col min="41" max="41" width="11.83203125" style="10" bestFit="1" customWidth="1"/>
    <col min="42" max="42" width="7.1640625" style="10" customWidth="1"/>
    <col min="43" max="43" width="15.1640625" style="10" bestFit="1" customWidth="1"/>
    <col min="44" max="44" width="16" style="10" bestFit="1" customWidth="1"/>
    <col min="45" max="45" width="17.6640625" style="10" bestFit="1" customWidth="1"/>
    <col min="46" max="46" width="18.5" style="10" bestFit="1" customWidth="1"/>
    <col min="47" max="53" width="7.1640625" style="10" hidden="1" customWidth="1"/>
    <col min="54" max="54" width="9" style="10" bestFit="1" customWidth="1"/>
    <col min="55" max="55" width="6.1640625" style="10" customWidth="1"/>
    <col min="56" max="56" width="8.6640625" style="10" bestFit="1" customWidth="1"/>
    <col min="57" max="57" width="5.33203125" style="10" customWidth="1"/>
    <col min="58" max="62" width="7.1640625" style="10" customWidth="1"/>
    <col min="63" max="65" width="5.6640625" style="10" customWidth="1"/>
    <col min="66" max="67" width="18.5" style="10" customWidth="1"/>
    <col min="68" max="68" width="13.83203125" style="10" bestFit="1" customWidth="1"/>
    <col min="69" max="69" width="7" style="10" customWidth="1"/>
    <col min="70" max="70" width="18.5" style="10" customWidth="1"/>
    <col min="71" max="71" width="10.33203125" style="10" customWidth="1"/>
    <col min="72" max="72" width="11.1640625" style="10" bestFit="1" customWidth="1"/>
    <col min="73" max="76" width="7.1640625" style="10" customWidth="1"/>
    <col min="77" max="77" width="9.83203125" style="10" customWidth="1"/>
    <col min="78" max="78" width="18.5" style="10" customWidth="1"/>
    <col min="79" max="86" width="8.5" style="10" customWidth="1"/>
    <col min="87" max="88" width="7.1640625" style="10" customWidth="1"/>
    <col min="89" max="89" width="9.83203125" style="10" bestFit="1" customWidth="1"/>
    <col min="90" max="90" width="9.83203125" style="10" customWidth="1"/>
    <col min="91" max="91" width="14.33203125" style="10" bestFit="1" customWidth="1"/>
    <col min="92" max="92" width="13.5" style="10" customWidth="1"/>
    <col min="93" max="97" width="14.33203125" style="10" bestFit="1" customWidth="1"/>
    <col min="98" max="98" width="6.83203125" style="10" bestFit="1" customWidth="1"/>
    <col min="99" max="99" width="16.83203125" style="10" bestFit="1" customWidth="1"/>
    <col min="100" max="100" width="19.5" style="10" bestFit="1" customWidth="1"/>
    <col min="101" max="101" width="7.6640625" style="10" bestFit="1" customWidth="1"/>
    <col min="102" max="102" width="4.5" style="10" bestFit="1" customWidth="1"/>
    <col min="103" max="103" width="11.1640625" style="10" bestFit="1" customWidth="1"/>
    <col min="104" max="104" width="18.5" style="10" bestFit="1" customWidth="1"/>
    <col min="105" max="112" width="9" style="10"/>
    <col min="113" max="113" width="29.83203125" style="10" customWidth="1"/>
    <col min="114" max="16384" width="9" style="10"/>
  </cols>
  <sheetData>
    <row r="1" spans="1:113">
      <c r="A1" s="156"/>
      <c r="B1" s="156"/>
      <c r="C1" s="156"/>
      <c r="D1" s="156"/>
      <c r="E1" s="157" t="s">
        <v>402</v>
      </c>
      <c r="F1" s="156"/>
      <c r="G1" s="156"/>
      <c r="H1" s="156"/>
      <c r="I1" s="156" t="s">
        <v>403</v>
      </c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 t="s">
        <v>403</v>
      </c>
      <c r="AE1" s="156"/>
      <c r="AF1" s="156" t="s">
        <v>403</v>
      </c>
      <c r="AG1" s="156"/>
      <c r="AH1" s="156" t="s">
        <v>403</v>
      </c>
      <c r="AI1" s="156"/>
      <c r="AJ1" s="156"/>
      <c r="AK1" s="156"/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8" t="s">
        <v>60</v>
      </c>
      <c r="BH1" s="158" t="s">
        <v>61</v>
      </c>
      <c r="BI1" s="156"/>
      <c r="BJ1" s="156"/>
      <c r="BK1" s="156"/>
      <c r="BL1" s="156"/>
      <c r="BM1" s="156"/>
      <c r="BN1" s="156"/>
      <c r="BO1" s="156"/>
      <c r="BP1" s="156"/>
      <c r="BQ1" s="156"/>
      <c r="BR1" s="156"/>
      <c r="BS1" s="156"/>
      <c r="BT1" s="158" t="s">
        <v>66</v>
      </c>
      <c r="BU1" s="156"/>
      <c r="BV1" s="156"/>
      <c r="BW1" s="156"/>
      <c r="BX1" s="156"/>
      <c r="BY1" s="156"/>
      <c r="BZ1" s="156"/>
      <c r="CA1" s="156"/>
      <c r="CB1" s="156"/>
      <c r="CC1" s="156"/>
      <c r="CD1" s="156"/>
      <c r="CE1" s="156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156"/>
      <c r="CY1" s="156"/>
      <c r="CZ1" s="156"/>
      <c r="DA1" s="156"/>
      <c r="DB1" s="156"/>
      <c r="DC1" s="156"/>
      <c r="DD1" s="156"/>
      <c r="DE1" s="156"/>
      <c r="DF1" s="156"/>
      <c r="DG1" s="156"/>
      <c r="DH1" s="156"/>
      <c r="DI1" s="156"/>
    </row>
    <row r="2" spans="1:113" ht="30" customHeight="1">
      <c r="F2" s="11"/>
      <c r="G2" s="11"/>
      <c r="H2" s="11"/>
      <c r="I2" s="11"/>
      <c r="J2" s="11"/>
      <c r="L2" s="59" t="s">
        <v>298</v>
      </c>
      <c r="M2" s="12"/>
      <c r="N2" s="13" t="s">
        <v>56</v>
      </c>
      <c r="O2" s="12"/>
      <c r="P2" s="12"/>
      <c r="Q2" s="13" t="s">
        <v>57</v>
      </c>
      <c r="R2" s="13"/>
      <c r="S2" s="13"/>
      <c r="T2" s="12"/>
      <c r="U2" s="12"/>
      <c r="V2" s="14"/>
      <c r="W2" s="14"/>
      <c r="X2" s="14"/>
      <c r="Y2" s="14"/>
      <c r="Z2" s="14" t="s">
        <v>58</v>
      </c>
      <c r="AA2" s="14"/>
      <c r="AB2" s="14" t="s">
        <v>59</v>
      </c>
      <c r="BG2" s="10" t="s">
        <v>60</v>
      </c>
      <c r="BH2" s="10" t="s">
        <v>61</v>
      </c>
      <c r="BJ2" s="15" t="s">
        <v>62</v>
      </c>
      <c r="BO2" s="10" t="s">
        <v>63</v>
      </c>
      <c r="BP2" s="10" t="s">
        <v>64</v>
      </c>
      <c r="BR2" s="16" t="s">
        <v>65</v>
      </c>
      <c r="BT2" s="13" t="s">
        <v>66</v>
      </c>
      <c r="BV2" s="16" t="s">
        <v>67</v>
      </c>
      <c r="BW2" s="462" t="s">
        <v>64</v>
      </c>
      <c r="BX2" s="462"/>
      <c r="BY2" s="462"/>
      <c r="BZ2" s="462"/>
      <c r="CA2" s="462" t="s">
        <v>343</v>
      </c>
      <c r="CB2" s="462"/>
      <c r="CC2" s="462"/>
      <c r="CD2" s="462"/>
      <c r="CK2" s="462" t="s">
        <v>68</v>
      </c>
      <c r="CL2" s="462"/>
      <c r="CM2" s="462"/>
      <c r="DI2" s="16" t="s">
        <v>69</v>
      </c>
    </row>
    <row r="3" spans="1:113"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K3" s="102"/>
      <c r="AL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D3" s="102"/>
      <c r="BE3" s="102"/>
      <c r="BF3" s="102"/>
      <c r="BG3" s="102"/>
      <c r="BH3" s="102"/>
      <c r="BJ3" s="102"/>
      <c r="BO3" s="102"/>
      <c r="BP3" s="102"/>
      <c r="BR3" s="102"/>
      <c r="BT3" s="102"/>
      <c r="BV3" s="102"/>
      <c r="BW3" s="102"/>
      <c r="BX3" s="102"/>
      <c r="BY3" s="102"/>
      <c r="BZ3" s="102"/>
      <c r="CA3" s="102"/>
      <c r="CB3" s="102"/>
      <c r="CC3" s="102"/>
      <c r="CD3" s="102"/>
      <c r="CK3" s="102"/>
      <c r="CL3" s="102"/>
      <c r="CM3" s="102"/>
      <c r="DA3" s="102"/>
      <c r="DI3" s="102"/>
    </row>
    <row r="4" spans="1:113">
      <c r="A4" s="10" t="s">
        <v>400</v>
      </c>
      <c r="C4" s="103" t="s">
        <v>70</v>
      </c>
      <c r="D4" s="50" t="s">
        <v>71</v>
      </c>
      <c r="E4" s="51"/>
      <c r="F4" s="52" t="s">
        <v>73</v>
      </c>
      <c r="G4" s="53"/>
      <c r="H4" s="19" t="s">
        <v>74</v>
      </c>
      <c r="I4" s="19"/>
      <c r="J4" s="19"/>
      <c r="K4" s="18" t="s">
        <v>75</v>
      </c>
      <c r="L4" s="18"/>
      <c r="M4" s="18" t="s">
        <v>76</v>
      </c>
      <c r="N4" s="18"/>
      <c r="O4" s="20"/>
      <c r="P4" s="17" t="s">
        <v>77</v>
      </c>
      <c r="Q4" s="17"/>
      <c r="R4" s="56" t="s">
        <v>296</v>
      </c>
      <c r="S4" s="56"/>
      <c r="T4" s="463" t="s">
        <v>78</v>
      </c>
      <c r="U4" s="464"/>
      <c r="V4" s="465"/>
      <c r="W4" s="99" t="s">
        <v>344</v>
      </c>
      <c r="X4" s="100"/>
      <c r="Y4" s="19" t="s">
        <v>79</v>
      </c>
      <c r="Z4" s="19"/>
      <c r="AA4" s="19" t="s">
        <v>80</v>
      </c>
      <c r="AB4" s="21"/>
      <c r="AC4" s="68" t="s">
        <v>81</v>
      </c>
      <c r="AD4" s="22"/>
      <c r="AE4" s="22"/>
      <c r="AF4" s="22"/>
      <c r="AG4" s="22"/>
      <c r="AH4" s="20"/>
      <c r="AI4" s="22" t="s">
        <v>82</v>
      </c>
      <c r="AJ4" s="22"/>
      <c r="AK4" s="22"/>
      <c r="AL4" s="22"/>
      <c r="AM4" s="18" t="s">
        <v>83</v>
      </c>
      <c r="AN4" s="22"/>
      <c r="AO4" s="22"/>
      <c r="AP4" s="22"/>
      <c r="AQ4" s="22"/>
      <c r="AR4" s="22"/>
      <c r="AS4" s="22"/>
      <c r="AT4" s="20"/>
      <c r="AU4" s="22" t="s">
        <v>7</v>
      </c>
      <c r="AV4" s="22"/>
      <c r="AW4" s="22"/>
      <c r="AX4" s="22"/>
      <c r="AY4" s="22"/>
      <c r="AZ4" s="22"/>
      <c r="BA4" s="22"/>
      <c r="BB4" s="97" t="s">
        <v>72</v>
      </c>
      <c r="BC4" s="91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2"/>
      <c r="BQ4" s="22" t="s">
        <v>84</v>
      </c>
      <c r="BR4" s="91"/>
      <c r="BS4" s="89" t="s">
        <v>85</v>
      </c>
      <c r="BT4" s="91"/>
      <c r="BU4" s="90"/>
      <c r="BV4" s="90"/>
      <c r="BW4" s="90"/>
      <c r="BX4" s="90"/>
      <c r="BY4" s="90"/>
      <c r="BZ4" s="90"/>
      <c r="CA4" s="90"/>
      <c r="CB4" s="90"/>
      <c r="CC4" s="90"/>
      <c r="CD4" s="90"/>
      <c r="CE4" s="90"/>
      <c r="CF4" s="90"/>
      <c r="CG4" s="90"/>
      <c r="CH4" s="92"/>
      <c r="CI4" s="18" t="s">
        <v>86</v>
      </c>
      <c r="CJ4" s="18"/>
      <c r="CK4" s="153" t="s">
        <v>87</v>
      </c>
      <c r="CL4" s="93"/>
      <c r="CM4" s="94"/>
      <c r="CN4" s="119" t="s">
        <v>88</v>
      </c>
      <c r="CO4" s="22"/>
      <c r="CP4" s="17"/>
      <c r="CQ4" s="17" t="s">
        <v>89</v>
      </c>
      <c r="CR4" s="17"/>
      <c r="CS4" s="17"/>
      <c r="CT4" s="17" t="s">
        <v>90</v>
      </c>
      <c r="CU4" s="17"/>
      <c r="CV4" s="17"/>
      <c r="CW4" s="17" t="s">
        <v>91</v>
      </c>
      <c r="CX4" s="17"/>
      <c r="CY4" s="17"/>
      <c r="CZ4" s="17"/>
      <c r="DA4" s="23" t="s">
        <v>92</v>
      </c>
      <c r="DB4" s="23"/>
      <c r="DC4" s="23"/>
      <c r="DD4" s="23"/>
      <c r="DE4" s="23"/>
      <c r="DF4" s="23"/>
      <c r="DG4" s="23"/>
      <c r="DH4" s="466" t="s">
        <v>93</v>
      </c>
      <c r="DI4" s="467"/>
    </row>
    <row r="5" spans="1:113" ht="14.25" customHeight="1">
      <c r="C5" s="104" t="s">
        <v>94</v>
      </c>
      <c r="D5" s="24" t="s">
        <v>95</v>
      </c>
      <c r="E5" s="25" t="s">
        <v>96</v>
      </c>
      <c r="F5" s="26" t="s">
        <v>95</v>
      </c>
      <c r="G5" s="54" t="s">
        <v>97</v>
      </c>
      <c r="H5" s="26" t="s">
        <v>95</v>
      </c>
      <c r="I5" s="55" t="s">
        <v>299</v>
      </c>
      <c r="J5" s="26" t="s">
        <v>98</v>
      </c>
      <c r="K5" s="24" t="s">
        <v>95</v>
      </c>
      <c r="L5" s="58" t="s">
        <v>99</v>
      </c>
      <c r="M5" s="24" t="s">
        <v>95</v>
      </c>
      <c r="N5" s="25" t="s">
        <v>100</v>
      </c>
      <c r="O5" s="25" t="s">
        <v>101</v>
      </c>
      <c r="P5" s="25" t="s">
        <v>95</v>
      </c>
      <c r="Q5" s="25" t="s">
        <v>102</v>
      </c>
      <c r="R5" s="55" t="s">
        <v>115</v>
      </c>
      <c r="S5" s="55" t="s">
        <v>297</v>
      </c>
      <c r="T5" s="27" t="s">
        <v>95</v>
      </c>
      <c r="U5" s="27" t="s">
        <v>345</v>
      </c>
      <c r="V5" s="27" t="s">
        <v>103</v>
      </c>
      <c r="W5" s="26" t="s">
        <v>115</v>
      </c>
      <c r="X5" s="101" t="s">
        <v>346</v>
      </c>
      <c r="Y5" s="26" t="s">
        <v>95</v>
      </c>
      <c r="Z5" s="26" t="s">
        <v>104</v>
      </c>
      <c r="AA5" s="26" t="s">
        <v>95</v>
      </c>
      <c r="AB5" s="61" t="s">
        <v>105</v>
      </c>
      <c r="AC5" s="64" t="s">
        <v>95</v>
      </c>
      <c r="AD5" s="65" t="s">
        <v>299</v>
      </c>
      <c r="AE5" s="66" t="s">
        <v>95</v>
      </c>
      <c r="AF5" s="65" t="s">
        <v>299</v>
      </c>
      <c r="AG5" s="66" t="s">
        <v>95</v>
      </c>
      <c r="AH5" s="67" t="s">
        <v>299</v>
      </c>
      <c r="AI5" s="62" t="s">
        <v>95</v>
      </c>
      <c r="AJ5" s="79" t="s">
        <v>106</v>
      </c>
      <c r="AK5" s="25" t="s">
        <v>107</v>
      </c>
      <c r="AL5" s="25" t="s">
        <v>98</v>
      </c>
      <c r="AM5" s="24" t="s">
        <v>95</v>
      </c>
      <c r="AN5" s="79" t="s">
        <v>108</v>
      </c>
      <c r="AO5" s="79" t="s">
        <v>109</v>
      </c>
      <c r="AP5" s="79" t="s">
        <v>110</v>
      </c>
      <c r="AQ5" s="25" t="s">
        <v>111</v>
      </c>
      <c r="AR5" s="25" t="s">
        <v>112</v>
      </c>
      <c r="AS5" s="25" t="s">
        <v>113</v>
      </c>
      <c r="AT5" s="25" t="s">
        <v>114</v>
      </c>
      <c r="AU5" s="25" t="s">
        <v>115</v>
      </c>
      <c r="AV5" s="25" t="s">
        <v>116</v>
      </c>
      <c r="AW5" s="25" t="s">
        <v>117</v>
      </c>
      <c r="AX5" s="25" t="s">
        <v>118</v>
      </c>
      <c r="AY5" s="98" t="s">
        <v>119</v>
      </c>
      <c r="AZ5" s="25" t="s">
        <v>120</v>
      </c>
      <c r="BA5" s="25" t="s">
        <v>121</v>
      </c>
      <c r="BB5" s="24" t="s">
        <v>95</v>
      </c>
      <c r="BC5" s="87" t="s">
        <v>122</v>
      </c>
      <c r="BD5" s="87" t="s">
        <v>123</v>
      </c>
      <c r="BE5" s="95" t="s">
        <v>124</v>
      </c>
      <c r="BF5" s="87" t="s">
        <v>125</v>
      </c>
      <c r="BG5" s="95" t="s">
        <v>126</v>
      </c>
      <c r="BH5" s="95" t="s">
        <v>127</v>
      </c>
      <c r="BI5" s="87" t="s">
        <v>128</v>
      </c>
      <c r="BJ5" s="87" t="s">
        <v>129</v>
      </c>
      <c r="BK5" s="87" t="s">
        <v>130</v>
      </c>
      <c r="BL5" s="87" t="s">
        <v>131</v>
      </c>
      <c r="BM5" s="87" t="s">
        <v>132</v>
      </c>
      <c r="BN5" s="87" t="s">
        <v>133</v>
      </c>
      <c r="BO5" s="87" t="s">
        <v>134</v>
      </c>
      <c r="BP5" s="87" t="s">
        <v>135</v>
      </c>
      <c r="BQ5" s="24" t="s">
        <v>95</v>
      </c>
      <c r="BR5" s="25" t="s">
        <v>136</v>
      </c>
      <c r="BS5" s="24" t="s">
        <v>95</v>
      </c>
      <c r="BT5" s="96" t="s">
        <v>137</v>
      </c>
      <c r="BU5" s="25" t="s">
        <v>138</v>
      </c>
      <c r="BV5" s="25" t="s">
        <v>139</v>
      </c>
      <c r="BW5" s="25" t="s">
        <v>140</v>
      </c>
      <c r="BX5" s="25" t="s">
        <v>141</v>
      </c>
      <c r="BY5" s="25" t="s">
        <v>142</v>
      </c>
      <c r="BZ5" s="25" t="s">
        <v>143</v>
      </c>
      <c r="CA5" s="25" t="s">
        <v>144</v>
      </c>
      <c r="CB5" s="25" t="s">
        <v>145</v>
      </c>
      <c r="CC5" s="88" t="s">
        <v>146</v>
      </c>
      <c r="CD5" s="25" t="s">
        <v>147</v>
      </c>
      <c r="CE5" s="25" t="s">
        <v>148</v>
      </c>
      <c r="CF5" s="25" t="s">
        <v>149</v>
      </c>
      <c r="CG5" s="25" t="s">
        <v>150</v>
      </c>
      <c r="CH5" s="25" t="s">
        <v>151</v>
      </c>
      <c r="CI5" s="25" t="s">
        <v>95</v>
      </c>
      <c r="CJ5" s="25" t="s">
        <v>152</v>
      </c>
      <c r="CK5" s="154" t="s">
        <v>95</v>
      </c>
      <c r="CL5" s="95" t="s">
        <v>146</v>
      </c>
      <c r="CM5" s="87" t="s">
        <v>143</v>
      </c>
      <c r="CN5" s="87" t="s">
        <v>143</v>
      </c>
      <c r="CO5" s="87" t="s">
        <v>143</v>
      </c>
      <c r="CP5" s="87" t="s">
        <v>143</v>
      </c>
      <c r="CQ5" s="87" t="s">
        <v>143</v>
      </c>
      <c r="CR5" s="87" t="s">
        <v>143</v>
      </c>
      <c r="CS5" s="87" t="s">
        <v>143</v>
      </c>
      <c r="CT5" s="79" t="s">
        <v>115</v>
      </c>
      <c r="CU5" s="79" t="s">
        <v>153</v>
      </c>
      <c r="CV5" s="79" t="s">
        <v>154</v>
      </c>
      <c r="CW5" s="79" t="s">
        <v>115</v>
      </c>
      <c r="CX5" s="79" t="s">
        <v>155</v>
      </c>
      <c r="CY5" s="79" t="s">
        <v>156</v>
      </c>
      <c r="CZ5" s="79" t="s">
        <v>157</v>
      </c>
      <c r="DA5" s="105" t="s">
        <v>95</v>
      </c>
      <c r="DB5" s="106" t="s">
        <v>158</v>
      </c>
      <c r="DC5" s="106" t="s">
        <v>159</v>
      </c>
      <c r="DD5" s="106" t="s">
        <v>160</v>
      </c>
      <c r="DE5" s="107" t="s">
        <v>161</v>
      </c>
      <c r="DF5" s="107" t="s">
        <v>162</v>
      </c>
      <c r="DG5" s="107" t="s">
        <v>163</v>
      </c>
      <c r="DH5" s="105" t="s">
        <v>95</v>
      </c>
      <c r="DI5" s="79" t="s">
        <v>164</v>
      </c>
    </row>
    <row r="6" spans="1:113" s="13" customFormat="1">
      <c r="A6" s="13" t="s">
        <v>385</v>
      </c>
      <c r="C6" s="28" t="s">
        <v>314</v>
      </c>
      <c r="D6" s="28">
        <v>68554</v>
      </c>
      <c r="E6" s="147" t="s">
        <v>386</v>
      </c>
      <c r="F6" s="28">
        <v>68554</v>
      </c>
      <c r="G6" s="151" t="s">
        <v>391</v>
      </c>
      <c r="H6" s="28">
        <v>1</v>
      </c>
      <c r="I6" s="28" t="s">
        <v>295</v>
      </c>
      <c r="J6" s="29" t="s">
        <v>165</v>
      </c>
      <c r="K6" s="28">
        <v>1</v>
      </c>
      <c r="L6" s="28"/>
      <c r="M6" s="28">
        <v>1</v>
      </c>
      <c r="N6" s="28" t="s">
        <v>166</v>
      </c>
      <c r="O6" s="28">
        <v>29</v>
      </c>
      <c r="P6" s="28">
        <v>1</v>
      </c>
      <c r="Q6" s="28" t="s">
        <v>167</v>
      </c>
      <c r="R6" s="57">
        <v>1</v>
      </c>
      <c r="S6" s="57">
        <v>100</v>
      </c>
      <c r="T6" s="28">
        <v>1</v>
      </c>
      <c r="U6" s="28">
        <v>1</v>
      </c>
      <c r="V6" s="28" t="s">
        <v>80</v>
      </c>
      <c r="W6" s="28"/>
      <c r="X6" s="57" t="s">
        <v>347</v>
      </c>
      <c r="Y6" s="28">
        <v>1</v>
      </c>
      <c r="Z6" s="28" t="s">
        <v>168</v>
      </c>
      <c r="AA6" s="28">
        <v>1</v>
      </c>
      <c r="AB6" s="28" t="s">
        <v>169</v>
      </c>
      <c r="AC6" s="63">
        <v>1</v>
      </c>
      <c r="AD6" s="63" t="s">
        <v>316</v>
      </c>
      <c r="AE6" s="63">
        <v>2</v>
      </c>
      <c r="AF6" s="63" t="s">
        <v>317</v>
      </c>
      <c r="AG6" s="63">
        <v>3</v>
      </c>
      <c r="AH6" s="63" t="s">
        <v>317</v>
      </c>
      <c r="AI6" s="28">
        <v>1</v>
      </c>
      <c r="AJ6" s="77" t="s">
        <v>170</v>
      </c>
      <c r="AK6" s="30" t="s">
        <v>171</v>
      </c>
      <c r="AL6" s="30" t="s">
        <v>172</v>
      </c>
      <c r="AM6" s="31">
        <v>1</v>
      </c>
      <c r="AN6" s="84" t="s">
        <v>173</v>
      </c>
      <c r="AO6" s="84" t="s">
        <v>174</v>
      </c>
      <c r="AP6" s="84" t="s">
        <v>175</v>
      </c>
      <c r="AQ6" s="31" t="s">
        <v>176</v>
      </c>
      <c r="AR6" s="31">
        <v>1</v>
      </c>
      <c r="AS6" s="28" t="s">
        <v>176</v>
      </c>
      <c r="AT6" s="28">
        <v>1</v>
      </c>
      <c r="AU6" s="28"/>
      <c r="AV6" s="28"/>
      <c r="AW6" s="28"/>
      <c r="AX6" s="28"/>
      <c r="AY6" s="28"/>
      <c r="AZ6" s="28"/>
      <c r="BA6" s="28"/>
      <c r="BB6" s="28">
        <v>48289</v>
      </c>
      <c r="BC6" s="84"/>
      <c r="BD6" s="84" t="s">
        <v>177</v>
      </c>
      <c r="BE6" s="29">
        <v>1</v>
      </c>
      <c r="BF6" s="84"/>
      <c r="BG6" s="29">
        <v>15</v>
      </c>
      <c r="BH6" s="69">
        <v>1635</v>
      </c>
      <c r="BI6" s="84" t="s">
        <v>178</v>
      </c>
      <c r="BJ6" s="84"/>
      <c r="BK6" s="84"/>
      <c r="BL6" s="84"/>
      <c r="BM6" s="84"/>
      <c r="BN6" s="84" t="s">
        <v>179</v>
      </c>
      <c r="BO6" s="84">
        <v>20</v>
      </c>
      <c r="BP6" s="84">
        <v>0</v>
      </c>
      <c r="BQ6" s="32">
        <v>0</v>
      </c>
      <c r="BR6" s="28">
        <v>1</v>
      </c>
      <c r="BS6" s="28">
        <v>0</v>
      </c>
      <c r="BT6" s="28" t="s">
        <v>180</v>
      </c>
      <c r="BU6" s="28">
        <v>957</v>
      </c>
      <c r="BV6" s="28"/>
      <c r="BW6" s="32" t="s">
        <v>181</v>
      </c>
      <c r="BX6" s="28">
        <v>4</v>
      </c>
      <c r="BY6" s="28" t="s">
        <v>182</v>
      </c>
      <c r="BZ6" s="28" t="s">
        <v>183</v>
      </c>
      <c r="CA6" s="28">
        <v>475</v>
      </c>
      <c r="CB6" s="28">
        <v>18475</v>
      </c>
      <c r="CC6" s="85" t="s">
        <v>184</v>
      </c>
      <c r="CD6" s="28" t="s">
        <v>184</v>
      </c>
      <c r="CE6" s="28" t="s">
        <v>185</v>
      </c>
      <c r="CF6" s="28">
        <v>3</v>
      </c>
      <c r="CG6" s="28">
        <v>8</v>
      </c>
      <c r="CH6" s="28">
        <v>3</v>
      </c>
      <c r="CI6" s="28">
        <v>0</v>
      </c>
      <c r="CJ6" s="28">
        <v>40</v>
      </c>
      <c r="CK6" s="83"/>
      <c r="CL6" s="28" t="s">
        <v>184</v>
      </c>
      <c r="CM6" s="84"/>
      <c r="CN6" s="84"/>
      <c r="CO6" s="84"/>
      <c r="CP6" s="84"/>
      <c r="CQ6" s="84"/>
      <c r="CR6" s="84"/>
      <c r="CS6" s="84"/>
      <c r="CT6" s="108">
        <v>51</v>
      </c>
      <c r="CU6" s="109">
        <v>1</v>
      </c>
      <c r="CV6" s="108">
        <f>D6*16+CU6</f>
        <v>1096865</v>
      </c>
      <c r="CW6" s="108">
        <v>51</v>
      </c>
      <c r="CX6" s="109">
        <v>1</v>
      </c>
      <c r="CY6" s="110" t="s">
        <v>186</v>
      </c>
      <c r="CZ6" s="108">
        <v>1096865</v>
      </c>
      <c r="DA6" s="114">
        <v>0</v>
      </c>
      <c r="DB6" s="84">
        <v>20</v>
      </c>
      <c r="DC6" s="84">
        <v>40</v>
      </c>
      <c r="DD6" s="84">
        <v>0</v>
      </c>
      <c r="DE6" s="84">
        <v>5</v>
      </c>
      <c r="DF6" s="84">
        <v>5</v>
      </c>
      <c r="DG6" s="84" t="s">
        <v>187</v>
      </c>
      <c r="DH6" s="84">
        <v>0</v>
      </c>
      <c r="DI6" s="116" t="s">
        <v>188</v>
      </c>
    </row>
    <row r="7" spans="1:113" s="13" customFormat="1">
      <c r="A7" s="13" t="s">
        <v>401</v>
      </c>
      <c r="C7" s="28" t="s">
        <v>314</v>
      </c>
      <c r="D7" s="69">
        <v>123456</v>
      </c>
      <c r="E7" s="69" t="s">
        <v>332</v>
      </c>
      <c r="F7" s="70">
        <v>123456</v>
      </c>
      <c r="G7" s="70" t="s">
        <v>333</v>
      </c>
      <c r="H7" s="70">
        <v>1</v>
      </c>
      <c r="I7" s="70" t="s">
        <v>334</v>
      </c>
      <c r="J7" s="70" t="s">
        <v>335</v>
      </c>
      <c r="K7" s="69">
        <v>1</v>
      </c>
      <c r="L7" s="69" t="s">
        <v>336</v>
      </c>
      <c r="M7" s="69">
        <v>1</v>
      </c>
      <c r="N7" s="69" t="s">
        <v>337</v>
      </c>
      <c r="O7" s="69">
        <v>29</v>
      </c>
      <c r="P7" s="69">
        <v>1</v>
      </c>
      <c r="Q7" s="69" t="s">
        <v>338</v>
      </c>
      <c r="R7" s="69">
        <v>1</v>
      </c>
      <c r="S7" s="69">
        <v>200</v>
      </c>
      <c r="T7" s="70">
        <v>1</v>
      </c>
      <c r="U7" s="70">
        <v>1</v>
      </c>
      <c r="V7" s="70" t="s">
        <v>339</v>
      </c>
      <c r="W7" s="70"/>
      <c r="X7" s="70"/>
      <c r="Y7" s="70" t="s">
        <v>340</v>
      </c>
      <c r="Z7" s="70" t="s">
        <v>340</v>
      </c>
      <c r="AA7" s="70" t="s">
        <v>340</v>
      </c>
      <c r="AB7" s="70" t="s">
        <v>340</v>
      </c>
      <c r="AC7" s="69">
        <v>1</v>
      </c>
      <c r="AD7" s="69" t="s">
        <v>1</v>
      </c>
      <c r="AE7" s="69">
        <v>2</v>
      </c>
      <c r="AF7" s="69" t="s">
        <v>1</v>
      </c>
      <c r="AG7" s="69"/>
      <c r="AH7" s="69"/>
      <c r="AI7" s="71">
        <v>10</v>
      </c>
      <c r="AJ7" s="78" t="s">
        <v>170</v>
      </c>
      <c r="AK7" s="72" t="s">
        <v>189</v>
      </c>
      <c r="AL7" s="72" t="s">
        <v>172</v>
      </c>
      <c r="AM7" s="73"/>
      <c r="AN7" s="85"/>
      <c r="AO7" s="85" t="s">
        <v>174</v>
      </c>
      <c r="AP7" s="85" t="s">
        <v>175</v>
      </c>
      <c r="AQ7" s="73" t="s">
        <v>176</v>
      </c>
      <c r="AR7" s="73">
        <v>1</v>
      </c>
      <c r="AS7" s="71" t="s">
        <v>176</v>
      </c>
      <c r="AT7" s="71">
        <v>1</v>
      </c>
      <c r="AU7" s="71"/>
      <c r="AV7" s="71"/>
      <c r="AW7" s="71"/>
      <c r="AX7" s="71"/>
      <c r="AY7" s="71"/>
      <c r="AZ7" s="71"/>
      <c r="BA7" s="71"/>
      <c r="BB7" s="71">
        <v>48290</v>
      </c>
      <c r="BC7" s="85"/>
      <c r="BD7" s="84" t="s">
        <v>177</v>
      </c>
      <c r="BE7" s="72">
        <v>2</v>
      </c>
      <c r="BF7" s="84">
        <v>130</v>
      </c>
      <c r="BG7" s="72">
        <v>15</v>
      </c>
      <c r="BH7" s="69">
        <v>1635</v>
      </c>
      <c r="BI7" s="84" t="s">
        <v>178</v>
      </c>
      <c r="BJ7" s="84"/>
      <c r="BK7" s="84"/>
      <c r="BL7" s="84"/>
      <c r="BM7" s="84"/>
      <c r="BN7" s="84" t="s">
        <v>179</v>
      </c>
      <c r="BO7" s="84">
        <v>20</v>
      </c>
      <c r="BP7" s="84">
        <v>0</v>
      </c>
      <c r="BQ7" s="74">
        <v>0</v>
      </c>
      <c r="BR7" s="71">
        <v>1</v>
      </c>
      <c r="BS7" s="71">
        <v>0</v>
      </c>
      <c r="BT7" s="71" t="s">
        <v>180</v>
      </c>
      <c r="BU7" s="71">
        <v>957</v>
      </c>
      <c r="BV7" s="71"/>
      <c r="BW7" s="74" t="s">
        <v>181</v>
      </c>
      <c r="BX7" s="71">
        <v>4</v>
      </c>
      <c r="BY7" s="71" t="s">
        <v>182</v>
      </c>
      <c r="BZ7" s="71" t="s">
        <v>183</v>
      </c>
      <c r="CA7" s="71"/>
      <c r="CB7" s="71"/>
      <c r="CC7" s="85"/>
      <c r="CD7" s="71"/>
      <c r="CE7" s="71" t="s">
        <v>185</v>
      </c>
      <c r="CF7" s="71">
        <v>3</v>
      </c>
      <c r="CG7" s="71">
        <v>8</v>
      </c>
      <c r="CH7" s="71">
        <v>3</v>
      </c>
      <c r="CI7" s="71">
        <v>0</v>
      </c>
      <c r="CJ7" s="71">
        <v>40</v>
      </c>
      <c r="CK7" s="152"/>
      <c r="CL7" s="71"/>
      <c r="CM7" s="84"/>
      <c r="CN7" s="84"/>
      <c r="CO7" s="84"/>
      <c r="CP7" s="84"/>
      <c r="CQ7" s="84"/>
      <c r="CR7" s="84"/>
      <c r="CS7" s="84"/>
      <c r="CT7" s="111">
        <v>52</v>
      </c>
      <c r="CU7" s="112">
        <v>2</v>
      </c>
      <c r="CV7" s="111">
        <f>D7*16+CU7</f>
        <v>1975298</v>
      </c>
      <c r="CW7" s="111">
        <v>52</v>
      </c>
      <c r="CX7" s="112">
        <v>2</v>
      </c>
      <c r="CY7" s="113" t="s">
        <v>186</v>
      </c>
      <c r="CZ7" s="111">
        <v>1096866</v>
      </c>
      <c r="DA7" s="115">
        <v>2</v>
      </c>
      <c r="DB7" s="85">
        <v>20</v>
      </c>
      <c r="DC7" s="85">
        <v>40</v>
      </c>
      <c r="DD7" s="85">
        <v>0</v>
      </c>
      <c r="DE7" s="85">
        <v>5</v>
      </c>
      <c r="DF7" s="85">
        <v>5</v>
      </c>
      <c r="DG7" s="85" t="s">
        <v>187</v>
      </c>
      <c r="DH7" s="85">
        <v>0</v>
      </c>
      <c r="DI7" s="117"/>
    </row>
    <row r="8" spans="1:113" s="13" customFormat="1">
      <c r="A8" s="13" t="s">
        <v>401</v>
      </c>
      <c r="C8" s="69" t="s">
        <v>331</v>
      </c>
      <c r="D8" s="69">
        <v>123456</v>
      </c>
      <c r="E8" s="69"/>
      <c r="F8" s="70"/>
      <c r="G8" s="70"/>
      <c r="H8" s="70"/>
      <c r="I8" s="70"/>
      <c r="J8" s="70"/>
      <c r="K8" s="69"/>
      <c r="L8" s="69"/>
      <c r="M8" s="69"/>
      <c r="N8" s="69"/>
      <c r="O8" s="69"/>
      <c r="P8" s="69"/>
      <c r="Q8" s="69"/>
      <c r="R8" s="69"/>
      <c r="S8" s="69"/>
      <c r="T8" s="70"/>
      <c r="U8" s="70"/>
      <c r="V8" s="70"/>
      <c r="W8" s="70"/>
      <c r="X8" s="70"/>
      <c r="Y8" s="70"/>
      <c r="Z8" s="70"/>
      <c r="AA8" s="70"/>
      <c r="AB8" s="70"/>
      <c r="AC8" s="75">
        <v>3</v>
      </c>
      <c r="AD8" s="75" t="s">
        <v>1</v>
      </c>
      <c r="AE8" s="75"/>
      <c r="AF8" s="75"/>
      <c r="AG8" s="75"/>
      <c r="AH8" s="75"/>
      <c r="AI8" s="76"/>
      <c r="AJ8" s="77"/>
      <c r="AK8" s="29"/>
      <c r="AL8" s="29"/>
      <c r="AM8" s="31"/>
      <c r="AN8" s="84"/>
      <c r="AO8" s="84"/>
      <c r="AP8" s="84"/>
      <c r="AQ8" s="31"/>
      <c r="AR8" s="31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84"/>
      <c r="BD8" s="84"/>
      <c r="BE8" s="28"/>
      <c r="BF8" s="84"/>
      <c r="BG8" s="28"/>
      <c r="BH8" s="69"/>
      <c r="BI8" s="84"/>
      <c r="BJ8" s="84"/>
      <c r="BK8" s="84"/>
      <c r="BL8" s="84"/>
      <c r="BM8" s="84"/>
      <c r="BN8" s="84"/>
      <c r="BO8" s="84"/>
      <c r="BP8" s="84"/>
      <c r="BQ8" s="32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85"/>
      <c r="CD8" s="28"/>
      <c r="CE8" s="28"/>
      <c r="CF8" s="28"/>
      <c r="CG8" s="28"/>
      <c r="CH8" s="28"/>
      <c r="CI8" s="28"/>
      <c r="CJ8" s="28"/>
      <c r="CK8" s="83"/>
      <c r="CL8" s="28"/>
      <c r="CM8" s="84"/>
      <c r="CN8" s="84"/>
      <c r="CO8" s="84"/>
      <c r="CP8" s="84"/>
      <c r="CQ8" s="84"/>
      <c r="CR8" s="84"/>
      <c r="CS8" s="84"/>
      <c r="CT8" s="108"/>
      <c r="CU8" s="84"/>
      <c r="CV8" s="108"/>
      <c r="CW8" s="108"/>
      <c r="CX8" s="84"/>
      <c r="CY8" s="110"/>
      <c r="CZ8" s="108"/>
      <c r="DA8" s="114"/>
      <c r="DB8" s="84"/>
      <c r="DC8" s="84"/>
      <c r="DD8" s="84"/>
      <c r="DE8" s="84"/>
      <c r="DF8" s="84"/>
      <c r="DG8" s="84"/>
      <c r="DH8" s="84"/>
      <c r="DI8" s="118"/>
    </row>
    <row r="9" spans="1:113" s="13" customFormat="1">
      <c r="A9" s="13" t="s">
        <v>401</v>
      </c>
      <c r="C9" s="69" t="s">
        <v>315</v>
      </c>
      <c r="D9" s="69">
        <v>123456</v>
      </c>
      <c r="E9" s="69"/>
      <c r="F9" s="70"/>
      <c r="G9" s="70"/>
      <c r="H9" s="70"/>
      <c r="I9" s="70"/>
      <c r="J9" s="70"/>
      <c r="K9" s="69"/>
      <c r="L9" s="69"/>
      <c r="M9" s="69"/>
      <c r="N9" s="69"/>
      <c r="O9" s="69"/>
      <c r="P9" s="69"/>
      <c r="Q9" s="69"/>
      <c r="R9" s="69"/>
      <c r="S9" s="69"/>
      <c r="T9" s="70"/>
      <c r="U9" s="70"/>
      <c r="V9" s="70"/>
      <c r="W9" s="70"/>
      <c r="X9" s="70"/>
      <c r="Y9" s="70"/>
      <c r="Z9" s="70"/>
      <c r="AA9" s="70"/>
      <c r="AB9" s="70"/>
      <c r="AC9" s="69"/>
      <c r="AD9" s="69"/>
      <c r="AE9" s="69"/>
      <c r="AF9" s="69"/>
      <c r="AG9" s="69"/>
      <c r="AH9" s="69"/>
      <c r="AI9" s="28">
        <v>20</v>
      </c>
      <c r="AJ9" s="77" t="s">
        <v>170</v>
      </c>
      <c r="AK9" s="83" t="s">
        <v>341</v>
      </c>
      <c r="AL9" s="57" t="s">
        <v>342</v>
      </c>
      <c r="AM9" s="31"/>
      <c r="AN9" s="84"/>
      <c r="AO9" s="84" t="s">
        <v>174</v>
      </c>
      <c r="AP9" s="84" t="s">
        <v>175</v>
      </c>
      <c r="AQ9" s="31" t="s">
        <v>176</v>
      </c>
      <c r="AR9" s="31">
        <v>1</v>
      </c>
      <c r="AS9" s="28" t="s">
        <v>176</v>
      </c>
      <c r="AT9" s="28">
        <v>1</v>
      </c>
      <c r="AU9" s="28"/>
      <c r="AV9" s="28"/>
      <c r="AW9" s="28"/>
      <c r="AX9" s="28"/>
      <c r="AY9" s="28"/>
      <c r="AZ9" s="28"/>
      <c r="BA9" s="28"/>
      <c r="BB9" s="28">
        <v>48291</v>
      </c>
      <c r="BC9" s="84"/>
      <c r="BD9" s="84" t="s">
        <v>177</v>
      </c>
      <c r="BE9" s="29">
        <v>3</v>
      </c>
      <c r="BF9" s="84"/>
      <c r="BG9" s="29">
        <v>15</v>
      </c>
      <c r="BH9" s="69">
        <v>1635</v>
      </c>
      <c r="BI9" s="84" t="s">
        <v>178</v>
      </c>
      <c r="BJ9" s="84"/>
      <c r="BK9" s="84"/>
      <c r="BL9" s="84"/>
      <c r="BM9" s="84"/>
      <c r="BN9" s="84" t="s">
        <v>179</v>
      </c>
      <c r="BO9" s="84">
        <v>20</v>
      </c>
      <c r="BP9" s="84">
        <v>0</v>
      </c>
      <c r="BQ9" s="32">
        <v>0</v>
      </c>
      <c r="BR9" s="28">
        <v>1</v>
      </c>
      <c r="BS9" s="28">
        <v>0</v>
      </c>
      <c r="BT9" s="28" t="s">
        <v>180</v>
      </c>
      <c r="BU9" s="28">
        <v>957</v>
      </c>
      <c r="BV9" s="28"/>
      <c r="BW9" s="32" t="s">
        <v>181</v>
      </c>
      <c r="BX9" s="28">
        <v>4</v>
      </c>
      <c r="BY9" s="28" t="s">
        <v>182</v>
      </c>
      <c r="BZ9" s="28" t="s">
        <v>183</v>
      </c>
      <c r="CA9" s="28"/>
      <c r="CB9" s="28"/>
      <c r="CC9" s="85"/>
      <c r="CD9" s="28"/>
      <c r="CE9" s="28" t="s">
        <v>185</v>
      </c>
      <c r="CF9" s="28">
        <v>3</v>
      </c>
      <c r="CG9" s="28">
        <v>8</v>
      </c>
      <c r="CH9" s="28">
        <v>3</v>
      </c>
      <c r="CI9" s="28">
        <v>0</v>
      </c>
      <c r="CJ9" s="28">
        <v>40</v>
      </c>
      <c r="CK9" s="83"/>
      <c r="CL9" s="28"/>
      <c r="CM9" s="84"/>
      <c r="CN9" s="84"/>
      <c r="CO9" s="84"/>
      <c r="CP9" s="84"/>
      <c r="CQ9" s="84"/>
      <c r="CR9" s="84"/>
      <c r="CS9" s="84"/>
      <c r="CT9" s="108">
        <v>53</v>
      </c>
      <c r="CU9" s="109">
        <v>3</v>
      </c>
      <c r="CV9" s="108">
        <f>D9*16+CU9</f>
        <v>1975299</v>
      </c>
      <c r="CW9" s="108">
        <v>53</v>
      </c>
      <c r="CX9" s="109">
        <v>3</v>
      </c>
      <c r="CY9" s="110" t="s">
        <v>186</v>
      </c>
      <c r="CZ9" s="108">
        <v>1096867</v>
      </c>
      <c r="DA9" s="114">
        <v>3</v>
      </c>
      <c r="DB9" s="84">
        <v>20</v>
      </c>
      <c r="DC9" s="84">
        <v>40</v>
      </c>
      <c r="DD9" s="84">
        <v>0</v>
      </c>
      <c r="DE9" s="84">
        <v>5</v>
      </c>
      <c r="DF9" s="84">
        <v>5</v>
      </c>
      <c r="DG9" s="84" t="s">
        <v>187</v>
      </c>
      <c r="DH9" s="84">
        <v>0</v>
      </c>
      <c r="DI9" s="118"/>
    </row>
    <row r="10" spans="1:113" s="13" customFormat="1">
      <c r="C10" s="28"/>
      <c r="D10" s="28"/>
      <c r="E10" s="29"/>
      <c r="F10" s="33"/>
      <c r="G10" s="33"/>
      <c r="H10" s="33"/>
      <c r="I10" s="33"/>
      <c r="J10" s="33"/>
      <c r="K10" s="28"/>
      <c r="L10" s="28"/>
      <c r="M10" s="28"/>
      <c r="N10" s="28"/>
      <c r="O10" s="28"/>
      <c r="P10" s="28"/>
      <c r="Q10" s="28"/>
      <c r="R10" s="28"/>
      <c r="S10" s="28"/>
      <c r="T10" s="33"/>
      <c r="U10" s="33"/>
      <c r="V10" s="33"/>
      <c r="W10" s="33"/>
      <c r="X10" s="33"/>
      <c r="Y10" s="33"/>
      <c r="Z10" s="33"/>
      <c r="AA10" s="33"/>
      <c r="AB10" s="33"/>
      <c r="AC10" s="28"/>
      <c r="AD10" s="28"/>
      <c r="AE10" s="28"/>
      <c r="AF10" s="28"/>
      <c r="AG10" s="28"/>
      <c r="AH10" s="28"/>
      <c r="AI10" s="69">
        <v>3</v>
      </c>
      <c r="AJ10" s="80" t="s">
        <v>170</v>
      </c>
      <c r="AK10" s="69" t="s">
        <v>191</v>
      </c>
      <c r="AL10" s="69" t="s">
        <v>192</v>
      </c>
      <c r="AM10" s="81"/>
      <c r="AN10" s="86"/>
      <c r="AO10" s="86" t="s">
        <v>193</v>
      </c>
      <c r="AP10" s="86" t="s">
        <v>194</v>
      </c>
      <c r="AQ10" s="81" t="s">
        <v>176</v>
      </c>
      <c r="AR10" s="81">
        <v>3</v>
      </c>
      <c r="AS10" s="69" t="s">
        <v>176</v>
      </c>
      <c r="AT10" s="69">
        <v>1</v>
      </c>
      <c r="AU10" s="69"/>
      <c r="AV10" s="69"/>
      <c r="AW10" s="69"/>
      <c r="AX10" s="69"/>
      <c r="AY10" s="69"/>
      <c r="AZ10" s="69"/>
      <c r="BA10" s="69"/>
      <c r="BB10" s="69">
        <v>48292</v>
      </c>
      <c r="BC10" s="86"/>
      <c r="BD10" s="84" t="s">
        <v>195</v>
      </c>
      <c r="BE10" s="69">
        <v>4</v>
      </c>
      <c r="BF10" s="84"/>
      <c r="BG10" s="69">
        <v>15</v>
      </c>
      <c r="BH10" s="69">
        <v>1635</v>
      </c>
      <c r="BI10" s="84" t="s">
        <v>178</v>
      </c>
      <c r="BJ10" s="84"/>
      <c r="BK10" s="84"/>
      <c r="BL10" s="84"/>
      <c r="BM10" s="84"/>
      <c r="BN10" s="84" t="s">
        <v>179</v>
      </c>
      <c r="BO10" s="84">
        <v>20</v>
      </c>
      <c r="BP10" s="84"/>
      <c r="BQ10" s="32">
        <v>0</v>
      </c>
      <c r="BR10" s="28">
        <v>1</v>
      </c>
      <c r="BS10" s="28">
        <v>0</v>
      </c>
      <c r="BT10" s="28" t="s">
        <v>180</v>
      </c>
      <c r="BU10" s="28">
        <v>957</v>
      </c>
      <c r="BV10" s="28">
        <v>520</v>
      </c>
      <c r="BW10" s="32"/>
      <c r="BX10" s="28"/>
      <c r="BY10" s="28"/>
      <c r="BZ10" s="28"/>
      <c r="CA10" s="28"/>
      <c r="CB10" s="28"/>
      <c r="CC10" s="85"/>
      <c r="CD10" s="28"/>
      <c r="CE10" s="28" t="s">
        <v>185</v>
      </c>
      <c r="CF10" s="28">
        <v>3</v>
      </c>
      <c r="CG10" s="28">
        <v>8</v>
      </c>
      <c r="CH10" s="28">
        <v>3</v>
      </c>
      <c r="CI10" s="28">
        <v>0</v>
      </c>
      <c r="CJ10" s="28">
        <v>40</v>
      </c>
      <c r="CK10" s="83"/>
      <c r="CL10" s="28"/>
      <c r="CM10" s="84"/>
      <c r="CN10" s="84"/>
      <c r="CO10" s="84"/>
      <c r="CP10" s="84"/>
      <c r="CQ10" s="84"/>
      <c r="CR10" s="84"/>
      <c r="CS10" s="84"/>
      <c r="CT10" s="108">
        <v>54</v>
      </c>
      <c r="CU10" s="109">
        <v>4</v>
      </c>
      <c r="CV10" s="108">
        <f>D10*16+CU10</f>
        <v>4</v>
      </c>
      <c r="CW10" s="108">
        <v>54</v>
      </c>
      <c r="CX10" s="109">
        <v>4</v>
      </c>
      <c r="CY10" s="110" t="s">
        <v>186</v>
      </c>
      <c r="CZ10" s="108">
        <v>1096868</v>
      </c>
      <c r="DA10" s="114">
        <v>4</v>
      </c>
      <c r="DB10" s="84">
        <v>20</v>
      </c>
      <c r="DC10" s="84">
        <v>40</v>
      </c>
      <c r="DD10" s="84">
        <v>0</v>
      </c>
      <c r="DE10" s="84">
        <v>5</v>
      </c>
      <c r="DF10" s="84">
        <v>5</v>
      </c>
      <c r="DG10" s="84" t="s">
        <v>187</v>
      </c>
      <c r="DH10" s="84">
        <v>0</v>
      </c>
      <c r="DI10" s="118"/>
    </row>
    <row r="11" spans="1:113" s="13" customFormat="1">
      <c r="C11" s="28"/>
      <c r="D11" s="28"/>
      <c r="E11" s="29"/>
      <c r="F11" s="33"/>
      <c r="G11" s="33"/>
      <c r="H11" s="33"/>
      <c r="I11" s="33"/>
      <c r="J11" s="33"/>
      <c r="K11" s="28"/>
      <c r="L11" s="28"/>
      <c r="M11" s="28"/>
      <c r="N11" s="28"/>
      <c r="O11" s="28"/>
      <c r="P11" s="28"/>
      <c r="Q11" s="28"/>
      <c r="R11" s="28"/>
      <c r="S11" s="28"/>
      <c r="T11" s="33"/>
      <c r="U11" s="33"/>
      <c r="V11" s="33"/>
      <c r="W11" s="33"/>
      <c r="X11" s="33"/>
      <c r="Y11" s="33"/>
      <c r="Z11" s="33"/>
      <c r="AA11" s="33"/>
      <c r="AB11" s="33"/>
      <c r="AC11" s="28"/>
      <c r="AD11" s="28"/>
      <c r="AE11" s="28"/>
      <c r="AF11" s="28"/>
      <c r="AG11" s="28"/>
      <c r="AH11" s="28"/>
      <c r="AI11" s="69">
        <v>2</v>
      </c>
      <c r="AJ11" s="80" t="s">
        <v>170</v>
      </c>
      <c r="AK11" s="82" t="s">
        <v>171</v>
      </c>
      <c r="AL11" s="82" t="s">
        <v>196</v>
      </c>
      <c r="AM11" s="81">
        <v>1</v>
      </c>
      <c r="AN11" s="86" t="s">
        <v>173</v>
      </c>
      <c r="AO11" s="86" t="s">
        <v>174</v>
      </c>
      <c r="AP11" s="86" t="s">
        <v>175</v>
      </c>
      <c r="AQ11" s="81" t="s">
        <v>176</v>
      </c>
      <c r="AR11" s="81">
        <v>2</v>
      </c>
      <c r="AS11" s="69" t="s">
        <v>176</v>
      </c>
      <c r="AT11" s="69">
        <v>1</v>
      </c>
      <c r="AU11" s="69"/>
      <c r="AV11" s="69"/>
      <c r="AW11" s="69"/>
      <c r="AX11" s="69"/>
      <c r="AY11" s="69"/>
      <c r="AZ11" s="69"/>
      <c r="BA11" s="69"/>
      <c r="BB11" s="69">
        <v>48293</v>
      </c>
      <c r="BC11" s="86"/>
      <c r="BD11" s="84" t="s">
        <v>197</v>
      </c>
      <c r="BE11" s="69">
        <v>5</v>
      </c>
      <c r="BF11" s="84"/>
      <c r="BG11" s="69">
        <v>279</v>
      </c>
      <c r="BH11" s="69">
        <v>1635</v>
      </c>
      <c r="BI11" s="84" t="s">
        <v>178</v>
      </c>
      <c r="BJ11" s="84"/>
      <c r="BK11" s="84"/>
      <c r="BL11" s="84"/>
      <c r="BM11" s="84"/>
      <c r="BN11" s="84" t="s">
        <v>179</v>
      </c>
      <c r="BO11" s="84">
        <v>20</v>
      </c>
      <c r="BP11" s="84">
        <v>0</v>
      </c>
      <c r="BQ11" s="32">
        <v>0</v>
      </c>
      <c r="BR11" s="28">
        <v>1</v>
      </c>
      <c r="BS11" s="28">
        <v>0</v>
      </c>
      <c r="BT11" s="28" t="s">
        <v>198</v>
      </c>
      <c r="BU11" s="28">
        <v>957</v>
      </c>
      <c r="BV11" s="28"/>
      <c r="BW11" s="32" t="s">
        <v>181</v>
      </c>
      <c r="BX11" s="28">
        <v>4</v>
      </c>
      <c r="BY11" s="28" t="s">
        <v>182</v>
      </c>
      <c r="BZ11" s="28" t="s">
        <v>183</v>
      </c>
      <c r="CA11" s="28">
        <v>475</v>
      </c>
      <c r="CB11" s="28">
        <v>18475</v>
      </c>
      <c r="CC11" s="85" t="s">
        <v>184</v>
      </c>
      <c r="CD11" s="28" t="s">
        <v>184</v>
      </c>
      <c r="CE11" s="28" t="s">
        <v>185</v>
      </c>
      <c r="CF11" s="28">
        <v>3</v>
      </c>
      <c r="CG11" s="28">
        <v>8</v>
      </c>
      <c r="CH11" s="28">
        <v>3</v>
      </c>
      <c r="CI11" s="28">
        <v>0</v>
      </c>
      <c r="CJ11" s="28">
        <v>40</v>
      </c>
      <c r="CK11" s="83"/>
      <c r="CL11" s="28" t="s">
        <v>184</v>
      </c>
      <c r="CM11" s="84"/>
      <c r="CN11" s="84"/>
      <c r="CO11" s="84"/>
      <c r="CP11" s="84"/>
      <c r="CQ11" s="84"/>
      <c r="CR11" s="84"/>
      <c r="CS11" s="84"/>
      <c r="CT11" s="108">
        <v>55</v>
      </c>
      <c r="CU11" s="109">
        <v>5</v>
      </c>
      <c r="CV11" s="108">
        <f>D11*16+CU11</f>
        <v>5</v>
      </c>
      <c r="CW11" s="108">
        <v>55</v>
      </c>
      <c r="CX11" s="109">
        <v>5</v>
      </c>
      <c r="CY11" s="110" t="s">
        <v>186</v>
      </c>
      <c r="CZ11" s="108">
        <v>1096869</v>
      </c>
      <c r="DA11" s="114">
        <v>5</v>
      </c>
      <c r="DB11" s="84">
        <v>20</v>
      </c>
      <c r="DC11" s="84">
        <v>40</v>
      </c>
      <c r="DD11" s="84">
        <v>0</v>
      </c>
      <c r="DE11" s="84">
        <v>5</v>
      </c>
      <c r="DF11" s="84">
        <v>5</v>
      </c>
      <c r="DG11" s="84" t="s">
        <v>187</v>
      </c>
      <c r="DH11" s="84">
        <v>0</v>
      </c>
      <c r="DI11" s="118"/>
    </row>
    <row r="12" spans="1:113" s="13" customFormat="1">
      <c r="C12" s="28"/>
      <c r="D12" s="28"/>
      <c r="E12" s="29"/>
      <c r="F12" s="33"/>
      <c r="G12" s="33"/>
      <c r="H12" s="33"/>
      <c r="I12" s="33"/>
      <c r="J12" s="33"/>
      <c r="K12" s="28"/>
      <c r="L12" s="28"/>
      <c r="M12" s="28"/>
      <c r="N12" s="28"/>
      <c r="O12" s="28"/>
      <c r="P12" s="28"/>
      <c r="Q12" s="28"/>
      <c r="R12" s="28"/>
      <c r="S12" s="28"/>
      <c r="T12" s="33"/>
      <c r="U12" s="33"/>
      <c r="V12" s="33"/>
      <c r="W12" s="33"/>
      <c r="X12" s="33"/>
      <c r="Y12" s="33"/>
      <c r="Z12" s="33"/>
      <c r="AA12" s="33"/>
      <c r="AB12" s="33"/>
      <c r="AC12" s="28"/>
      <c r="AD12" s="28"/>
      <c r="AE12" s="28"/>
      <c r="AF12" s="28"/>
      <c r="AG12" s="28"/>
      <c r="AH12" s="28"/>
      <c r="AI12" s="69">
        <v>33</v>
      </c>
      <c r="AJ12" s="80" t="s">
        <v>170</v>
      </c>
      <c r="AK12" s="69" t="s">
        <v>189</v>
      </c>
      <c r="AL12" s="69" t="s">
        <v>196</v>
      </c>
      <c r="AM12" s="81"/>
      <c r="AN12" s="86"/>
      <c r="AO12" s="86" t="s">
        <v>174</v>
      </c>
      <c r="AP12" s="86" t="s">
        <v>175</v>
      </c>
      <c r="AQ12" s="81" t="s">
        <v>176</v>
      </c>
      <c r="AR12" s="81">
        <v>2</v>
      </c>
      <c r="AS12" s="69" t="s">
        <v>176</v>
      </c>
      <c r="AT12" s="69">
        <v>1</v>
      </c>
      <c r="AU12" s="69"/>
      <c r="AV12" s="69"/>
      <c r="AW12" s="69"/>
      <c r="AX12" s="69"/>
      <c r="AY12" s="69"/>
      <c r="AZ12" s="69"/>
      <c r="BA12" s="69"/>
      <c r="BB12" s="69">
        <v>48294</v>
      </c>
      <c r="BC12" s="86"/>
      <c r="BD12" s="84" t="s">
        <v>197</v>
      </c>
      <c r="BE12" s="69">
        <v>6</v>
      </c>
      <c r="BF12" s="84">
        <v>134</v>
      </c>
      <c r="BG12" s="69">
        <v>279</v>
      </c>
      <c r="BH12" s="69">
        <v>1635</v>
      </c>
      <c r="BI12" s="84" t="s">
        <v>178</v>
      </c>
      <c r="BJ12" s="84"/>
      <c r="BK12" s="84"/>
      <c r="BL12" s="84"/>
      <c r="BM12" s="84"/>
      <c r="BN12" s="84" t="s">
        <v>179</v>
      </c>
      <c r="BO12" s="84">
        <v>20</v>
      </c>
      <c r="BP12" s="84">
        <v>0</v>
      </c>
      <c r="BQ12" s="32">
        <v>0</v>
      </c>
      <c r="BR12" s="28">
        <v>1</v>
      </c>
      <c r="BS12" s="28">
        <v>0</v>
      </c>
      <c r="BT12" s="28" t="s">
        <v>198</v>
      </c>
      <c r="BU12" s="28">
        <v>957</v>
      </c>
      <c r="BV12" s="28"/>
      <c r="BW12" s="32" t="s">
        <v>181</v>
      </c>
      <c r="BX12" s="28">
        <v>4</v>
      </c>
      <c r="BY12" s="28" t="s">
        <v>182</v>
      </c>
      <c r="BZ12" s="28" t="s">
        <v>183</v>
      </c>
      <c r="CA12" s="28"/>
      <c r="CB12" s="28"/>
      <c r="CC12" s="85"/>
      <c r="CD12" s="28"/>
      <c r="CE12" s="28" t="s">
        <v>185</v>
      </c>
      <c r="CF12" s="28">
        <v>3</v>
      </c>
      <c r="CG12" s="28">
        <v>8</v>
      </c>
      <c r="CH12" s="28">
        <v>3</v>
      </c>
      <c r="CI12" s="28">
        <v>0</v>
      </c>
      <c r="CJ12" s="28">
        <v>40</v>
      </c>
      <c r="CK12" s="83"/>
      <c r="CL12" s="28"/>
      <c r="CM12" s="84"/>
      <c r="CN12" s="84"/>
      <c r="CO12" s="84"/>
      <c r="CP12" s="84"/>
      <c r="CQ12" s="84"/>
      <c r="CR12" s="84"/>
      <c r="CS12" s="84"/>
      <c r="CT12" s="108">
        <v>56</v>
      </c>
      <c r="CU12" s="109">
        <v>6</v>
      </c>
      <c r="CV12" s="108">
        <f>D12*16+CU12</f>
        <v>6</v>
      </c>
      <c r="CW12" s="108">
        <v>56</v>
      </c>
      <c r="CX12" s="109">
        <v>6</v>
      </c>
      <c r="CY12" s="110" t="s">
        <v>186</v>
      </c>
      <c r="CZ12" s="108">
        <v>1096870</v>
      </c>
      <c r="DA12" s="114">
        <v>7</v>
      </c>
      <c r="DB12" s="84">
        <v>20</v>
      </c>
      <c r="DC12" s="84">
        <v>40</v>
      </c>
      <c r="DD12" s="84">
        <v>0</v>
      </c>
      <c r="DE12" s="84">
        <v>5</v>
      </c>
      <c r="DF12" s="84">
        <v>5</v>
      </c>
      <c r="DG12" s="84" t="s">
        <v>187</v>
      </c>
      <c r="DH12" s="84">
        <v>0</v>
      </c>
      <c r="DI12" s="118"/>
    </row>
    <row r="13" spans="1:113" s="13" customFormat="1">
      <c r="C13" s="28"/>
      <c r="D13" s="28"/>
      <c r="E13" s="29"/>
      <c r="F13" s="33"/>
      <c r="G13" s="33"/>
      <c r="H13" s="33"/>
      <c r="I13" s="33"/>
      <c r="J13" s="33"/>
      <c r="K13" s="28"/>
      <c r="L13" s="28"/>
      <c r="M13" s="28"/>
      <c r="N13" s="28"/>
      <c r="O13" s="28"/>
      <c r="P13" s="28"/>
      <c r="Q13" s="28"/>
      <c r="R13" s="28"/>
      <c r="S13" s="28"/>
      <c r="T13" s="33"/>
      <c r="U13" s="33"/>
      <c r="V13" s="33"/>
      <c r="W13" s="33"/>
      <c r="X13" s="33"/>
      <c r="Y13" s="33"/>
      <c r="Z13" s="33"/>
      <c r="AA13" s="33"/>
      <c r="AB13" s="33"/>
      <c r="AC13" s="28"/>
      <c r="AD13" s="28"/>
      <c r="AE13" s="28"/>
      <c r="AF13" s="28"/>
      <c r="AG13" s="28"/>
      <c r="AH13" s="28"/>
      <c r="AI13" s="69">
        <v>33</v>
      </c>
      <c r="AJ13" s="80" t="s">
        <v>170</v>
      </c>
      <c r="AK13" s="69" t="s">
        <v>189</v>
      </c>
      <c r="AL13" s="69" t="s">
        <v>196</v>
      </c>
      <c r="AM13" s="81"/>
      <c r="AN13" s="86"/>
      <c r="AO13" s="86"/>
      <c r="AP13" s="86"/>
      <c r="AQ13" s="81"/>
      <c r="AR13" s="81"/>
      <c r="AS13" s="69"/>
      <c r="AT13" s="69"/>
      <c r="AU13" s="69"/>
      <c r="AV13" s="69"/>
      <c r="AW13" s="69"/>
      <c r="AX13" s="69"/>
      <c r="AY13" s="69"/>
      <c r="AZ13" s="69"/>
      <c r="BA13" s="69"/>
      <c r="BB13" s="69">
        <v>6</v>
      </c>
      <c r="BC13" s="86"/>
      <c r="BD13" s="84" t="s">
        <v>197</v>
      </c>
      <c r="BE13" s="69">
        <v>134</v>
      </c>
      <c r="BF13" s="84">
        <v>6</v>
      </c>
      <c r="BG13" s="69">
        <v>279</v>
      </c>
      <c r="BH13" s="69">
        <v>5135</v>
      </c>
      <c r="BI13" s="84" t="s">
        <v>178</v>
      </c>
      <c r="BJ13" s="84"/>
      <c r="BK13" s="84"/>
      <c r="BL13" s="84"/>
      <c r="BM13" s="84"/>
      <c r="BN13" s="84" t="s">
        <v>179</v>
      </c>
      <c r="BO13" s="84"/>
      <c r="BP13" s="84"/>
      <c r="BQ13" s="32">
        <v>0</v>
      </c>
      <c r="BR13" s="28">
        <v>1</v>
      </c>
      <c r="BS13" s="28">
        <v>0</v>
      </c>
      <c r="BT13" s="28"/>
      <c r="BU13" s="28">
        <v>957</v>
      </c>
      <c r="BV13" s="28"/>
      <c r="BW13" s="28"/>
      <c r="BX13" s="28"/>
      <c r="BY13" s="28"/>
      <c r="BZ13" s="28"/>
      <c r="CA13" s="28"/>
      <c r="CB13" s="28"/>
      <c r="CC13" s="85"/>
      <c r="CD13" s="28"/>
      <c r="CE13" s="28" t="s">
        <v>185</v>
      </c>
      <c r="CF13" s="28">
        <v>3</v>
      </c>
      <c r="CG13" s="28">
        <v>8</v>
      </c>
      <c r="CH13" s="28">
        <v>3</v>
      </c>
      <c r="CI13" s="28">
        <v>0</v>
      </c>
      <c r="CJ13" s="28">
        <v>40</v>
      </c>
      <c r="CK13" s="83">
        <v>0</v>
      </c>
      <c r="CL13" s="28"/>
      <c r="CM13" s="84" t="s">
        <v>190</v>
      </c>
      <c r="CN13" s="84" t="s">
        <v>190</v>
      </c>
      <c r="CO13" s="84" t="s">
        <v>190</v>
      </c>
      <c r="CP13" s="84" t="s">
        <v>190</v>
      </c>
      <c r="CQ13" s="84" t="s">
        <v>190</v>
      </c>
      <c r="CR13" s="84" t="s">
        <v>190</v>
      </c>
      <c r="CS13" s="84" t="s">
        <v>190</v>
      </c>
      <c r="CT13" s="108"/>
      <c r="CU13" s="84"/>
      <c r="CV13" s="108"/>
      <c r="CW13" s="108"/>
      <c r="CX13" s="84"/>
      <c r="CY13" s="110"/>
      <c r="CZ13" s="108"/>
      <c r="DA13" s="114">
        <v>6</v>
      </c>
      <c r="DB13" s="84">
        <v>20</v>
      </c>
      <c r="DC13" s="84">
        <v>40</v>
      </c>
      <c r="DD13" s="84">
        <v>0</v>
      </c>
      <c r="DE13" s="84">
        <v>5</v>
      </c>
      <c r="DF13" s="84">
        <v>5</v>
      </c>
      <c r="DG13" s="84" t="s">
        <v>187</v>
      </c>
      <c r="DH13" s="84">
        <v>0</v>
      </c>
      <c r="DI13" s="118"/>
    </row>
    <row r="14" spans="1:113" s="13" customFormat="1">
      <c r="C14" s="28"/>
      <c r="D14" s="28"/>
      <c r="E14" s="29"/>
      <c r="F14" s="33"/>
      <c r="G14" s="33"/>
      <c r="H14" s="33"/>
      <c r="I14" s="33"/>
      <c r="J14" s="33"/>
      <c r="K14" s="28"/>
      <c r="L14" s="28"/>
      <c r="M14" s="28"/>
      <c r="N14" s="28"/>
      <c r="O14" s="28"/>
      <c r="P14" s="28"/>
      <c r="Q14" s="28"/>
      <c r="R14" s="28"/>
      <c r="S14" s="28"/>
      <c r="T14" s="33"/>
      <c r="U14" s="33"/>
      <c r="V14" s="33"/>
      <c r="W14" s="33"/>
      <c r="X14" s="33"/>
      <c r="Y14" s="33"/>
      <c r="Z14" s="33"/>
      <c r="AA14" s="33"/>
      <c r="AB14" s="33"/>
      <c r="AC14" s="28"/>
      <c r="AD14" s="28"/>
      <c r="AE14" s="28"/>
      <c r="AF14" s="28"/>
      <c r="AG14" s="28"/>
      <c r="AH14" s="28"/>
      <c r="AI14" s="69">
        <v>34</v>
      </c>
      <c r="AJ14" s="80" t="s">
        <v>170</v>
      </c>
      <c r="AK14" s="69" t="s">
        <v>189</v>
      </c>
      <c r="AL14" s="69" t="s">
        <v>196</v>
      </c>
      <c r="AM14" s="81"/>
      <c r="AN14" s="86"/>
      <c r="AO14" s="86" t="s">
        <v>174</v>
      </c>
      <c r="AP14" s="86" t="s">
        <v>175</v>
      </c>
      <c r="AQ14" s="81" t="s">
        <v>176</v>
      </c>
      <c r="AR14" s="81">
        <v>2</v>
      </c>
      <c r="AS14" s="69" t="s">
        <v>176</v>
      </c>
      <c r="AT14" s="69">
        <v>1</v>
      </c>
      <c r="AU14" s="69"/>
      <c r="AV14" s="69"/>
      <c r="AW14" s="69"/>
      <c r="AX14" s="69"/>
      <c r="AY14" s="69"/>
      <c r="AZ14" s="69"/>
      <c r="BA14" s="69"/>
      <c r="BB14" s="69">
        <v>48295</v>
      </c>
      <c r="BC14" s="86"/>
      <c r="BD14" s="84" t="s">
        <v>197</v>
      </c>
      <c r="BE14" s="69">
        <v>7</v>
      </c>
      <c r="BF14" s="84"/>
      <c r="BG14" s="69">
        <v>279</v>
      </c>
      <c r="BH14" s="69">
        <v>1635</v>
      </c>
      <c r="BI14" s="84" t="s">
        <v>178</v>
      </c>
      <c r="BJ14" s="84"/>
      <c r="BK14" s="84"/>
      <c r="BL14" s="84"/>
      <c r="BM14" s="84"/>
      <c r="BN14" s="84" t="s">
        <v>179</v>
      </c>
      <c r="BO14" s="84">
        <v>20</v>
      </c>
      <c r="BP14" s="84">
        <v>0</v>
      </c>
      <c r="BQ14" s="32">
        <v>0</v>
      </c>
      <c r="BR14" s="28">
        <v>1</v>
      </c>
      <c r="BS14" s="28">
        <v>0</v>
      </c>
      <c r="BT14" s="28" t="s">
        <v>198</v>
      </c>
      <c r="BU14" s="28">
        <v>957</v>
      </c>
      <c r="BV14" s="28"/>
      <c r="BW14" s="32" t="s">
        <v>181</v>
      </c>
      <c r="BX14" s="28">
        <v>4</v>
      </c>
      <c r="BY14" s="28" t="s">
        <v>182</v>
      </c>
      <c r="BZ14" s="28" t="s">
        <v>183</v>
      </c>
      <c r="CA14" s="28"/>
      <c r="CB14" s="28"/>
      <c r="CC14" s="85"/>
      <c r="CD14" s="28"/>
      <c r="CE14" s="28" t="s">
        <v>185</v>
      </c>
      <c r="CF14" s="28">
        <v>3</v>
      </c>
      <c r="CG14" s="28">
        <v>8</v>
      </c>
      <c r="CH14" s="28">
        <v>3</v>
      </c>
      <c r="CI14" s="28">
        <v>0</v>
      </c>
      <c r="CJ14" s="28">
        <v>40</v>
      </c>
      <c r="CK14" s="83"/>
      <c r="CL14" s="28"/>
      <c r="CM14" s="84"/>
      <c r="CN14" s="84"/>
      <c r="CO14" s="84"/>
      <c r="CP14" s="84"/>
      <c r="CQ14" s="84"/>
      <c r="CR14" s="84"/>
      <c r="CS14" s="84"/>
      <c r="CT14" s="108">
        <v>57</v>
      </c>
      <c r="CU14" s="109">
        <v>7</v>
      </c>
      <c r="CV14" s="108">
        <f>D14*16+CU14</f>
        <v>7</v>
      </c>
      <c r="CW14" s="108">
        <v>57</v>
      </c>
      <c r="CX14" s="109">
        <v>7</v>
      </c>
      <c r="CY14" s="110" t="s">
        <v>186</v>
      </c>
      <c r="CZ14" s="108">
        <v>1096871</v>
      </c>
      <c r="DA14" s="114">
        <v>8</v>
      </c>
      <c r="DB14" s="84">
        <v>20</v>
      </c>
      <c r="DC14" s="84">
        <v>40</v>
      </c>
      <c r="DD14" s="84">
        <v>0</v>
      </c>
      <c r="DE14" s="84">
        <v>5</v>
      </c>
      <c r="DF14" s="84">
        <v>5</v>
      </c>
      <c r="DG14" s="84" t="s">
        <v>187</v>
      </c>
      <c r="DH14" s="84">
        <v>0</v>
      </c>
      <c r="DI14" s="118"/>
    </row>
    <row r="15" spans="1:113" s="13" customFormat="1">
      <c r="C15" s="28"/>
      <c r="D15" s="28"/>
      <c r="E15" s="29"/>
      <c r="F15" s="33"/>
      <c r="G15" s="33"/>
      <c r="H15" s="33"/>
      <c r="I15" s="33"/>
      <c r="J15" s="33"/>
      <c r="K15" s="28"/>
      <c r="L15" s="28"/>
      <c r="M15" s="28"/>
      <c r="N15" s="28"/>
      <c r="O15" s="28"/>
      <c r="P15" s="28"/>
      <c r="Q15" s="28"/>
      <c r="R15" s="28"/>
      <c r="S15" s="28"/>
      <c r="T15" s="33"/>
      <c r="U15" s="33"/>
      <c r="V15" s="33"/>
      <c r="W15" s="33"/>
      <c r="X15" s="33"/>
      <c r="Y15" s="33"/>
      <c r="Z15" s="33"/>
      <c r="AA15" s="33"/>
      <c r="AB15" s="33"/>
      <c r="AC15" s="28"/>
      <c r="AD15" s="28"/>
      <c r="AE15" s="28"/>
      <c r="AF15" s="28"/>
      <c r="AG15" s="28"/>
      <c r="AH15" s="28"/>
      <c r="AI15" s="69">
        <v>4</v>
      </c>
      <c r="AJ15" s="80" t="s">
        <v>170</v>
      </c>
      <c r="AK15" s="69" t="s">
        <v>191</v>
      </c>
      <c r="AL15" s="69" t="s">
        <v>199</v>
      </c>
      <c r="AM15" s="81"/>
      <c r="AN15" s="86"/>
      <c r="AO15" s="86" t="s">
        <v>193</v>
      </c>
      <c r="AP15" s="86" t="s">
        <v>194</v>
      </c>
      <c r="AQ15" s="81" t="s">
        <v>176</v>
      </c>
      <c r="AR15" s="81">
        <v>4</v>
      </c>
      <c r="AS15" s="69" t="s">
        <v>176</v>
      </c>
      <c r="AT15" s="69">
        <v>1</v>
      </c>
      <c r="AU15" s="69"/>
      <c r="AV15" s="69"/>
      <c r="AW15" s="69"/>
      <c r="AX15" s="69"/>
      <c r="AY15" s="69"/>
      <c r="AZ15" s="69"/>
      <c r="BA15" s="69"/>
      <c r="BB15" s="69">
        <v>48296</v>
      </c>
      <c r="BC15" s="86"/>
      <c r="BD15" s="84" t="s">
        <v>200</v>
      </c>
      <c r="BE15" s="69">
        <v>8</v>
      </c>
      <c r="BF15" s="84"/>
      <c r="BG15" s="69">
        <v>279</v>
      </c>
      <c r="BH15" s="69">
        <v>1635</v>
      </c>
      <c r="BI15" s="84" t="s">
        <v>178</v>
      </c>
      <c r="BJ15" s="84"/>
      <c r="BK15" s="84"/>
      <c r="BL15" s="84"/>
      <c r="BM15" s="84"/>
      <c r="BN15" s="84" t="s">
        <v>179</v>
      </c>
      <c r="BO15" s="84">
        <v>20</v>
      </c>
      <c r="BP15" s="84"/>
      <c r="BQ15" s="32">
        <v>0</v>
      </c>
      <c r="BR15" s="28">
        <v>1</v>
      </c>
      <c r="BS15" s="28">
        <v>0</v>
      </c>
      <c r="BT15" s="28" t="s">
        <v>198</v>
      </c>
      <c r="BU15" s="28">
        <v>957</v>
      </c>
      <c r="BV15" s="28">
        <v>520</v>
      </c>
      <c r="BW15" s="32"/>
      <c r="BX15" s="28"/>
      <c r="BY15" s="28"/>
      <c r="BZ15" s="28"/>
      <c r="CA15" s="28"/>
      <c r="CB15" s="28"/>
      <c r="CC15" s="85"/>
      <c r="CD15" s="28"/>
      <c r="CE15" s="28" t="s">
        <v>185</v>
      </c>
      <c r="CF15" s="28">
        <v>3</v>
      </c>
      <c r="CG15" s="28">
        <v>8</v>
      </c>
      <c r="CH15" s="28">
        <v>3</v>
      </c>
      <c r="CI15" s="28">
        <v>0</v>
      </c>
      <c r="CJ15" s="28">
        <v>40</v>
      </c>
      <c r="CK15" s="83"/>
      <c r="CL15" s="28"/>
      <c r="CM15" s="84"/>
      <c r="CN15" s="84"/>
      <c r="CO15" s="84"/>
      <c r="CP15" s="84"/>
      <c r="CQ15" s="84"/>
      <c r="CR15" s="84"/>
      <c r="CS15" s="84"/>
      <c r="CT15" s="108">
        <v>58</v>
      </c>
      <c r="CU15" s="109">
        <v>8</v>
      </c>
      <c r="CV15" s="108">
        <f>D15*16+CU15</f>
        <v>8</v>
      </c>
      <c r="CW15" s="108">
        <v>58</v>
      </c>
      <c r="CX15" s="109">
        <v>8</v>
      </c>
      <c r="CY15" s="110" t="s">
        <v>186</v>
      </c>
      <c r="CZ15" s="108">
        <v>1096872</v>
      </c>
      <c r="DA15" s="114">
        <v>9</v>
      </c>
      <c r="DB15" s="84">
        <v>20</v>
      </c>
      <c r="DC15" s="84">
        <v>40</v>
      </c>
      <c r="DD15" s="84">
        <v>0</v>
      </c>
      <c r="DE15" s="84">
        <v>5</v>
      </c>
      <c r="DF15" s="84">
        <v>5</v>
      </c>
      <c r="DG15" s="84" t="s">
        <v>187</v>
      </c>
      <c r="DH15" s="84">
        <v>0</v>
      </c>
      <c r="DI15" s="118"/>
    </row>
    <row r="16" spans="1:113" s="13" customFormat="1">
      <c r="C16" s="28"/>
      <c r="D16" s="28"/>
      <c r="E16" s="29"/>
      <c r="F16" s="33"/>
      <c r="G16" s="33"/>
      <c r="H16" s="33"/>
      <c r="I16" s="33"/>
      <c r="J16" s="33"/>
      <c r="K16" s="28"/>
      <c r="L16" s="28"/>
      <c r="M16" s="28"/>
      <c r="N16" s="28"/>
      <c r="O16" s="28"/>
      <c r="P16" s="28"/>
      <c r="Q16" s="28"/>
      <c r="R16" s="28"/>
      <c r="S16" s="28"/>
      <c r="T16" s="33"/>
      <c r="U16" s="33"/>
      <c r="V16" s="33"/>
      <c r="W16" s="33"/>
      <c r="X16" s="33"/>
      <c r="Y16" s="33"/>
      <c r="Z16" s="33"/>
      <c r="AA16" s="33"/>
      <c r="AB16" s="33"/>
      <c r="AC16" s="28"/>
      <c r="AD16" s="28"/>
      <c r="AE16" s="28"/>
      <c r="AF16" s="28"/>
      <c r="AG16" s="28"/>
      <c r="AH16" s="28"/>
      <c r="AI16" s="69">
        <v>5</v>
      </c>
      <c r="AJ16" s="80" t="s">
        <v>170</v>
      </c>
      <c r="AK16" s="82" t="s">
        <v>171</v>
      </c>
      <c r="AL16" s="82" t="s">
        <v>201</v>
      </c>
      <c r="AM16" s="81">
        <v>1</v>
      </c>
      <c r="AN16" s="86" t="s">
        <v>173</v>
      </c>
      <c r="AO16" s="86" t="s">
        <v>174</v>
      </c>
      <c r="AP16" s="86" t="s">
        <v>175</v>
      </c>
      <c r="AQ16" s="81" t="s">
        <v>176</v>
      </c>
      <c r="AR16" s="81">
        <v>3</v>
      </c>
      <c r="AS16" s="69" t="s">
        <v>176</v>
      </c>
      <c r="AT16" s="69">
        <v>1</v>
      </c>
      <c r="AU16" s="69"/>
      <c r="AV16" s="69"/>
      <c r="AW16" s="69"/>
      <c r="AX16" s="69"/>
      <c r="AY16" s="69"/>
      <c r="AZ16" s="69"/>
      <c r="BA16" s="69"/>
      <c r="BB16" s="69">
        <v>48297</v>
      </c>
      <c r="BC16" s="86"/>
      <c r="BD16" s="84" t="s">
        <v>202</v>
      </c>
      <c r="BE16" s="69">
        <v>9</v>
      </c>
      <c r="BF16" s="84"/>
      <c r="BG16" s="69">
        <v>238</v>
      </c>
      <c r="BH16" s="69">
        <v>1502</v>
      </c>
      <c r="BI16" s="84" t="s">
        <v>178</v>
      </c>
      <c r="BJ16" s="84"/>
      <c r="BK16" s="84"/>
      <c r="BL16" s="84"/>
      <c r="BM16" s="84"/>
      <c r="BN16" s="84" t="s">
        <v>179</v>
      </c>
      <c r="BO16" s="84">
        <v>20</v>
      </c>
      <c r="BP16" s="84">
        <v>0</v>
      </c>
      <c r="BQ16" s="32">
        <v>0</v>
      </c>
      <c r="BR16" s="28">
        <v>2</v>
      </c>
      <c r="BS16" s="28">
        <v>0</v>
      </c>
      <c r="BT16" s="28" t="s">
        <v>198</v>
      </c>
      <c r="BU16" s="28">
        <v>957</v>
      </c>
      <c r="BV16" s="28"/>
      <c r="BW16" s="32" t="s">
        <v>181</v>
      </c>
      <c r="BX16" s="28">
        <v>4</v>
      </c>
      <c r="BY16" s="28" t="s">
        <v>182</v>
      </c>
      <c r="BZ16" s="28" t="s">
        <v>183</v>
      </c>
      <c r="CA16" s="28">
        <v>475</v>
      </c>
      <c r="CB16" s="28">
        <v>18475</v>
      </c>
      <c r="CC16" s="85" t="s">
        <v>184</v>
      </c>
      <c r="CD16" s="28" t="s">
        <v>184</v>
      </c>
      <c r="CE16" s="28" t="s">
        <v>185</v>
      </c>
      <c r="CF16" s="28">
        <v>3</v>
      </c>
      <c r="CG16" s="28">
        <v>8</v>
      </c>
      <c r="CH16" s="28">
        <v>3</v>
      </c>
      <c r="CI16" s="28">
        <v>0</v>
      </c>
      <c r="CJ16" s="28">
        <v>40</v>
      </c>
      <c r="CK16" s="83"/>
      <c r="CL16" s="28" t="s">
        <v>184</v>
      </c>
      <c r="CM16" s="84"/>
      <c r="CN16" s="84"/>
      <c r="CO16" s="84"/>
      <c r="CP16" s="84"/>
      <c r="CQ16" s="84"/>
      <c r="CR16" s="84"/>
      <c r="CS16" s="84"/>
      <c r="CT16" s="108">
        <v>59</v>
      </c>
      <c r="CU16" s="109">
        <v>9</v>
      </c>
      <c r="CV16" s="108">
        <f>D16*16+CU16</f>
        <v>9</v>
      </c>
      <c r="CW16" s="108">
        <v>59</v>
      </c>
      <c r="CX16" s="109">
        <v>9</v>
      </c>
      <c r="CY16" s="110" t="s">
        <v>186</v>
      </c>
      <c r="CZ16" s="108">
        <v>1096873</v>
      </c>
      <c r="DA16" s="114">
        <v>10</v>
      </c>
      <c r="DB16" s="84">
        <v>20</v>
      </c>
      <c r="DC16" s="84">
        <v>40</v>
      </c>
      <c r="DD16" s="84">
        <v>0</v>
      </c>
      <c r="DE16" s="84">
        <v>5</v>
      </c>
      <c r="DF16" s="84">
        <v>5</v>
      </c>
      <c r="DG16" s="84" t="s">
        <v>187</v>
      </c>
      <c r="DH16" s="84">
        <v>0</v>
      </c>
      <c r="DI16" s="118"/>
    </row>
    <row r="17" spans="3:113" s="13" customFormat="1">
      <c r="C17" s="28"/>
      <c r="D17" s="28"/>
      <c r="E17" s="29"/>
      <c r="F17" s="33"/>
      <c r="G17" s="33"/>
      <c r="H17" s="33"/>
      <c r="I17" s="33"/>
      <c r="J17" s="33"/>
      <c r="K17" s="28"/>
      <c r="L17" s="28"/>
      <c r="M17" s="28"/>
      <c r="N17" s="28"/>
      <c r="O17" s="28"/>
      <c r="P17" s="28"/>
      <c r="Q17" s="28"/>
      <c r="R17" s="28"/>
      <c r="S17" s="28"/>
      <c r="T17" s="33"/>
      <c r="U17" s="33"/>
      <c r="V17" s="33"/>
      <c r="W17" s="33"/>
      <c r="X17" s="33"/>
      <c r="Y17" s="33"/>
      <c r="Z17" s="33"/>
      <c r="AA17" s="33"/>
      <c r="AB17" s="33"/>
      <c r="AC17" s="28"/>
      <c r="AD17" s="28"/>
      <c r="AE17" s="28"/>
      <c r="AF17" s="28"/>
      <c r="AG17" s="28"/>
      <c r="AH17" s="28"/>
      <c r="AI17" s="69">
        <v>35</v>
      </c>
      <c r="AJ17" s="80" t="s">
        <v>170</v>
      </c>
      <c r="AK17" s="69" t="s">
        <v>203</v>
      </c>
      <c r="AL17" s="69" t="s">
        <v>201</v>
      </c>
      <c r="AM17" s="81"/>
      <c r="AN17" s="86"/>
      <c r="AO17" s="86" t="s">
        <v>174</v>
      </c>
      <c r="AP17" s="86" t="s">
        <v>175</v>
      </c>
      <c r="AQ17" s="81" t="s">
        <v>176</v>
      </c>
      <c r="AR17" s="81">
        <v>3</v>
      </c>
      <c r="AS17" s="69" t="s">
        <v>176</v>
      </c>
      <c r="AT17" s="69">
        <v>1</v>
      </c>
      <c r="AU17" s="69"/>
      <c r="AV17" s="69"/>
      <c r="AW17" s="69"/>
      <c r="AX17" s="69"/>
      <c r="AY17" s="69"/>
      <c r="AZ17" s="69"/>
      <c r="BA17" s="69"/>
      <c r="BB17" s="69">
        <v>48298</v>
      </c>
      <c r="BC17" s="86"/>
      <c r="BD17" s="84" t="s">
        <v>202</v>
      </c>
      <c r="BE17" s="69">
        <v>10</v>
      </c>
      <c r="BF17" s="84">
        <v>138</v>
      </c>
      <c r="BG17" s="69">
        <v>238</v>
      </c>
      <c r="BH17" s="69">
        <v>1502</v>
      </c>
      <c r="BI17" s="84" t="s">
        <v>178</v>
      </c>
      <c r="BJ17" s="84"/>
      <c r="BK17" s="84"/>
      <c r="BL17" s="84"/>
      <c r="BM17" s="84"/>
      <c r="BN17" s="84" t="s">
        <v>179</v>
      </c>
      <c r="BO17" s="84">
        <v>20</v>
      </c>
      <c r="BP17" s="84">
        <v>0</v>
      </c>
      <c r="BQ17" s="32">
        <v>0</v>
      </c>
      <c r="BR17" s="28">
        <v>2</v>
      </c>
      <c r="BS17" s="28">
        <v>0</v>
      </c>
      <c r="BT17" s="28" t="s">
        <v>204</v>
      </c>
      <c r="BU17" s="28">
        <v>957</v>
      </c>
      <c r="BV17" s="28"/>
      <c r="BW17" s="32" t="s">
        <v>181</v>
      </c>
      <c r="BX17" s="28">
        <v>4</v>
      </c>
      <c r="BY17" s="28" t="s">
        <v>182</v>
      </c>
      <c r="BZ17" s="28" t="s">
        <v>183</v>
      </c>
      <c r="CA17" s="28"/>
      <c r="CB17" s="28"/>
      <c r="CC17" s="85"/>
      <c r="CD17" s="28"/>
      <c r="CE17" s="28" t="s">
        <v>185</v>
      </c>
      <c r="CF17" s="28">
        <v>3</v>
      </c>
      <c r="CG17" s="28">
        <v>8</v>
      </c>
      <c r="CH17" s="28">
        <v>3</v>
      </c>
      <c r="CI17" s="28">
        <v>0</v>
      </c>
      <c r="CJ17" s="28">
        <v>40</v>
      </c>
      <c r="CK17" s="83"/>
      <c r="CL17" s="28"/>
      <c r="CM17" s="84"/>
      <c r="CN17" s="84"/>
      <c r="CO17" s="84"/>
      <c r="CP17" s="84"/>
      <c r="CQ17" s="84"/>
      <c r="CR17" s="84"/>
      <c r="CS17" s="84"/>
      <c r="CT17" s="108">
        <v>60</v>
      </c>
      <c r="CU17" s="109">
        <v>10</v>
      </c>
      <c r="CV17" s="108">
        <f>D17*16+CU17</f>
        <v>10</v>
      </c>
      <c r="CW17" s="108">
        <v>60</v>
      </c>
      <c r="CX17" s="109">
        <v>10</v>
      </c>
      <c r="CY17" s="110" t="s">
        <v>186</v>
      </c>
      <c r="CZ17" s="108">
        <v>1096874</v>
      </c>
      <c r="DA17" s="114">
        <v>12</v>
      </c>
      <c r="DB17" s="84">
        <v>20</v>
      </c>
      <c r="DC17" s="84">
        <v>40</v>
      </c>
      <c r="DD17" s="84">
        <v>0</v>
      </c>
      <c r="DE17" s="84">
        <v>5</v>
      </c>
      <c r="DF17" s="84">
        <v>5</v>
      </c>
      <c r="DG17" s="84" t="s">
        <v>187</v>
      </c>
      <c r="DH17" s="84">
        <v>0</v>
      </c>
      <c r="DI17" s="118"/>
    </row>
    <row r="18" spans="3:113" s="13" customFormat="1">
      <c r="C18" s="28"/>
      <c r="D18" s="28"/>
      <c r="E18" s="29"/>
      <c r="F18" s="33"/>
      <c r="G18" s="33"/>
      <c r="H18" s="33"/>
      <c r="I18" s="33"/>
      <c r="J18" s="33"/>
      <c r="K18" s="28"/>
      <c r="L18" s="28"/>
      <c r="M18" s="28"/>
      <c r="N18" s="28"/>
      <c r="O18" s="28"/>
      <c r="P18" s="28"/>
      <c r="Q18" s="28"/>
      <c r="R18" s="28"/>
      <c r="S18" s="28"/>
      <c r="T18" s="33"/>
      <c r="U18" s="33"/>
      <c r="V18" s="33"/>
      <c r="W18" s="33"/>
      <c r="X18" s="33"/>
      <c r="Y18" s="33"/>
      <c r="Z18" s="33"/>
      <c r="AA18" s="33"/>
      <c r="AB18" s="33"/>
      <c r="AC18" s="28"/>
      <c r="AD18" s="28"/>
      <c r="AE18" s="28"/>
      <c r="AF18" s="28"/>
      <c r="AG18" s="28"/>
      <c r="AH18" s="28"/>
      <c r="AI18" s="69">
        <v>35</v>
      </c>
      <c r="AJ18" s="80" t="s">
        <v>170</v>
      </c>
      <c r="AK18" s="69" t="s">
        <v>203</v>
      </c>
      <c r="AL18" s="69" t="s">
        <v>201</v>
      </c>
      <c r="AM18" s="81"/>
      <c r="AN18" s="86"/>
      <c r="AO18" s="86"/>
      <c r="AP18" s="86"/>
      <c r="AQ18" s="81"/>
      <c r="AR18" s="81"/>
      <c r="AS18" s="69"/>
      <c r="AT18" s="69"/>
      <c r="AU18" s="69"/>
      <c r="AV18" s="69"/>
      <c r="AW18" s="69"/>
      <c r="AX18" s="69"/>
      <c r="AY18" s="69"/>
      <c r="AZ18" s="69"/>
      <c r="BA18" s="69"/>
      <c r="BB18" s="69">
        <v>10</v>
      </c>
      <c r="BC18" s="86"/>
      <c r="BD18" s="84" t="s">
        <v>202</v>
      </c>
      <c r="BE18" s="69">
        <v>138</v>
      </c>
      <c r="BF18" s="84">
        <v>10</v>
      </c>
      <c r="BG18" s="69">
        <v>238</v>
      </c>
      <c r="BH18" s="69">
        <v>5002</v>
      </c>
      <c r="BI18" s="84" t="s">
        <v>178</v>
      </c>
      <c r="BJ18" s="84"/>
      <c r="BK18" s="84"/>
      <c r="BL18" s="84"/>
      <c r="BM18" s="84"/>
      <c r="BN18" s="84" t="s">
        <v>179</v>
      </c>
      <c r="BO18" s="84"/>
      <c r="BP18" s="84"/>
      <c r="BQ18" s="32">
        <v>0</v>
      </c>
      <c r="BR18" s="28">
        <v>2</v>
      </c>
      <c r="BS18" s="28">
        <v>0</v>
      </c>
      <c r="BT18" s="28"/>
      <c r="BU18" s="28">
        <v>957</v>
      </c>
      <c r="BV18" s="28"/>
      <c r="BW18" s="28"/>
      <c r="BX18" s="28"/>
      <c r="BY18" s="28"/>
      <c r="BZ18" s="28"/>
      <c r="CA18" s="28"/>
      <c r="CB18" s="28"/>
      <c r="CC18" s="85"/>
      <c r="CD18" s="28"/>
      <c r="CE18" s="28" t="s">
        <v>185</v>
      </c>
      <c r="CF18" s="28">
        <v>3</v>
      </c>
      <c r="CG18" s="28">
        <v>8</v>
      </c>
      <c r="CH18" s="28">
        <v>3</v>
      </c>
      <c r="CI18" s="28">
        <v>0</v>
      </c>
      <c r="CJ18" s="28">
        <v>40</v>
      </c>
      <c r="CK18" s="83">
        <v>0</v>
      </c>
      <c r="CL18" s="28"/>
      <c r="CM18" s="84" t="s">
        <v>190</v>
      </c>
      <c r="CN18" s="84" t="s">
        <v>190</v>
      </c>
      <c r="CO18" s="84" t="s">
        <v>190</v>
      </c>
      <c r="CP18" s="84" t="s">
        <v>190</v>
      </c>
      <c r="CQ18" s="84" t="s">
        <v>190</v>
      </c>
      <c r="CR18" s="84" t="s">
        <v>190</v>
      </c>
      <c r="CS18" s="84" t="s">
        <v>190</v>
      </c>
      <c r="CT18" s="108"/>
      <c r="CU18" s="109"/>
      <c r="CV18" s="108"/>
      <c r="CW18" s="108"/>
      <c r="CX18" s="109"/>
      <c r="CY18" s="110"/>
      <c r="CZ18" s="108"/>
      <c r="DA18" s="114">
        <v>11</v>
      </c>
      <c r="DB18" s="84">
        <v>20</v>
      </c>
      <c r="DC18" s="84">
        <v>40</v>
      </c>
      <c r="DD18" s="84">
        <v>0</v>
      </c>
      <c r="DE18" s="84">
        <v>5</v>
      </c>
      <c r="DF18" s="84">
        <v>5</v>
      </c>
      <c r="DG18" s="84" t="s">
        <v>187</v>
      </c>
      <c r="DH18" s="84">
        <v>0</v>
      </c>
      <c r="DI18" s="118"/>
    </row>
    <row r="19" spans="3:113" s="13" customFormat="1">
      <c r="C19" s="28"/>
      <c r="D19" s="28"/>
      <c r="E19" s="29"/>
      <c r="F19" s="33"/>
      <c r="G19" s="33"/>
      <c r="H19" s="33"/>
      <c r="I19" s="33"/>
      <c r="J19" s="33"/>
      <c r="K19" s="28"/>
      <c r="L19" s="28"/>
      <c r="M19" s="28"/>
      <c r="N19" s="28"/>
      <c r="O19" s="28"/>
      <c r="P19" s="28"/>
      <c r="Q19" s="28"/>
      <c r="R19" s="28"/>
      <c r="S19" s="28"/>
      <c r="T19" s="33"/>
      <c r="U19" s="33"/>
      <c r="V19" s="33"/>
      <c r="W19" s="33"/>
      <c r="X19" s="33"/>
      <c r="Y19" s="33"/>
      <c r="Z19" s="33"/>
      <c r="AA19" s="33"/>
      <c r="AB19" s="33"/>
      <c r="AC19" s="28"/>
      <c r="AD19" s="28"/>
      <c r="AE19" s="28"/>
      <c r="AF19" s="28"/>
      <c r="AG19" s="28"/>
      <c r="AH19" s="28"/>
      <c r="AI19" s="69">
        <v>35</v>
      </c>
      <c r="AJ19" s="80" t="s">
        <v>170</v>
      </c>
      <c r="AK19" s="69" t="s">
        <v>203</v>
      </c>
      <c r="AL19" s="69" t="s">
        <v>201</v>
      </c>
      <c r="AM19" s="81"/>
      <c r="AN19" s="86"/>
      <c r="AO19" s="86"/>
      <c r="AP19" s="86"/>
      <c r="AQ19" s="81"/>
      <c r="AR19" s="81"/>
      <c r="AS19" s="69"/>
      <c r="AT19" s="69"/>
      <c r="AU19" s="69"/>
      <c r="AV19" s="69"/>
      <c r="AW19" s="69"/>
      <c r="AX19" s="69"/>
      <c r="AY19" s="69"/>
      <c r="AZ19" s="69"/>
      <c r="BA19" s="69"/>
      <c r="BB19" s="69">
        <v>48299</v>
      </c>
      <c r="BC19" s="86"/>
      <c r="BD19" s="84" t="s">
        <v>202</v>
      </c>
      <c r="BE19" s="69">
        <v>11</v>
      </c>
      <c r="BF19" s="84"/>
      <c r="BG19" s="69">
        <v>238</v>
      </c>
      <c r="BH19" s="69">
        <v>1502</v>
      </c>
      <c r="BI19" s="84" t="s">
        <v>178</v>
      </c>
      <c r="BJ19" s="84"/>
      <c r="BK19" s="84"/>
      <c r="BL19" s="84"/>
      <c r="BM19" s="84"/>
      <c r="BN19" s="84" t="s">
        <v>179</v>
      </c>
      <c r="BO19" s="84">
        <v>20</v>
      </c>
      <c r="BP19" s="84">
        <v>0</v>
      </c>
      <c r="BQ19" s="32">
        <v>0</v>
      </c>
      <c r="BR19" s="28">
        <v>2</v>
      </c>
      <c r="BS19" s="28">
        <v>0</v>
      </c>
      <c r="BT19" s="28" t="s">
        <v>204</v>
      </c>
      <c r="BU19" s="28">
        <v>957</v>
      </c>
      <c r="BV19" s="28"/>
      <c r="BW19" s="32" t="s">
        <v>181</v>
      </c>
      <c r="BX19" s="28">
        <v>4</v>
      </c>
      <c r="BY19" s="28" t="s">
        <v>182</v>
      </c>
      <c r="BZ19" s="28" t="s">
        <v>183</v>
      </c>
      <c r="CA19" s="28"/>
      <c r="CB19" s="28"/>
      <c r="CC19" s="85"/>
      <c r="CD19" s="28"/>
      <c r="CE19" s="28" t="s">
        <v>185</v>
      </c>
      <c r="CF19" s="28">
        <v>3</v>
      </c>
      <c r="CG19" s="28">
        <v>8</v>
      </c>
      <c r="CH19" s="28">
        <v>3</v>
      </c>
      <c r="CI19" s="28">
        <v>0</v>
      </c>
      <c r="CJ19" s="28">
        <v>40</v>
      </c>
      <c r="CK19" s="83"/>
      <c r="CL19" s="28"/>
      <c r="CM19" s="84"/>
      <c r="CN19" s="84"/>
      <c r="CO19" s="84"/>
      <c r="CP19" s="84"/>
      <c r="CQ19" s="84"/>
      <c r="CR19" s="84"/>
      <c r="CS19" s="84"/>
      <c r="CT19" s="108">
        <v>61</v>
      </c>
      <c r="CU19" s="109">
        <v>11</v>
      </c>
      <c r="CV19" s="108">
        <f>D19*16+CU19</f>
        <v>11</v>
      </c>
      <c r="CW19" s="108">
        <v>61</v>
      </c>
      <c r="CX19" s="109">
        <v>11</v>
      </c>
      <c r="CY19" s="110" t="s">
        <v>186</v>
      </c>
      <c r="CZ19" s="108">
        <v>1096875</v>
      </c>
      <c r="DA19" s="114">
        <v>13</v>
      </c>
      <c r="DB19" s="84">
        <v>20</v>
      </c>
      <c r="DC19" s="84">
        <v>40</v>
      </c>
      <c r="DD19" s="84">
        <v>0</v>
      </c>
      <c r="DE19" s="84">
        <v>5</v>
      </c>
      <c r="DF19" s="84">
        <v>5</v>
      </c>
      <c r="DG19" s="84" t="s">
        <v>187</v>
      </c>
      <c r="DH19" s="84">
        <v>0</v>
      </c>
      <c r="DI19" s="118"/>
    </row>
    <row r="20" spans="3:113" s="13" customFormat="1">
      <c r="C20" s="28"/>
      <c r="D20" s="28"/>
      <c r="E20" s="29"/>
      <c r="F20" s="33"/>
      <c r="G20" s="33"/>
      <c r="H20" s="33"/>
      <c r="I20" s="33"/>
      <c r="J20" s="33"/>
      <c r="K20" s="28"/>
      <c r="L20" s="28"/>
      <c r="M20" s="28"/>
      <c r="N20" s="28"/>
      <c r="O20" s="28"/>
      <c r="P20" s="28"/>
      <c r="Q20" s="28"/>
      <c r="R20" s="28"/>
      <c r="S20" s="28"/>
      <c r="T20" s="33"/>
      <c r="U20" s="33"/>
      <c r="V20" s="33"/>
      <c r="W20" s="33"/>
      <c r="X20" s="33"/>
      <c r="Y20" s="33"/>
      <c r="Z20" s="33"/>
      <c r="AA20" s="33"/>
      <c r="AB20" s="33"/>
      <c r="AC20" s="28"/>
      <c r="AD20" s="28"/>
      <c r="AE20" s="28"/>
      <c r="AF20" s="28"/>
      <c r="AG20" s="28"/>
      <c r="AH20" s="28"/>
      <c r="AI20" s="69">
        <v>7</v>
      </c>
      <c r="AJ20" s="80" t="s">
        <v>170</v>
      </c>
      <c r="AK20" s="69" t="s">
        <v>191</v>
      </c>
      <c r="AL20" s="69" t="s">
        <v>205</v>
      </c>
      <c r="AM20" s="81"/>
      <c r="AN20" s="86"/>
      <c r="AO20" s="86" t="s">
        <v>193</v>
      </c>
      <c r="AP20" s="86" t="s">
        <v>194</v>
      </c>
      <c r="AQ20" s="81" t="s">
        <v>176</v>
      </c>
      <c r="AR20" s="81">
        <v>5</v>
      </c>
      <c r="AS20" s="69" t="s">
        <v>176</v>
      </c>
      <c r="AT20" s="69">
        <v>1</v>
      </c>
      <c r="AU20" s="69"/>
      <c r="AV20" s="69"/>
      <c r="AW20" s="69"/>
      <c r="AX20" s="69"/>
      <c r="AY20" s="69"/>
      <c r="AZ20" s="69"/>
      <c r="BA20" s="69"/>
      <c r="BB20" s="69">
        <v>48300</v>
      </c>
      <c r="BC20" s="86"/>
      <c r="BD20" s="84" t="s">
        <v>206</v>
      </c>
      <c r="BE20" s="69">
        <v>12</v>
      </c>
      <c r="BF20" s="84"/>
      <c r="BG20" s="69">
        <v>238</v>
      </c>
      <c r="BH20" s="69">
        <v>1502</v>
      </c>
      <c r="BI20" s="84" t="s">
        <v>178</v>
      </c>
      <c r="BJ20" s="84"/>
      <c r="BK20" s="84"/>
      <c r="BL20" s="84"/>
      <c r="BM20" s="84"/>
      <c r="BN20" s="84" t="s">
        <v>179</v>
      </c>
      <c r="BO20" s="84">
        <v>20</v>
      </c>
      <c r="BP20" s="84"/>
      <c r="BQ20" s="32">
        <v>0</v>
      </c>
      <c r="BR20" s="28">
        <v>2</v>
      </c>
      <c r="BS20" s="28">
        <v>0</v>
      </c>
      <c r="BT20" s="28" t="s">
        <v>204</v>
      </c>
      <c r="BU20" s="28">
        <v>957</v>
      </c>
      <c r="BV20" s="28">
        <v>520</v>
      </c>
      <c r="BW20" s="32"/>
      <c r="BX20" s="28"/>
      <c r="BY20" s="28"/>
      <c r="BZ20" s="28"/>
      <c r="CA20" s="28"/>
      <c r="CB20" s="28"/>
      <c r="CC20" s="85"/>
      <c r="CD20" s="28"/>
      <c r="CE20" s="28" t="s">
        <v>185</v>
      </c>
      <c r="CF20" s="28">
        <v>3</v>
      </c>
      <c r="CG20" s="28">
        <v>8</v>
      </c>
      <c r="CH20" s="28">
        <v>3</v>
      </c>
      <c r="CI20" s="28">
        <v>0</v>
      </c>
      <c r="CJ20" s="28">
        <v>40</v>
      </c>
      <c r="CK20" s="83"/>
      <c r="CL20" s="28"/>
      <c r="CM20" s="84"/>
      <c r="CN20" s="84"/>
      <c r="CO20" s="84"/>
      <c r="CP20" s="84"/>
      <c r="CQ20" s="84"/>
      <c r="CR20" s="84"/>
      <c r="CS20" s="84"/>
      <c r="CT20" s="108">
        <v>62</v>
      </c>
      <c r="CU20" s="109">
        <v>12</v>
      </c>
      <c r="CV20" s="108">
        <f>D20*16+CU20</f>
        <v>12</v>
      </c>
      <c r="CW20" s="108">
        <v>62</v>
      </c>
      <c r="CX20" s="109">
        <v>12</v>
      </c>
      <c r="CY20" s="110" t="s">
        <v>186</v>
      </c>
      <c r="CZ20" s="108">
        <v>1096876</v>
      </c>
      <c r="DA20" s="114">
        <v>14</v>
      </c>
      <c r="DB20" s="84">
        <v>20</v>
      </c>
      <c r="DC20" s="84">
        <v>40</v>
      </c>
      <c r="DD20" s="84">
        <v>0</v>
      </c>
      <c r="DE20" s="84">
        <v>5</v>
      </c>
      <c r="DF20" s="84">
        <v>5</v>
      </c>
      <c r="DG20" s="84" t="s">
        <v>187</v>
      </c>
      <c r="DH20" s="84">
        <v>0</v>
      </c>
      <c r="DI20" s="118"/>
    </row>
    <row r="21" spans="3:113" s="13" customFormat="1">
      <c r="C21" s="28"/>
      <c r="D21" s="28"/>
      <c r="E21" s="29"/>
      <c r="F21" s="33"/>
      <c r="G21" s="33"/>
      <c r="H21" s="33"/>
      <c r="I21" s="33"/>
      <c r="J21" s="33"/>
      <c r="K21" s="28"/>
      <c r="L21" s="28"/>
      <c r="M21" s="28"/>
      <c r="N21" s="28"/>
      <c r="O21" s="28"/>
      <c r="P21" s="28"/>
      <c r="Q21" s="28"/>
      <c r="R21" s="28"/>
      <c r="S21" s="28"/>
      <c r="T21" s="33"/>
      <c r="U21" s="33"/>
      <c r="V21" s="33"/>
      <c r="W21" s="33"/>
      <c r="X21" s="33"/>
      <c r="Y21" s="33"/>
      <c r="Z21" s="33"/>
      <c r="AA21" s="33"/>
      <c r="AB21" s="33"/>
      <c r="AC21" s="28"/>
      <c r="AD21" s="28"/>
      <c r="AE21" s="28"/>
      <c r="AF21" s="28"/>
      <c r="AG21" s="28"/>
      <c r="AH21" s="28"/>
      <c r="AI21" s="69">
        <v>6</v>
      </c>
      <c r="AJ21" s="80" t="s">
        <v>170</v>
      </c>
      <c r="AK21" s="82" t="s">
        <v>171</v>
      </c>
      <c r="AL21" s="82" t="s">
        <v>207</v>
      </c>
      <c r="AM21" s="81">
        <v>1</v>
      </c>
      <c r="AN21" s="86" t="s">
        <v>173</v>
      </c>
      <c r="AO21" s="86" t="s">
        <v>174</v>
      </c>
      <c r="AP21" s="86" t="s">
        <v>175</v>
      </c>
      <c r="AQ21" s="81" t="s">
        <v>176</v>
      </c>
      <c r="AR21" s="81">
        <v>4</v>
      </c>
      <c r="AS21" s="69" t="s">
        <v>176</v>
      </c>
      <c r="AT21" s="69">
        <v>1</v>
      </c>
      <c r="AU21" s="69"/>
      <c r="AV21" s="69"/>
      <c r="AW21" s="69"/>
      <c r="AX21" s="69"/>
      <c r="AY21" s="69"/>
      <c r="AZ21" s="69"/>
      <c r="BA21" s="69"/>
      <c r="BB21" s="69">
        <v>48301</v>
      </c>
      <c r="BC21" s="86"/>
      <c r="BD21" s="84" t="s">
        <v>208</v>
      </c>
      <c r="BE21" s="69">
        <v>13</v>
      </c>
      <c r="BF21" s="84"/>
      <c r="BG21" s="69">
        <v>290</v>
      </c>
      <c r="BH21" s="69">
        <v>1843</v>
      </c>
      <c r="BI21" s="84" t="s">
        <v>178</v>
      </c>
      <c r="BJ21" s="84"/>
      <c r="BK21" s="84"/>
      <c r="BL21" s="84"/>
      <c r="BM21" s="84"/>
      <c r="BN21" s="84" t="s">
        <v>179</v>
      </c>
      <c r="BO21" s="84">
        <v>20</v>
      </c>
      <c r="BP21" s="84">
        <v>0</v>
      </c>
      <c r="BQ21" s="32">
        <v>0</v>
      </c>
      <c r="BR21" s="28">
        <v>2</v>
      </c>
      <c r="BS21" s="28">
        <v>0</v>
      </c>
      <c r="BT21" s="28" t="s">
        <v>209</v>
      </c>
      <c r="BU21" s="28">
        <v>957</v>
      </c>
      <c r="BV21" s="28"/>
      <c r="BW21" s="32" t="s">
        <v>181</v>
      </c>
      <c r="BX21" s="28">
        <v>4</v>
      </c>
      <c r="BY21" s="28" t="s">
        <v>182</v>
      </c>
      <c r="BZ21" s="28" t="s">
        <v>183</v>
      </c>
      <c r="CA21" s="28">
        <v>475</v>
      </c>
      <c r="CB21" s="28">
        <v>18475</v>
      </c>
      <c r="CC21" s="85" t="s">
        <v>184</v>
      </c>
      <c r="CD21" s="28" t="s">
        <v>184</v>
      </c>
      <c r="CE21" s="28" t="s">
        <v>185</v>
      </c>
      <c r="CF21" s="28">
        <v>3</v>
      </c>
      <c r="CG21" s="28">
        <v>8</v>
      </c>
      <c r="CH21" s="28">
        <v>3</v>
      </c>
      <c r="CI21" s="28">
        <v>0</v>
      </c>
      <c r="CJ21" s="28">
        <v>40</v>
      </c>
      <c r="CK21" s="83"/>
      <c r="CL21" s="28" t="s">
        <v>184</v>
      </c>
      <c r="CM21" s="84"/>
      <c r="CN21" s="84"/>
      <c r="CO21" s="84"/>
      <c r="CP21" s="84"/>
      <c r="CQ21" s="84"/>
      <c r="CR21" s="84"/>
      <c r="CS21" s="84"/>
      <c r="CT21" s="108">
        <v>63</v>
      </c>
      <c r="CU21" s="109">
        <v>13</v>
      </c>
      <c r="CV21" s="108">
        <f>D21*16+CU21</f>
        <v>13</v>
      </c>
      <c r="CW21" s="108">
        <v>63</v>
      </c>
      <c r="CX21" s="109">
        <v>13</v>
      </c>
      <c r="CY21" s="110" t="s">
        <v>186</v>
      </c>
      <c r="CZ21" s="108">
        <v>1096877</v>
      </c>
      <c r="DA21" s="114">
        <v>15</v>
      </c>
      <c r="DB21" s="84">
        <v>20</v>
      </c>
      <c r="DC21" s="84">
        <v>40</v>
      </c>
      <c r="DD21" s="84">
        <v>0</v>
      </c>
      <c r="DE21" s="84">
        <v>5</v>
      </c>
      <c r="DF21" s="84">
        <v>5</v>
      </c>
      <c r="DG21" s="84" t="s">
        <v>187</v>
      </c>
      <c r="DH21" s="84">
        <v>0</v>
      </c>
      <c r="DI21" s="118"/>
    </row>
    <row r="22" spans="3:113" s="13" customFormat="1">
      <c r="C22" s="28"/>
      <c r="D22" s="28"/>
      <c r="E22" s="29"/>
      <c r="F22" s="33"/>
      <c r="G22" s="33"/>
      <c r="H22" s="33"/>
      <c r="I22" s="33"/>
      <c r="J22" s="33"/>
      <c r="K22" s="28"/>
      <c r="L22" s="28"/>
      <c r="M22" s="28"/>
      <c r="N22" s="28"/>
      <c r="O22" s="28"/>
      <c r="P22" s="28"/>
      <c r="Q22" s="28"/>
      <c r="R22" s="28"/>
      <c r="S22" s="28"/>
      <c r="T22" s="33"/>
      <c r="U22" s="33"/>
      <c r="V22" s="33"/>
      <c r="W22" s="33"/>
      <c r="X22" s="33"/>
      <c r="Y22" s="33"/>
      <c r="Z22" s="33"/>
      <c r="AA22" s="33"/>
      <c r="AB22" s="33"/>
      <c r="AC22" s="28"/>
      <c r="AD22" s="28"/>
      <c r="AE22" s="28"/>
      <c r="AF22" s="28"/>
      <c r="AG22" s="28"/>
      <c r="AH22" s="28"/>
      <c r="AI22" s="69">
        <v>36</v>
      </c>
      <c r="AJ22" s="80" t="s">
        <v>170</v>
      </c>
      <c r="AK22" s="69" t="s">
        <v>189</v>
      </c>
      <c r="AL22" s="69" t="s">
        <v>207</v>
      </c>
      <c r="AM22" s="81"/>
      <c r="AN22" s="86"/>
      <c r="AO22" s="86" t="s">
        <v>174</v>
      </c>
      <c r="AP22" s="86" t="s">
        <v>175</v>
      </c>
      <c r="AQ22" s="81" t="s">
        <v>176</v>
      </c>
      <c r="AR22" s="81">
        <v>4</v>
      </c>
      <c r="AS22" s="69" t="s">
        <v>176</v>
      </c>
      <c r="AT22" s="69">
        <v>1</v>
      </c>
      <c r="AU22" s="69"/>
      <c r="AV22" s="69"/>
      <c r="AW22" s="69"/>
      <c r="AX22" s="69"/>
      <c r="AY22" s="69"/>
      <c r="AZ22" s="69"/>
      <c r="BA22" s="69"/>
      <c r="BB22" s="69">
        <v>48302</v>
      </c>
      <c r="BC22" s="86"/>
      <c r="BD22" s="84" t="s">
        <v>208</v>
      </c>
      <c r="BE22" s="69">
        <v>14</v>
      </c>
      <c r="BF22" s="84">
        <v>142</v>
      </c>
      <c r="BG22" s="69">
        <v>290</v>
      </c>
      <c r="BH22" s="69">
        <v>1843</v>
      </c>
      <c r="BI22" s="84" t="s">
        <v>178</v>
      </c>
      <c r="BJ22" s="84"/>
      <c r="BK22" s="84"/>
      <c r="BL22" s="84"/>
      <c r="BM22" s="84"/>
      <c r="BN22" s="84" t="s">
        <v>179</v>
      </c>
      <c r="BO22" s="84">
        <v>20</v>
      </c>
      <c r="BP22" s="84">
        <v>0</v>
      </c>
      <c r="BQ22" s="32">
        <v>0</v>
      </c>
      <c r="BR22" s="28">
        <v>2</v>
      </c>
      <c r="BS22" s="28">
        <v>0</v>
      </c>
      <c r="BT22" s="28" t="s">
        <v>209</v>
      </c>
      <c r="BU22" s="28">
        <v>957</v>
      </c>
      <c r="BV22" s="28"/>
      <c r="BW22" s="32" t="s">
        <v>181</v>
      </c>
      <c r="BX22" s="28">
        <v>4</v>
      </c>
      <c r="BY22" s="28" t="s">
        <v>182</v>
      </c>
      <c r="BZ22" s="28" t="s">
        <v>183</v>
      </c>
      <c r="CA22" s="28"/>
      <c r="CB22" s="28"/>
      <c r="CC22" s="85"/>
      <c r="CD22" s="28"/>
      <c r="CE22" s="28" t="s">
        <v>185</v>
      </c>
      <c r="CF22" s="28">
        <v>3</v>
      </c>
      <c r="CG22" s="28">
        <v>8</v>
      </c>
      <c r="CH22" s="28">
        <v>3</v>
      </c>
      <c r="CI22" s="28">
        <v>0</v>
      </c>
      <c r="CJ22" s="28">
        <v>40</v>
      </c>
      <c r="CK22" s="83"/>
      <c r="CL22" s="28"/>
      <c r="CM22" s="84"/>
      <c r="CN22" s="84"/>
      <c r="CO22" s="84"/>
      <c r="CP22" s="84"/>
      <c r="CQ22" s="84"/>
      <c r="CR22" s="84"/>
      <c r="CS22" s="84"/>
      <c r="CT22" s="108">
        <v>64</v>
      </c>
      <c r="CU22" s="109">
        <v>14</v>
      </c>
      <c r="CV22" s="108">
        <f>D22*16+CU22</f>
        <v>14</v>
      </c>
      <c r="CW22" s="108">
        <v>64</v>
      </c>
      <c r="CX22" s="109">
        <v>14</v>
      </c>
      <c r="CY22" s="110" t="s">
        <v>186</v>
      </c>
      <c r="CZ22" s="108">
        <v>1096878</v>
      </c>
      <c r="DA22" s="114">
        <v>17</v>
      </c>
      <c r="DB22" s="84">
        <v>20</v>
      </c>
      <c r="DC22" s="84">
        <v>40</v>
      </c>
      <c r="DD22" s="84">
        <v>0</v>
      </c>
      <c r="DE22" s="84">
        <v>5</v>
      </c>
      <c r="DF22" s="84">
        <v>5</v>
      </c>
      <c r="DG22" s="84" t="s">
        <v>187</v>
      </c>
      <c r="DH22" s="84">
        <v>0</v>
      </c>
      <c r="DI22" s="118"/>
    </row>
    <row r="23" spans="3:113" s="13" customFormat="1">
      <c r="C23" s="28"/>
      <c r="D23" s="28"/>
      <c r="E23" s="29"/>
      <c r="F23" s="33"/>
      <c r="G23" s="33"/>
      <c r="H23" s="33"/>
      <c r="I23" s="33"/>
      <c r="J23" s="33"/>
      <c r="K23" s="28"/>
      <c r="L23" s="28"/>
      <c r="M23" s="28"/>
      <c r="N23" s="28"/>
      <c r="O23" s="28"/>
      <c r="P23" s="28"/>
      <c r="Q23" s="28"/>
      <c r="R23" s="28"/>
      <c r="S23" s="28"/>
      <c r="T23" s="33"/>
      <c r="U23" s="33"/>
      <c r="V23" s="33"/>
      <c r="W23" s="33"/>
      <c r="X23" s="33"/>
      <c r="Y23" s="33"/>
      <c r="Z23" s="33"/>
      <c r="AA23" s="33"/>
      <c r="AB23" s="33"/>
      <c r="AC23" s="28"/>
      <c r="AD23" s="28"/>
      <c r="AE23" s="28"/>
      <c r="AF23" s="28"/>
      <c r="AG23" s="28"/>
      <c r="AH23" s="28"/>
      <c r="AI23" s="69">
        <v>36</v>
      </c>
      <c r="AJ23" s="80" t="s">
        <v>170</v>
      </c>
      <c r="AK23" s="69" t="s">
        <v>189</v>
      </c>
      <c r="AL23" s="69" t="s">
        <v>207</v>
      </c>
      <c r="AM23" s="81"/>
      <c r="AN23" s="86"/>
      <c r="AO23" s="86"/>
      <c r="AP23" s="86"/>
      <c r="AQ23" s="81"/>
      <c r="AR23" s="81"/>
      <c r="AS23" s="69"/>
      <c r="AT23" s="69"/>
      <c r="AU23" s="69"/>
      <c r="AV23" s="69"/>
      <c r="AW23" s="69"/>
      <c r="AX23" s="69"/>
      <c r="AY23" s="69"/>
      <c r="AZ23" s="69"/>
      <c r="BA23" s="69"/>
      <c r="BB23" s="69">
        <v>14</v>
      </c>
      <c r="BC23" s="86"/>
      <c r="BD23" s="84" t="s">
        <v>208</v>
      </c>
      <c r="BE23" s="69">
        <v>142</v>
      </c>
      <c r="BF23" s="84">
        <v>14</v>
      </c>
      <c r="BG23" s="69">
        <v>290</v>
      </c>
      <c r="BH23" s="69">
        <v>5343</v>
      </c>
      <c r="BI23" s="84" t="s">
        <v>178</v>
      </c>
      <c r="BJ23" s="84"/>
      <c r="BK23" s="84"/>
      <c r="BL23" s="84"/>
      <c r="BM23" s="84"/>
      <c r="BN23" s="84" t="s">
        <v>179</v>
      </c>
      <c r="BO23" s="84"/>
      <c r="BP23" s="84"/>
      <c r="BQ23" s="32">
        <v>0</v>
      </c>
      <c r="BR23" s="28">
        <v>2</v>
      </c>
      <c r="BS23" s="28">
        <v>0</v>
      </c>
      <c r="BT23" s="28"/>
      <c r="BU23" s="28">
        <v>957</v>
      </c>
      <c r="BV23" s="28"/>
      <c r="BW23" s="28"/>
      <c r="BX23" s="28"/>
      <c r="BY23" s="28"/>
      <c r="BZ23" s="28"/>
      <c r="CA23" s="28"/>
      <c r="CB23" s="28"/>
      <c r="CC23" s="85"/>
      <c r="CD23" s="28"/>
      <c r="CE23" s="28" t="s">
        <v>185</v>
      </c>
      <c r="CF23" s="28">
        <v>3</v>
      </c>
      <c r="CG23" s="28">
        <v>8</v>
      </c>
      <c r="CH23" s="28">
        <v>3</v>
      </c>
      <c r="CI23" s="28">
        <v>0</v>
      </c>
      <c r="CJ23" s="28">
        <v>40</v>
      </c>
      <c r="CK23" s="83">
        <v>0</v>
      </c>
      <c r="CL23" s="28"/>
      <c r="CM23" s="84" t="s">
        <v>190</v>
      </c>
      <c r="CN23" s="84" t="s">
        <v>190</v>
      </c>
      <c r="CO23" s="84" t="s">
        <v>190</v>
      </c>
      <c r="CP23" s="84" t="s">
        <v>190</v>
      </c>
      <c r="CQ23" s="84" t="s">
        <v>190</v>
      </c>
      <c r="CR23" s="84" t="s">
        <v>190</v>
      </c>
      <c r="CS23" s="84" t="s">
        <v>190</v>
      </c>
      <c r="CT23" s="108"/>
      <c r="CU23" s="109"/>
      <c r="CV23" s="108"/>
      <c r="CW23" s="108"/>
      <c r="CX23" s="109"/>
      <c r="CY23" s="110"/>
      <c r="CZ23" s="108"/>
      <c r="DA23" s="114">
        <v>16</v>
      </c>
      <c r="DB23" s="84">
        <v>20</v>
      </c>
      <c r="DC23" s="84">
        <v>40</v>
      </c>
      <c r="DD23" s="84">
        <v>0</v>
      </c>
      <c r="DE23" s="84">
        <v>5</v>
      </c>
      <c r="DF23" s="84">
        <v>5</v>
      </c>
      <c r="DG23" s="84" t="s">
        <v>187</v>
      </c>
      <c r="DH23" s="84">
        <v>0</v>
      </c>
      <c r="DI23" s="118"/>
    </row>
    <row r="24" spans="3:113" s="13" customFormat="1">
      <c r="C24" s="28"/>
      <c r="D24" s="28"/>
      <c r="E24" s="29"/>
      <c r="F24" s="33"/>
      <c r="G24" s="33"/>
      <c r="H24" s="33"/>
      <c r="I24" s="33"/>
      <c r="J24" s="33"/>
      <c r="K24" s="28"/>
      <c r="L24" s="28"/>
      <c r="M24" s="28"/>
      <c r="N24" s="28"/>
      <c r="O24" s="28"/>
      <c r="P24" s="28"/>
      <c r="Q24" s="28"/>
      <c r="R24" s="28"/>
      <c r="S24" s="28"/>
      <c r="T24" s="33"/>
      <c r="U24" s="33"/>
      <c r="V24" s="33"/>
      <c r="W24" s="33"/>
      <c r="X24" s="33"/>
      <c r="Y24" s="33"/>
      <c r="Z24" s="33"/>
      <c r="AA24" s="33"/>
      <c r="AB24" s="33"/>
      <c r="AC24" s="28"/>
      <c r="AD24" s="28"/>
      <c r="AE24" s="28"/>
      <c r="AF24" s="28"/>
      <c r="AG24" s="28"/>
      <c r="AH24" s="28"/>
      <c r="AI24" s="69">
        <v>37</v>
      </c>
      <c r="AJ24" s="80" t="s">
        <v>170</v>
      </c>
      <c r="AK24" s="69" t="s">
        <v>189</v>
      </c>
      <c r="AL24" s="69" t="s">
        <v>207</v>
      </c>
      <c r="AM24" s="81"/>
      <c r="AN24" s="86"/>
      <c r="AO24" s="86" t="s">
        <v>174</v>
      </c>
      <c r="AP24" s="86" t="s">
        <v>175</v>
      </c>
      <c r="AQ24" s="81" t="s">
        <v>176</v>
      </c>
      <c r="AR24" s="81">
        <v>4</v>
      </c>
      <c r="AS24" s="69" t="s">
        <v>176</v>
      </c>
      <c r="AT24" s="69">
        <v>1</v>
      </c>
      <c r="AU24" s="69"/>
      <c r="AV24" s="69"/>
      <c r="AW24" s="69"/>
      <c r="AX24" s="69"/>
      <c r="AY24" s="69"/>
      <c r="AZ24" s="69"/>
      <c r="BA24" s="69"/>
      <c r="BB24" s="69">
        <v>48303</v>
      </c>
      <c r="BC24" s="86"/>
      <c r="BD24" s="84" t="s">
        <v>208</v>
      </c>
      <c r="BE24" s="69">
        <v>15</v>
      </c>
      <c r="BF24" s="84"/>
      <c r="BG24" s="69">
        <v>290</v>
      </c>
      <c r="BH24" s="69">
        <v>1843</v>
      </c>
      <c r="BI24" s="84" t="s">
        <v>178</v>
      </c>
      <c r="BJ24" s="84"/>
      <c r="BK24" s="84"/>
      <c r="BL24" s="84"/>
      <c r="BM24" s="84"/>
      <c r="BN24" s="84" t="s">
        <v>179</v>
      </c>
      <c r="BO24" s="84">
        <v>20</v>
      </c>
      <c r="BP24" s="84">
        <v>0</v>
      </c>
      <c r="BQ24" s="32">
        <v>0</v>
      </c>
      <c r="BR24" s="28">
        <v>2</v>
      </c>
      <c r="BS24" s="28">
        <v>0</v>
      </c>
      <c r="BT24" s="28" t="s">
        <v>209</v>
      </c>
      <c r="BU24" s="28">
        <v>957</v>
      </c>
      <c r="BV24" s="28"/>
      <c r="BW24" s="32" t="s">
        <v>181</v>
      </c>
      <c r="BX24" s="28">
        <v>4</v>
      </c>
      <c r="BY24" s="28" t="s">
        <v>182</v>
      </c>
      <c r="BZ24" s="28" t="s">
        <v>183</v>
      </c>
      <c r="CA24" s="28"/>
      <c r="CB24" s="28"/>
      <c r="CC24" s="85"/>
      <c r="CD24" s="28"/>
      <c r="CE24" s="28" t="s">
        <v>185</v>
      </c>
      <c r="CF24" s="28">
        <v>3</v>
      </c>
      <c r="CG24" s="28">
        <v>8</v>
      </c>
      <c r="CH24" s="28">
        <v>3</v>
      </c>
      <c r="CI24" s="28">
        <v>0</v>
      </c>
      <c r="CJ24" s="28">
        <v>40</v>
      </c>
      <c r="CK24" s="83"/>
      <c r="CL24" s="28"/>
      <c r="CM24" s="84"/>
      <c r="CN24" s="84"/>
      <c r="CO24" s="84"/>
      <c r="CP24" s="84"/>
      <c r="CQ24" s="84"/>
      <c r="CR24" s="84"/>
      <c r="CS24" s="84"/>
      <c r="CT24" s="108">
        <v>65</v>
      </c>
      <c r="CU24" s="109">
        <v>15</v>
      </c>
      <c r="CV24" s="108">
        <f>D24*16+CU24</f>
        <v>15</v>
      </c>
      <c r="CW24" s="108">
        <v>65</v>
      </c>
      <c r="CX24" s="109">
        <v>15</v>
      </c>
      <c r="CY24" s="110" t="s">
        <v>186</v>
      </c>
      <c r="CZ24" s="108">
        <v>1096879</v>
      </c>
      <c r="DA24" s="114">
        <v>18</v>
      </c>
      <c r="DB24" s="84">
        <v>20</v>
      </c>
      <c r="DC24" s="84">
        <v>40</v>
      </c>
      <c r="DD24" s="84">
        <v>0</v>
      </c>
      <c r="DE24" s="84">
        <v>5</v>
      </c>
      <c r="DF24" s="84">
        <v>5</v>
      </c>
      <c r="DG24" s="84" t="s">
        <v>187</v>
      </c>
      <c r="DH24" s="84">
        <v>0</v>
      </c>
      <c r="DI24" s="118"/>
    </row>
    <row r="25" spans="3:113" s="13" customFormat="1">
      <c r="C25" s="28"/>
      <c r="D25" s="28"/>
      <c r="E25" s="29"/>
      <c r="F25" s="33"/>
      <c r="G25" s="33"/>
      <c r="H25" s="33"/>
      <c r="I25" s="33"/>
      <c r="J25" s="33"/>
      <c r="K25" s="28"/>
      <c r="L25" s="28"/>
      <c r="M25" s="28"/>
      <c r="N25" s="28"/>
      <c r="O25" s="28"/>
      <c r="P25" s="28"/>
      <c r="Q25" s="28"/>
      <c r="R25" s="28"/>
      <c r="S25" s="28"/>
      <c r="T25" s="33"/>
      <c r="U25" s="33"/>
      <c r="V25" s="33"/>
      <c r="W25" s="33"/>
      <c r="X25" s="33"/>
      <c r="Y25" s="33"/>
      <c r="Z25" s="33"/>
      <c r="AA25" s="33"/>
      <c r="AB25" s="33"/>
      <c r="AC25" s="28"/>
      <c r="AD25" s="28"/>
      <c r="AE25" s="28"/>
      <c r="AF25" s="28"/>
      <c r="AG25" s="28"/>
      <c r="AH25" s="28"/>
      <c r="AI25" s="69">
        <v>8</v>
      </c>
      <c r="AJ25" s="80" t="s">
        <v>170</v>
      </c>
      <c r="AK25" s="69" t="s">
        <v>191</v>
      </c>
      <c r="AL25" s="69" t="s">
        <v>210</v>
      </c>
      <c r="AM25" s="81"/>
      <c r="AN25" s="86"/>
      <c r="AO25" s="86" t="s">
        <v>193</v>
      </c>
      <c r="AP25" s="86" t="s">
        <v>194</v>
      </c>
      <c r="AQ25" s="81" t="s">
        <v>176</v>
      </c>
      <c r="AR25" s="81">
        <v>6</v>
      </c>
      <c r="AS25" s="69" t="s">
        <v>176</v>
      </c>
      <c r="AT25" s="69">
        <v>1</v>
      </c>
      <c r="AU25" s="69"/>
      <c r="AV25" s="69"/>
      <c r="AW25" s="69"/>
      <c r="AX25" s="69"/>
      <c r="AY25" s="69"/>
      <c r="AZ25" s="69"/>
      <c r="BA25" s="69"/>
      <c r="BB25" s="69">
        <v>48304</v>
      </c>
      <c r="BC25" s="86"/>
      <c r="BD25" s="84" t="s">
        <v>211</v>
      </c>
      <c r="BE25" s="69">
        <v>16</v>
      </c>
      <c r="BF25" s="84"/>
      <c r="BG25" s="69">
        <v>290</v>
      </c>
      <c r="BH25" s="69">
        <v>1843</v>
      </c>
      <c r="BI25" s="84" t="s">
        <v>178</v>
      </c>
      <c r="BJ25" s="84"/>
      <c r="BK25" s="84"/>
      <c r="BL25" s="84"/>
      <c r="BM25" s="84"/>
      <c r="BN25" s="84" t="s">
        <v>179</v>
      </c>
      <c r="BO25" s="84">
        <v>20</v>
      </c>
      <c r="BP25" s="84"/>
      <c r="BQ25" s="32">
        <v>0</v>
      </c>
      <c r="BR25" s="28">
        <v>2</v>
      </c>
      <c r="BS25" s="28">
        <v>0</v>
      </c>
      <c r="BT25" s="28" t="s">
        <v>209</v>
      </c>
      <c r="BU25" s="28">
        <v>957</v>
      </c>
      <c r="BV25" s="28"/>
      <c r="BW25" s="32"/>
      <c r="BX25" s="28"/>
      <c r="BY25" s="28"/>
      <c r="BZ25" s="28"/>
      <c r="CA25" s="28"/>
      <c r="CB25" s="28"/>
      <c r="CC25" s="85"/>
      <c r="CD25" s="28"/>
      <c r="CE25" s="28" t="s">
        <v>185</v>
      </c>
      <c r="CF25" s="28">
        <v>3</v>
      </c>
      <c r="CG25" s="28">
        <v>8</v>
      </c>
      <c r="CH25" s="28">
        <v>3</v>
      </c>
      <c r="CI25" s="28">
        <v>0</v>
      </c>
      <c r="CJ25" s="28">
        <v>40</v>
      </c>
      <c r="CK25" s="83"/>
      <c r="CL25" s="28"/>
      <c r="CM25" s="84"/>
      <c r="CN25" s="84"/>
      <c r="CO25" s="84"/>
      <c r="CP25" s="84"/>
      <c r="CQ25" s="84"/>
      <c r="CR25" s="84"/>
      <c r="CS25" s="84"/>
      <c r="CT25" s="108">
        <v>66</v>
      </c>
      <c r="CU25" s="109">
        <v>16</v>
      </c>
      <c r="CV25" s="108">
        <f>D25*16+CU25</f>
        <v>16</v>
      </c>
      <c r="CW25" s="108">
        <v>66</v>
      </c>
      <c r="CX25" s="109">
        <v>16</v>
      </c>
      <c r="CY25" s="110" t="s">
        <v>186</v>
      </c>
      <c r="CZ25" s="108">
        <v>1096880</v>
      </c>
      <c r="DA25" s="114">
        <v>19</v>
      </c>
      <c r="DB25" s="84">
        <v>20</v>
      </c>
      <c r="DC25" s="84">
        <v>40</v>
      </c>
      <c r="DD25" s="84">
        <v>0</v>
      </c>
      <c r="DE25" s="84">
        <v>5</v>
      </c>
      <c r="DF25" s="84">
        <v>5</v>
      </c>
      <c r="DG25" s="84" t="s">
        <v>187</v>
      </c>
      <c r="DH25" s="84">
        <v>0</v>
      </c>
      <c r="DI25" s="118"/>
    </row>
    <row r="26" spans="3:113" s="13" customFormat="1">
      <c r="C26" s="28"/>
      <c r="D26" s="28"/>
      <c r="E26" s="29"/>
      <c r="F26" s="33"/>
      <c r="G26" s="33"/>
      <c r="H26" s="33"/>
      <c r="I26" s="33"/>
      <c r="J26" s="33"/>
      <c r="K26" s="28"/>
      <c r="L26" s="28"/>
      <c r="M26" s="28"/>
      <c r="N26" s="28"/>
      <c r="O26" s="28"/>
      <c r="P26" s="28"/>
      <c r="Q26" s="28"/>
      <c r="R26" s="28"/>
      <c r="S26" s="28"/>
      <c r="T26" s="33"/>
      <c r="U26" s="33"/>
      <c r="V26" s="33"/>
      <c r="W26" s="33"/>
      <c r="X26" s="33"/>
      <c r="Y26" s="33"/>
      <c r="Z26" s="33"/>
      <c r="AA26" s="33"/>
      <c r="AB26" s="33"/>
      <c r="AC26" s="28"/>
      <c r="AD26" s="28"/>
      <c r="AE26" s="28"/>
      <c r="AF26" s="28"/>
      <c r="AG26" s="28"/>
      <c r="AH26" s="28"/>
      <c r="AI26" s="69">
        <v>9</v>
      </c>
      <c r="AJ26" s="80" t="s">
        <v>170</v>
      </c>
      <c r="AK26" s="82" t="s">
        <v>171</v>
      </c>
      <c r="AL26" s="82" t="s">
        <v>212</v>
      </c>
      <c r="AM26" s="81">
        <v>1</v>
      </c>
      <c r="AN26" s="86" t="s">
        <v>173</v>
      </c>
      <c r="AO26" s="86" t="s">
        <v>174</v>
      </c>
      <c r="AP26" s="86" t="s">
        <v>175</v>
      </c>
      <c r="AQ26" s="81" t="s">
        <v>176</v>
      </c>
      <c r="AR26" s="81">
        <v>5</v>
      </c>
      <c r="AS26" s="69" t="s">
        <v>176</v>
      </c>
      <c r="AT26" s="69">
        <v>1</v>
      </c>
      <c r="AU26" s="69"/>
      <c r="AV26" s="69"/>
      <c r="AW26" s="69"/>
      <c r="AX26" s="69"/>
      <c r="AY26" s="69"/>
      <c r="AZ26" s="69"/>
      <c r="BA26" s="69"/>
      <c r="BB26" s="69">
        <v>48305</v>
      </c>
      <c r="BC26" s="86"/>
      <c r="BD26" s="84" t="s">
        <v>213</v>
      </c>
      <c r="BE26" s="69">
        <v>17</v>
      </c>
      <c r="BF26" s="84"/>
      <c r="BG26" s="69">
        <v>421</v>
      </c>
      <c r="BH26" s="69">
        <v>1608</v>
      </c>
      <c r="BI26" s="84" t="s">
        <v>178</v>
      </c>
      <c r="BJ26" s="84"/>
      <c r="BK26" s="84"/>
      <c r="BL26" s="84"/>
      <c r="BM26" s="84"/>
      <c r="BN26" s="84" t="s">
        <v>179</v>
      </c>
      <c r="BO26" s="84">
        <v>20</v>
      </c>
      <c r="BP26" s="84">
        <v>0</v>
      </c>
      <c r="BQ26" s="32">
        <v>0</v>
      </c>
      <c r="BR26" s="28">
        <v>3</v>
      </c>
      <c r="BS26" s="28">
        <v>0</v>
      </c>
      <c r="BT26" s="28" t="s">
        <v>214</v>
      </c>
      <c r="BU26" s="28">
        <v>957</v>
      </c>
      <c r="BV26" s="28"/>
      <c r="BW26" s="32" t="s">
        <v>181</v>
      </c>
      <c r="BX26" s="28">
        <v>4</v>
      </c>
      <c r="BY26" s="28" t="s">
        <v>182</v>
      </c>
      <c r="BZ26" s="28" t="s">
        <v>183</v>
      </c>
      <c r="CA26" s="28">
        <v>475</v>
      </c>
      <c r="CB26" s="28">
        <v>18475</v>
      </c>
      <c r="CC26" s="85" t="s">
        <v>184</v>
      </c>
      <c r="CD26" s="28" t="s">
        <v>184</v>
      </c>
      <c r="CE26" s="28" t="s">
        <v>185</v>
      </c>
      <c r="CF26" s="28">
        <v>3</v>
      </c>
      <c r="CG26" s="28">
        <v>8</v>
      </c>
      <c r="CH26" s="28">
        <v>3</v>
      </c>
      <c r="CI26" s="28">
        <v>0</v>
      </c>
      <c r="CJ26" s="28">
        <v>40</v>
      </c>
      <c r="CK26" s="83"/>
      <c r="CL26" s="28" t="s">
        <v>184</v>
      </c>
      <c r="CM26" s="84"/>
      <c r="CN26" s="84"/>
      <c r="CO26" s="84"/>
      <c r="CP26" s="84"/>
      <c r="CQ26" s="84"/>
      <c r="CR26" s="84"/>
      <c r="CS26" s="84"/>
      <c r="CT26" s="108">
        <v>67</v>
      </c>
      <c r="CU26" s="109">
        <v>17</v>
      </c>
      <c r="CV26" s="108">
        <f>D26*16+CU26</f>
        <v>17</v>
      </c>
      <c r="CW26" s="108">
        <v>67</v>
      </c>
      <c r="CX26" s="109">
        <v>17</v>
      </c>
      <c r="CY26" s="110" t="s">
        <v>186</v>
      </c>
      <c r="CZ26" s="108">
        <v>1096881</v>
      </c>
      <c r="DA26" s="114">
        <v>20</v>
      </c>
      <c r="DB26" s="84">
        <v>20</v>
      </c>
      <c r="DC26" s="84">
        <v>40</v>
      </c>
      <c r="DD26" s="84">
        <v>0</v>
      </c>
      <c r="DE26" s="84">
        <v>5</v>
      </c>
      <c r="DF26" s="84">
        <v>5</v>
      </c>
      <c r="DG26" s="84" t="s">
        <v>187</v>
      </c>
      <c r="DH26" s="84">
        <v>0</v>
      </c>
      <c r="DI26" s="118"/>
    </row>
    <row r="27" spans="3:113" s="13" customFormat="1">
      <c r="C27" s="28"/>
      <c r="D27" s="28"/>
      <c r="E27" s="29"/>
      <c r="F27" s="33"/>
      <c r="G27" s="33"/>
      <c r="H27" s="33"/>
      <c r="I27" s="33"/>
      <c r="J27" s="33"/>
      <c r="K27" s="28"/>
      <c r="L27" s="28"/>
      <c r="M27" s="28"/>
      <c r="N27" s="28"/>
      <c r="O27" s="28"/>
      <c r="P27" s="28"/>
      <c r="Q27" s="28"/>
      <c r="R27" s="28"/>
      <c r="S27" s="28"/>
      <c r="T27" s="33"/>
      <c r="U27" s="33"/>
      <c r="V27" s="33"/>
      <c r="W27" s="33"/>
      <c r="X27" s="33"/>
      <c r="Y27" s="33"/>
      <c r="Z27" s="33"/>
      <c r="AA27" s="33"/>
      <c r="AB27" s="33"/>
      <c r="AC27" s="28"/>
      <c r="AD27" s="28"/>
      <c r="AE27" s="28"/>
      <c r="AF27" s="28"/>
      <c r="AG27" s="28"/>
      <c r="AH27" s="28"/>
      <c r="AI27" s="69">
        <v>38</v>
      </c>
      <c r="AJ27" s="80" t="s">
        <v>170</v>
      </c>
      <c r="AK27" s="69" t="s">
        <v>203</v>
      </c>
      <c r="AL27" s="69" t="s">
        <v>212</v>
      </c>
      <c r="AM27" s="81"/>
      <c r="AN27" s="86"/>
      <c r="AO27" s="86" t="s">
        <v>174</v>
      </c>
      <c r="AP27" s="86" t="s">
        <v>175</v>
      </c>
      <c r="AQ27" s="81" t="s">
        <v>176</v>
      </c>
      <c r="AR27" s="81">
        <v>5</v>
      </c>
      <c r="AS27" s="69" t="s">
        <v>176</v>
      </c>
      <c r="AT27" s="69">
        <v>1</v>
      </c>
      <c r="AU27" s="69"/>
      <c r="AV27" s="69"/>
      <c r="AW27" s="69"/>
      <c r="AX27" s="69"/>
      <c r="AY27" s="69"/>
      <c r="AZ27" s="69"/>
      <c r="BA27" s="69"/>
      <c r="BB27" s="69">
        <v>48306</v>
      </c>
      <c r="BC27" s="86"/>
      <c r="BD27" s="84" t="s">
        <v>213</v>
      </c>
      <c r="BE27" s="69">
        <v>18</v>
      </c>
      <c r="BF27" s="84">
        <v>146</v>
      </c>
      <c r="BG27" s="69">
        <v>421</v>
      </c>
      <c r="BH27" s="69">
        <v>1608</v>
      </c>
      <c r="BI27" s="84" t="s">
        <v>178</v>
      </c>
      <c r="BJ27" s="84"/>
      <c r="BK27" s="84"/>
      <c r="BL27" s="84"/>
      <c r="BM27" s="84"/>
      <c r="BN27" s="84" t="s">
        <v>179</v>
      </c>
      <c r="BO27" s="84">
        <v>20</v>
      </c>
      <c r="BP27" s="84">
        <v>0</v>
      </c>
      <c r="BQ27" s="32">
        <v>0</v>
      </c>
      <c r="BR27" s="28">
        <v>3</v>
      </c>
      <c r="BS27" s="28">
        <v>0</v>
      </c>
      <c r="BT27" s="28" t="s">
        <v>214</v>
      </c>
      <c r="BU27" s="28">
        <v>957</v>
      </c>
      <c r="BV27" s="28"/>
      <c r="BW27" s="32" t="s">
        <v>181</v>
      </c>
      <c r="BX27" s="28">
        <v>4</v>
      </c>
      <c r="BY27" s="28" t="s">
        <v>182</v>
      </c>
      <c r="BZ27" s="28" t="s">
        <v>183</v>
      </c>
      <c r="CA27" s="28"/>
      <c r="CB27" s="28"/>
      <c r="CC27" s="85"/>
      <c r="CD27" s="28"/>
      <c r="CE27" s="28" t="s">
        <v>185</v>
      </c>
      <c r="CF27" s="28">
        <v>3</v>
      </c>
      <c r="CG27" s="28">
        <v>8</v>
      </c>
      <c r="CH27" s="28">
        <v>3</v>
      </c>
      <c r="CI27" s="28">
        <v>0</v>
      </c>
      <c r="CJ27" s="28">
        <v>40</v>
      </c>
      <c r="CK27" s="83"/>
      <c r="CL27" s="28"/>
      <c r="CM27" s="84"/>
      <c r="CN27" s="84"/>
      <c r="CO27" s="84"/>
      <c r="CP27" s="84"/>
      <c r="CQ27" s="84"/>
      <c r="CR27" s="84"/>
      <c r="CS27" s="84"/>
      <c r="CT27" s="108">
        <v>68</v>
      </c>
      <c r="CU27" s="109">
        <v>18</v>
      </c>
      <c r="CV27" s="108">
        <f>D27*16+CU27</f>
        <v>18</v>
      </c>
      <c r="CW27" s="108">
        <v>68</v>
      </c>
      <c r="CX27" s="109">
        <v>18</v>
      </c>
      <c r="CY27" s="110" t="s">
        <v>186</v>
      </c>
      <c r="CZ27" s="108">
        <v>1096882</v>
      </c>
      <c r="DA27" s="114">
        <v>22</v>
      </c>
      <c r="DB27" s="84">
        <v>20</v>
      </c>
      <c r="DC27" s="84">
        <v>40</v>
      </c>
      <c r="DD27" s="84">
        <v>0</v>
      </c>
      <c r="DE27" s="84">
        <v>5</v>
      </c>
      <c r="DF27" s="84">
        <v>5</v>
      </c>
      <c r="DG27" s="84" t="s">
        <v>187</v>
      </c>
      <c r="DH27" s="84">
        <v>0</v>
      </c>
      <c r="DI27" s="118"/>
    </row>
    <row r="28" spans="3:113" s="13" customFormat="1">
      <c r="C28" s="28"/>
      <c r="D28" s="28"/>
      <c r="E28" s="29"/>
      <c r="F28" s="33"/>
      <c r="G28" s="33"/>
      <c r="H28" s="33"/>
      <c r="I28" s="33"/>
      <c r="J28" s="33"/>
      <c r="K28" s="28"/>
      <c r="L28" s="28"/>
      <c r="M28" s="28"/>
      <c r="N28" s="28"/>
      <c r="O28" s="28"/>
      <c r="P28" s="28"/>
      <c r="Q28" s="28"/>
      <c r="R28" s="28"/>
      <c r="S28" s="28"/>
      <c r="T28" s="33"/>
      <c r="U28" s="33"/>
      <c r="V28" s="33"/>
      <c r="W28" s="33"/>
      <c r="X28" s="33"/>
      <c r="Y28" s="33"/>
      <c r="Z28" s="33"/>
      <c r="AA28" s="33"/>
      <c r="AB28" s="33"/>
      <c r="AC28" s="28"/>
      <c r="AD28" s="28"/>
      <c r="AE28" s="28"/>
      <c r="AF28" s="28"/>
      <c r="AG28" s="28"/>
      <c r="AH28" s="28"/>
      <c r="AI28" s="69">
        <v>38</v>
      </c>
      <c r="AJ28" s="80" t="s">
        <v>170</v>
      </c>
      <c r="AK28" s="69" t="s">
        <v>203</v>
      </c>
      <c r="AL28" s="69" t="s">
        <v>212</v>
      </c>
      <c r="AM28" s="81"/>
      <c r="AN28" s="86"/>
      <c r="AO28" s="86"/>
      <c r="AP28" s="86"/>
      <c r="AQ28" s="81"/>
      <c r="AR28" s="81"/>
      <c r="AS28" s="69"/>
      <c r="AT28" s="69"/>
      <c r="AU28" s="69"/>
      <c r="AV28" s="69"/>
      <c r="AW28" s="69"/>
      <c r="AX28" s="69"/>
      <c r="AY28" s="69"/>
      <c r="AZ28" s="69"/>
      <c r="BA28" s="69"/>
      <c r="BB28" s="69">
        <v>18</v>
      </c>
      <c r="BC28" s="86"/>
      <c r="BD28" s="84" t="s">
        <v>213</v>
      </c>
      <c r="BE28" s="69">
        <v>146</v>
      </c>
      <c r="BF28" s="84">
        <v>18</v>
      </c>
      <c r="BG28" s="69">
        <v>421</v>
      </c>
      <c r="BH28" s="69">
        <v>5108</v>
      </c>
      <c r="BI28" s="84" t="s">
        <v>178</v>
      </c>
      <c r="BJ28" s="84"/>
      <c r="BK28" s="84"/>
      <c r="BL28" s="84"/>
      <c r="BM28" s="84"/>
      <c r="BN28" s="84" t="s">
        <v>179</v>
      </c>
      <c r="BO28" s="84"/>
      <c r="BP28" s="84"/>
      <c r="BQ28" s="32">
        <v>0</v>
      </c>
      <c r="BR28" s="28">
        <v>3</v>
      </c>
      <c r="BS28" s="28">
        <v>0</v>
      </c>
      <c r="BT28" s="28"/>
      <c r="BU28" s="28">
        <v>957</v>
      </c>
      <c r="BV28" s="28"/>
      <c r="BW28" s="28"/>
      <c r="BX28" s="28"/>
      <c r="BY28" s="28"/>
      <c r="BZ28" s="28"/>
      <c r="CA28" s="28"/>
      <c r="CB28" s="28"/>
      <c r="CC28" s="85"/>
      <c r="CD28" s="28"/>
      <c r="CE28" s="28" t="s">
        <v>185</v>
      </c>
      <c r="CF28" s="28">
        <v>3</v>
      </c>
      <c r="CG28" s="28">
        <v>8</v>
      </c>
      <c r="CH28" s="28">
        <v>3</v>
      </c>
      <c r="CI28" s="28">
        <v>0</v>
      </c>
      <c r="CJ28" s="28">
        <v>40</v>
      </c>
      <c r="CK28" s="83">
        <v>0</v>
      </c>
      <c r="CL28" s="28"/>
      <c r="CM28" s="84" t="s">
        <v>190</v>
      </c>
      <c r="CN28" s="84" t="s">
        <v>190</v>
      </c>
      <c r="CO28" s="84" t="s">
        <v>190</v>
      </c>
      <c r="CP28" s="84" t="s">
        <v>190</v>
      </c>
      <c r="CQ28" s="84" t="s">
        <v>190</v>
      </c>
      <c r="CR28" s="84" t="s">
        <v>190</v>
      </c>
      <c r="CS28" s="84" t="s">
        <v>190</v>
      </c>
      <c r="CT28" s="108"/>
      <c r="CU28" s="109"/>
      <c r="CV28" s="108"/>
      <c r="CW28" s="108"/>
      <c r="CX28" s="109"/>
      <c r="CY28" s="110"/>
      <c r="CZ28" s="108"/>
      <c r="DA28" s="114">
        <v>21</v>
      </c>
      <c r="DB28" s="84">
        <v>20</v>
      </c>
      <c r="DC28" s="84">
        <v>40</v>
      </c>
      <c r="DD28" s="84">
        <v>0</v>
      </c>
      <c r="DE28" s="84">
        <v>5</v>
      </c>
      <c r="DF28" s="84">
        <v>5</v>
      </c>
      <c r="DG28" s="84" t="s">
        <v>187</v>
      </c>
      <c r="DH28" s="84">
        <v>0</v>
      </c>
      <c r="DI28" s="118"/>
    </row>
    <row r="29" spans="3:113" s="13" customFormat="1">
      <c r="C29" s="28"/>
      <c r="D29" s="28"/>
      <c r="E29" s="29"/>
      <c r="F29" s="33"/>
      <c r="G29" s="33"/>
      <c r="H29" s="33"/>
      <c r="I29" s="33"/>
      <c r="J29" s="33"/>
      <c r="K29" s="28"/>
      <c r="L29" s="28"/>
      <c r="M29" s="28"/>
      <c r="N29" s="28"/>
      <c r="O29" s="28"/>
      <c r="P29" s="28"/>
      <c r="Q29" s="28"/>
      <c r="R29" s="28"/>
      <c r="S29" s="28"/>
      <c r="T29" s="33"/>
      <c r="U29" s="33"/>
      <c r="V29" s="33"/>
      <c r="W29" s="33"/>
      <c r="X29" s="33"/>
      <c r="Y29" s="33"/>
      <c r="Z29" s="33"/>
      <c r="AA29" s="33"/>
      <c r="AB29" s="33"/>
      <c r="AC29" s="28"/>
      <c r="AD29" s="28"/>
      <c r="AE29" s="28"/>
      <c r="AF29" s="28"/>
      <c r="AG29" s="28"/>
      <c r="AH29" s="28"/>
      <c r="AI29" s="69">
        <v>38</v>
      </c>
      <c r="AJ29" s="80" t="s">
        <v>170</v>
      </c>
      <c r="AK29" s="69" t="s">
        <v>203</v>
      </c>
      <c r="AL29" s="69" t="s">
        <v>212</v>
      </c>
      <c r="AM29" s="81"/>
      <c r="AN29" s="86"/>
      <c r="AO29" s="86"/>
      <c r="AP29" s="86"/>
      <c r="AQ29" s="81"/>
      <c r="AR29" s="81"/>
      <c r="AS29" s="69"/>
      <c r="AT29" s="69"/>
      <c r="AU29" s="69"/>
      <c r="AV29" s="69"/>
      <c r="AW29" s="69"/>
      <c r="AX29" s="69"/>
      <c r="AY29" s="69"/>
      <c r="AZ29" s="69"/>
      <c r="BA29" s="69"/>
      <c r="BB29" s="69">
        <v>48307</v>
      </c>
      <c r="BC29" s="86"/>
      <c r="BD29" s="84" t="s">
        <v>213</v>
      </c>
      <c r="BE29" s="69">
        <v>19</v>
      </c>
      <c r="BF29" s="84"/>
      <c r="BG29" s="69">
        <v>421</v>
      </c>
      <c r="BH29" s="69">
        <v>1608</v>
      </c>
      <c r="BI29" s="84" t="s">
        <v>178</v>
      </c>
      <c r="BJ29" s="84"/>
      <c r="BK29" s="84"/>
      <c r="BL29" s="84"/>
      <c r="BM29" s="84"/>
      <c r="BN29" s="84" t="s">
        <v>179</v>
      </c>
      <c r="BO29" s="84">
        <v>20</v>
      </c>
      <c r="BP29" s="84">
        <v>0</v>
      </c>
      <c r="BQ29" s="32">
        <v>0</v>
      </c>
      <c r="BR29" s="28">
        <v>3</v>
      </c>
      <c r="BS29" s="28">
        <v>0</v>
      </c>
      <c r="BT29" s="28" t="s">
        <v>214</v>
      </c>
      <c r="BU29" s="28">
        <v>957</v>
      </c>
      <c r="BV29" s="28"/>
      <c r="BW29" s="32" t="s">
        <v>181</v>
      </c>
      <c r="BX29" s="28">
        <v>4</v>
      </c>
      <c r="BY29" s="28" t="s">
        <v>182</v>
      </c>
      <c r="BZ29" s="28" t="s">
        <v>183</v>
      </c>
      <c r="CA29" s="28"/>
      <c r="CB29" s="28"/>
      <c r="CC29" s="85"/>
      <c r="CD29" s="28"/>
      <c r="CE29" s="28" t="s">
        <v>185</v>
      </c>
      <c r="CF29" s="28">
        <v>3</v>
      </c>
      <c r="CG29" s="28">
        <v>8</v>
      </c>
      <c r="CH29" s="28">
        <v>3</v>
      </c>
      <c r="CI29" s="28">
        <v>0</v>
      </c>
      <c r="CJ29" s="28">
        <v>40</v>
      </c>
      <c r="CK29" s="83"/>
      <c r="CL29" s="28"/>
      <c r="CM29" s="84"/>
      <c r="CN29" s="84"/>
      <c r="CO29" s="84"/>
      <c r="CP29" s="84"/>
      <c r="CQ29" s="84"/>
      <c r="CR29" s="84"/>
      <c r="CS29" s="84"/>
      <c r="CT29" s="108">
        <v>69</v>
      </c>
      <c r="CU29" s="109">
        <v>19</v>
      </c>
      <c r="CV29" s="108">
        <f>D29*16+CU29</f>
        <v>19</v>
      </c>
      <c r="CW29" s="108">
        <v>69</v>
      </c>
      <c r="CX29" s="109">
        <v>19</v>
      </c>
      <c r="CY29" s="110" t="s">
        <v>186</v>
      </c>
      <c r="CZ29" s="108">
        <v>1096883</v>
      </c>
      <c r="DA29" s="114">
        <v>23</v>
      </c>
      <c r="DB29" s="84">
        <v>20</v>
      </c>
      <c r="DC29" s="84">
        <v>40</v>
      </c>
      <c r="DD29" s="84">
        <v>0</v>
      </c>
      <c r="DE29" s="84">
        <v>5</v>
      </c>
      <c r="DF29" s="84">
        <v>5</v>
      </c>
      <c r="DG29" s="84" t="s">
        <v>187</v>
      </c>
      <c r="DH29" s="84">
        <v>0</v>
      </c>
      <c r="DI29" s="118"/>
    </row>
    <row r="30" spans="3:113" s="13" customFormat="1">
      <c r="C30" s="28"/>
      <c r="D30" s="28"/>
      <c r="E30" s="29"/>
      <c r="F30" s="33"/>
      <c r="G30" s="33"/>
      <c r="H30" s="33"/>
      <c r="I30" s="33"/>
      <c r="J30" s="33"/>
      <c r="K30" s="28"/>
      <c r="L30" s="28"/>
      <c r="M30" s="28"/>
      <c r="N30" s="28"/>
      <c r="O30" s="28"/>
      <c r="P30" s="28"/>
      <c r="Q30" s="28"/>
      <c r="R30" s="28"/>
      <c r="S30" s="28"/>
      <c r="T30" s="33"/>
      <c r="U30" s="33"/>
      <c r="V30" s="33"/>
      <c r="W30" s="33"/>
      <c r="X30" s="33"/>
      <c r="Y30" s="33"/>
      <c r="Z30" s="33"/>
      <c r="AA30" s="33"/>
      <c r="AB30" s="33"/>
      <c r="AC30" s="28"/>
      <c r="AD30" s="28"/>
      <c r="AE30" s="28"/>
      <c r="AF30" s="28"/>
      <c r="AG30" s="28"/>
      <c r="AH30" s="28"/>
      <c r="AI30" s="69">
        <v>10</v>
      </c>
      <c r="AJ30" s="80" t="s">
        <v>170</v>
      </c>
      <c r="AK30" s="69" t="s">
        <v>191</v>
      </c>
      <c r="AL30" s="69" t="s">
        <v>215</v>
      </c>
      <c r="AM30" s="81"/>
      <c r="AN30" s="86"/>
      <c r="AO30" s="86" t="s">
        <v>193</v>
      </c>
      <c r="AP30" s="86" t="s">
        <v>194</v>
      </c>
      <c r="AQ30" s="81" t="s">
        <v>176</v>
      </c>
      <c r="AR30" s="81">
        <v>7</v>
      </c>
      <c r="AS30" s="69" t="s">
        <v>176</v>
      </c>
      <c r="AT30" s="69">
        <v>1</v>
      </c>
      <c r="AU30" s="69"/>
      <c r="AV30" s="69"/>
      <c r="AW30" s="69"/>
      <c r="AX30" s="69"/>
      <c r="AY30" s="69"/>
      <c r="AZ30" s="69"/>
      <c r="BA30" s="69"/>
      <c r="BB30" s="69">
        <v>48308</v>
      </c>
      <c r="BC30" s="86"/>
      <c r="BD30" s="84" t="s">
        <v>215</v>
      </c>
      <c r="BE30" s="69">
        <v>20</v>
      </c>
      <c r="BF30" s="84"/>
      <c r="BG30" s="69">
        <v>421</v>
      </c>
      <c r="BH30" s="69">
        <v>1608</v>
      </c>
      <c r="BI30" s="84" t="s">
        <v>178</v>
      </c>
      <c r="BJ30" s="84"/>
      <c r="BK30" s="84"/>
      <c r="BL30" s="84"/>
      <c r="BM30" s="84"/>
      <c r="BN30" s="84" t="s">
        <v>179</v>
      </c>
      <c r="BO30" s="84">
        <v>20</v>
      </c>
      <c r="BP30" s="84"/>
      <c r="BQ30" s="32">
        <v>0</v>
      </c>
      <c r="BR30" s="28">
        <v>3</v>
      </c>
      <c r="BS30" s="28">
        <v>0</v>
      </c>
      <c r="BT30" s="28" t="s">
        <v>214</v>
      </c>
      <c r="BU30" s="28">
        <v>957</v>
      </c>
      <c r="BV30" s="28"/>
      <c r="BW30" s="32"/>
      <c r="BX30" s="28"/>
      <c r="BY30" s="28"/>
      <c r="BZ30" s="28"/>
      <c r="CA30" s="28"/>
      <c r="CB30" s="28"/>
      <c r="CC30" s="85"/>
      <c r="CD30" s="28"/>
      <c r="CE30" s="28" t="s">
        <v>185</v>
      </c>
      <c r="CF30" s="28">
        <v>3</v>
      </c>
      <c r="CG30" s="28">
        <v>8</v>
      </c>
      <c r="CH30" s="28">
        <v>3</v>
      </c>
      <c r="CI30" s="28">
        <v>0</v>
      </c>
      <c r="CJ30" s="28">
        <v>40</v>
      </c>
      <c r="CK30" s="83"/>
      <c r="CL30" s="28"/>
      <c r="CM30" s="84"/>
      <c r="CN30" s="84"/>
      <c r="CO30" s="84"/>
      <c r="CP30" s="84"/>
      <c r="CQ30" s="84"/>
      <c r="CR30" s="84"/>
      <c r="CS30" s="84"/>
      <c r="CT30" s="108">
        <v>70</v>
      </c>
      <c r="CU30" s="109">
        <v>20</v>
      </c>
      <c r="CV30" s="108">
        <f>D30*16+CU30</f>
        <v>20</v>
      </c>
      <c r="CW30" s="108">
        <v>70</v>
      </c>
      <c r="CX30" s="109">
        <v>20</v>
      </c>
      <c r="CY30" s="110" t="s">
        <v>186</v>
      </c>
      <c r="CZ30" s="108">
        <v>1096884</v>
      </c>
      <c r="DA30" s="114">
        <v>24</v>
      </c>
      <c r="DB30" s="84">
        <v>20</v>
      </c>
      <c r="DC30" s="84">
        <v>40</v>
      </c>
      <c r="DD30" s="84">
        <v>0</v>
      </c>
      <c r="DE30" s="84">
        <v>5</v>
      </c>
      <c r="DF30" s="84">
        <v>5</v>
      </c>
      <c r="DG30" s="84" t="s">
        <v>187</v>
      </c>
      <c r="DH30" s="84">
        <v>0</v>
      </c>
      <c r="DI30" s="118"/>
    </row>
    <row r="31" spans="3:113" s="13" customFormat="1">
      <c r="F31" s="10"/>
      <c r="G31" s="10"/>
      <c r="H31" s="10"/>
      <c r="I31" s="10"/>
      <c r="J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3:113" s="13" customFormat="1">
      <c r="F32" s="10"/>
      <c r="G32" s="10"/>
      <c r="H32" s="10"/>
      <c r="I32" s="10"/>
      <c r="J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6:28" s="13" customFormat="1">
      <c r="F33" s="10"/>
      <c r="G33" s="10"/>
      <c r="H33" s="10"/>
      <c r="I33" s="10"/>
      <c r="J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6:28" s="13" customFormat="1">
      <c r="F34" s="10"/>
      <c r="G34" s="10"/>
      <c r="H34" s="10"/>
      <c r="I34" s="10"/>
      <c r="J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6:28" s="13" customFormat="1">
      <c r="F35" s="10"/>
      <c r="G35" s="10"/>
      <c r="H35" s="10"/>
      <c r="I35" s="10"/>
      <c r="J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6:28" s="13" customFormat="1">
      <c r="F36" s="10"/>
      <c r="G36" s="10"/>
      <c r="H36" s="10"/>
      <c r="I36" s="10"/>
      <c r="J36" s="10"/>
      <c r="T36" s="10"/>
      <c r="U36" s="10"/>
      <c r="V36" s="120" t="s">
        <v>300</v>
      </c>
      <c r="W36" s="60"/>
      <c r="X36" s="60"/>
      <c r="Y36" s="10"/>
      <c r="Z36" s="10"/>
      <c r="AA36" s="10"/>
      <c r="AB36" s="10"/>
    </row>
    <row r="37" spans="6:28" s="13" customFormat="1">
      <c r="F37" s="10"/>
      <c r="G37" s="10"/>
      <c r="H37" s="10"/>
      <c r="I37" s="10"/>
      <c r="J37" s="10"/>
      <c r="T37" s="10"/>
      <c r="U37" s="10"/>
      <c r="V37" s="120" t="s">
        <v>301</v>
      </c>
      <c r="W37" s="60"/>
      <c r="X37" s="60"/>
      <c r="Y37" s="10"/>
      <c r="Z37" s="10"/>
      <c r="AA37" s="10"/>
      <c r="AB37" s="10"/>
    </row>
    <row r="38" spans="6:28" s="13" customFormat="1">
      <c r="F38" s="10"/>
      <c r="G38" s="10"/>
      <c r="H38" s="10"/>
      <c r="I38" s="10"/>
      <c r="J38" s="10"/>
      <c r="T38" s="10"/>
      <c r="U38" s="10"/>
      <c r="V38" s="120" t="s">
        <v>302</v>
      </c>
      <c r="W38" s="60"/>
      <c r="X38" s="60"/>
      <c r="Y38" s="10"/>
      <c r="Z38" s="10"/>
      <c r="AA38" s="10"/>
      <c r="AB38" s="10"/>
    </row>
    <row r="39" spans="6:28" s="13" customFormat="1">
      <c r="F39" s="10"/>
      <c r="G39" s="10"/>
      <c r="H39" s="10"/>
      <c r="I39" s="10"/>
      <c r="J39" s="10"/>
      <c r="T39" s="10"/>
      <c r="U39" s="10"/>
      <c r="V39" s="120" t="s">
        <v>303</v>
      </c>
      <c r="W39" s="60"/>
      <c r="X39" s="60"/>
      <c r="Y39" s="10"/>
      <c r="Z39" s="10"/>
      <c r="AA39" s="10"/>
      <c r="AB39" s="10"/>
    </row>
    <row r="40" spans="6:28" s="13" customFormat="1">
      <c r="F40" s="10"/>
      <c r="G40" s="10"/>
      <c r="H40" s="10"/>
      <c r="I40" s="10"/>
      <c r="J40" s="10"/>
      <c r="T40" s="10"/>
      <c r="U40" s="10"/>
      <c r="V40" s="120" t="s">
        <v>304</v>
      </c>
      <c r="W40" s="60"/>
      <c r="X40" s="60"/>
      <c r="Y40" s="10"/>
      <c r="Z40" s="10"/>
      <c r="AA40" s="10"/>
      <c r="AB40" s="10"/>
    </row>
    <row r="41" spans="6:28" s="13" customFormat="1">
      <c r="F41" s="10"/>
      <c r="G41" s="10"/>
      <c r="H41" s="10"/>
      <c r="I41" s="10"/>
      <c r="J41" s="10"/>
      <c r="T41" s="10"/>
      <c r="U41" s="10"/>
      <c r="V41" s="120" t="s">
        <v>305</v>
      </c>
      <c r="W41" s="60"/>
      <c r="X41" s="60"/>
      <c r="Y41" s="10"/>
      <c r="Z41" s="10"/>
      <c r="AA41" s="10"/>
      <c r="AB41" s="10"/>
    </row>
    <row r="42" spans="6:28" s="13" customFormat="1">
      <c r="F42" s="10"/>
      <c r="G42" s="10"/>
      <c r="H42" s="10"/>
      <c r="I42" s="10"/>
      <c r="J42" s="10"/>
      <c r="T42" s="10"/>
      <c r="U42" s="10"/>
      <c r="V42" s="120" t="s">
        <v>306</v>
      </c>
      <c r="W42" s="60"/>
      <c r="X42" s="60"/>
      <c r="Y42" s="10"/>
      <c r="Z42" s="10"/>
      <c r="AA42" s="10"/>
      <c r="AB42" s="10"/>
    </row>
    <row r="43" spans="6:28" s="13" customFormat="1">
      <c r="F43" s="10"/>
      <c r="G43" s="10"/>
      <c r="H43" s="10"/>
      <c r="I43" s="10"/>
      <c r="J43" s="10"/>
      <c r="T43" s="10"/>
      <c r="U43" s="10"/>
      <c r="V43" s="120" t="s">
        <v>307</v>
      </c>
      <c r="W43" s="60"/>
      <c r="X43" s="60"/>
      <c r="Y43" s="10"/>
      <c r="Z43" s="10"/>
      <c r="AA43" s="10"/>
      <c r="AB43" s="10"/>
    </row>
    <row r="44" spans="6:28" s="13" customFormat="1">
      <c r="F44" s="10"/>
      <c r="G44" s="10"/>
      <c r="H44" s="10"/>
      <c r="I44" s="10"/>
      <c r="J44" s="10"/>
      <c r="T44" s="10"/>
      <c r="U44" s="10"/>
      <c r="V44" s="120" t="s">
        <v>308</v>
      </c>
      <c r="W44" s="60"/>
      <c r="X44" s="60"/>
      <c r="Y44" s="10"/>
      <c r="Z44" s="10"/>
      <c r="AA44" s="10"/>
      <c r="AB44" s="10"/>
    </row>
    <row r="45" spans="6:28" s="13" customFormat="1">
      <c r="F45" s="10"/>
      <c r="G45" s="10"/>
      <c r="H45" s="10"/>
      <c r="I45" s="10"/>
      <c r="J45" s="10"/>
      <c r="T45" s="10"/>
      <c r="U45" s="10"/>
      <c r="V45" s="120" t="s">
        <v>309</v>
      </c>
      <c r="W45" s="60"/>
      <c r="X45" s="60"/>
      <c r="Y45" s="10"/>
      <c r="Z45" s="10"/>
      <c r="AA45" s="10"/>
      <c r="AB45" s="10"/>
    </row>
    <row r="46" spans="6:28" s="13" customFormat="1">
      <c r="F46" s="10"/>
      <c r="G46" s="10"/>
      <c r="H46" s="10"/>
      <c r="I46" s="10"/>
      <c r="J46" s="10"/>
      <c r="T46" s="10"/>
      <c r="U46" s="10"/>
      <c r="V46" s="120" t="s">
        <v>310</v>
      </c>
      <c r="W46" s="60"/>
      <c r="X46" s="60"/>
      <c r="Y46" s="10"/>
      <c r="Z46" s="10"/>
      <c r="AA46" s="10"/>
      <c r="AB46" s="10"/>
    </row>
    <row r="47" spans="6:28" s="13" customFormat="1">
      <c r="F47" s="10"/>
      <c r="G47" s="10"/>
      <c r="H47" s="10"/>
      <c r="I47" s="10"/>
      <c r="J47" s="10"/>
      <c r="T47" s="10"/>
      <c r="U47" s="10"/>
      <c r="V47" s="120" t="s">
        <v>311</v>
      </c>
      <c r="W47" s="60"/>
      <c r="X47" s="60"/>
      <c r="Y47" s="10"/>
      <c r="Z47" s="10"/>
      <c r="AA47" s="10"/>
      <c r="AB47" s="10"/>
    </row>
    <row r="48" spans="6:28" s="13" customFormat="1">
      <c r="F48" s="10"/>
      <c r="G48" s="10"/>
      <c r="H48" s="10"/>
      <c r="I48" s="10"/>
      <c r="J48" s="10"/>
      <c r="T48" s="10"/>
      <c r="U48" s="10"/>
      <c r="V48" s="120" t="s">
        <v>312</v>
      </c>
      <c r="W48" s="60"/>
      <c r="X48" s="60"/>
      <c r="Y48" s="10"/>
      <c r="Z48" s="10"/>
      <c r="AA48" s="10"/>
      <c r="AB48" s="10"/>
    </row>
    <row r="49" spans="6:53" s="13" customFormat="1">
      <c r="F49" s="10"/>
      <c r="G49" s="10"/>
      <c r="H49" s="10"/>
      <c r="I49" s="10"/>
      <c r="J49" s="10"/>
      <c r="T49" s="10"/>
      <c r="U49" s="10"/>
      <c r="V49" s="120" t="s">
        <v>313</v>
      </c>
      <c r="W49" s="60"/>
      <c r="X49" s="60"/>
      <c r="Y49" s="10"/>
      <c r="Z49" s="10"/>
      <c r="AA49" s="10"/>
      <c r="AB49" s="10"/>
    </row>
    <row r="50" spans="6:53" s="13" customFormat="1">
      <c r="F50" s="10"/>
      <c r="G50" s="10"/>
      <c r="H50" s="10"/>
      <c r="I50" s="10"/>
      <c r="J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6:53" s="13" customFormat="1">
      <c r="F51" s="10"/>
      <c r="G51" s="10"/>
      <c r="H51" s="10"/>
      <c r="I51" s="10"/>
      <c r="J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6:53" s="13" customFormat="1">
      <c r="F52" s="10"/>
      <c r="G52" s="10"/>
      <c r="H52" s="10"/>
      <c r="I52" s="10"/>
      <c r="J52" s="10"/>
      <c r="T52" s="10"/>
      <c r="U52" s="10"/>
      <c r="V52" s="60"/>
      <c r="W52" s="60"/>
      <c r="X52" s="60"/>
      <c r="Y52" s="10"/>
      <c r="Z52" s="10"/>
      <c r="AA52" s="10"/>
      <c r="AB52" s="10"/>
    </row>
    <row r="53" spans="6:53" s="13" customFormat="1">
      <c r="F53" s="10"/>
      <c r="G53" s="10"/>
      <c r="H53" s="10"/>
      <c r="I53" s="10"/>
      <c r="J53" s="10"/>
      <c r="T53" s="10"/>
      <c r="U53" s="10"/>
      <c r="V53" s="60" t="s">
        <v>318</v>
      </c>
      <c r="W53" s="60"/>
      <c r="X53" s="60"/>
      <c r="Y53" s="10"/>
      <c r="Z53" s="10"/>
      <c r="AA53" s="10"/>
      <c r="AB53" s="10"/>
    </row>
    <row r="54" spans="6:53" s="13" customFormat="1">
      <c r="F54" s="10"/>
      <c r="G54" s="10"/>
      <c r="H54" s="10"/>
      <c r="I54" s="10"/>
      <c r="J54" s="10"/>
      <c r="T54" s="10"/>
      <c r="U54" s="10"/>
      <c r="V54" s="60" t="s">
        <v>319</v>
      </c>
      <c r="W54" s="60"/>
      <c r="X54" s="60"/>
      <c r="Y54" s="10"/>
      <c r="Z54" s="10"/>
      <c r="AA54" s="10"/>
      <c r="AB54" s="10"/>
    </row>
    <row r="55" spans="6:53" s="13" customFormat="1">
      <c r="F55" s="10"/>
      <c r="G55" s="10"/>
      <c r="H55" s="10"/>
      <c r="I55" s="10"/>
      <c r="J55" s="10"/>
      <c r="T55" s="10"/>
      <c r="U55" s="10"/>
      <c r="V55" s="60" t="s">
        <v>320</v>
      </c>
      <c r="W55" s="60"/>
      <c r="X55" s="60"/>
      <c r="Y55" s="10"/>
      <c r="Z55" s="10"/>
      <c r="AA55" s="10"/>
      <c r="AB55" s="10"/>
    </row>
    <row r="56" spans="6:53" s="13" customFormat="1">
      <c r="F56" s="10"/>
      <c r="G56" s="10"/>
      <c r="H56" s="10"/>
      <c r="I56" s="10"/>
      <c r="J56" s="10"/>
      <c r="T56" s="10"/>
      <c r="U56" s="10"/>
      <c r="V56" s="60" t="s">
        <v>321</v>
      </c>
      <c r="W56" s="60"/>
      <c r="X56" s="60"/>
      <c r="Y56" s="10"/>
      <c r="Z56" s="10"/>
      <c r="AA56" s="10"/>
      <c r="AB56" s="10"/>
    </row>
    <row r="57" spans="6:53" s="13" customFormat="1">
      <c r="F57" s="10"/>
      <c r="G57" s="10"/>
      <c r="H57" s="10"/>
      <c r="I57" s="10"/>
      <c r="J57" s="10"/>
      <c r="T57" s="10"/>
      <c r="U57" s="10"/>
      <c r="V57" s="60" t="s">
        <v>322</v>
      </c>
      <c r="W57" s="60"/>
      <c r="X57" s="60"/>
      <c r="Y57" s="10"/>
      <c r="Z57" s="10"/>
      <c r="AA57" s="10"/>
      <c r="AB57" s="10"/>
    </row>
    <row r="58" spans="6:53" s="13" customFormat="1">
      <c r="F58" s="10"/>
      <c r="G58" s="10"/>
      <c r="H58" s="10"/>
      <c r="I58" s="10"/>
      <c r="J58" s="10"/>
      <c r="T58" s="10"/>
      <c r="U58" s="10"/>
      <c r="V58" s="60" t="s">
        <v>323</v>
      </c>
      <c r="W58" s="60"/>
      <c r="X58" s="60"/>
      <c r="Y58" s="10"/>
      <c r="Z58" s="10"/>
      <c r="AA58" s="10"/>
      <c r="AB58" s="10"/>
    </row>
    <row r="59" spans="6:53" s="13" customFormat="1">
      <c r="F59" s="10"/>
      <c r="G59" s="10"/>
      <c r="H59" s="10"/>
      <c r="I59" s="10"/>
      <c r="J59" s="10"/>
      <c r="T59" s="10"/>
      <c r="U59" s="10"/>
      <c r="V59" s="60" t="s">
        <v>324</v>
      </c>
      <c r="W59" s="60"/>
      <c r="X59" s="60"/>
      <c r="Y59" s="10"/>
      <c r="Z59" s="10"/>
      <c r="AA59" s="10"/>
      <c r="AB59" s="10"/>
      <c r="AT59" s="10"/>
      <c r="AU59" s="10"/>
      <c r="AV59" s="10"/>
      <c r="AW59" s="10"/>
      <c r="AX59" s="10"/>
      <c r="AY59" s="10"/>
      <c r="AZ59" s="10"/>
      <c r="BA59" s="10"/>
    </row>
    <row r="60" spans="6:53" s="13" customFormat="1">
      <c r="F60" s="10"/>
      <c r="G60" s="10"/>
      <c r="H60" s="10"/>
      <c r="I60" s="10"/>
      <c r="J60" s="10"/>
      <c r="T60" s="10"/>
      <c r="U60" s="10"/>
      <c r="V60" s="60" t="s">
        <v>325</v>
      </c>
      <c r="W60" s="60"/>
      <c r="X60" s="60"/>
      <c r="Y60" s="10"/>
      <c r="Z60" s="10"/>
      <c r="AA60" s="10"/>
      <c r="AB60" s="10"/>
      <c r="AT60" s="10"/>
      <c r="AU60" s="10"/>
      <c r="AV60" s="10"/>
      <c r="AW60" s="10"/>
      <c r="AX60" s="10"/>
      <c r="AY60" s="10"/>
      <c r="AZ60" s="10"/>
      <c r="BA60" s="10"/>
    </row>
    <row r="61" spans="6:53" s="13" customFormat="1">
      <c r="F61" s="10"/>
      <c r="G61" s="10"/>
      <c r="H61" s="10"/>
      <c r="I61" s="10"/>
      <c r="J61" s="10"/>
      <c r="T61" s="10"/>
      <c r="U61" s="10"/>
      <c r="V61" s="60" t="s">
        <v>326</v>
      </c>
      <c r="W61" s="60"/>
      <c r="X61" s="60"/>
      <c r="Y61" s="10"/>
      <c r="Z61" s="10"/>
      <c r="AA61" s="10"/>
      <c r="AB61" s="10"/>
      <c r="AT61" s="10"/>
      <c r="AU61" s="10"/>
      <c r="AV61" s="10"/>
      <c r="AW61" s="10"/>
      <c r="AX61" s="10"/>
      <c r="AY61" s="10"/>
      <c r="AZ61" s="10"/>
      <c r="BA61" s="10"/>
    </row>
    <row r="62" spans="6:53" s="13" customFormat="1">
      <c r="F62" s="10"/>
      <c r="G62" s="10"/>
      <c r="H62" s="10"/>
      <c r="I62" s="10"/>
      <c r="J62" s="10"/>
      <c r="T62" s="10"/>
      <c r="U62" s="10"/>
      <c r="V62" s="60" t="s">
        <v>327</v>
      </c>
      <c r="W62" s="60"/>
      <c r="X62" s="60"/>
      <c r="Y62" s="10"/>
      <c r="Z62" s="10"/>
      <c r="AA62" s="10"/>
      <c r="AB62" s="10"/>
      <c r="AT62" s="10"/>
      <c r="AU62" s="10"/>
      <c r="AV62" s="10"/>
      <c r="AW62" s="10"/>
      <c r="AX62" s="10"/>
      <c r="AY62" s="10"/>
      <c r="AZ62" s="10"/>
      <c r="BA62" s="10"/>
    </row>
    <row r="63" spans="6:53" s="13" customFormat="1">
      <c r="F63" s="10"/>
      <c r="G63" s="10"/>
      <c r="H63" s="10"/>
      <c r="I63" s="10"/>
      <c r="J63" s="10"/>
      <c r="T63" s="10"/>
      <c r="U63" s="10"/>
      <c r="V63" s="60" t="s">
        <v>328</v>
      </c>
      <c r="W63" s="60"/>
      <c r="X63" s="60"/>
      <c r="Y63" s="10"/>
      <c r="Z63" s="10"/>
      <c r="AA63" s="10"/>
      <c r="AB63" s="10"/>
      <c r="AT63" s="10"/>
      <c r="AU63" s="10"/>
      <c r="AV63" s="10"/>
      <c r="AW63" s="10"/>
      <c r="AX63" s="10"/>
      <c r="AY63" s="10"/>
      <c r="AZ63" s="10"/>
      <c r="BA63" s="10"/>
    </row>
    <row r="64" spans="6:53" s="13" customFormat="1">
      <c r="F64" s="10"/>
      <c r="G64" s="10"/>
      <c r="H64" s="10"/>
      <c r="I64" s="10"/>
      <c r="J64" s="10"/>
      <c r="T64" s="10"/>
      <c r="U64" s="10"/>
      <c r="V64" s="60" t="s">
        <v>329</v>
      </c>
      <c r="W64" s="60"/>
      <c r="X64" s="60"/>
      <c r="Y64" s="10"/>
      <c r="Z64" s="10"/>
      <c r="AA64" s="10"/>
      <c r="AB64" s="10"/>
      <c r="AT64" s="10"/>
      <c r="AU64" s="10"/>
      <c r="AV64" s="10"/>
      <c r="AW64" s="10"/>
      <c r="AX64" s="10"/>
      <c r="AY64" s="10"/>
      <c r="AZ64" s="10"/>
      <c r="BA64" s="10"/>
    </row>
    <row r="65" spans="6:53" s="13" customFormat="1">
      <c r="F65" s="10"/>
      <c r="G65" s="10"/>
      <c r="H65" s="10"/>
      <c r="I65" s="10"/>
      <c r="J65" s="10"/>
      <c r="T65" s="10"/>
      <c r="U65" s="10"/>
      <c r="V65" s="60" t="s">
        <v>330</v>
      </c>
      <c r="W65" s="60"/>
      <c r="X65" s="60"/>
      <c r="Y65" s="10"/>
      <c r="Z65" s="10"/>
      <c r="AA65" s="10"/>
      <c r="AB65" s="10"/>
      <c r="AT65" s="10"/>
      <c r="AU65" s="10"/>
      <c r="AV65" s="10"/>
      <c r="AW65" s="10"/>
      <c r="AX65" s="10"/>
      <c r="AY65" s="10"/>
      <c r="AZ65" s="10"/>
      <c r="BA65" s="10"/>
    </row>
    <row r="66" spans="6:53" s="13" customFormat="1">
      <c r="F66" s="10"/>
      <c r="G66" s="10"/>
      <c r="H66" s="10"/>
      <c r="I66" s="10"/>
      <c r="J66" s="10"/>
      <c r="T66" s="10"/>
      <c r="U66" s="10"/>
      <c r="V66" s="10"/>
      <c r="W66" s="10"/>
      <c r="X66" s="10"/>
      <c r="Y66" s="10"/>
      <c r="Z66" s="10"/>
      <c r="AA66" s="10"/>
      <c r="AB66" s="10"/>
      <c r="AT66" s="10"/>
      <c r="AU66" s="10"/>
      <c r="AV66" s="10"/>
      <c r="AW66" s="10"/>
      <c r="AX66" s="10"/>
      <c r="AY66" s="10"/>
      <c r="AZ66" s="10"/>
      <c r="BA66" s="10"/>
    </row>
    <row r="67" spans="6:53" s="13" customFormat="1">
      <c r="F67" s="10"/>
      <c r="G67" s="10"/>
      <c r="H67" s="10"/>
      <c r="I67" s="10"/>
      <c r="J67" s="10"/>
      <c r="T67" s="10"/>
      <c r="U67" s="10"/>
      <c r="V67" s="10"/>
      <c r="W67" s="10"/>
      <c r="X67" s="10"/>
      <c r="Y67" s="10"/>
      <c r="Z67" s="10"/>
      <c r="AA67" s="10"/>
      <c r="AB67" s="10"/>
      <c r="AT67" s="10"/>
      <c r="AU67" s="10"/>
      <c r="AV67" s="10"/>
      <c r="AW67" s="10"/>
      <c r="AX67" s="10"/>
      <c r="AY67" s="10"/>
      <c r="AZ67" s="10"/>
      <c r="BA67" s="10"/>
    </row>
    <row r="68" spans="6:53" s="13" customFormat="1">
      <c r="F68" s="10"/>
      <c r="G68" s="10"/>
      <c r="H68" s="10"/>
      <c r="I68" s="10"/>
      <c r="J68" s="10"/>
      <c r="T68" s="10"/>
      <c r="U68" s="10"/>
      <c r="V68" s="10"/>
      <c r="W68" s="10"/>
      <c r="X68" s="10"/>
      <c r="Y68" s="10"/>
      <c r="Z68" s="10"/>
      <c r="AA68" s="10"/>
      <c r="AB68" s="10"/>
      <c r="AT68" s="10"/>
      <c r="AU68" s="10"/>
      <c r="AV68" s="10"/>
      <c r="AW68" s="10"/>
      <c r="AX68" s="10"/>
      <c r="AY68" s="10"/>
      <c r="AZ68" s="10"/>
      <c r="BA68" s="10"/>
    </row>
    <row r="69" spans="6:53" s="13" customFormat="1">
      <c r="F69" s="10"/>
      <c r="G69" s="10"/>
      <c r="H69" s="10"/>
      <c r="I69" s="10"/>
      <c r="J69" s="10"/>
      <c r="T69" s="10"/>
      <c r="U69" s="10"/>
      <c r="V69" s="10"/>
      <c r="W69" s="10"/>
      <c r="X69" s="10"/>
      <c r="Y69" s="10"/>
      <c r="Z69" s="10"/>
      <c r="AA69" s="10"/>
      <c r="AB69" s="10"/>
      <c r="AT69" s="10"/>
      <c r="AU69" s="10"/>
      <c r="AV69" s="10"/>
      <c r="AW69" s="10"/>
      <c r="AX69" s="10"/>
      <c r="AY69" s="10"/>
      <c r="AZ69" s="10"/>
      <c r="BA69" s="10"/>
    </row>
    <row r="70" spans="6:53" s="13" customFormat="1">
      <c r="F70" s="10"/>
      <c r="G70" s="10"/>
      <c r="H70" s="10"/>
      <c r="I70" s="10"/>
      <c r="J70" s="10"/>
      <c r="T70" s="10"/>
      <c r="U70" s="10"/>
      <c r="V70" s="10"/>
      <c r="W70" s="10"/>
      <c r="X70" s="10"/>
      <c r="Y70" s="10"/>
      <c r="Z70" s="10"/>
      <c r="AA70" s="10"/>
      <c r="AB70" s="10"/>
      <c r="AT70" s="10"/>
      <c r="AU70" s="10"/>
      <c r="AV70" s="10"/>
      <c r="AW70" s="10"/>
      <c r="AX70" s="10"/>
      <c r="AY70" s="10"/>
      <c r="AZ70" s="10"/>
      <c r="BA70" s="10"/>
    </row>
    <row r="71" spans="6:53" s="13" customFormat="1">
      <c r="F71" s="10"/>
      <c r="G71" s="10"/>
      <c r="H71" s="10"/>
      <c r="I71" s="10"/>
      <c r="J71" s="10"/>
      <c r="T71" s="10"/>
      <c r="U71" s="10"/>
      <c r="V71" s="10"/>
      <c r="W71" s="10"/>
      <c r="X71" s="10"/>
      <c r="Y71" s="10"/>
      <c r="Z71" s="10"/>
      <c r="AA71" s="10"/>
      <c r="AB71" s="10"/>
      <c r="AT71" s="10"/>
      <c r="AU71" s="10"/>
      <c r="AV71" s="10"/>
      <c r="AW71" s="10"/>
      <c r="AX71" s="10"/>
      <c r="AY71" s="10"/>
      <c r="AZ71" s="10"/>
      <c r="BA71" s="10"/>
    </row>
    <row r="72" spans="6:53" s="13" customFormat="1">
      <c r="F72" s="10"/>
      <c r="G72" s="10"/>
      <c r="H72" s="10"/>
      <c r="I72" s="10"/>
      <c r="J72" s="10"/>
      <c r="T72" s="10"/>
      <c r="U72" s="10"/>
      <c r="V72" s="10"/>
      <c r="W72" s="10"/>
      <c r="X72" s="10"/>
      <c r="Y72" s="10"/>
      <c r="Z72" s="10"/>
      <c r="AA72" s="10"/>
      <c r="AB72" s="10"/>
      <c r="AT72" s="10"/>
      <c r="AU72" s="10"/>
      <c r="AV72" s="10"/>
      <c r="AW72" s="10"/>
      <c r="AX72" s="10"/>
      <c r="AY72" s="10"/>
      <c r="AZ72" s="10"/>
      <c r="BA72" s="10"/>
    </row>
    <row r="73" spans="6:53" s="13" customFormat="1">
      <c r="F73" s="10"/>
      <c r="G73" s="10"/>
      <c r="H73" s="10"/>
      <c r="I73" s="10"/>
      <c r="J73" s="10"/>
      <c r="T73" s="10"/>
      <c r="U73" s="10"/>
      <c r="V73" s="10"/>
      <c r="W73" s="10"/>
      <c r="X73" s="10"/>
      <c r="Y73" s="10"/>
      <c r="Z73" s="10"/>
      <c r="AA73" s="10"/>
      <c r="AB73" s="10"/>
      <c r="AT73" s="10"/>
      <c r="AU73" s="10"/>
      <c r="AV73" s="10"/>
      <c r="AW73" s="10"/>
      <c r="AX73" s="10"/>
      <c r="AY73" s="10"/>
      <c r="AZ73" s="10"/>
      <c r="BA73" s="10"/>
    </row>
    <row r="74" spans="6:53" s="13" customFormat="1">
      <c r="F74" s="10"/>
      <c r="G74" s="10"/>
      <c r="H74" s="10"/>
      <c r="I74" s="10"/>
      <c r="J74" s="10"/>
      <c r="T74" s="10"/>
      <c r="U74" s="10"/>
      <c r="V74" s="10"/>
      <c r="W74" s="10"/>
      <c r="X74" s="10"/>
      <c r="Y74" s="10"/>
      <c r="Z74" s="10"/>
      <c r="AA74" s="10"/>
      <c r="AB74" s="10"/>
      <c r="AT74" s="10"/>
      <c r="AU74" s="10"/>
      <c r="AV74" s="10"/>
      <c r="AW74" s="10"/>
      <c r="AX74" s="10"/>
      <c r="AY74" s="10"/>
      <c r="AZ74" s="10"/>
      <c r="BA74" s="10"/>
    </row>
    <row r="75" spans="6:53" s="13" customFormat="1">
      <c r="F75" s="10"/>
      <c r="G75" s="10"/>
      <c r="H75" s="10"/>
      <c r="I75" s="10"/>
      <c r="J75" s="10"/>
      <c r="T75" s="10"/>
      <c r="U75" s="10"/>
      <c r="V75" s="10"/>
      <c r="W75" s="10"/>
      <c r="X75" s="10"/>
      <c r="Y75" s="10"/>
      <c r="Z75" s="10"/>
      <c r="AA75" s="10"/>
      <c r="AB75" s="10"/>
      <c r="AT75" s="10"/>
      <c r="AU75" s="10"/>
      <c r="AV75" s="10"/>
      <c r="AW75" s="10"/>
      <c r="AX75" s="10"/>
      <c r="AY75" s="10"/>
      <c r="AZ75" s="10"/>
      <c r="BA75" s="10"/>
    </row>
    <row r="76" spans="6:53" s="13" customFormat="1">
      <c r="F76" s="10"/>
      <c r="G76" s="10"/>
      <c r="H76" s="10"/>
      <c r="I76" s="10"/>
      <c r="J76" s="10"/>
      <c r="T76" s="10"/>
      <c r="U76" s="10"/>
      <c r="V76" s="10"/>
      <c r="W76" s="10"/>
      <c r="X76" s="10"/>
      <c r="Y76" s="10"/>
      <c r="Z76" s="10"/>
      <c r="AA76" s="10"/>
      <c r="AB76" s="10"/>
      <c r="AT76" s="10"/>
      <c r="AU76" s="10"/>
      <c r="AV76" s="10"/>
      <c r="AW76" s="10"/>
      <c r="AX76" s="10"/>
      <c r="AY76" s="10"/>
      <c r="AZ76" s="10"/>
      <c r="BA76" s="10"/>
    </row>
    <row r="77" spans="6:53" s="13" customFormat="1">
      <c r="F77" s="10"/>
      <c r="G77" s="10"/>
      <c r="H77" s="10"/>
      <c r="I77" s="10"/>
      <c r="J77" s="10"/>
      <c r="T77" s="10"/>
      <c r="U77" s="10"/>
      <c r="V77" s="10"/>
      <c r="W77" s="10"/>
      <c r="X77" s="10"/>
      <c r="Y77" s="10"/>
      <c r="Z77" s="10"/>
      <c r="AA77" s="10"/>
      <c r="AB77" s="10"/>
      <c r="AT77" s="10"/>
      <c r="AU77" s="10"/>
      <c r="AV77" s="10"/>
      <c r="AW77" s="10"/>
      <c r="AX77" s="10"/>
      <c r="AY77" s="10"/>
      <c r="AZ77" s="10"/>
      <c r="BA77" s="10"/>
    </row>
    <row r="78" spans="6:53" s="13" customFormat="1">
      <c r="F78" s="10"/>
      <c r="G78" s="10"/>
      <c r="H78" s="10"/>
      <c r="I78" s="10"/>
      <c r="J78" s="10"/>
      <c r="T78" s="10"/>
      <c r="U78" s="10"/>
      <c r="V78" s="10"/>
      <c r="W78" s="10"/>
      <c r="X78" s="10"/>
      <c r="Y78" s="10"/>
      <c r="Z78" s="10"/>
      <c r="AA78" s="10"/>
      <c r="AB78" s="10"/>
      <c r="AT78" s="10"/>
      <c r="AU78" s="10"/>
      <c r="AV78" s="10"/>
      <c r="AW78" s="10"/>
      <c r="AX78" s="10"/>
      <c r="AY78" s="10"/>
      <c r="AZ78" s="10"/>
      <c r="BA78" s="10"/>
    </row>
    <row r="79" spans="6:53" s="13" customFormat="1">
      <c r="F79" s="10"/>
      <c r="G79" s="10"/>
      <c r="H79" s="10"/>
      <c r="I79" s="10"/>
      <c r="J79" s="10"/>
      <c r="T79" s="10"/>
      <c r="U79" s="10"/>
      <c r="V79" s="10"/>
      <c r="W79" s="10"/>
      <c r="X79" s="10"/>
      <c r="Y79" s="10"/>
      <c r="Z79" s="10"/>
      <c r="AA79" s="10"/>
      <c r="AB79" s="10"/>
      <c r="AT79" s="10"/>
      <c r="AU79" s="10"/>
      <c r="AV79" s="10"/>
      <c r="AW79" s="10"/>
      <c r="AX79" s="10"/>
      <c r="AY79" s="10"/>
      <c r="AZ79" s="10"/>
      <c r="BA79" s="10"/>
    </row>
    <row r="80" spans="6:53" s="13" customFormat="1">
      <c r="F80" s="10"/>
      <c r="G80" s="10"/>
      <c r="H80" s="10"/>
      <c r="I80" s="10"/>
      <c r="J80" s="10"/>
      <c r="T80" s="10"/>
      <c r="U80" s="10"/>
      <c r="V80" s="10"/>
      <c r="W80" s="10"/>
      <c r="X80" s="10"/>
      <c r="Y80" s="10"/>
      <c r="Z80" s="10"/>
      <c r="AA80" s="10"/>
      <c r="AB80" s="10"/>
      <c r="AT80" s="10"/>
      <c r="AU80" s="10"/>
      <c r="AV80" s="10"/>
      <c r="AW80" s="10"/>
      <c r="AX80" s="10"/>
      <c r="AY80" s="10"/>
      <c r="AZ80" s="10"/>
      <c r="BA80" s="10"/>
    </row>
    <row r="81" spans="6:53" s="13" customFormat="1">
      <c r="F81" s="10"/>
      <c r="G81" s="10"/>
      <c r="H81" s="10"/>
      <c r="I81" s="10"/>
      <c r="J81" s="10"/>
      <c r="T81" s="10"/>
      <c r="U81" s="10"/>
      <c r="V81" s="10"/>
      <c r="W81" s="10"/>
      <c r="X81" s="10"/>
      <c r="Y81" s="10"/>
      <c r="Z81" s="10"/>
      <c r="AA81" s="10"/>
      <c r="AB81" s="10"/>
      <c r="AT81" s="10"/>
      <c r="AU81" s="10"/>
      <c r="AV81" s="10"/>
      <c r="AW81" s="10"/>
      <c r="AX81" s="10"/>
      <c r="AY81" s="10"/>
      <c r="AZ81" s="10"/>
      <c r="BA81" s="10"/>
    </row>
    <row r="82" spans="6:53" s="13" customFormat="1">
      <c r="F82" s="10"/>
      <c r="G82" s="10"/>
      <c r="H82" s="10"/>
      <c r="I82" s="10"/>
      <c r="J82" s="10"/>
      <c r="T82" s="10"/>
      <c r="U82" s="10"/>
      <c r="V82" s="10"/>
      <c r="W82" s="10"/>
      <c r="X82" s="10"/>
      <c r="Y82" s="10"/>
      <c r="Z82" s="10"/>
      <c r="AA82" s="10"/>
      <c r="AB82" s="10"/>
      <c r="AT82" s="10"/>
      <c r="AU82" s="10"/>
      <c r="AV82" s="10"/>
      <c r="AW82" s="10"/>
      <c r="AX82" s="10"/>
      <c r="AY82" s="10"/>
      <c r="AZ82" s="10"/>
      <c r="BA82" s="10"/>
    </row>
    <row r="83" spans="6:53" s="13" customFormat="1">
      <c r="F83" s="10"/>
      <c r="G83" s="10"/>
      <c r="H83" s="10"/>
      <c r="I83" s="10"/>
      <c r="J83" s="10"/>
      <c r="T83" s="10"/>
      <c r="U83" s="10"/>
      <c r="V83" s="10"/>
      <c r="W83" s="10"/>
      <c r="X83" s="10"/>
      <c r="Y83" s="10"/>
      <c r="Z83" s="10"/>
      <c r="AA83" s="10"/>
      <c r="AB83" s="10"/>
      <c r="AT83" s="10"/>
      <c r="AU83" s="10"/>
      <c r="AV83" s="10"/>
      <c r="AW83" s="10"/>
      <c r="AX83" s="10"/>
      <c r="AY83" s="10"/>
      <c r="AZ83" s="10"/>
      <c r="BA83" s="10"/>
    </row>
    <row r="84" spans="6:53" s="13" customFormat="1">
      <c r="F84" s="10"/>
      <c r="G84" s="10"/>
      <c r="H84" s="10"/>
      <c r="I84" s="10"/>
      <c r="J84" s="10"/>
      <c r="T84" s="10"/>
      <c r="U84" s="10"/>
      <c r="V84" s="10"/>
      <c r="W84" s="10"/>
      <c r="X84" s="10"/>
      <c r="Y84" s="10"/>
      <c r="Z84" s="10"/>
      <c r="AA84" s="10"/>
      <c r="AB84" s="10"/>
      <c r="AT84" s="10"/>
      <c r="AU84" s="10"/>
      <c r="AV84" s="10"/>
      <c r="AW84" s="10"/>
      <c r="AX84" s="10"/>
      <c r="AY84" s="10"/>
      <c r="AZ84" s="10"/>
      <c r="BA84" s="10"/>
    </row>
  </sheetData>
  <mergeCells count="5">
    <mergeCell ref="BW2:BZ2"/>
    <mergeCell ref="CA2:CD2"/>
    <mergeCell ref="CK2:CM2"/>
    <mergeCell ref="T4:V4"/>
    <mergeCell ref="DH4:DI4"/>
  </mergeCells>
  <phoneticPr fontId="94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1710-2F72-4DD4-8735-C76F809A5E95}">
  <dimension ref="A1"/>
  <sheetViews>
    <sheetView workbookViewId="0">
      <selection activeCell="T37" sqref="T37"/>
    </sheetView>
  </sheetViews>
  <sheetFormatPr baseColWidth="10" defaultColWidth="8.83203125" defaultRowHeight="17"/>
  <sheetData/>
  <phoneticPr fontId="94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0F24-A3BA-48A2-8A5D-BC8016C75CDE}">
  <sheetPr>
    <tabColor theme="1"/>
  </sheetPr>
  <dimension ref="A1"/>
  <sheetViews>
    <sheetView workbookViewId="0">
      <selection activeCell="H30" sqref="H30:H31"/>
    </sheetView>
  </sheetViews>
  <sheetFormatPr baseColWidth="10" defaultColWidth="8.83203125" defaultRowHeight="17"/>
  <sheetData/>
  <phoneticPr fontId="9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CE2-0025-40DF-9BCB-177EAACF5089}">
  <sheetPr>
    <tabColor rgb="FFFF66CC"/>
  </sheetPr>
  <dimension ref="A1:DE97"/>
  <sheetViews>
    <sheetView topLeftCell="F1" zoomScale="85" zoomScaleNormal="85" workbookViewId="0">
      <selection activeCell="S30" sqref="B22:S30"/>
    </sheetView>
  </sheetViews>
  <sheetFormatPr baseColWidth="10" defaultColWidth="9" defaultRowHeight="15"/>
  <cols>
    <col min="1" max="1" width="14" style="10" bestFit="1" customWidth="1"/>
    <col min="2" max="2" width="34.5" style="10" customWidth="1"/>
    <col min="3" max="3" width="9" style="10"/>
    <col min="4" max="4" width="5.6640625" style="10" customWidth="1"/>
    <col min="5" max="5" width="11" style="10" customWidth="1"/>
    <col min="6" max="6" width="5.83203125" style="10" customWidth="1"/>
    <col min="7" max="7" width="8.6640625" style="10" bestFit="1" customWidth="1"/>
    <col min="8" max="8" width="8.1640625" style="10" customWidth="1"/>
    <col min="9" max="9" width="10.1640625" style="10" customWidth="1"/>
    <col min="10" max="10" width="8.1640625" style="10" customWidth="1"/>
    <col min="11" max="11" width="10.83203125" style="10" customWidth="1"/>
    <col min="12" max="12" width="7.5" style="10" customWidth="1"/>
    <col min="13" max="13" width="9.83203125" style="10" customWidth="1"/>
    <col min="14" max="14" width="15.1640625" style="10" customWidth="1"/>
    <col min="15" max="15" width="7.1640625" style="10" customWidth="1"/>
    <col min="16" max="16" width="8.5" style="10" customWidth="1"/>
    <col min="17" max="17" width="7.1640625" style="10" customWidth="1"/>
    <col min="18" max="18" width="14.83203125" style="10" bestFit="1" customWidth="1"/>
    <col min="19" max="19" width="18.83203125" style="10" bestFit="1" customWidth="1"/>
    <col min="20" max="20" width="7.1640625" style="10" customWidth="1"/>
    <col min="21" max="21" width="20.5" style="10" bestFit="1" customWidth="1"/>
    <col min="22" max="22" width="6.5" style="10" bestFit="1" customWidth="1"/>
    <col min="23" max="23" width="8.83203125" style="10" customWidth="1"/>
    <col min="24" max="24" width="4.5" style="10" customWidth="1"/>
    <col min="25" max="25" width="22.83203125" style="10" customWidth="1"/>
    <col min="26" max="26" width="23.83203125" style="10" bestFit="1" customWidth="1"/>
    <col min="27" max="27" width="6.5" style="10" customWidth="1"/>
    <col min="28" max="28" width="19.1640625" style="10" customWidth="1"/>
    <col min="29" max="29" width="10" style="10" bestFit="1" customWidth="1"/>
    <col min="30" max="30" width="19.83203125" style="10" customWidth="1"/>
    <col min="31" max="31" width="6" style="10" customWidth="1"/>
    <col min="32" max="32" width="12.83203125" style="10" customWidth="1"/>
    <col min="33" max="33" width="7.5" style="10" bestFit="1" customWidth="1"/>
    <col min="34" max="34" width="9.5" style="10" customWidth="1"/>
    <col min="35" max="35" width="2.83203125" style="10" bestFit="1" customWidth="1"/>
    <col min="36" max="36" width="9.6640625" style="10" customWidth="1"/>
    <col min="37" max="37" width="2.83203125" style="10" bestFit="1" customWidth="1"/>
    <col min="38" max="38" width="9.6640625" style="10" customWidth="1"/>
    <col min="39" max="39" width="4" style="10" bestFit="1" customWidth="1"/>
    <col min="40" max="40" width="9.6640625" style="10" customWidth="1"/>
    <col min="41" max="41" width="7.1640625" style="10" customWidth="1"/>
    <col min="42" max="42" width="18.6640625" style="10" hidden="1" customWidth="1"/>
    <col min="43" max="43" width="13.5" style="10" bestFit="1" customWidth="1"/>
    <col min="44" max="44" width="13.5" style="10" customWidth="1"/>
    <col min="45" max="45" width="7.1640625" style="10" customWidth="1"/>
    <col min="46" max="46" width="12.5" style="10" hidden="1" customWidth="1"/>
    <col min="47" max="47" width="11.83203125" style="10" hidden="1" customWidth="1"/>
    <col min="48" max="48" width="7.1640625" style="10" hidden="1" customWidth="1"/>
    <col min="49" max="49" width="9.1640625" style="10" customWidth="1"/>
    <col min="50" max="50" width="15.1640625" style="10" bestFit="1" customWidth="1"/>
    <col min="51" max="51" width="16" style="10" bestFit="1" customWidth="1"/>
    <col min="52" max="52" width="17.6640625" style="10" bestFit="1" customWidth="1"/>
    <col min="53" max="53" width="12" style="10" customWidth="1"/>
    <col min="54" max="54" width="7.1640625" style="10" customWidth="1"/>
    <col min="55" max="55" width="8.5" style="10" hidden="1" customWidth="1"/>
    <col min="56" max="56" width="7.1640625" style="10" hidden="1" customWidth="1"/>
    <col min="57" max="57" width="8.5" style="10" bestFit="1" customWidth="1"/>
    <col min="58" max="58" width="15.5" style="10" bestFit="1" customWidth="1"/>
    <col min="59" max="59" width="16" style="10" bestFit="1" customWidth="1"/>
    <col min="60" max="60" width="18" style="10" bestFit="1" customWidth="1"/>
    <col min="61" max="61" width="18.1640625" style="10" customWidth="1"/>
    <col min="62" max="62" width="9" style="10" bestFit="1" customWidth="1"/>
    <col min="63" max="63" width="6.1640625" style="10" hidden="1" customWidth="1"/>
    <col min="64" max="64" width="8.6640625" style="10" hidden="1" customWidth="1"/>
    <col min="65" max="65" width="5.33203125" style="10" customWidth="1"/>
    <col min="66" max="66" width="7.1640625" style="10" hidden="1" customWidth="1"/>
    <col min="67" max="67" width="8.33203125" style="10" bestFit="1" customWidth="1"/>
    <col min="68" max="68" width="7.1640625" style="10" customWidth="1"/>
    <col min="69" max="69" width="12.1640625" style="10" bestFit="1" customWidth="1"/>
    <col min="70" max="71" width="7.1640625" style="10" hidden="1" customWidth="1"/>
    <col min="72" max="74" width="5.6640625" style="10" hidden="1" customWidth="1"/>
    <col min="75" max="76" width="18.5" style="10" hidden="1" customWidth="1"/>
    <col min="77" max="77" width="13.83203125" style="10" hidden="1" customWidth="1"/>
    <col min="78" max="78" width="2.83203125" style="10" customWidth="1"/>
    <col min="79" max="79" width="7" style="10" hidden="1" customWidth="1"/>
    <col min="80" max="80" width="18.5" style="10" hidden="1" customWidth="1"/>
    <col min="81" max="81" width="2.6640625" style="10" hidden="1" customWidth="1"/>
    <col min="82" max="82" width="10.33203125" style="10" customWidth="1"/>
    <col min="83" max="83" width="11.1640625" style="10" bestFit="1" customWidth="1"/>
    <col min="84" max="87" width="7.1640625" style="10" hidden="1" customWidth="1"/>
    <col min="88" max="88" width="9.83203125" style="10" hidden="1" customWidth="1"/>
    <col min="89" max="89" width="20.5" style="10" hidden="1" customWidth="1"/>
    <col min="90" max="97" width="8.5" style="10" hidden="1" customWidth="1"/>
    <col min="98" max="98" width="9.83203125" style="10" bestFit="1" customWidth="1"/>
    <col min="99" max="100" width="9.83203125" style="10" customWidth="1"/>
    <col min="101" max="101" width="14.33203125" style="10" hidden="1" customWidth="1"/>
    <col min="102" max="102" width="3.33203125" style="10" customWidth="1"/>
    <col min="103" max="103" width="8.33203125" style="10" hidden="1" customWidth="1"/>
    <col min="104" max="104" width="16.83203125" style="10" hidden="1" customWidth="1"/>
    <col min="105" max="105" width="19.5" style="10" hidden="1" customWidth="1"/>
    <col min="106" max="106" width="7.6640625" style="10" hidden="1" customWidth="1"/>
    <col min="107" max="107" width="4.5" style="10" hidden="1" customWidth="1"/>
    <col min="108" max="108" width="11.1640625" style="10" hidden="1" customWidth="1"/>
    <col min="109" max="109" width="18.5" style="10" hidden="1" customWidth="1"/>
    <col min="110" max="16384" width="9" style="10"/>
  </cols>
  <sheetData>
    <row r="1" spans="1:109">
      <c r="C1" s="156"/>
      <c r="D1" s="156"/>
      <c r="E1" s="156"/>
      <c r="F1" s="156"/>
      <c r="G1" s="156"/>
      <c r="H1" s="156"/>
      <c r="J1" s="156"/>
      <c r="K1" s="156"/>
      <c r="L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6"/>
      <c r="AZ1" s="156"/>
      <c r="BA1" s="156"/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6"/>
      <c r="CG1" s="156"/>
      <c r="CH1" s="156"/>
      <c r="CI1" s="156"/>
      <c r="CJ1" s="156"/>
      <c r="CK1" s="156"/>
      <c r="CL1" s="156"/>
      <c r="CM1" s="156"/>
      <c r="CN1" s="156"/>
      <c r="CO1" s="156"/>
      <c r="CP1" s="156"/>
      <c r="CQ1" s="156"/>
      <c r="CR1" s="156"/>
      <c r="CS1" s="156"/>
      <c r="CT1" s="156"/>
      <c r="CU1" s="156"/>
      <c r="CV1" s="156"/>
      <c r="CW1" s="156"/>
      <c r="CX1" s="222"/>
      <c r="CY1" s="156"/>
      <c r="CZ1" s="156"/>
      <c r="DA1" s="156"/>
      <c r="DB1" s="156"/>
      <c r="DC1" s="156"/>
      <c r="DD1" s="156"/>
      <c r="DE1" s="156"/>
    </row>
    <row r="2" spans="1:109" ht="48">
      <c r="I2" s="252" t="s">
        <v>402</v>
      </c>
      <c r="J2" s="125"/>
      <c r="K2" s="125"/>
      <c r="L2" s="125"/>
      <c r="M2" s="252" t="s">
        <v>403</v>
      </c>
      <c r="N2" s="125"/>
      <c r="O2"/>
      <c r="P2" s="253" t="s">
        <v>298</v>
      </c>
      <c r="Q2" s="254"/>
      <c r="R2" s="255" t="s">
        <v>56</v>
      </c>
      <c r="S2" s="254"/>
      <c r="T2" s="254"/>
      <c r="U2" s="255" t="s">
        <v>57</v>
      </c>
      <c r="V2" s="13"/>
      <c r="W2" s="13"/>
      <c r="X2" s="12"/>
      <c r="Y2" s="12"/>
      <c r="Z2" s="14"/>
      <c r="AA2" s="14"/>
      <c r="AB2" s="14"/>
      <c r="AC2" s="14"/>
      <c r="AD2" s="256" t="s">
        <v>58</v>
      </c>
      <c r="AE2" s="256"/>
      <c r="AF2" s="256" t="s">
        <v>59</v>
      </c>
      <c r="AG2"/>
      <c r="AH2" s="252" t="s">
        <v>403</v>
      </c>
      <c r="AI2" s="252"/>
      <c r="AJ2" s="252" t="s">
        <v>403</v>
      </c>
      <c r="AK2" s="252"/>
      <c r="AL2" s="252" t="s">
        <v>403</v>
      </c>
      <c r="BO2" s="155" t="s">
        <v>60</v>
      </c>
      <c r="BP2" s="155"/>
      <c r="BQ2" s="155" t="s">
        <v>61</v>
      </c>
      <c r="BR2" s="155"/>
      <c r="BS2" s="155" t="s">
        <v>62</v>
      </c>
      <c r="BT2" s="155"/>
      <c r="BU2" s="155"/>
      <c r="BV2" s="155"/>
      <c r="BW2" s="155"/>
      <c r="BX2" s="155" t="s">
        <v>63</v>
      </c>
      <c r="BY2" s="155" t="s">
        <v>64</v>
      </c>
      <c r="BZ2" s="157"/>
      <c r="CA2" s="155"/>
      <c r="CB2" s="242" t="s">
        <v>65</v>
      </c>
      <c r="CC2" s="157"/>
      <c r="CD2" s="155"/>
      <c r="CE2" s="155" t="s">
        <v>66</v>
      </c>
      <c r="CF2" s="155"/>
      <c r="CG2" s="242" t="s">
        <v>67</v>
      </c>
      <c r="CH2" s="468" t="s">
        <v>64</v>
      </c>
      <c r="CI2" s="468"/>
      <c r="CJ2" s="468"/>
      <c r="CK2" s="468"/>
      <c r="CL2" s="468" t="s">
        <v>343</v>
      </c>
      <c r="CM2" s="468"/>
      <c r="CN2" s="468"/>
      <c r="CO2" s="468"/>
      <c r="CP2" s="155"/>
      <c r="CQ2" s="155"/>
      <c r="CR2" s="155"/>
      <c r="CS2" s="155"/>
      <c r="CT2" s="468" t="s">
        <v>68</v>
      </c>
      <c r="CU2" s="468"/>
      <c r="CV2" s="468"/>
      <c r="CW2" s="468"/>
      <c r="CX2" s="222"/>
    </row>
    <row r="3" spans="1:109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43"/>
      <c r="AO3" s="243"/>
      <c r="AP3" s="243"/>
      <c r="AQ3" s="243"/>
      <c r="AR3" s="243"/>
      <c r="AS3" s="243"/>
      <c r="AT3" s="243"/>
      <c r="AU3" s="243"/>
      <c r="AV3" s="243"/>
      <c r="AW3" s="243"/>
      <c r="AX3" s="243"/>
      <c r="AY3" s="243"/>
      <c r="AZ3" s="243"/>
      <c r="BA3" s="243"/>
      <c r="BB3" s="243"/>
      <c r="BC3" s="243"/>
      <c r="BD3" s="243"/>
      <c r="BE3" s="243"/>
      <c r="BF3" s="243"/>
      <c r="BG3" s="243"/>
      <c r="BH3" s="243"/>
      <c r="BI3" s="243"/>
      <c r="BJ3" s="243"/>
      <c r="BK3" s="243"/>
      <c r="BL3" s="243"/>
      <c r="BM3" s="243"/>
      <c r="BN3" s="243"/>
      <c r="BO3" s="243"/>
      <c r="BP3" s="243"/>
      <c r="BQ3" s="243"/>
      <c r="BR3" s="243"/>
      <c r="BS3" s="243"/>
      <c r="BT3" s="243"/>
      <c r="BU3" s="243"/>
      <c r="BV3" s="243"/>
      <c r="BW3" s="243"/>
      <c r="BX3" s="243"/>
      <c r="BY3" s="243"/>
      <c r="BZ3" s="222"/>
      <c r="CA3" s="243"/>
      <c r="CB3" s="243"/>
      <c r="CC3" s="222"/>
      <c r="CD3" s="243"/>
      <c r="CE3" s="243"/>
      <c r="CF3" s="243"/>
      <c r="CG3" s="243"/>
      <c r="CH3" s="243"/>
      <c r="CI3" s="243"/>
      <c r="CJ3" s="243"/>
      <c r="CK3" s="243"/>
      <c r="CL3" s="243"/>
      <c r="CM3" s="243"/>
      <c r="CN3" s="243"/>
      <c r="CO3" s="243"/>
      <c r="CP3" s="243"/>
      <c r="CQ3" s="243"/>
      <c r="CR3" s="243"/>
      <c r="CS3" s="243"/>
      <c r="CT3" s="243"/>
      <c r="CU3" s="243"/>
      <c r="CV3" s="243"/>
      <c r="CW3" s="243"/>
      <c r="CX3" s="222"/>
    </row>
    <row r="4" spans="1:109" ht="24" customHeight="1">
      <c r="A4" s="237" t="s">
        <v>504</v>
      </c>
      <c r="B4" s="237" t="s">
        <v>505</v>
      </c>
      <c r="C4" s="238" t="s">
        <v>400</v>
      </c>
      <c r="D4" s="238" t="s">
        <v>474</v>
      </c>
      <c r="E4" s="238" t="s">
        <v>472</v>
      </c>
      <c r="G4" s="244" t="s">
        <v>70</v>
      </c>
      <c r="H4" s="50" t="s">
        <v>71</v>
      </c>
      <c r="I4" s="51"/>
      <c r="J4" s="52" t="s">
        <v>73</v>
      </c>
      <c r="K4" s="53"/>
      <c r="L4" s="199" t="s">
        <v>74</v>
      </c>
      <c r="M4" s="199"/>
      <c r="N4" s="199"/>
      <c r="O4" s="68" t="s">
        <v>75</v>
      </c>
      <c r="P4" s="68"/>
      <c r="Q4" s="68" t="s">
        <v>76</v>
      </c>
      <c r="R4" s="68"/>
      <c r="S4" s="245"/>
      <c r="T4" s="220" t="s">
        <v>77</v>
      </c>
      <c r="U4" s="220"/>
      <c r="V4" s="246" t="s">
        <v>296</v>
      </c>
      <c r="W4" s="246"/>
      <c r="X4" s="469" t="s">
        <v>78</v>
      </c>
      <c r="Y4" s="470"/>
      <c r="Z4" s="471"/>
      <c r="AA4" s="99" t="s">
        <v>344</v>
      </c>
      <c r="AB4" s="199"/>
      <c r="AC4" s="200" t="s">
        <v>79</v>
      </c>
      <c r="AD4" s="199"/>
      <c r="AE4" s="200" t="s">
        <v>80</v>
      </c>
      <c r="AF4" s="247"/>
      <c r="AG4" s="68" t="s">
        <v>81</v>
      </c>
      <c r="AH4" s="119"/>
      <c r="AI4" s="119"/>
      <c r="AJ4" s="119"/>
      <c r="AK4" s="119"/>
      <c r="AL4" s="245"/>
      <c r="AM4" s="119" t="s">
        <v>3</v>
      </c>
      <c r="AN4" s="119"/>
      <c r="AO4" s="119" t="s">
        <v>82</v>
      </c>
      <c r="AP4" s="119"/>
      <c r="AQ4" s="119"/>
      <c r="AR4" s="119"/>
      <c r="AS4" s="50" t="s">
        <v>483</v>
      </c>
      <c r="AT4" s="119"/>
      <c r="AU4" s="119"/>
      <c r="AV4" s="119"/>
      <c r="AW4" s="119"/>
      <c r="AX4" s="119"/>
      <c r="AY4" s="119"/>
      <c r="AZ4" s="119"/>
      <c r="BA4" s="245"/>
      <c r="BB4" s="216" t="s">
        <v>484</v>
      </c>
      <c r="BC4" s="119"/>
      <c r="BD4" s="119"/>
      <c r="BE4" s="119"/>
      <c r="BF4" s="119"/>
      <c r="BG4" s="119"/>
      <c r="BH4" s="119"/>
      <c r="BI4" s="119"/>
      <c r="BJ4" s="97" t="s">
        <v>72</v>
      </c>
      <c r="BK4" s="248"/>
      <c r="BL4" s="249"/>
      <c r="BM4" s="119"/>
      <c r="BN4" s="249"/>
      <c r="BO4" s="119"/>
      <c r="BP4" s="119"/>
      <c r="BQ4" s="97" t="s">
        <v>524</v>
      </c>
      <c r="BR4" s="249"/>
      <c r="BS4" s="249"/>
      <c r="BT4" s="249"/>
      <c r="BU4" s="249"/>
      <c r="BV4" s="249"/>
      <c r="BW4" s="249"/>
      <c r="BX4" s="249"/>
      <c r="BY4" s="250"/>
      <c r="BZ4" s="156"/>
      <c r="CA4" s="119" t="s">
        <v>84</v>
      </c>
      <c r="CB4" s="248"/>
      <c r="CC4" s="156"/>
      <c r="CD4" s="251" t="s">
        <v>85</v>
      </c>
      <c r="CE4" s="119"/>
      <c r="CF4" s="249"/>
      <c r="CG4" s="249"/>
      <c r="CH4" s="249"/>
      <c r="CI4" s="249"/>
      <c r="CJ4" s="249"/>
      <c r="CK4" s="249"/>
      <c r="CL4" s="249"/>
      <c r="CM4" s="249"/>
      <c r="CN4" s="249"/>
      <c r="CO4" s="249"/>
      <c r="CP4" s="249"/>
      <c r="CQ4" s="249"/>
      <c r="CR4" s="249"/>
      <c r="CS4" s="250"/>
      <c r="CT4" s="153" t="s">
        <v>87</v>
      </c>
      <c r="CU4" s="119"/>
      <c r="CV4" s="97" t="s">
        <v>524</v>
      </c>
      <c r="CW4" s="94"/>
      <c r="CX4" s="222"/>
      <c r="CY4" s="221" t="s">
        <v>90</v>
      </c>
      <c r="CZ4" s="221"/>
      <c r="DA4" s="221"/>
      <c r="DB4" s="221" t="s">
        <v>91</v>
      </c>
      <c r="DC4" s="221"/>
      <c r="DD4" s="221"/>
      <c r="DE4" s="221"/>
    </row>
    <row r="5" spans="1:109" ht="14.25" customHeight="1">
      <c r="B5" s="223"/>
      <c r="G5" s="104" t="s">
        <v>94</v>
      </c>
      <c r="H5" s="24" t="s">
        <v>95</v>
      </c>
      <c r="I5" s="25" t="s">
        <v>96</v>
      </c>
      <c r="J5" s="26" t="s">
        <v>95</v>
      </c>
      <c r="K5" s="54" t="s">
        <v>97</v>
      </c>
      <c r="L5" s="26" t="s">
        <v>95</v>
      </c>
      <c r="M5" s="55" t="s">
        <v>299</v>
      </c>
      <c r="N5" s="26" t="s">
        <v>98</v>
      </c>
      <c r="O5" s="24" t="s">
        <v>95</v>
      </c>
      <c r="P5" s="58" t="s">
        <v>99</v>
      </c>
      <c r="Q5" s="24" t="s">
        <v>95</v>
      </c>
      <c r="R5" s="25" t="s">
        <v>100</v>
      </c>
      <c r="S5" s="25" t="s">
        <v>101</v>
      </c>
      <c r="T5" s="25" t="s">
        <v>95</v>
      </c>
      <c r="U5" s="25" t="s">
        <v>102</v>
      </c>
      <c r="V5" s="55" t="s">
        <v>115</v>
      </c>
      <c r="W5" s="55" t="s">
        <v>297</v>
      </c>
      <c r="X5" s="27" t="s">
        <v>95</v>
      </c>
      <c r="Y5" s="27" t="s">
        <v>345</v>
      </c>
      <c r="Z5" s="27" t="s">
        <v>103</v>
      </c>
      <c r="AA5" s="26" t="s">
        <v>115</v>
      </c>
      <c r="AB5" s="101" t="s">
        <v>346</v>
      </c>
      <c r="AC5" s="26" t="s">
        <v>95</v>
      </c>
      <c r="AD5" s="26" t="s">
        <v>104</v>
      </c>
      <c r="AE5" s="26" t="s">
        <v>95</v>
      </c>
      <c r="AF5" s="61" t="s">
        <v>105</v>
      </c>
      <c r="AG5" s="201" t="s">
        <v>95</v>
      </c>
      <c r="AH5" s="202" t="s">
        <v>299</v>
      </c>
      <c r="AI5" s="201" t="s">
        <v>95</v>
      </c>
      <c r="AJ5" s="202" t="s">
        <v>299</v>
      </c>
      <c r="AK5" s="201" t="s">
        <v>95</v>
      </c>
      <c r="AL5" s="202" t="s">
        <v>299</v>
      </c>
      <c r="AM5" s="202" t="s">
        <v>115</v>
      </c>
      <c r="AN5" s="202" t="s">
        <v>299</v>
      </c>
      <c r="AO5" s="62" t="s">
        <v>95</v>
      </c>
      <c r="AP5" s="79" t="s">
        <v>106</v>
      </c>
      <c r="AQ5" s="25" t="s">
        <v>107</v>
      </c>
      <c r="AR5" s="25" t="s">
        <v>98</v>
      </c>
      <c r="AS5" s="24" t="s">
        <v>95</v>
      </c>
      <c r="AT5" s="79" t="s">
        <v>108</v>
      </c>
      <c r="AU5" s="79" t="s">
        <v>109</v>
      </c>
      <c r="AV5" s="79" t="s">
        <v>110</v>
      </c>
      <c r="AW5" s="202" t="s">
        <v>481</v>
      </c>
      <c r="AX5" s="25" t="s">
        <v>111</v>
      </c>
      <c r="AY5" s="25" t="s">
        <v>112</v>
      </c>
      <c r="AZ5" s="25" t="s">
        <v>113</v>
      </c>
      <c r="BA5" s="211" t="s">
        <v>114</v>
      </c>
      <c r="BB5" s="226" t="s">
        <v>115</v>
      </c>
      <c r="BC5" s="213" t="s">
        <v>116</v>
      </c>
      <c r="BD5" s="87" t="s">
        <v>117</v>
      </c>
      <c r="BE5" s="202" t="s">
        <v>481</v>
      </c>
      <c r="BF5" s="204" t="s">
        <v>111</v>
      </c>
      <c r="BG5" s="204" t="s">
        <v>119</v>
      </c>
      <c r="BH5" s="204" t="s">
        <v>120</v>
      </c>
      <c r="BI5" s="204" t="s">
        <v>121</v>
      </c>
      <c r="BJ5" s="24" t="s">
        <v>95</v>
      </c>
      <c r="BK5" s="87" t="s">
        <v>122</v>
      </c>
      <c r="BL5" s="87" t="s">
        <v>123</v>
      </c>
      <c r="BM5" s="95" t="s">
        <v>124</v>
      </c>
      <c r="BN5" s="87" t="s">
        <v>125</v>
      </c>
      <c r="BO5" s="95" t="s">
        <v>126</v>
      </c>
      <c r="BP5" s="95" t="s">
        <v>127</v>
      </c>
      <c r="BQ5" s="95" t="s">
        <v>115</v>
      </c>
      <c r="BR5" s="87" t="s">
        <v>128</v>
      </c>
      <c r="BS5" s="87" t="s">
        <v>129</v>
      </c>
      <c r="BT5" s="87" t="s">
        <v>130</v>
      </c>
      <c r="BU5" s="87" t="s">
        <v>131</v>
      </c>
      <c r="BV5" s="87" t="s">
        <v>132</v>
      </c>
      <c r="BW5" s="87" t="s">
        <v>133</v>
      </c>
      <c r="BX5" s="87" t="s">
        <v>134</v>
      </c>
      <c r="BY5" s="87" t="s">
        <v>135</v>
      </c>
      <c r="BZ5" s="156"/>
      <c r="CA5" s="24" t="s">
        <v>95</v>
      </c>
      <c r="CB5" s="25" t="s">
        <v>136</v>
      </c>
      <c r="CC5" s="156"/>
      <c r="CD5" s="24" t="s">
        <v>95</v>
      </c>
      <c r="CE5" s="96" t="s">
        <v>137</v>
      </c>
      <c r="CF5" s="25" t="s">
        <v>138</v>
      </c>
      <c r="CG5" s="25" t="s">
        <v>139</v>
      </c>
      <c r="CH5" s="25" t="s">
        <v>140</v>
      </c>
      <c r="CI5" s="25" t="s">
        <v>141</v>
      </c>
      <c r="CJ5" s="25" t="s">
        <v>142</v>
      </c>
      <c r="CK5" s="25" t="s">
        <v>143</v>
      </c>
      <c r="CL5" s="25" t="s">
        <v>144</v>
      </c>
      <c r="CM5" s="25" t="s">
        <v>145</v>
      </c>
      <c r="CN5" s="88" t="s">
        <v>146</v>
      </c>
      <c r="CO5" s="25" t="s">
        <v>147</v>
      </c>
      <c r="CP5" s="25" t="s">
        <v>148</v>
      </c>
      <c r="CQ5" s="25" t="s">
        <v>149</v>
      </c>
      <c r="CR5" s="25" t="s">
        <v>150</v>
      </c>
      <c r="CS5" s="25" t="s">
        <v>151</v>
      </c>
      <c r="CT5" s="154" t="s">
        <v>95</v>
      </c>
      <c r="CU5" s="95" t="s">
        <v>146</v>
      </c>
      <c r="CV5" s="95" t="s">
        <v>115</v>
      </c>
      <c r="CW5" s="87" t="s">
        <v>143</v>
      </c>
      <c r="CX5" s="222"/>
      <c r="CY5" s="79" t="s">
        <v>115</v>
      </c>
      <c r="CZ5" s="79" t="s">
        <v>153</v>
      </c>
      <c r="DA5" s="79" t="s">
        <v>154</v>
      </c>
      <c r="DB5" s="79" t="s">
        <v>115</v>
      </c>
      <c r="DC5" s="79" t="s">
        <v>155</v>
      </c>
      <c r="DD5" s="79" t="s">
        <v>156</v>
      </c>
      <c r="DE5" s="79" t="s">
        <v>157</v>
      </c>
    </row>
    <row r="6" spans="1:109" s="13" customFormat="1">
      <c r="A6" s="237" t="s">
        <v>506</v>
      </c>
      <c r="B6" s="241" t="s">
        <v>489</v>
      </c>
      <c r="C6" s="238" t="s">
        <v>385</v>
      </c>
      <c r="D6" s="238" t="s">
        <v>0</v>
      </c>
      <c r="E6" s="238" t="s">
        <v>473</v>
      </c>
      <c r="G6" s="28" t="s">
        <v>314</v>
      </c>
      <c r="H6" s="28">
        <v>130122</v>
      </c>
      <c r="I6" s="147" t="s">
        <v>386</v>
      </c>
      <c r="J6" s="28">
        <v>130122</v>
      </c>
      <c r="K6" s="151" t="s">
        <v>391</v>
      </c>
      <c r="L6" s="28">
        <v>1</v>
      </c>
      <c r="M6" s="28" t="s">
        <v>295</v>
      </c>
      <c r="N6" s="29" t="s">
        <v>165</v>
      </c>
      <c r="O6" s="28">
        <v>1</v>
      </c>
      <c r="P6" s="28"/>
      <c r="Q6" s="28">
        <v>1</v>
      </c>
      <c r="R6" s="28" t="s">
        <v>166</v>
      </c>
      <c r="S6" s="28">
        <v>29</v>
      </c>
      <c r="T6" s="28">
        <v>1</v>
      </c>
      <c r="U6" s="28" t="s">
        <v>167</v>
      </c>
      <c r="V6" s="57">
        <v>1</v>
      </c>
      <c r="W6" s="57">
        <v>100</v>
      </c>
      <c r="X6" s="28">
        <v>1</v>
      </c>
      <c r="Y6" s="28">
        <v>1</v>
      </c>
      <c r="Z6" s="28" t="s">
        <v>80</v>
      </c>
      <c r="AA6" s="28"/>
      <c r="AB6" s="57" t="s">
        <v>347</v>
      </c>
      <c r="AC6" s="28">
        <v>1</v>
      </c>
      <c r="AD6" s="28" t="s">
        <v>168</v>
      </c>
      <c r="AE6" s="28">
        <v>1</v>
      </c>
      <c r="AF6" s="28" t="s">
        <v>169</v>
      </c>
      <c r="AG6" s="63">
        <v>1</v>
      </c>
      <c r="AH6" s="63" t="s">
        <v>316</v>
      </c>
      <c r="AI6" s="63">
        <v>2</v>
      </c>
      <c r="AJ6" s="63" t="s">
        <v>317</v>
      </c>
      <c r="AK6" s="63">
        <v>3</v>
      </c>
      <c r="AL6" s="63" t="s">
        <v>317</v>
      </c>
      <c r="AM6" s="63"/>
      <c r="AN6" s="63"/>
      <c r="AO6" s="28">
        <v>1</v>
      </c>
      <c r="AP6" s="77" t="s">
        <v>170</v>
      </c>
      <c r="AQ6" s="30" t="s">
        <v>171</v>
      </c>
      <c r="AR6" s="30" t="s">
        <v>172</v>
      </c>
      <c r="AS6" s="31">
        <v>1</v>
      </c>
      <c r="AT6" s="84" t="s">
        <v>173</v>
      </c>
      <c r="AU6" s="84" t="s">
        <v>174</v>
      </c>
      <c r="AV6" s="84" t="s">
        <v>175</v>
      </c>
      <c r="AW6" s="28" t="s">
        <v>485</v>
      </c>
      <c r="AX6" s="28" t="s">
        <v>176</v>
      </c>
      <c r="AY6" s="28">
        <v>1</v>
      </c>
      <c r="AZ6" s="28" t="s">
        <v>176</v>
      </c>
      <c r="BA6" s="212">
        <v>1</v>
      </c>
      <c r="BB6" s="31"/>
      <c r="BC6" s="214"/>
      <c r="BD6" s="84"/>
      <c r="BE6" s="28"/>
      <c r="BF6" s="28"/>
      <c r="BG6" s="28"/>
      <c r="BH6" s="28"/>
      <c r="BI6" s="28"/>
      <c r="BJ6" s="28">
        <v>48289</v>
      </c>
      <c r="BK6" s="84"/>
      <c r="BL6" s="84" t="s">
        <v>177</v>
      </c>
      <c r="BM6" s="29">
        <v>1</v>
      </c>
      <c r="BN6" s="84"/>
      <c r="BO6" s="29">
        <v>15</v>
      </c>
      <c r="BP6" s="69">
        <v>123</v>
      </c>
      <c r="BQ6" s="29">
        <v>1</v>
      </c>
      <c r="BR6" s="84" t="s">
        <v>178</v>
      </c>
      <c r="BS6" s="84"/>
      <c r="BT6" s="84"/>
      <c r="BU6" s="84"/>
      <c r="BV6" s="84"/>
      <c r="BW6" s="84" t="s">
        <v>179</v>
      </c>
      <c r="BX6" s="84">
        <v>20</v>
      </c>
      <c r="BY6" s="84">
        <v>0</v>
      </c>
      <c r="BZ6" s="156"/>
      <c r="CA6" s="32">
        <v>0</v>
      </c>
      <c r="CB6" s="28">
        <v>1</v>
      </c>
      <c r="CC6" s="156"/>
      <c r="CD6" s="28">
        <v>1</v>
      </c>
      <c r="CE6" s="28" t="s">
        <v>180</v>
      </c>
      <c r="CF6" s="28">
        <v>957</v>
      </c>
      <c r="CG6" s="28"/>
      <c r="CH6" s="32" t="s">
        <v>181</v>
      </c>
      <c r="CI6" s="28">
        <v>4</v>
      </c>
      <c r="CJ6" s="28" t="s">
        <v>182</v>
      </c>
      <c r="CK6" s="28" t="s">
        <v>183</v>
      </c>
      <c r="CL6" s="28">
        <v>475</v>
      </c>
      <c r="CM6" s="28">
        <v>18475</v>
      </c>
      <c r="CN6" s="85" t="s">
        <v>184</v>
      </c>
      <c r="CO6" s="28" t="s">
        <v>184</v>
      </c>
      <c r="CP6" s="28" t="s">
        <v>185</v>
      </c>
      <c r="CQ6" s="28">
        <v>3</v>
      </c>
      <c r="CR6" s="28">
        <v>8</v>
      </c>
      <c r="CS6" s="28">
        <v>3</v>
      </c>
      <c r="CT6" s="83"/>
      <c r="CU6" s="28" t="s">
        <v>184</v>
      </c>
      <c r="CV6" s="29">
        <v>1</v>
      </c>
      <c r="CW6" s="84"/>
      <c r="CX6" s="222"/>
      <c r="CY6" s="108">
        <v>51</v>
      </c>
      <c r="CZ6" s="109">
        <v>1</v>
      </c>
      <c r="DA6" s="108">
        <f>H6*16+CZ6</f>
        <v>2081953</v>
      </c>
      <c r="DB6" s="108">
        <v>51</v>
      </c>
      <c r="DC6" s="109">
        <v>1</v>
      </c>
      <c r="DD6" s="110" t="s">
        <v>186</v>
      </c>
      <c r="DE6" s="108">
        <v>1096865</v>
      </c>
    </row>
    <row r="7" spans="1:109" s="13" customFormat="1">
      <c r="A7" s="237" t="s">
        <v>507</v>
      </c>
      <c r="B7" s="241" t="s">
        <v>491</v>
      </c>
      <c r="C7" s="238" t="s">
        <v>385</v>
      </c>
      <c r="D7" s="238" t="s">
        <v>0</v>
      </c>
      <c r="E7" s="238" t="s">
        <v>473</v>
      </c>
      <c r="G7" s="69" t="s">
        <v>315</v>
      </c>
      <c r="H7" s="69">
        <v>130122</v>
      </c>
      <c r="I7" s="205"/>
      <c r="J7" s="206"/>
      <c r="K7" s="206"/>
      <c r="L7" s="206"/>
      <c r="M7" s="206"/>
      <c r="N7" s="207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118"/>
      <c r="AB7" s="20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228">
        <v>3</v>
      </c>
      <c r="AP7" s="229" t="s">
        <v>170</v>
      </c>
      <c r="AQ7" s="228" t="s">
        <v>500</v>
      </c>
      <c r="AR7" s="230" t="s">
        <v>499</v>
      </c>
      <c r="AS7" s="231">
        <v>4</v>
      </c>
      <c r="AT7" s="232" t="s">
        <v>173</v>
      </c>
      <c r="AU7" s="232" t="s">
        <v>174</v>
      </c>
      <c r="AV7" s="232" t="s">
        <v>175</v>
      </c>
      <c r="AW7" s="228" t="s">
        <v>501</v>
      </c>
      <c r="AX7" s="228" t="s">
        <v>176</v>
      </c>
      <c r="AY7" s="228">
        <v>6</v>
      </c>
      <c r="AZ7" s="228" t="s">
        <v>176</v>
      </c>
      <c r="BA7" s="233">
        <v>1</v>
      </c>
      <c r="BB7" s="231"/>
      <c r="BC7" s="234"/>
      <c r="BD7" s="228"/>
      <c r="BE7" s="228"/>
      <c r="BF7" s="228"/>
      <c r="BG7" s="228"/>
      <c r="BH7" s="228"/>
      <c r="BI7" s="228"/>
      <c r="BJ7" s="228">
        <v>22109</v>
      </c>
      <c r="BK7" s="232"/>
      <c r="BL7" s="232" t="s">
        <v>177</v>
      </c>
      <c r="BM7" s="258">
        <v>5</v>
      </c>
      <c r="BN7" s="232"/>
      <c r="BO7" s="228">
        <v>318</v>
      </c>
      <c r="BP7" s="228">
        <v>59455</v>
      </c>
      <c r="BQ7" s="258" t="b">
        <v>1</v>
      </c>
      <c r="BR7" s="232" t="s">
        <v>178</v>
      </c>
      <c r="BS7" s="232"/>
      <c r="BT7" s="232"/>
      <c r="BU7" s="232"/>
      <c r="BV7" s="232"/>
      <c r="BW7" s="232" t="s">
        <v>179</v>
      </c>
      <c r="BX7" s="232">
        <v>20</v>
      </c>
      <c r="BY7" s="232">
        <v>0</v>
      </c>
      <c r="BZ7" s="156"/>
      <c r="CA7" s="235">
        <v>0</v>
      </c>
      <c r="CB7" s="228">
        <v>1</v>
      </c>
      <c r="CC7" s="156"/>
      <c r="CD7" s="228">
        <v>0</v>
      </c>
      <c r="CE7" s="228">
        <v>600</v>
      </c>
      <c r="CF7" s="228">
        <v>957</v>
      </c>
      <c r="CG7" s="228"/>
      <c r="CH7" s="235" t="s">
        <v>181</v>
      </c>
      <c r="CI7" s="228">
        <v>4</v>
      </c>
      <c r="CJ7" s="228" t="s">
        <v>182</v>
      </c>
      <c r="CK7" s="228" t="s">
        <v>183</v>
      </c>
      <c r="CL7" s="228">
        <v>475</v>
      </c>
      <c r="CM7" s="228">
        <v>18475</v>
      </c>
      <c r="CN7" s="236" t="s">
        <v>184</v>
      </c>
      <c r="CO7" s="228" t="s">
        <v>184</v>
      </c>
      <c r="CP7" s="228" t="s">
        <v>185</v>
      </c>
      <c r="CQ7" s="228">
        <v>3</v>
      </c>
      <c r="CR7" s="228">
        <v>8</v>
      </c>
      <c r="CS7" s="228">
        <v>3</v>
      </c>
      <c r="CT7" s="257">
        <v>105</v>
      </c>
      <c r="CU7" s="228" t="s">
        <v>502</v>
      </c>
      <c r="CV7" s="258" t="b">
        <v>1</v>
      </c>
      <c r="CW7" s="84"/>
      <c r="CX7" s="222"/>
    </row>
    <row r="8" spans="1:109" s="13" customFormat="1">
      <c r="A8" s="237" t="s">
        <v>508</v>
      </c>
      <c r="B8" s="241" t="s">
        <v>503</v>
      </c>
      <c r="C8" s="239" t="s">
        <v>401</v>
      </c>
      <c r="D8" s="238" t="s">
        <v>0</v>
      </c>
      <c r="E8" s="238" t="s">
        <v>473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X8" s="222"/>
    </row>
    <row r="9" spans="1:109" s="13" customFormat="1">
      <c r="A9" s="237" t="s">
        <v>522</v>
      </c>
      <c r="B9" s="241" t="s">
        <v>523</v>
      </c>
      <c r="C9" s="239" t="s">
        <v>401</v>
      </c>
      <c r="D9" s="238" t="s">
        <v>0</v>
      </c>
      <c r="E9" s="238" t="s">
        <v>473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CX9" s="222"/>
    </row>
    <row r="10" spans="1:109" s="13" customFormat="1">
      <c r="B10" s="203"/>
      <c r="CX10" s="222"/>
    </row>
    <row r="11" spans="1:109" s="13" customFormat="1">
      <c r="A11" s="237" t="s">
        <v>509</v>
      </c>
      <c r="B11" s="241" t="s">
        <v>490</v>
      </c>
      <c r="C11" s="238" t="s">
        <v>385</v>
      </c>
      <c r="D11" s="238" t="s">
        <v>0</v>
      </c>
      <c r="E11" s="238" t="s">
        <v>473</v>
      </c>
      <c r="G11" s="28" t="s">
        <v>314</v>
      </c>
      <c r="H11" s="69">
        <v>123456</v>
      </c>
      <c r="I11" s="69" t="s">
        <v>332</v>
      </c>
      <c r="J11" s="70">
        <v>123456</v>
      </c>
      <c r="K11" s="70" t="s">
        <v>333</v>
      </c>
      <c r="L11" s="70">
        <v>1</v>
      </c>
      <c r="M11" s="69" t="s">
        <v>334</v>
      </c>
      <c r="N11" s="70" t="s">
        <v>335</v>
      </c>
      <c r="O11" s="69">
        <v>1</v>
      </c>
      <c r="P11" s="69" t="s">
        <v>336</v>
      </c>
      <c r="Q11" s="69">
        <v>1</v>
      </c>
      <c r="R11" s="69" t="s">
        <v>337</v>
      </c>
      <c r="S11" s="69">
        <v>29</v>
      </c>
      <c r="T11" s="69">
        <v>1</v>
      </c>
      <c r="U11" s="69" t="s">
        <v>338</v>
      </c>
      <c r="V11" s="69">
        <v>1</v>
      </c>
      <c r="W11" s="69">
        <v>200</v>
      </c>
      <c r="X11" s="198">
        <v>1</v>
      </c>
      <c r="Y11" s="198">
        <v>1</v>
      </c>
      <c r="Z11" s="69" t="s">
        <v>339</v>
      </c>
      <c r="AA11" s="70"/>
      <c r="AB11" s="70"/>
      <c r="AC11" s="70" t="s">
        <v>340</v>
      </c>
      <c r="AD11" s="70" t="s">
        <v>340</v>
      </c>
      <c r="AE11" s="70" t="s">
        <v>340</v>
      </c>
      <c r="AF11" s="70" t="s">
        <v>340</v>
      </c>
      <c r="AG11" s="69">
        <v>1</v>
      </c>
      <c r="AH11" s="69" t="s">
        <v>1</v>
      </c>
      <c r="AI11" s="69">
        <v>2</v>
      </c>
      <c r="AJ11" s="69" t="s">
        <v>1</v>
      </c>
      <c r="AK11" s="69"/>
      <c r="AL11" s="69"/>
      <c r="AM11" s="69"/>
      <c r="AN11" s="69"/>
      <c r="AO11" s="71">
        <v>10</v>
      </c>
      <c r="AP11" s="78" t="s">
        <v>170</v>
      </c>
      <c r="AQ11" s="72" t="s">
        <v>189</v>
      </c>
      <c r="AR11" s="72" t="s">
        <v>172</v>
      </c>
      <c r="AS11" s="73">
        <v>2</v>
      </c>
      <c r="AT11" s="85"/>
      <c r="AU11" s="85" t="s">
        <v>174</v>
      </c>
      <c r="AV11" s="85" t="s">
        <v>175</v>
      </c>
      <c r="AW11" s="71" t="s">
        <v>485</v>
      </c>
      <c r="AX11" s="71" t="s">
        <v>176</v>
      </c>
      <c r="AY11" s="71">
        <v>1</v>
      </c>
      <c r="AZ11" s="28" t="s">
        <v>176</v>
      </c>
      <c r="BA11" s="212">
        <v>1</v>
      </c>
      <c r="BB11" s="73"/>
      <c r="BC11" s="215"/>
      <c r="BD11" s="85"/>
      <c r="BE11" s="28"/>
      <c r="BF11" s="28"/>
      <c r="BG11" s="71"/>
      <c r="BH11" s="71"/>
      <c r="BI11" s="71"/>
      <c r="BJ11" s="71">
        <v>48290</v>
      </c>
      <c r="BK11" s="85"/>
      <c r="BL11" s="84" t="s">
        <v>177</v>
      </c>
      <c r="BM11" s="72">
        <v>2</v>
      </c>
      <c r="BN11" s="84">
        <v>130</v>
      </c>
      <c r="BO11" s="72">
        <v>15</v>
      </c>
      <c r="BP11" s="72"/>
      <c r="BQ11" s="69">
        <v>1635</v>
      </c>
      <c r="BR11" s="84" t="s">
        <v>178</v>
      </c>
      <c r="BS11" s="84"/>
      <c r="BT11" s="84"/>
      <c r="BU11" s="84"/>
      <c r="BV11" s="84"/>
      <c r="BW11" s="84" t="s">
        <v>179</v>
      </c>
      <c r="BX11" s="84">
        <v>20</v>
      </c>
      <c r="BY11" s="84">
        <v>0</v>
      </c>
      <c r="BZ11" s="156"/>
      <c r="CA11" s="74">
        <v>0</v>
      </c>
      <c r="CB11" s="71">
        <v>1</v>
      </c>
      <c r="CC11" s="156"/>
      <c r="CD11" s="71">
        <v>0</v>
      </c>
      <c r="CE11" s="71" t="s">
        <v>180</v>
      </c>
      <c r="CF11" s="71">
        <v>957</v>
      </c>
      <c r="CG11" s="71"/>
      <c r="CH11" s="74" t="s">
        <v>181</v>
      </c>
      <c r="CI11" s="71">
        <v>4</v>
      </c>
      <c r="CJ11" s="71" t="s">
        <v>182</v>
      </c>
      <c r="CK11" s="71" t="s">
        <v>183</v>
      </c>
      <c r="CL11" s="71"/>
      <c r="CM11" s="71"/>
      <c r="CN11" s="85"/>
      <c r="CO11" s="71"/>
      <c r="CP11" s="71" t="s">
        <v>185</v>
      </c>
      <c r="CQ11" s="71">
        <v>3</v>
      </c>
      <c r="CR11" s="71">
        <v>8</v>
      </c>
      <c r="CS11" s="71">
        <v>3</v>
      </c>
      <c r="CT11" s="152"/>
      <c r="CU11" s="71"/>
      <c r="CV11" s="71"/>
      <c r="CW11" s="84"/>
      <c r="CX11" s="222"/>
      <c r="CY11" s="111">
        <v>52</v>
      </c>
      <c r="CZ11" s="112">
        <v>2</v>
      </c>
      <c r="DA11" s="111">
        <f>H11*16+CZ11</f>
        <v>1975298</v>
      </c>
      <c r="DB11" s="111">
        <v>52</v>
      </c>
      <c r="DC11" s="112">
        <v>2</v>
      </c>
      <c r="DD11" s="113" t="s">
        <v>186</v>
      </c>
      <c r="DE11" s="111">
        <v>1096866</v>
      </c>
    </row>
    <row r="12" spans="1:109" s="13" customFormat="1">
      <c r="A12" s="237" t="s">
        <v>510</v>
      </c>
      <c r="B12" s="241" t="s">
        <v>493</v>
      </c>
      <c r="C12" s="238" t="s">
        <v>385</v>
      </c>
      <c r="D12" s="238" t="s">
        <v>0</v>
      </c>
      <c r="E12" s="238" t="s">
        <v>473</v>
      </c>
      <c r="G12" s="69" t="s">
        <v>331</v>
      </c>
      <c r="H12" s="69">
        <v>123456</v>
      </c>
      <c r="I12" s="205"/>
      <c r="J12" s="206"/>
      <c r="K12" s="206"/>
      <c r="L12" s="206"/>
      <c r="M12" s="206"/>
      <c r="N12" s="207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118"/>
      <c r="AB12" s="208"/>
      <c r="AC12" s="118"/>
      <c r="AD12" s="118"/>
      <c r="AE12" s="118"/>
      <c r="AF12" s="118"/>
      <c r="AG12" s="118">
        <v>3</v>
      </c>
      <c r="AH12" s="118" t="s">
        <v>1</v>
      </c>
      <c r="AI12" s="118"/>
      <c r="AJ12" s="118"/>
      <c r="AK12" s="118"/>
      <c r="AL12" s="118"/>
      <c r="AM12" s="118"/>
      <c r="AN12" s="75"/>
      <c r="AO12" s="76"/>
      <c r="AP12" s="77"/>
      <c r="AQ12" s="29"/>
      <c r="AR12" s="29"/>
      <c r="AS12" s="31"/>
      <c r="AT12" s="84"/>
      <c r="AU12" s="84"/>
      <c r="AV12" s="84"/>
      <c r="AW12" s="28"/>
      <c r="AX12" s="28"/>
      <c r="AY12" s="28"/>
      <c r="AZ12" s="28"/>
      <c r="BA12" s="212"/>
      <c r="BB12" s="31"/>
      <c r="BC12" s="214"/>
      <c r="BD12" s="84"/>
      <c r="BE12" s="28"/>
      <c r="BF12" s="28"/>
      <c r="BG12" s="28"/>
      <c r="BH12" s="28"/>
      <c r="BI12" s="28"/>
      <c r="BJ12" s="28"/>
      <c r="BK12" s="84"/>
      <c r="BL12" s="84"/>
      <c r="BM12" s="28"/>
      <c r="BN12" s="84"/>
      <c r="BO12" s="28"/>
      <c r="BP12" s="28"/>
      <c r="BQ12" s="69"/>
      <c r="BR12" s="84"/>
      <c r="BS12" s="84"/>
      <c r="BT12" s="84"/>
      <c r="BU12" s="84"/>
      <c r="BV12" s="84"/>
      <c r="BW12" s="84"/>
      <c r="BX12" s="84"/>
      <c r="BY12" s="84"/>
      <c r="BZ12" s="156"/>
      <c r="CA12" s="32"/>
      <c r="CB12" s="28"/>
      <c r="CC12" s="156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85"/>
      <c r="CO12" s="28"/>
      <c r="CP12" s="28"/>
      <c r="CQ12" s="28"/>
      <c r="CR12" s="28"/>
      <c r="CS12" s="28"/>
      <c r="CT12" s="83"/>
      <c r="CU12" s="28"/>
      <c r="CV12" s="28"/>
      <c r="CW12" s="84"/>
      <c r="CX12" s="222"/>
      <c r="CY12" s="108"/>
      <c r="CZ12" s="84"/>
      <c r="DA12" s="108"/>
      <c r="DB12" s="108"/>
      <c r="DC12" s="84"/>
      <c r="DD12" s="110"/>
      <c r="DE12" s="108"/>
    </row>
    <row r="13" spans="1:109" s="13" customFormat="1">
      <c r="A13" s="237" t="s">
        <v>511</v>
      </c>
      <c r="B13" s="241" t="s">
        <v>494</v>
      </c>
      <c r="C13" s="238" t="s">
        <v>385</v>
      </c>
      <c r="D13" s="238" t="s">
        <v>492</v>
      </c>
      <c r="E13" s="238" t="s">
        <v>473</v>
      </c>
      <c r="G13" s="69" t="s">
        <v>480</v>
      </c>
      <c r="H13" s="69">
        <v>123456</v>
      </c>
      <c r="I13" s="205"/>
      <c r="J13" s="206"/>
      <c r="K13" s="206"/>
      <c r="L13" s="206"/>
      <c r="M13" s="206"/>
      <c r="N13" s="207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118"/>
      <c r="AB13" s="20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>
        <v>1</v>
      </c>
      <c r="AN13" s="75" t="s">
        <v>476</v>
      </c>
      <c r="AO13" s="76"/>
      <c r="AP13" s="77"/>
      <c r="AQ13" s="29"/>
      <c r="AR13" s="29"/>
      <c r="AS13" s="31">
        <v>4</v>
      </c>
      <c r="AT13" s="84"/>
      <c r="AU13" s="84"/>
      <c r="AV13" s="84"/>
      <c r="AW13" s="28" t="s">
        <v>496</v>
      </c>
      <c r="AX13" s="28" t="s">
        <v>479</v>
      </c>
      <c r="AY13" s="57">
        <v>1</v>
      </c>
      <c r="AZ13" s="28" t="s">
        <v>479</v>
      </c>
      <c r="BA13" s="212">
        <v>1</v>
      </c>
      <c r="BB13" s="31">
        <v>5</v>
      </c>
      <c r="BC13" s="214"/>
      <c r="BD13" s="84"/>
      <c r="BE13" s="28" t="s">
        <v>485</v>
      </c>
      <c r="BF13" s="28" t="s">
        <v>479</v>
      </c>
      <c r="BG13" s="57">
        <v>2</v>
      </c>
      <c r="BH13" s="28" t="s">
        <v>479</v>
      </c>
      <c r="BI13" s="28">
        <v>2</v>
      </c>
      <c r="BJ13" s="28"/>
      <c r="BK13" s="84"/>
      <c r="BL13" s="84"/>
      <c r="BM13" s="28"/>
      <c r="BN13" s="84"/>
      <c r="BO13" s="28"/>
      <c r="BP13" s="28"/>
      <c r="BQ13" s="69"/>
      <c r="BR13" s="84"/>
      <c r="BS13" s="84"/>
      <c r="BT13" s="84"/>
      <c r="BU13" s="84"/>
      <c r="BV13" s="84"/>
      <c r="BW13" s="84"/>
      <c r="BX13" s="84"/>
      <c r="BY13" s="84"/>
      <c r="BZ13" s="156"/>
      <c r="CA13" s="32"/>
      <c r="CB13" s="28"/>
      <c r="CC13" s="156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85"/>
      <c r="CO13" s="28"/>
      <c r="CP13" s="28"/>
      <c r="CQ13" s="28"/>
      <c r="CR13" s="28"/>
      <c r="CS13" s="28"/>
      <c r="CT13" s="83"/>
      <c r="CU13" s="28"/>
      <c r="CV13" s="28"/>
      <c r="CW13" s="84"/>
      <c r="CX13" s="222"/>
      <c r="CY13" s="108"/>
      <c r="CZ13" s="84"/>
      <c r="DA13" s="108"/>
      <c r="DB13" s="108"/>
      <c r="DC13" s="84"/>
      <c r="DD13" s="110"/>
      <c r="DE13" s="108"/>
    </row>
    <row r="14" spans="1:109" s="13" customFormat="1">
      <c r="A14" s="237" t="s">
        <v>512</v>
      </c>
      <c r="B14" s="241" t="s">
        <v>494</v>
      </c>
      <c r="C14" s="238" t="s">
        <v>385</v>
      </c>
      <c r="D14" s="238" t="s">
        <v>492</v>
      </c>
      <c r="E14" s="238" t="s">
        <v>473</v>
      </c>
      <c r="G14" s="69" t="s">
        <v>480</v>
      </c>
      <c r="H14" s="69">
        <v>123456</v>
      </c>
      <c r="I14" s="205"/>
      <c r="J14" s="206"/>
      <c r="K14" s="206"/>
      <c r="L14" s="206"/>
      <c r="M14" s="206"/>
      <c r="N14" s="207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118"/>
      <c r="AB14" s="20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>
        <v>2</v>
      </c>
      <c r="AN14" s="75" t="s">
        <v>476</v>
      </c>
      <c r="AO14" s="76"/>
      <c r="AP14" s="77"/>
      <c r="AQ14" s="29"/>
      <c r="AR14" s="29"/>
      <c r="AS14" s="31">
        <v>6</v>
      </c>
      <c r="AT14" s="84"/>
      <c r="AU14" s="84"/>
      <c r="AV14" s="84"/>
      <c r="AW14" s="28" t="s">
        <v>496</v>
      </c>
      <c r="AX14" s="28" t="s">
        <v>479</v>
      </c>
      <c r="AY14" s="57">
        <v>5</v>
      </c>
      <c r="AZ14" s="28" t="s">
        <v>479</v>
      </c>
      <c r="BA14" s="212">
        <v>1</v>
      </c>
      <c r="BB14" s="31">
        <v>7</v>
      </c>
      <c r="BC14" s="214"/>
      <c r="BD14" s="84"/>
      <c r="BE14" s="28" t="s">
        <v>496</v>
      </c>
      <c r="BF14" s="28" t="s">
        <v>479</v>
      </c>
      <c r="BG14" s="57">
        <v>6</v>
      </c>
      <c r="BH14" s="28" t="s">
        <v>479</v>
      </c>
      <c r="BI14" s="212">
        <v>2</v>
      </c>
      <c r="BJ14" s="28"/>
      <c r="BK14" s="84"/>
      <c r="BL14" s="84"/>
      <c r="BM14" s="28"/>
      <c r="BN14" s="84"/>
      <c r="BO14" s="28"/>
      <c r="BP14" s="28"/>
      <c r="BQ14" s="69"/>
      <c r="BR14" s="84"/>
      <c r="BS14" s="84"/>
      <c r="BT14" s="84"/>
      <c r="BU14" s="84"/>
      <c r="BV14" s="84"/>
      <c r="BW14" s="84"/>
      <c r="BX14" s="84"/>
      <c r="BY14" s="84"/>
      <c r="BZ14" s="156"/>
      <c r="CA14" s="32"/>
      <c r="CB14" s="28"/>
      <c r="CC14" s="156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85"/>
      <c r="CO14" s="28"/>
      <c r="CP14" s="28"/>
      <c r="CQ14" s="28"/>
      <c r="CR14" s="28"/>
      <c r="CS14" s="28"/>
      <c r="CT14" s="83"/>
      <c r="CU14" s="28"/>
      <c r="CV14" s="28"/>
      <c r="CW14" s="84"/>
      <c r="CX14" s="222"/>
      <c r="CY14" s="108"/>
      <c r="CZ14" s="84"/>
      <c r="DA14" s="108"/>
      <c r="DB14" s="108"/>
      <c r="DC14" s="84"/>
      <c r="DD14" s="110"/>
      <c r="DE14" s="108"/>
    </row>
    <row r="15" spans="1:109" s="13" customFormat="1">
      <c r="A15" s="237" t="s">
        <v>513</v>
      </c>
      <c r="B15" s="241" t="s">
        <v>495</v>
      </c>
      <c r="C15" s="238" t="s">
        <v>385</v>
      </c>
      <c r="D15" s="238" t="s">
        <v>0</v>
      </c>
      <c r="E15" s="238" t="s">
        <v>473</v>
      </c>
      <c r="G15" s="69" t="s">
        <v>315</v>
      </c>
      <c r="H15" s="69">
        <v>123456</v>
      </c>
      <c r="I15" s="205"/>
      <c r="J15" s="206"/>
      <c r="K15" s="206"/>
      <c r="L15" s="206"/>
      <c r="M15" s="206"/>
      <c r="N15" s="207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118"/>
      <c r="AB15" s="20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28">
        <v>20</v>
      </c>
      <c r="AP15" s="77" t="s">
        <v>170</v>
      </c>
      <c r="AQ15" s="83" t="s">
        <v>189</v>
      </c>
      <c r="AR15" s="57" t="s">
        <v>342</v>
      </c>
      <c r="AS15" s="31">
        <v>15</v>
      </c>
      <c r="AT15" s="84"/>
      <c r="AU15" s="84" t="s">
        <v>174</v>
      </c>
      <c r="AV15" s="84" t="s">
        <v>175</v>
      </c>
      <c r="AW15" s="28" t="s">
        <v>488</v>
      </c>
      <c r="AX15" s="28" t="s">
        <v>176</v>
      </c>
      <c r="AY15" s="28">
        <v>1</v>
      </c>
      <c r="AZ15" s="28" t="s">
        <v>176</v>
      </c>
      <c r="BA15" s="212">
        <v>1</v>
      </c>
      <c r="BB15" s="31"/>
      <c r="BC15" s="214"/>
      <c r="BD15" s="84"/>
      <c r="BE15" s="28"/>
      <c r="BF15" s="28"/>
      <c r="BG15" s="28"/>
      <c r="BH15" s="28"/>
      <c r="BI15" s="28"/>
      <c r="BJ15" s="28">
        <v>48291</v>
      </c>
      <c r="BK15" s="84"/>
      <c r="BL15" s="84" t="s">
        <v>177</v>
      </c>
      <c r="BM15" s="29">
        <v>3</v>
      </c>
      <c r="BN15" s="84"/>
      <c r="BO15" s="29">
        <v>15</v>
      </c>
      <c r="BP15" s="29"/>
      <c r="BQ15" s="69">
        <v>1635</v>
      </c>
      <c r="BR15" s="84" t="s">
        <v>178</v>
      </c>
      <c r="BS15" s="84"/>
      <c r="BT15" s="84"/>
      <c r="BU15" s="84"/>
      <c r="BV15" s="84"/>
      <c r="BW15" s="84" t="s">
        <v>179</v>
      </c>
      <c r="BX15" s="84">
        <v>20</v>
      </c>
      <c r="BY15" s="84">
        <v>0</v>
      </c>
      <c r="BZ15" s="156"/>
      <c r="CA15" s="32">
        <v>0</v>
      </c>
      <c r="CB15" s="28">
        <v>1</v>
      </c>
      <c r="CC15" s="156"/>
      <c r="CD15" s="28">
        <v>0</v>
      </c>
      <c r="CE15" s="28" t="s">
        <v>180</v>
      </c>
      <c r="CF15" s="28">
        <v>957</v>
      </c>
      <c r="CG15" s="28"/>
      <c r="CH15" s="32" t="s">
        <v>181</v>
      </c>
      <c r="CI15" s="28">
        <v>4</v>
      </c>
      <c r="CJ15" s="28" t="s">
        <v>182</v>
      </c>
      <c r="CK15" s="28" t="s">
        <v>183</v>
      </c>
      <c r="CL15" s="28"/>
      <c r="CM15" s="28"/>
      <c r="CN15" s="85"/>
      <c r="CO15" s="28"/>
      <c r="CP15" s="28" t="s">
        <v>185</v>
      </c>
      <c r="CQ15" s="28">
        <v>3</v>
      </c>
      <c r="CR15" s="28">
        <v>8</v>
      </c>
      <c r="CS15" s="28">
        <v>3</v>
      </c>
      <c r="CT15" s="83"/>
      <c r="CU15" s="28"/>
      <c r="CV15" s="28"/>
      <c r="CW15" s="84"/>
      <c r="CX15" s="222"/>
      <c r="CY15" s="108">
        <v>53</v>
      </c>
      <c r="CZ15" s="109">
        <v>3</v>
      </c>
      <c r="DA15" s="108">
        <f>H15*16+CZ15</f>
        <v>1975299</v>
      </c>
      <c r="DB15" s="108">
        <v>53</v>
      </c>
      <c r="DC15" s="109">
        <v>3</v>
      </c>
      <c r="DD15" s="110" t="s">
        <v>186</v>
      </c>
      <c r="DE15" s="108">
        <v>1096867</v>
      </c>
    </row>
    <row r="16" spans="1:109" s="13" customFormat="1" ht="19.25" customHeight="1">
      <c r="A16" s="237" t="s">
        <v>514</v>
      </c>
      <c r="B16" s="241" t="s">
        <v>495</v>
      </c>
      <c r="C16" s="239" t="s">
        <v>401</v>
      </c>
      <c r="D16" s="238" t="s">
        <v>0</v>
      </c>
      <c r="E16" s="238" t="s">
        <v>473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Z16" s="156"/>
      <c r="CC16" s="156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X16" s="222"/>
    </row>
    <row r="17" spans="1:109" s="13" customFormat="1">
      <c r="B17" s="203"/>
      <c r="BZ17" s="156"/>
      <c r="CC17" s="156"/>
      <c r="CX17" s="222"/>
    </row>
    <row r="18" spans="1:109" s="13" customFormat="1">
      <c r="B18" s="203"/>
      <c r="BZ18" s="156"/>
      <c r="CC18" s="156"/>
      <c r="CX18" s="222"/>
    </row>
    <row r="19" spans="1:109" s="13" customFormat="1">
      <c r="B19" s="203"/>
      <c r="BZ19" s="156"/>
      <c r="CC19" s="156"/>
      <c r="CX19" s="222"/>
    </row>
    <row r="20" spans="1:109" s="13" customFormat="1">
      <c r="A20" s="237" t="s">
        <v>515</v>
      </c>
      <c r="B20" s="241" t="s">
        <v>516</v>
      </c>
      <c r="C20" s="238" t="s">
        <v>385</v>
      </c>
      <c r="D20" s="238" t="s">
        <v>0</v>
      </c>
      <c r="E20" s="238" t="s">
        <v>473</v>
      </c>
      <c r="G20" s="210" t="s">
        <v>315</v>
      </c>
      <c r="H20" s="69">
        <v>70000</v>
      </c>
      <c r="I20" s="205"/>
      <c r="J20" s="206"/>
      <c r="K20" s="206"/>
      <c r="L20" s="206"/>
      <c r="M20" s="206"/>
      <c r="N20" s="207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118"/>
      <c r="AB20" s="20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28">
        <v>7</v>
      </c>
      <c r="AP20" s="77" t="s">
        <v>170</v>
      </c>
      <c r="AQ20" s="28" t="s">
        <v>203</v>
      </c>
      <c r="AR20" s="28" t="s">
        <v>487</v>
      </c>
      <c r="AS20" s="31">
        <v>12</v>
      </c>
      <c r="AT20" s="84" t="s">
        <v>173</v>
      </c>
      <c r="AU20" s="84" t="s">
        <v>174</v>
      </c>
      <c r="AV20" s="84" t="s">
        <v>175</v>
      </c>
      <c r="AW20" s="28" t="s">
        <v>488</v>
      </c>
      <c r="AX20" s="28" t="s">
        <v>176</v>
      </c>
      <c r="AY20" s="28">
        <v>3</v>
      </c>
      <c r="AZ20" s="28" t="s">
        <v>176</v>
      </c>
      <c r="BA20" s="28">
        <v>1</v>
      </c>
      <c r="BB20" s="31"/>
      <c r="BC20" s="84"/>
      <c r="BD20" s="84"/>
      <c r="BE20" s="28"/>
      <c r="BF20" s="28"/>
      <c r="BG20" s="28"/>
      <c r="BH20" s="28"/>
      <c r="BI20" s="28"/>
      <c r="BJ20" s="28">
        <v>48289</v>
      </c>
      <c r="BK20" s="28"/>
      <c r="BL20" s="28"/>
      <c r="BM20" s="28"/>
      <c r="BN20" s="28"/>
      <c r="BO20" s="28"/>
      <c r="BP20" s="28"/>
      <c r="BQ20" s="28"/>
      <c r="BZ20" s="156"/>
      <c r="CC20" s="156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X20" s="222"/>
    </row>
    <row r="21" spans="1:109" s="13" customFormat="1">
      <c r="A21" s="237" t="s">
        <v>518</v>
      </c>
      <c r="B21" s="241" t="s">
        <v>498</v>
      </c>
      <c r="C21" s="238" t="s">
        <v>385</v>
      </c>
      <c r="D21" s="238" t="s">
        <v>0</v>
      </c>
      <c r="E21" s="238" t="s">
        <v>473</v>
      </c>
      <c r="G21" s="210" t="s">
        <v>480</v>
      </c>
      <c r="H21" s="69">
        <v>70000</v>
      </c>
      <c r="I21" s="205"/>
      <c r="J21" s="206"/>
      <c r="K21" s="206"/>
      <c r="L21" s="206"/>
      <c r="M21" s="206"/>
      <c r="N21" s="207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118"/>
      <c r="AB21" s="20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224">
        <v>2</v>
      </c>
      <c r="AN21" s="224" t="s">
        <v>476</v>
      </c>
      <c r="AO21" s="63"/>
      <c r="AP21" s="63"/>
      <c r="AQ21" s="63"/>
      <c r="AR21" s="63"/>
      <c r="AS21" s="218">
        <v>8</v>
      </c>
      <c r="AT21" s="63"/>
      <c r="AU21" s="63"/>
      <c r="AV21" s="63"/>
      <c r="AW21" s="63" t="s">
        <v>497</v>
      </c>
      <c r="AX21" s="63" t="s">
        <v>479</v>
      </c>
      <c r="AY21" s="227">
        <v>1</v>
      </c>
      <c r="AZ21" s="28" t="s">
        <v>479</v>
      </c>
      <c r="BA21" s="28">
        <v>1</v>
      </c>
      <c r="BB21" s="218">
        <v>9</v>
      </c>
      <c r="BC21" s="28"/>
      <c r="BD21" s="28"/>
      <c r="BE21" s="28" t="s">
        <v>497</v>
      </c>
      <c r="BF21" s="28" t="s">
        <v>479</v>
      </c>
      <c r="BG21" s="57">
        <v>2</v>
      </c>
      <c r="BH21" s="28" t="s">
        <v>479</v>
      </c>
      <c r="BI21" s="28">
        <v>2</v>
      </c>
      <c r="BJ21" s="28"/>
      <c r="BK21" s="28"/>
      <c r="BL21" s="28"/>
      <c r="BM21" s="28"/>
      <c r="BN21" s="28"/>
      <c r="BO21" s="28"/>
      <c r="BP21" s="28"/>
      <c r="BQ21" s="28"/>
      <c r="BZ21" s="156"/>
      <c r="CC21" s="156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X21" s="222"/>
    </row>
    <row r="22" spans="1:109" s="13" customFormat="1">
      <c r="A22" s="237" t="s">
        <v>519</v>
      </c>
      <c r="B22" s="241" t="s">
        <v>517</v>
      </c>
      <c r="C22" s="238" t="s">
        <v>385</v>
      </c>
      <c r="D22" s="238" t="s">
        <v>0</v>
      </c>
      <c r="E22" s="238" t="s">
        <v>473</v>
      </c>
      <c r="G22" s="210" t="s">
        <v>315</v>
      </c>
      <c r="H22" s="69">
        <v>70000</v>
      </c>
      <c r="I22" s="205"/>
      <c r="J22" s="206"/>
      <c r="K22" s="206"/>
      <c r="L22" s="206"/>
      <c r="M22" s="206"/>
      <c r="N22" s="207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118"/>
      <c r="AB22" s="20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225"/>
      <c r="AN22" s="225"/>
      <c r="AO22" s="63">
        <v>8</v>
      </c>
      <c r="AP22" s="217" t="s">
        <v>170</v>
      </c>
      <c r="AQ22" s="63" t="s">
        <v>171</v>
      </c>
      <c r="AR22" s="63" t="s">
        <v>482</v>
      </c>
      <c r="AS22" s="218">
        <v>13</v>
      </c>
      <c r="AT22" s="219" t="s">
        <v>173</v>
      </c>
      <c r="AU22" s="219" t="s">
        <v>174</v>
      </c>
      <c r="AV22" s="219" t="s">
        <v>175</v>
      </c>
      <c r="AW22" s="63" t="s">
        <v>486</v>
      </c>
      <c r="AX22" s="63" t="s">
        <v>176</v>
      </c>
      <c r="AY22" s="63">
        <v>3</v>
      </c>
      <c r="AZ22" s="28" t="s">
        <v>176</v>
      </c>
      <c r="BA22" s="28">
        <v>1</v>
      </c>
      <c r="BB22" s="218"/>
      <c r="BC22" s="84"/>
      <c r="BD22" s="84"/>
      <c r="BE22" s="28"/>
      <c r="BF22" s="63"/>
      <c r="BG22" s="63"/>
      <c r="BH22" s="63"/>
      <c r="BI22" s="63"/>
      <c r="BJ22" s="63">
        <v>48289</v>
      </c>
      <c r="BM22" s="63"/>
      <c r="BN22" s="63"/>
      <c r="BO22" s="63"/>
      <c r="BP22" s="63"/>
      <c r="BQ22" s="63"/>
      <c r="BZ22" s="156"/>
      <c r="CC22" s="156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X22" s="222"/>
    </row>
    <row r="23" spans="1:109" s="13" customFormat="1">
      <c r="B23" s="203"/>
      <c r="G23" s="209"/>
      <c r="BZ23" s="156"/>
      <c r="CC23" s="156"/>
      <c r="CX23" s="222"/>
    </row>
    <row r="24" spans="1:109" s="13" customFormat="1">
      <c r="B24" s="203"/>
      <c r="G24" s="209"/>
      <c r="BZ24" s="156"/>
      <c r="CC24" s="156"/>
      <c r="CX24" s="222"/>
    </row>
    <row r="25" spans="1:109" s="13" customFormat="1">
      <c r="B25" s="203"/>
      <c r="BZ25" s="156"/>
      <c r="CC25" s="156"/>
      <c r="CX25" s="222"/>
    </row>
    <row r="26" spans="1:109" s="13" customFormat="1">
      <c r="A26" s="237" t="s">
        <v>520</v>
      </c>
      <c r="B26" s="240" t="s">
        <v>521</v>
      </c>
      <c r="C26" s="239" t="s">
        <v>401</v>
      </c>
      <c r="D26" s="238" t="s">
        <v>0</v>
      </c>
      <c r="E26" s="238" t="s">
        <v>475</v>
      </c>
      <c r="G26" s="69" t="s">
        <v>314</v>
      </c>
      <c r="H26" s="69">
        <v>80000</v>
      </c>
      <c r="I26" s="196" t="s">
        <v>386</v>
      </c>
      <c r="J26" s="69">
        <v>80001</v>
      </c>
      <c r="K26" s="197" t="s">
        <v>391</v>
      </c>
      <c r="L26" s="69">
        <v>1</v>
      </c>
      <c r="M26" s="69" t="s">
        <v>334</v>
      </c>
      <c r="N26" s="70" t="s">
        <v>477</v>
      </c>
      <c r="O26" s="69">
        <v>1</v>
      </c>
      <c r="P26" s="69"/>
      <c r="Q26" s="69">
        <v>1</v>
      </c>
      <c r="R26" s="69" t="s">
        <v>478</v>
      </c>
      <c r="S26" s="69">
        <v>29</v>
      </c>
      <c r="T26" s="69">
        <v>1</v>
      </c>
      <c r="U26" s="69" t="s">
        <v>167</v>
      </c>
      <c r="V26" s="69">
        <v>1</v>
      </c>
      <c r="W26" s="69">
        <v>200</v>
      </c>
      <c r="X26" s="69">
        <v>1</v>
      </c>
      <c r="Y26" s="69">
        <v>1</v>
      </c>
      <c r="Z26" s="69" t="s">
        <v>80</v>
      </c>
      <c r="AA26" s="28"/>
      <c r="AB26" s="57" t="s">
        <v>347</v>
      </c>
      <c r="AC26" s="28">
        <v>1</v>
      </c>
      <c r="AD26" s="28" t="s">
        <v>168</v>
      </c>
      <c r="AE26" s="28">
        <v>1</v>
      </c>
      <c r="AF26" s="28" t="s">
        <v>169</v>
      </c>
      <c r="AG26" s="28">
        <v>1</v>
      </c>
      <c r="AH26" s="28" t="s">
        <v>316</v>
      </c>
      <c r="AI26" s="28">
        <v>2</v>
      </c>
      <c r="AJ26" s="28" t="s">
        <v>317</v>
      </c>
      <c r="AK26" s="28">
        <v>3</v>
      </c>
      <c r="AL26" s="28" t="s">
        <v>317</v>
      </c>
      <c r="AM26" s="28">
        <v>1</v>
      </c>
      <c r="AN26" s="28" t="s">
        <v>476</v>
      </c>
      <c r="AO26" s="28">
        <v>1</v>
      </c>
      <c r="AP26" s="77" t="s">
        <v>170</v>
      </c>
      <c r="AQ26" s="30" t="s">
        <v>171</v>
      </c>
      <c r="AR26" s="30" t="s">
        <v>172</v>
      </c>
      <c r="AS26" s="31">
        <v>1</v>
      </c>
      <c r="AT26" s="84" t="s">
        <v>173</v>
      </c>
      <c r="AU26" s="84" t="s">
        <v>174</v>
      </c>
      <c r="AV26" s="84" t="s">
        <v>175</v>
      </c>
      <c r="AW26" s="28"/>
      <c r="AX26" s="28" t="s">
        <v>176</v>
      </c>
      <c r="AY26" s="28">
        <v>1</v>
      </c>
      <c r="AZ26" s="28" t="s">
        <v>176</v>
      </c>
      <c r="BA26" s="28">
        <v>1</v>
      </c>
      <c r="BB26" s="31"/>
      <c r="BC26" s="84"/>
      <c r="BD26" s="84"/>
      <c r="BE26" s="28"/>
      <c r="BF26" s="28"/>
      <c r="BG26" s="28"/>
      <c r="BH26" s="28"/>
      <c r="BI26" s="28"/>
      <c r="BJ26" s="28">
        <v>48289</v>
      </c>
      <c r="BK26" s="84"/>
      <c r="BL26" s="84" t="s">
        <v>177</v>
      </c>
      <c r="BM26" s="29">
        <v>1</v>
      </c>
      <c r="BN26" s="84"/>
      <c r="BO26" s="29">
        <v>15</v>
      </c>
      <c r="BP26" s="29"/>
      <c r="BQ26" s="69">
        <v>1635</v>
      </c>
      <c r="BR26" s="84" t="s">
        <v>178</v>
      </c>
      <c r="BS26" s="84"/>
      <c r="BT26" s="84"/>
      <c r="BU26" s="84"/>
      <c r="BV26" s="84"/>
      <c r="BW26" s="84" t="s">
        <v>179</v>
      </c>
      <c r="BX26" s="84">
        <v>20</v>
      </c>
      <c r="BY26" s="84">
        <v>0</v>
      </c>
      <c r="BZ26" s="156"/>
      <c r="CA26" s="32">
        <v>0</v>
      </c>
      <c r="CB26" s="28">
        <v>1</v>
      </c>
      <c r="CC26" s="156"/>
      <c r="CD26" s="28">
        <v>0</v>
      </c>
      <c r="CE26" s="28" t="s">
        <v>180</v>
      </c>
      <c r="CF26" s="28">
        <v>957</v>
      </c>
      <c r="CG26" s="28"/>
      <c r="CH26" s="32" t="s">
        <v>181</v>
      </c>
      <c r="CI26" s="28">
        <v>4</v>
      </c>
      <c r="CJ26" s="28" t="s">
        <v>182</v>
      </c>
      <c r="CK26" s="28" t="s">
        <v>183</v>
      </c>
      <c r="CL26" s="28">
        <v>475</v>
      </c>
      <c r="CM26" s="28">
        <v>18475</v>
      </c>
      <c r="CN26" s="85" t="s">
        <v>184</v>
      </c>
      <c r="CO26" s="28" t="s">
        <v>184</v>
      </c>
      <c r="CP26" s="28" t="s">
        <v>185</v>
      </c>
      <c r="CQ26" s="28">
        <v>3</v>
      </c>
      <c r="CR26" s="28">
        <v>8</v>
      </c>
      <c r="CS26" s="28">
        <v>3</v>
      </c>
      <c r="CT26" s="83"/>
      <c r="CU26" s="28" t="s">
        <v>184</v>
      </c>
      <c r="CV26" s="28"/>
      <c r="CW26" s="84"/>
      <c r="CX26" s="222"/>
      <c r="CY26" s="108">
        <v>51</v>
      </c>
      <c r="CZ26" s="109">
        <v>1</v>
      </c>
      <c r="DA26" s="108">
        <f>H26*16+CZ26</f>
        <v>1280001</v>
      </c>
      <c r="DB26" s="108">
        <v>51</v>
      </c>
      <c r="DC26" s="109">
        <v>1</v>
      </c>
      <c r="DD26" s="110" t="s">
        <v>186</v>
      </c>
      <c r="DE26" s="108">
        <v>1096865</v>
      </c>
    </row>
    <row r="27" spans="1:109" s="13" customFormat="1">
      <c r="BZ27" s="156"/>
      <c r="CC27" s="156"/>
    </row>
    <row r="28" spans="1:109" s="13" customFormat="1">
      <c r="BZ28" s="156"/>
      <c r="CC28" s="156"/>
    </row>
    <row r="29" spans="1:109" s="13" customFormat="1">
      <c r="BZ29" s="156"/>
      <c r="CC29" s="156"/>
    </row>
    <row r="30" spans="1:109" s="13" customFormat="1">
      <c r="BZ30" s="156"/>
      <c r="CC30" s="156"/>
    </row>
    <row r="31" spans="1:109" s="13" customFormat="1"/>
    <row r="32" spans="1:109" s="13" customFormat="1"/>
    <row r="33" spans="10:81" s="13" customFormat="1"/>
    <row r="34" spans="10:81" s="13" customFormat="1"/>
    <row r="35" spans="10:81" s="13" customFormat="1"/>
    <row r="36" spans="10:81" s="13" customFormat="1"/>
    <row r="37" spans="10:81" s="13" customFormat="1"/>
    <row r="38" spans="10:81" s="13" customFormat="1"/>
    <row r="39" spans="10:81" s="13" customFormat="1"/>
    <row r="40" spans="10:81" s="13" customFormat="1"/>
    <row r="41" spans="10:81" s="13" customFormat="1"/>
    <row r="42" spans="10:81" s="13" customFormat="1"/>
    <row r="43" spans="10:81" s="13" customFormat="1"/>
    <row r="44" spans="10:81" s="13" customFormat="1"/>
    <row r="45" spans="10:81" s="13" customFormat="1">
      <c r="J45" s="10"/>
      <c r="K45" s="10"/>
      <c r="L45" s="10"/>
      <c r="M45" s="10"/>
      <c r="N45" s="10"/>
      <c r="X45" s="10"/>
      <c r="Y45" s="10"/>
      <c r="Z45" s="10"/>
      <c r="AA45" s="10"/>
      <c r="AB45" s="10"/>
      <c r="AC45" s="10"/>
      <c r="AD45" s="10"/>
      <c r="AE45" s="10"/>
      <c r="AF45" s="10"/>
      <c r="BZ45" s="156"/>
      <c r="CC45" s="156"/>
    </row>
    <row r="46" spans="10:81" s="13" customFormat="1">
      <c r="J46" s="10"/>
      <c r="K46" s="10"/>
      <c r="L46" s="10"/>
      <c r="M46" s="10"/>
      <c r="N46" s="10"/>
      <c r="X46" s="10"/>
      <c r="Y46" s="10"/>
      <c r="Z46" s="10"/>
      <c r="AA46" s="10"/>
      <c r="AB46" s="10"/>
      <c r="AC46" s="10"/>
      <c r="AD46" s="10"/>
      <c r="AE46" s="10"/>
      <c r="AF46" s="10"/>
      <c r="BZ46" s="156"/>
      <c r="CC46" s="156"/>
    </row>
    <row r="47" spans="10:81" s="13" customFormat="1">
      <c r="J47" s="10"/>
      <c r="K47" s="10"/>
      <c r="L47" s="10"/>
      <c r="M47" s="10"/>
      <c r="N47" s="10"/>
      <c r="BZ47" s="156"/>
      <c r="CC47" s="156"/>
    </row>
    <row r="48" spans="10:81" s="13" customFormat="1">
      <c r="J48" s="10"/>
      <c r="K48" s="10"/>
      <c r="L48" s="10"/>
      <c r="M48" s="10"/>
      <c r="N48" s="10"/>
      <c r="BZ48" s="156"/>
      <c r="CC48" s="156"/>
    </row>
    <row r="49" spans="10:102" s="13" customFormat="1">
      <c r="J49" s="10"/>
      <c r="K49" s="10"/>
      <c r="L49" s="10"/>
      <c r="M49" s="10"/>
      <c r="N49" s="10"/>
      <c r="BZ49" s="156"/>
      <c r="CC49" s="156"/>
    </row>
    <row r="50" spans="10:102" s="13" customFormat="1">
      <c r="J50" s="10"/>
      <c r="K50" s="10"/>
      <c r="L50" s="10"/>
      <c r="M50" s="10"/>
      <c r="N50" s="10"/>
      <c r="BZ50" s="156"/>
      <c r="CC50" s="156"/>
    </row>
    <row r="51" spans="10:102" s="13" customFormat="1">
      <c r="J51" s="10"/>
      <c r="K51" s="10"/>
      <c r="L51" s="10"/>
      <c r="M51" s="10"/>
      <c r="N51" s="10"/>
      <c r="CC51" s="156"/>
    </row>
    <row r="52" spans="10:102" s="13" customFormat="1">
      <c r="J52" s="10"/>
      <c r="K52" s="10"/>
      <c r="L52" s="10"/>
      <c r="M52" s="10"/>
      <c r="N52" s="10"/>
      <c r="CC52" s="156"/>
    </row>
    <row r="53" spans="10:102" s="13" customFormat="1">
      <c r="J53" s="10"/>
      <c r="K53" s="10"/>
      <c r="L53" s="10"/>
      <c r="M53" s="10"/>
      <c r="N53" s="10"/>
    </row>
    <row r="54" spans="10:102" s="13" customFormat="1">
      <c r="J54" s="10"/>
      <c r="K54" s="10"/>
      <c r="L54" s="10"/>
      <c r="M54" s="10"/>
      <c r="N54" s="10"/>
    </row>
    <row r="55" spans="10:102" s="13" customFormat="1">
      <c r="J55" s="10"/>
      <c r="K55" s="10"/>
      <c r="L55" s="10"/>
      <c r="M55" s="10"/>
      <c r="N55" s="10"/>
    </row>
    <row r="56" spans="10:102" s="13" customFormat="1">
      <c r="J56" s="10"/>
      <c r="K56" s="10"/>
      <c r="L56" s="10"/>
      <c r="M56" s="10"/>
      <c r="N56" s="10"/>
    </row>
    <row r="57" spans="10:102" s="13" customFormat="1">
      <c r="J57" s="10"/>
      <c r="K57" s="10"/>
      <c r="L57" s="10"/>
      <c r="M57" s="10"/>
      <c r="N57" s="10"/>
    </row>
    <row r="58" spans="10:102" s="13" customFormat="1">
      <c r="J58" s="10"/>
      <c r="K58" s="10"/>
      <c r="L58" s="10"/>
      <c r="M58" s="10"/>
      <c r="N58" s="10"/>
      <c r="CX58" s="156"/>
    </row>
    <row r="59" spans="10:102" s="13" customFormat="1">
      <c r="J59" s="10"/>
      <c r="K59" s="10"/>
      <c r="L59" s="10"/>
      <c r="M59" s="10"/>
      <c r="N59" s="10"/>
      <c r="CX59" s="156"/>
    </row>
    <row r="60" spans="10:102" s="13" customFormat="1">
      <c r="J60" s="10"/>
      <c r="K60" s="10"/>
      <c r="L60" s="10"/>
      <c r="M60" s="10"/>
      <c r="N60" s="10"/>
      <c r="CX60" s="156"/>
    </row>
    <row r="61" spans="10:102" s="13" customFormat="1">
      <c r="J61" s="10"/>
      <c r="K61" s="10"/>
      <c r="L61" s="10"/>
      <c r="M61" s="10"/>
      <c r="N61" s="10"/>
      <c r="CX61" s="156"/>
    </row>
    <row r="62" spans="10:102" s="13" customFormat="1">
      <c r="J62" s="10"/>
      <c r="K62" s="10"/>
      <c r="L62" s="10"/>
      <c r="M62" s="10"/>
      <c r="N62" s="10"/>
      <c r="CX62" s="156"/>
    </row>
    <row r="63" spans="10:102" s="13" customFormat="1">
      <c r="J63" s="10"/>
      <c r="K63" s="10"/>
      <c r="L63" s="10"/>
      <c r="M63" s="10"/>
      <c r="N63" s="10"/>
      <c r="CX63" s="156"/>
    </row>
    <row r="64" spans="10:102" s="13" customFormat="1">
      <c r="J64" s="10"/>
      <c r="K64" s="10"/>
      <c r="L64" s="10"/>
      <c r="M64" s="10"/>
      <c r="N64" s="10"/>
      <c r="CX64" s="156"/>
    </row>
    <row r="65" spans="10:102" s="13" customFormat="1">
      <c r="J65" s="10"/>
      <c r="K65" s="10"/>
      <c r="L65" s="10"/>
      <c r="M65" s="10"/>
      <c r="N65" s="10"/>
      <c r="CX65" s="156"/>
    </row>
    <row r="66" spans="10:102" s="13" customFormat="1">
      <c r="J66" s="10"/>
      <c r="K66" s="10"/>
      <c r="L66" s="10"/>
      <c r="M66" s="10"/>
      <c r="N66" s="10"/>
      <c r="CX66" s="156"/>
    </row>
    <row r="67" spans="10:102" s="13" customFormat="1">
      <c r="J67" s="10"/>
      <c r="K67" s="10"/>
      <c r="L67" s="10"/>
      <c r="M67" s="10"/>
      <c r="N67" s="10"/>
      <c r="CX67" s="156"/>
    </row>
    <row r="68" spans="10:102" s="13" customFormat="1">
      <c r="J68" s="10"/>
      <c r="K68" s="10"/>
      <c r="L68" s="10"/>
      <c r="M68" s="10"/>
      <c r="N68" s="10"/>
      <c r="CX68" s="156"/>
    </row>
    <row r="69" spans="10:102" s="13" customFormat="1">
      <c r="J69" s="10"/>
      <c r="K69" s="10"/>
      <c r="L69" s="10"/>
      <c r="M69" s="10"/>
      <c r="N69" s="10"/>
      <c r="CX69" s="156"/>
    </row>
    <row r="70" spans="10:102" s="13" customFormat="1">
      <c r="J70" s="10"/>
      <c r="K70" s="10"/>
      <c r="L70" s="10"/>
      <c r="M70" s="10"/>
      <c r="N70" s="10"/>
      <c r="CX70" s="156"/>
    </row>
    <row r="71" spans="10:102" s="13" customFormat="1">
      <c r="J71" s="10"/>
      <c r="K71" s="10"/>
      <c r="L71" s="10"/>
      <c r="M71" s="10"/>
      <c r="N71" s="10"/>
      <c r="CX71" s="156"/>
    </row>
    <row r="72" spans="10:102" s="13" customFormat="1">
      <c r="J72" s="10"/>
      <c r="K72" s="10"/>
      <c r="L72" s="10"/>
      <c r="M72" s="10"/>
      <c r="N72" s="10"/>
      <c r="BA72" s="10"/>
      <c r="BB72" s="10"/>
      <c r="BC72" s="10"/>
      <c r="BD72" s="10"/>
      <c r="BE72" s="10"/>
      <c r="BF72" s="10"/>
      <c r="BG72" s="10"/>
      <c r="BH72" s="10"/>
      <c r="BI72" s="10"/>
      <c r="CX72" s="156"/>
    </row>
    <row r="73" spans="10:102" s="13" customFormat="1">
      <c r="J73" s="10"/>
      <c r="K73" s="10"/>
      <c r="L73" s="10"/>
      <c r="M73" s="10"/>
      <c r="N73" s="10"/>
      <c r="BA73" s="10"/>
      <c r="BB73" s="10"/>
      <c r="BC73" s="10"/>
      <c r="BD73" s="10"/>
      <c r="BE73" s="10"/>
      <c r="BF73" s="10"/>
      <c r="BG73" s="10"/>
      <c r="BH73" s="10"/>
      <c r="BI73" s="10"/>
      <c r="CX73" s="156"/>
    </row>
    <row r="74" spans="10:102" s="13" customFormat="1">
      <c r="J74" s="10"/>
      <c r="K74" s="10"/>
      <c r="L74" s="10"/>
      <c r="M74" s="10"/>
      <c r="N74" s="10"/>
      <c r="BA74" s="10"/>
      <c r="BB74" s="10"/>
      <c r="BC74" s="10"/>
      <c r="BD74" s="10"/>
      <c r="BE74" s="10"/>
      <c r="BF74" s="10"/>
      <c r="BG74" s="10"/>
      <c r="BH74" s="10"/>
      <c r="BI74" s="10"/>
      <c r="CX74" s="156"/>
    </row>
    <row r="75" spans="10:102" s="13" customFormat="1">
      <c r="J75" s="10"/>
      <c r="K75" s="10"/>
      <c r="L75" s="10"/>
      <c r="M75" s="10"/>
      <c r="N75" s="10"/>
      <c r="BA75" s="10"/>
      <c r="BB75" s="10"/>
      <c r="BC75" s="10"/>
      <c r="BD75" s="10"/>
      <c r="BE75" s="10"/>
      <c r="BF75" s="10"/>
      <c r="BG75" s="10"/>
      <c r="BH75" s="10"/>
      <c r="BI75" s="10"/>
      <c r="CX75" s="156"/>
    </row>
    <row r="76" spans="10:102" s="13" customFormat="1">
      <c r="J76" s="10"/>
      <c r="K76" s="10"/>
      <c r="L76" s="10"/>
      <c r="M76" s="10"/>
      <c r="N76" s="10"/>
      <c r="BA76" s="10"/>
      <c r="BB76" s="10"/>
      <c r="BC76" s="10"/>
      <c r="BD76" s="10"/>
      <c r="BE76" s="10"/>
      <c r="BF76" s="10"/>
      <c r="BG76" s="10"/>
      <c r="BH76" s="10"/>
      <c r="BI76" s="10"/>
      <c r="CX76" s="156"/>
    </row>
    <row r="77" spans="10:102" s="13" customFormat="1">
      <c r="J77" s="10"/>
      <c r="K77" s="10"/>
      <c r="L77" s="10"/>
      <c r="M77" s="10"/>
      <c r="N77" s="10"/>
      <c r="BA77" s="10"/>
      <c r="BB77" s="10"/>
      <c r="BC77" s="10"/>
      <c r="BD77" s="10"/>
      <c r="BE77" s="10"/>
      <c r="BF77" s="10"/>
      <c r="BG77" s="10"/>
      <c r="BH77" s="10"/>
      <c r="BI77" s="10"/>
      <c r="CX77" s="156"/>
    </row>
    <row r="78" spans="10:102" s="13" customFormat="1">
      <c r="J78" s="10"/>
      <c r="K78" s="10"/>
      <c r="L78" s="10"/>
      <c r="M78" s="10"/>
      <c r="N78" s="10"/>
      <c r="BA78" s="10"/>
      <c r="BB78" s="10"/>
      <c r="BC78" s="10"/>
      <c r="BD78" s="10"/>
      <c r="BE78" s="10"/>
      <c r="BF78" s="10"/>
      <c r="BG78" s="10"/>
      <c r="BH78" s="10"/>
      <c r="BI78" s="10"/>
      <c r="CX78" s="156"/>
    </row>
    <row r="79" spans="10:102" s="13" customFormat="1">
      <c r="J79" s="10"/>
      <c r="K79" s="10"/>
      <c r="L79" s="10"/>
      <c r="M79" s="10"/>
      <c r="N79" s="10"/>
      <c r="X79" s="10"/>
      <c r="Y79" s="10"/>
      <c r="Z79" s="10"/>
      <c r="AA79" s="10"/>
      <c r="AB79" s="10"/>
      <c r="AC79" s="10"/>
      <c r="AD79" s="10"/>
      <c r="AE79" s="10"/>
      <c r="AF79" s="10"/>
      <c r="BA79" s="10"/>
      <c r="BB79" s="10"/>
      <c r="BC79" s="10"/>
      <c r="BD79" s="10"/>
      <c r="BE79" s="10"/>
      <c r="BF79" s="10"/>
      <c r="BG79" s="10"/>
      <c r="BH79" s="10"/>
      <c r="BI79" s="10"/>
      <c r="CX79" s="156"/>
    </row>
    <row r="80" spans="10:102" s="13" customFormat="1">
      <c r="J80" s="10"/>
      <c r="K80" s="10"/>
      <c r="L80" s="10"/>
      <c r="M80" s="10"/>
      <c r="N80" s="10"/>
      <c r="X80" s="10"/>
      <c r="Y80" s="10"/>
      <c r="Z80" s="10"/>
      <c r="AA80" s="10"/>
      <c r="AB80" s="10"/>
      <c r="AC80" s="10"/>
      <c r="AD80" s="10"/>
      <c r="AE80" s="10"/>
      <c r="AF80" s="10"/>
      <c r="BA80" s="10"/>
      <c r="BB80" s="10"/>
      <c r="BC80" s="10"/>
      <c r="BD80" s="10"/>
      <c r="BE80" s="10"/>
      <c r="BF80" s="10"/>
      <c r="BG80" s="10"/>
      <c r="BH80" s="10"/>
      <c r="BI80" s="10"/>
      <c r="CX80" s="156"/>
    </row>
    <row r="81" spans="10:102" s="13" customFormat="1">
      <c r="J81" s="10"/>
      <c r="K81" s="10"/>
      <c r="L81" s="10"/>
      <c r="M81" s="10"/>
      <c r="N81" s="10"/>
      <c r="X81" s="10"/>
      <c r="Y81" s="10"/>
      <c r="Z81" s="10"/>
      <c r="AA81" s="10"/>
      <c r="AB81" s="10"/>
      <c r="AC81" s="10"/>
      <c r="AD81" s="10"/>
      <c r="AE81" s="10"/>
      <c r="AF81" s="10"/>
      <c r="BA81" s="10"/>
      <c r="BB81" s="10"/>
      <c r="BC81" s="10"/>
      <c r="BD81" s="10"/>
      <c r="BE81" s="10"/>
      <c r="BF81" s="10"/>
      <c r="BG81" s="10"/>
      <c r="BH81" s="10"/>
      <c r="BI81" s="10"/>
      <c r="CX81" s="156"/>
    </row>
    <row r="82" spans="10:102" s="13" customFormat="1">
      <c r="J82" s="10"/>
      <c r="K82" s="10"/>
      <c r="L82" s="10"/>
      <c r="M82" s="10"/>
      <c r="N82" s="10"/>
      <c r="X82" s="10"/>
      <c r="Y82" s="10"/>
      <c r="Z82" s="10"/>
      <c r="AA82" s="10"/>
      <c r="AB82" s="10"/>
      <c r="AC82" s="10"/>
      <c r="AD82" s="10"/>
      <c r="AE82" s="10"/>
      <c r="AF82" s="10"/>
      <c r="BA82" s="10"/>
      <c r="BB82" s="10"/>
      <c r="BC82" s="10"/>
      <c r="BD82" s="10"/>
      <c r="BE82" s="10"/>
      <c r="BF82" s="10"/>
      <c r="BG82" s="10"/>
      <c r="BH82" s="10"/>
      <c r="BI82" s="10"/>
      <c r="CX82" s="156"/>
    </row>
    <row r="83" spans="10:102" s="13" customFormat="1">
      <c r="J83" s="10"/>
      <c r="K83" s="10"/>
      <c r="L83" s="10"/>
      <c r="M83" s="10"/>
      <c r="N83" s="10"/>
      <c r="X83" s="10"/>
      <c r="Y83" s="10"/>
      <c r="Z83" s="10"/>
      <c r="AA83" s="10"/>
      <c r="AB83" s="10"/>
      <c r="AC83" s="10"/>
      <c r="AD83" s="10"/>
      <c r="AE83" s="10"/>
      <c r="AF83" s="10"/>
      <c r="BA83" s="10"/>
      <c r="BB83" s="10"/>
      <c r="BC83" s="10"/>
      <c r="BD83" s="10"/>
      <c r="BE83" s="10"/>
      <c r="BF83" s="10"/>
      <c r="BG83" s="10"/>
      <c r="BH83" s="10"/>
      <c r="BI83" s="10"/>
      <c r="CX83" s="156"/>
    </row>
    <row r="84" spans="10:102" s="13" customFormat="1">
      <c r="J84" s="10"/>
      <c r="K84" s="10"/>
      <c r="L84" s="10"/>
      <c r="M84" s="10"/>
      <c r="N84" s="10"/>
      <c r="X84" s="10"/>
      <c r="Y84" s="10"/>
      <c r="Z84" s="10"/>
      <c r="AA84" s="10"/>
      <c r="AB84" s="10"/>
      <c r="AC84" s="10"/>
      <c r="AD84" s="10"/>
      <c r="AE84" s="10"/>
      <c r="AF84" s="10"/>
      <c r="BA84" s="10"/>
      <c r="BB84" s="10"/>
      <c r="BC84" s="10"/>
      <c r="BD84" s="10"/>
      <c r="BE84" s="10"/>
      <c r="BF84" s="10"/>
      <c r="BG84" s="10"/>
      <c r="BH84" s="10"/>
      <c r="BI84" s="10"/>
      <c r="CX84" s="156"/>
    </row>
    <row r="85" spans="10:102" s="13" customFormat="1">
      <c r="J85" s="10"/>
      <c r="K85" s="10"/>
      <c r="L85" s="10"/>
      <c r="M85" s="10"/>
      <c r="N85" s="10"/>
      <c r="X85" s="10"/>
      <c r="Y85" s="10"/>
      <c r="Z85" s="10"/>
      <c r="AA85" s="10"/>
      <c r="AB85" s="10"/>
      <c r="AC85" s="10"/>
      <c r="AD85" s="10"/>
      <c r="AE85" s="10"/>
      <c r="AF85" s="10"/>
      <c r="BA85" s="10"/>
      <c r="BB85" s="10"/>
      <c r="BC85" s="10"/>
      <c r="BD85" s="10"/>
      <c r="BE85" s="10"/>
      <c r="BF85" s="10"/>
      <c r="BG85" s="10"/>
      <c r="BH85" s="10"/>
      <c r="BI85" s="10"/>
      <c r="CX85" s="156"/>
    </row>
    <row r="86" spans="10:102" s="13" customFormat="1">
      <c r="J86" s="10"/>
      <c r="K86" s="10"/>
      <c r="L86" s="10"/>
      <c r="M86" s="10"/>
      <c r="N86" s="10"/>
      <c r="X86" s="10"/>
      <c r="Y86" s="10"/>
      <c r="Z86" s="10"/>
      <c r="AA86" s="10"/>
      <c r="AB86" s="10"/>
      <c r="AC86" s="10"/>
      <c r="AD86" s="10"/>
      <c r="AE86" s="10"/>
      <c r="AF86" s="10"/>
      <c r="BA86" s="10"/>
      <c r="BB86" s="10"/>
      <c r="BC86" s="10"/>
      <c r="BD86" s="10"/>
      <c r="BE86" s="10"/>
      <c r="BF86" s="10"/>
      <c r="BG86" s="10"/>
      <c r="BH86" s="10"/>
      <c r="BI86" s="10"/>
      <c r="CX86" s="156"/>
    </row>
    <row r="87" spans="10:102" s="13" customFormat="1">
      <c r="J87" s="10"/>
      <c r="K87" s="10"/>
      <c r="L87" s="10"/>
      <c r="M87" s="10"/>
      <c r="N87" s="10"/>
      <c r="X87" s="10"/>
      <c r="Y87" s="10"/>
      <c r="Z87" s="10"/>
      <c r="AA87" s="10"/>
      <c r="AB87" s="10"/>
      <c r="AC87" s="10"/>
      <c r="AD87" s="10"/>
      <c r="AE87" s="10"/>
      <c r="AF87" s="10"/>
      <c r="BA87" s="10"/>
      <c r="BB87" s="10"/>
      <c r="BC87" s="10"/>
      <c r="BD87" s="10"/>
      <c r="BE87" s="10"/>
      <c r="BF87" s="10"/>
      <c r="BG87" s="10"/>
      <c r="BH87" s="10"/>
      <c r="BI87" s="10"/>
      <c r="CX87" s="156"/>
    </row>
    <row r="88" spans="10:102" s="13" customFormat="1">
      <c r="J88" s="10"/>
      <c r="K88" s="10"/>
      <c r="L88" s="10"/>
      <c r="M88" s="10"/>
      <c r="N88" s="10"/>
      <c r="X88" s="10"/>
      <c r="Y88" s="10"/>
      <c r="Z88" s="10"/>
      <c r="AA88" s="10"/>
      <c r="AB88" s="10"/>
      <c r="AC88" s="10"/>
      <c r="AD88" s="10"/>
      <c r="AE88" s="10"/>
      <c r="AF88" s="10"/>
      <c r="BA88" s="10"/>
      <c r="BB88" s="10"/>
      <c r="BC88" s="10"/>
      <c r="BD88" s="10"/>
      <c r="BE88" s="10"/>
      <c r="BF88" s="10"/>
      <c r="BG88" s="10"/>
      <c r="BH88" s="10"/>
      <c r="BI88" s="10"/>
      <c r="CX88" s="156"/>
    </row>
    <row r="89" spans="10:102" s="13" customFormat="1">
      <c r="J89" s="10"/>
      <c r="K89" s="10"/>
      <c r="L89" s="10"/>
      <c r="M89" s="10"/>
      <c r="N89" s="10"/>
      <c r="X89" s="10"/>
      <c r="Y89" s="10"/>
      <c r="Z89" s="10"/>
      <c r="AA89" s="10"/>
      <c r="AB89" s="10"/>
      <c r="AC89" s="10"/>
      <c r="AD89" s="10"/>
      <c r="AE89" s="10"/>
      <c r="AF89" s="10"/>
      <c r="BA89" s="10"/>
      <c r="BB89" s="10"/>
      <c r="BC89" s="10"/>
      <c r="BD89" s="10"/>
      <c r="BE89" s="10"/>
      <c r="BF89" s="10"/>
      <c r="BG89" s="10"/>
      <c r="BH89" s="10"/>
      <c r="BI89" s="10"/>
      <c r="CX89" s="156"/>
    </row>
    <row r="90" spans="10:102" s="13" customFormat="1">
      <c r="J90" s="10"/>
      <c r="K90" s="10"/>
      <c r="L90" s="10"/>
      <c r="M90" s="10"/>
      <c r="N90" s="10"/>
      <c r="X90" s="10"/>
      <c r="Y90" s="10"/>
      <c r="Z90" s="10"/>
      <c r="AA90" s="10"/>
      <c r="AB90" s="10"/>
      <c r="AC90" s="10"/>
      <c r="AD90" s="10"/>
      <c r="AE90" s="10"/>
      <c r="AF90" s="10"/>
      <c r="BA90" s="10"/>
      <c r="BB90" s="10"/>
      <c r="BC90" s="10"/>
      <c r="BD90" s="10"/>
      <c r="BE90" s="10"/>
      <c r="BF90" s="10"/>
      <c r="BG90" s="10"/>
      <c r="BH90" s="10"/>
      <c r="BI90" s="10"/>
      <c r="CX90" s="156"/>
    </row>
    <row r="91" spans="10:102" s="13" customFormat="1">
      <c r="J91" s="10"/>
      <c r="K91" s="10"/>
      <c r="L91" s="10"/>
      <c r="M91" s="10"/>
      <c r="N91" s="10"/>
      <c r="X91" s="10"/>
      <c r="Y91" s="10"/>
      <c r="Z91" s="10"/>
      <c r="AA91" s="10"/>
      <c r="AB91" s="10"/>
      <c r="AC91" s="10"/>
      <c r="AD91" s="10"/>
      <c r="AE91" s="10"/>
      <c r="AF91" s="10"/>
      <c r="BA91" s="10"/>
      <c r="BB91" s="10"/>
      <c r="BC91" s="10"/>
      <c r="BD91" s="10"/>
      <c r="BE91" s="10"/>
      <c r="BF91" s="10"/>
      <c r="BG91" s="10"/>
      <c r="BH91" s="10"/>
      <c r="BI91" s="10"/>
      <c r="CX91" s="156"/>
    </row>
    <row r="92" spans="10:102" s="13" customFormat="1">
      <c r="J92" s="10"/>
      <c r="K92" s="10"/>
      <c r="L92" s="10"/>
      <c r="M92" s="10"/>
      <c r="N92" s="10"/>
      <c r="X92" s="10"/>
      <c r="Y92" s="10"/>
      <c r="Z92" s="10"/>
      <c r="AA92" s="10"/>
      <c r="AB92" s="10"/>
      <c r="AC92" s="10"/>
      <c r="AD92" s="10"/>
      <c r="AE92" s="10"/>
      <c r="AF92" s="10"/>
      <c r="BA92" s="10"/>
      <c r="BB92" s="10"/>
      <c r="BC92" s="10"/>
      <c r="BD92" s="10"/>
      <c r="BE92" s="10"/>
      <c r="BF92" s="10"/>
      <c r="BG92" s="10"/>
      <c r="BH92" s="10"/>
      <c r="BI92" s="10"/>
      <c r="CX92" s="156"/>
    </row>
    <row r="93" spans="10:102" s="13" customFormat="1">
      <c r="J93" s="10"/>
      <c r="K93" s="10"/>
      <c r="L93" s="10"/>
      <c r="M93" s="10"/>
      <c r="N93" s="10"/>
      <c r="X93" s="10"/>
      <c r="Y93" s="10"/>
      <c r="Z93" s="10"/>
      <c r="AA93" s="10"/>
      <c r="AB93" s="10"/>
      <c r="AC93" s="10"/>
      <c r="AD93" s="10"/>
      <c r="AE93" s="10"/>
      <c r="AF93" s="10"/>
      <c r="BA93" s="10"/>
      <c r="BB93" s="10"/>
      <c r="BC93" s="10"/>
      <c r="BD93" s="10"/>
      <c r="BE93" s="10"/>
      <c r="BF93" s="10"/>
      <c r="BG93" s="10"/>
      <c r="BH93" s="10"/>
      <c r="BI93" s="10"/>
      <c r="CX93" s="156"/>
    </row>
    <row r="94" spans="10:102" s="13" customFormat="1">
      <c r="J94" s="10"/>
      <c r="K94" s="10"/>
      <c r="L94" s="10"/>
      <c r="M94" s="10"/>
      <c r="N94" s="10"/>
      <c r="X94" s="10"/>
      <c r="Y94" s="10"/>
      <c r="Z94" s="10"/>
      <c r="AA94" s="10"/>
      <c r="AB94" s="10"/>
      <c r="AC94" s="10"/>
      <c r="AD94" s="10"/>
      <c r="AE94" s="10"/>
      <c r="AF94" s="10"/>
      <c r="BA94" s="10"/>
      <c r="BB94" s="10"/>
      <c r="BC94" s="10"/>
      <c r="BD94" s="10"/>
      <c r="BE94" s="10"/>
      <c r="BF94" s="10"/>
      <c r="BG94" s="10"/>
      <c r="BH94" s="10"/>
      <c r="BI94" s="10"/>
      <c r="CX94" s="156"/>
    </row>
    <row r="95" spans="10:102" s="13" customFormat="1">
      <c r="J95" s="10"/>
      <c r="K95" s="10"/>
      <c r="L95" s="10"/>
      <c r="M95" s="10"/>
      <c r="N95" s="10"/>
      <c r="X95" s="10"/>
      <c r="Y95" s="10"/>
      <c r="Z95" s="10"/>
      <c r="AA95" s="10"/>
      <c r="AB95" s="10"/>
      <c r="AC95" s="10"/>
      <c r="AD95" s="10"/>
      <c r="AE95" s="10"/>
      <c r="AF95" s="10"/>
      <c r="BA95" s="10"/>
      <c r="BB95" s="10"/>
      <c r="BC95" s="10"/>
      <c r="BD95" s="10"/>
      <c r="BE95" s="10"/>
      <c r="BF95" s="10"/>
      <c r="BG95" s="10"/>
      <c r="BH95" s="10"/>
      <c r="BI95" s="10"/>
      <c r="CX95" s="156"/>
    </row>
    <row r="96" spans="10:102" s="13" customFormat="1">
      <c r="J96" s="10"/>
      <c r="K96" s="10"/>
      <c r="L96" s="10"/>
      <c r="M96" s="10"/>
      <c r="N96" s="10"/>
      <c r="X96" s="10"/>
      <c r="Y96" s="10"/>
      <c r="Z96" s="10"/>
      <c r="AA96" s="10"/>
      <c r="AB96" s="10"/>
      <c r="AC96" s="10"/>
      <c r="AD96" s="10"/>
      <c r="AE96" s="10"/>
      <c r="AF96" s="10"/>
      <c r="BA96" s="10"/>
      <c r="BB96" s="10"/>
      <c r="BC96" s="10"/>
      <c r="BD96" s="10"/>
      <c r="BE96" s="10"/>
      <c r="BF96" s="10"/>
      <c r="BG96" s="10"/>
      <c r="BH96" s="10"/>
      <c r="BI96" s="10"/>
    </row>
    <row r="97" spans="10:61" s="13" customFormat="1">
      <c r="J97" s="10"/>
      <c r="K97" s="10"/>
      <c r="L97" s="10"/>
      <c r="M97" s="10"/>
      <c r="N97" s="10"/>
      <c r="X97" s="10"/>
      <c r="Y97" s="10"/>
      <c r="Z97" s="10"/>
      <c r="AA97" s="10"/>
      <c r="AB97" s="10"/>
      <c r="AC97" s="10"/>
      <c r="AD97" s="10"/>
      <c r="AE97" s="10"/>
      <c r="AF97" s="10"/>
      <c r="BA97" s="10"/>
      <c r="BB97" s="10"/>
      <c r="BC97" s="10"/>
      <c r="BD97" s="10"/>
      <c r="BE97" s="10"/>
      <c r="BF97" s="10"/>
      <c r="BG97" s="10"/>
      <c r="BH97" s="10"/>
      <c r="BI97" s="10"/>
    </row>
  </sheetData>
  <mergeCells count="4">
    <mergeCell ref="CH2:CK2"/>
    <mergeCell ref="CL2:CO2"/>
    <mergeCell ref="CT2:CW2"/>
    <mergeCell ref="X4:Z4"/>
  </mergeCells>
  <phoneticPr fontId="45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C0C8-43E6-4160-BDC4-C5909221FF9B}">
  <sheetPr>
    <tabColor rgb="FFFFC000"/>
  </sheetPr>
  <dimension ref="B2:W9"/>
  <sheetViews>
    <sheetView zoomScale="85" zoomScaleNormal="85" workbookViewId="0">
      <selection activeCell="M12" sqref="M12"/>
    </sheetView>
  </sheetViews>
  <sheetFormatPr baseColWidth="10" defaultColWidth="8.83203125" defaultRowHeight="17"/>
  <cols>
    <col min="1" max="1" width="4.33203125" customWidth="1"/>
    <col min="2" max="2" width="14.33203125" bestFit="1" customWidth="1"/>
    <col min="4" max="4" width="4.83203125" bestFit="1" customWidth="1"/>
    <col min="5" max="5" width="6.6640625" bestFit="1" customWidth="1"/>
    <col min="6" max="6" width="11.1640625" bestFit="1" customWidth="1"/>
    <col min="7" max="7" width="13.1640625" bestFit="1" customWidth="1"/>
    <col min="8" max="8" width="11.5" bestFit="1" customWidth="1"/>
    <col min="9" max="9" width="21.5" bestFit="1" customWidth="1"/>
    <col min="13" max="13" width="7.5" customWidth="1"/>
    <col min="14" max="14" width="22.83203125" customWidth="1"/>
    <col min="15" max="15" width="14.83203125" bestFit="1" customWidth="1"/>
    <col min="16" max="16" width="36.5" bestFit="1" customWidth="1"/>
    <col min="17" max="17" width="17.33203125" customWidth="1"/>
    <col min="23" max="23" width="13.5" bestFit="1" customWidth="1"/>
  </cols>
  <sheetData>
    <row r="2" spans="2:23">
      <c r="B2" s="126" t="s">
        <v>352</v>
      </c>
      <c r="C2" s="126" t="s">
        <v>353</v>
      </c>
      <c r="D2" s="126" t="s">
        <v>354</v>
      </c>
      <c r="E2" s="126" t="s">
        <v>355</v>
      </c>
      <c r="F2" s="126" t="s">
        <v>356</v>
      </c>
      <c r="G2" s="127" t="s">
        <v>357</v>
      </c>
      <c r="H2" s="472" t="s">
        <v>358</v>
      </c>
      <c r="I2" s="473"/>
      <c r="J2" s="473"/>
      <c r="K2" s="473"/>
      <c r="L2" s="473"/>
      <c r="M2" s="473"/>
      <c r="N2" s="473"/>
      <c r="O2" s="473"/>
      <c r="P2" s="474"/>
      <c r="Q2" s="475" t="s">
        <v>359</v>
      </c>
      <c r="R2" s="476"/>
      <c r="S2" s="476"/>
      <c r="T2" s="476"/>
      <c r="U2" s="477"/>
      <c r="V2" s="126" t="s">
        <v>360</v>
      </c>
      <c r="W2" s="126" t="s">
        <v>361</v>
      </c>
    </row>
    <row r="3" spans="2:23" ht="28">
      <c r="B3" s="142" t="s">
        <v>362</v>
      </c>
      <c r="C3" s="142" t="s">
        <v>353</v>
      </c>
      <c r="D3" s="142" t="s">
        <v>363</v>
      </c>
      <c r="E3" s="142" t="s">
        <v>355</v>
      </c>
      <c r="F3" s="142" t="s">
        <v>364</v>
      </c>
      <c r="G3" s="128" t="s">
        <v>365</v>
      </c>
      <c r="H3" s="142" t="s">
        <v>366</v>
      </c>
      <c r="I3" s="128" t="s">
        <v>367</v>
      </c>
      <c r="J3" s="128" t="s">
        <v>368</v>
      </c>
      <c r="K3" s="128" t="s">
        <v>369</v>
      </c>
      <c r="L3" s="128" t="s">
        <v>370</v>
      </c>
      <c r="M3" s="148" t="s">
        <v>371</v>
      </c>
      <c r="N3" s="148" t="s">
        <v>372</v>
      </c>
      <c r="O3" s="128" t="s">
        <v>373</v>
      </c>
      <c r="P3" s="129" t="s">
        <v>374</v>
      </c>
      <c r="Q3" s="130" t="s">
        <v>375</v>
      </c>
      <c r="R3" s="130" t="s">
        <v>376</v>
      </c>
      <c r="S3" s="130" t="s">
        <v>377</v>
      </c>
      <c r="T3" s="130" t="s">
        <v>378</v>
      </c>
      <c r="U3" s="131" t="s">
        <v>379</v>
      </c>
      <c r="V3" s="126" t="s">
        <v>360</v>
      </c>
      <c r="W3" s="126" t="s">
        <v>361</v>
      </c>
    </row>
    <row r="4" spans="2:23">
      <c r="B4" s="144" t="s">
        <v>380</v>
      </c>
      <c r="C4" s="144" t="s">
        <v>381</v>
      </c>
      <c r="D4" s="144" t="s">
        <v>382</v>
      </c>
      <c r="E4" s="145" t="s">
        <v>383</v>
      </c>
      <c r="F4" s="145" t="s">
        <v>384</v>
      </c>
      <c r="G4" s="133" t="s">
        <v>385</v>
      </c>
      <c r="H4" s="143">
        <v>2411937343</v>
      </c>
      <c r="I4" s="132" t="s">
        <v>386</v>
      </c>
      <c r="J4" s="133" t="s">
        <v>387</v>
      </c>
      <c r="K4" s="134">
        <v>233</v>
      </c>
      <c r="L4" s="134">
        <v>740</v>
      </c>
      <c r="M4" s="149" t="s">
        <v>388</v>
      </c>
      <c r="N4" s="150" t="s">
        <v>389</v>
      </c>
      <c r="O4" s="135"/>
      <c r="P4" s="132" t="s">
        <v>390</v>
      </c>
      <c r="Q4" s="136" t="s">
        <v>1039</v>
      </c>
      <c r="R4" s="137">
        <v>141228</v>
      </c>
      <c r="S4" s="137">
        <v>0</v>
      </c>
      <c r="T4" s="137">
        <v>2424</v>
      </c>
      <c r="U4" s="137">
        <v>23057</v>
      </c>
      <c r="V4" s="137">
        <v>49327</v>
      </c>
      <c r="W4" s="138" t="s">
        <v>392</v>
      </c>
    </row>
    <row r="5" spans="2:23">
      <c r="B5" s="144" t="s">
        <v>380</v>
      </c>
      <c r="C5" s="144" t="s">
        <v>381</v>
      </c>
      <c r="D5" s="144" t="s">
        <v>382</v>
      </c>
      <c r="E5" s="145" t="s">
        <v>383</v>
      </c>
      <c r="F5" s="145" t="s">
        <v>384</v>
      </c>
      <c r="G5" s="133" t="s">
        <v>385</v>
      </c>
      <c r="H5" s="143">
        <v>2411937344</v>
      </c>
      <c r="I5" s="132" t="s">
        <v>389</v>
      </c>
      <c r="J5" s="133" t="s">
        <v>393</v>
      </c>
      <c r="K5" s="134">
        <v>233</v>
      </c>
      <c r="L5" s="134">
        <v>740</v>
      </c>
      <c r="M5" s="149" t="s">
        <v>388</v>
      </c>
      <c r="N5" s="150" t="s">
        <v>386</v>
      </c>
      <c r="O5" s="135"/>
      <c r="P5" s="132" t="s">
        <v>390</v>
      </c>
      <c r="Q5" s="136" t="s">
        <v>391</v>
      </c>
      <c r="R5" s="137">
        <v>141228</v>
      </c>
      <c r="S5" s="137">
        <v>10</v>
      </c>
      <c r="T5" s="137">
        <v>2426</v>
      </c>
      <c r="U5" s="137" t="s">
        <v>394</v>
      </c>
      <c r="V5" s="137">
        <v>49327</v>
      </c>
      <c r="W5" s="138" t="s">
        <v>392</v>
      </c>
    </row>
    <row r="6" spans="2:23">
      <c r="B6" s="146" t="s">
        <v>395</v>
      </c>
      <c r="C6" s="144" t="s">
        <v>381</v>
      </c>
      <c r="D6" s="142" t="s">
        <v>382</v>
      </c>
      <c r="E6" s="145" t="s">
        <v>383</v>
      </c>
      <c r="F6" s="145" t="s">
        <v>384</v>
      </c>
      <c r="G6" s="140" t="s">
        <v>385</v>
      </c>
      <c r="H6" s="143">
        <v>2412943727</v>
      </c>
      <c r="I6" s="141" t="s">
        <v>396</v>
      </c>
      <c r="J6" s="139" t="s">
        <v>387</v>
      </c>
      <c r="K6" s="134">
        <v>397</v>
      </c>
      <c r="L6" s="134">
        <v>810</v>
      </c>
      <c r="M6" s="149" t="s">
        <v>388</v>
      </c>
      <c r="N6" s="150" t="s">
        <v>397</v>
      </c>
      <c r="O6" s="135"/>
      <c r="P6" s="132" t="s">
        <v>390</v>
      </c>
      <c r="Q6" s="136" t="s">
        <v>391</v>
      </c>
      <c r="R6" s="137">
        <v>141228</v>
      </c>
      <c r="S6" s="137">
        <v>2</v>
      </c>
      <c r="T6" s="137">
        <v>2581</v>
      </c>
      <c r="U6" s="137">
        <v>23258</v>
      </c>
      <c r="V6" s="137">
        <v>49327</v>
      </c>
      <c r="W6" s="138" t="s">
        <v>392</v>
      </c>
    </row>
    <row r="7" spans="2:23">
      <c r="B7" s="146" t="s">
        <v>395</v>
      </c>
      <c r="C7" s="144" t="s">
        <v>381</v>
      </c>
      <c r="D7" s="142" t="s">
        <v>382</v>
      </c>
      <c r="E7" s="145" t="s">
        <v>383</v>
      </c>
      <c r="F7" s="145" t="s">
        <v>384</v>
      </c>
      <c r="G7" s="140" t="s">
        <v>385</v>
      </c>
      <c r="H7" s="143">
        <v>2412943728</v>
      </c>
      <c r="I7" s="141" t="s">
        <v>398</v>
      </c>
      <c r="J7" s="139" t="s">
        <v>387</v>
      </c>
      <c r="K7" s="134">
        <v>489</v>
      </c>
      <c r="L7" s="134">
        <v>820</v>
      </c>
      <c r="M7" s="149" t="s">
        <v>388</v>
      </c>
      <c r="N7" s="150" t="s">
        <v>399</v>
      </c>
      <c r="O7" s="135"/>
      <c r="P7" s="132" t="s">
        <v>390</v>
      </c>
      <c r="Q7" s="136" t="s">
        <v>391</v>
      </c>
      <c r="R7" s="137">
        <v>141228</v>
      </c>
      <c r="S7" s="137">
        <v>4</v>
      </c>
      <c r="T7" s="137">
        <v>2582</v>
      </c>
      <c r="U7" s="137">
        <v>23259</v>
      </c>
      <c r="V7" s="137">
        <v>49327</v>
      </c>
      <c r="W7" s="138" t="s">
        <v>392</v>
      </c>
    </row>
    <row r="8" spans="2:23">
      <c r="B8" s="146" t="s">
        <v>395</v>
      </c>
      <c r="C8" s="144" t="s">
        <v>381</v>
      </c>
      <c r="D8" s="142" t="s">
        <v>382</v>
      </c>
      <c r="E8" s="145" t="s">
        <v>383</v>
      </c>
      <c r="F8" s="145" t="s">
        <v>384</v>
      </c>
      <c r="G8" s="140" t="s">
        <v>385</v>
      </c>
      <c r="H8" s="143">
        <v>2412943730</v>
      </c>
      <c r="I8" s="141" t="s">
        <v>397</v>
      </c>
      <c r="J8" s="139" t="s">
        <v>393</v>
      </c>
      <c r="K8" s="134">
        <v>397</v>
      </c>
      <c r="L8" s="134">
        <v>810</v>
      </c>
      <c r="M8" s="149" t="s">
        <v>388</v>
      </c>
      <c r="N8" s="150" t="s">
        <v>396</v>
      </c>
      <c r="O8" s="135"/>
      <c r="P8" s="132" t="s">
        <v>390</v>
      </c>
      <c r="Q8" s="136" t="s">
        <v>391</v>
      </c>
      <c r="R8" s="137">
        <v>141228</v>
      </c>
      <c r="S8" s="137">
        <v>11</v>
      </c>
      <c r="T8" s="137">
        <v>2583</v>
      </c>
      <c r="U8" s="137" t="s">
        <v>394</v>
      </c>
      <c r="V8" s="137">
        <v>49327</v>
      </c>
      <c r="W8" s="138" t="s">
        <v>392</v>
      </c>
    </row>
    <row r="9" spans="2:23">
      <c r="B9" s="146" t="s">
        <v>395</v>
      </c>
      <c r="C9" s="144" t="s">
        <v>381</v>
      </c>
      <c r="D9" s="142" t="s">
        <v>382</v>
      </c>
      <c r="E9" s="145" t="s">
        <v>383</v>
      </c>
      <c r="F9" s="145" t="s">
        <v>384</v>
      </c>
      <c r="G9" s="140" t="s">
        <v>385</v>
      </c>
      <c r="H9" s="143">
        <v>2412943731</v>
      </c>
      <c r="I9" s="141" t="s">
        <v>399</v>
      </c>
      <c r="J9" s="139" t="s">
        <v>393</v>
      </c>
      <c r="K9" s="134">
        <v>489</v>
      </c>
      <c r="L9" s="134">
        <v>820</v>
      </c>
      <c r="M9" s="149" t="s">
        <v>388</v>
      </c>
      <c r="N9" s="150" t="s">
        <v>398</v>
      </c>
      <c r="O9" s="135"/>
      <c r="P9" s="132" t="s">
        <v>390</v>
      </c>
      <c r="Q9" s="136" t="s">
        <v>391</v>
      </c>
      <c r="R9" s="137">
        <v>141228</v>
      </c>
      <c r="S9" s="137">
        <v>24</v>
      </c>
      <c r="T9" s="137">
        <v>2584</v>
      </c>
      <c r="U9" s="137" t="s">
        <v>394</v>
      </c>
      <c r="V9" s="137">
        <v>49327</v>
      </c>
      <c r="W9" s="138" t="s">
        <v>392</v>
      </c>
    </row>
  </sheetData>
  <mergeCells count="2">
    <mergeCell ref="H2:P2"/>
    <mergeCell ref="Q2:U2"/>
  </mergeCells>
  <phoneticPr fontId="9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756C-57C5-4A72-898C-FB85CE93E420}">
  <sheetPr>
    <tabColor rgb="FFFFC000"/>
  </sheetPr>
  <dimension ref="B1:BE9"/>
  <sheetViews>
    <sheetView topLeftCell="J1" workbookViewId="0">
      <selection activeCell="Q4" sqref="Q4:Z9"/>
    </sheetView>
  </sheetViews>
  <sheetFormatPr baseColWidth="10" defaultColWidth="8.83203125" defaultRowHeight="17"/>
  <cols>
    <col min="1" max="1" width="4.33203125" customWidth="1"/>
    <col min="9" max="9" width="12.6640625" customWidth="1"/>
    <col min="10" max="10" width="15.33203125" customWidth="1"/>
    <col min="12" max="12" width="19.6640625" bestFit="1" customWidth="1"/>
    <col min="13" max="13" width="12.83203125" customWidth="1"/>
    <col min="14" max="14" width="17.83203125" bestFit="1" customWidth="1"/>
    <col min="15" max="15" width="14.6640625" customWidth="1"/>
    <col min="16" max="16" width="16.1640625" customWidth="1"/>
    <col min="17" max="17" width="12.33203125" customWidth="1"/>
    <col min="18" max="18" width="11.1640625" customWidth="1"/>
    <col min="19" max="19" width="17" customWidth="1"/>
    <col min="22" max="22" width="10.6640625" bestFit="1" customWidth="1"/>
    <col min="26" max="26" width="11.6640625" bestFit="1" customWidth="1"/>
    <col min="27" max="27" width="13.5" customWidth="1"/>
    <col min="28" max="28" width="6.83203125" bestFit="1" customWidth="1"/>
    <col min="29" max="29" width="11.83203125" bestFit="1" customWidth="1"/>
    <col min="30" max="30" width="10.6640625" bestFit="1" customWidth="1"/>
    <col min="34" max="34" width="9.6640625" customWidth="1"/>
    <col min="37" max="37" width="10" customWidth="1"/>
    <col min="38" max="38" width="18.5" bestFit="1" customWidth="1"/>
    <col min="40" max="40" width="12.6640625" customWidth="1"/>
  </cols>
  <sheetData>
    <row r="1" spans="2:57">
      <c r="AQ1" t="s">
        <v>466</v>
      </c>
      <c r="AU1" t="s">
        <v>531</v>
      </c>
      <c r="AV1" t="s">
        <v>532</v>
      </c>
    </row>
    <row r="2" spans="2:57">
      <c r="B2" s="159" t="s">
        <v>533</v>
      </c>
      <c r="C2" s="159" t="s">
        <v>525</v>
      </c>
      <c r="D2" s="159"/>
      <c r="E2" s="160"/>
      <c r="F2" s="160"/>
      <c r="G2" s="161" t="e">
        <v>#N/A</v>
      </c>
      <c r="H2" s="160"/>
      <c r="I2" s="159">
        <v>22</v>
      </c>
      <c r="J2" s="159"/>
      <c r="K2" s="162" t="s">
        <v>534</v>
      </c>
      <c r="L2" s="163" t="s">
        <v>535</v>
      </c>
      <c r="M2" s="164" t="s">
        <v>417</v>
      </c>
      <c r="N2" s="165" t="s">
        <v>404</v>
      </c>
      <c r="O2" s="162" t="s">
        <v>536</v>
      </c>
      <c r="P2" s="159" t="e">
        <v>#N/A</v>
      </c>
      <c r="Q2" s="159" t="e">
        <v>#N/A</v>
      </c>
      <c r="R2" s="159" t="e">
        <v>#N/A</v>
      </c>
      <c r="S2" s="166" t="e">
        <v>#N/A</v>
      </c>
      <c r="T2" s="167">
        <v>5</v>
      </c>
      <c r="U2" s="167">
        <v>3</v>
      </c>
      <c r="V2" s="159">
        <v>22</v>
      </c>
      <c r="W2" s="167" t="e">
        <v>#N/A</v>
      </c>
      <c r="X2" s="167">
        <v>1</v>
      </c>
      <c r="Y2" s="167">
        <v>10</v>
      </c>
      <c r="Z2" s="167" t="e">
        <v>#N/A</v>
      </c>
      <c r="AA2" s="159" t="s">
        <v>417</v>
      </c>
      <c r="AB2" s="165" t="e">
        <v>#N/A</v>
      </c>
      <c r="AC2" s="165" t="e">
        <v>#N/A</v>
      </c>
      <c r="AD2" s="165" t="e">
        <v>#N/A</v>
      </c>
      <c r="AE2" s="168">
        <v>15730</v>
      </c>
      <c r="AF2" s="168">
        <v>16132</v>
      </c>
      <c r="AG2" s="168">
        <v>0</v>
      </c>
      <c r="AH2" s="168">
        <v>0</v>
      </c>
      <c r="AI2" s="168"/>
      <c r="AJ2" s="162"/>
      <c r="AK2" s="167" t="e">
        <v>#N/A</v>
      </c>
      <c r="AL2" s="162"/>
      <c r="AM2" s="162"/>
      <c r="AN2" s="162"/>
      <c r="AQ2">
        <v>128.58623499999999</v>
      </c>
      <c r="AR2">
        <v>35.880229999999997</v>
      </c>
      <c r="AU2" t="e">
        <v>#N/A</v>
      </c>
      <c r="AV2" t="s">
        <v>417</v>
      </c>
      <c r="AW2">
        <v>35.880229999999997</v>
      </c>
      <c r="AX2">
        <v>128.58623499999999</v>
      </c>
      <c r="AY2" t="e">
        <v>#N/A</v>
      </c>
      <c r="AZ2" t="e">
        <v>#N/A</v>
      </c>
      <c r="BA2">
        <v>0</v>
      </c>
      <c r="BB2">
        <v>1</v>
      </c>
      <c r="BC2" t="e">
        <v>#N/A</v>
      </c>
      <c r="BD2" t="e">
        <v>#N/A</v>
      </c>
      <c r="BE2" t="e">
        <v>#N/A</v>
      </c>
    </row>
    <row r="3" spans="2:57" ht="45">
      <c r="B3" s="173" t="s">
        <v>537</v>
      </c>
      <c r="C3" s="173" t="s">
        <v>538</v>
      </c>
      <c r="D3" s="173" t="s">
        <v>539</v>
      </c>
      <c r="E3" s="173" t="s">
        <v>540</v>
      </c>
      <c r="F3" s="173" t="s">
        <v>541</v>
      </c>
      <c r="G3" s="173" t="s">
        <v>542</v>
      </c>
      <c r="H3" s="174" t="s">
        <v>543</v>
      </c>
      <c r="I3" s="174" t="s">
        <v>405</v>
      </c>
      <c r="J3" s="174" t="s">
        <v>544</v>
      </c>
      <c r="K3" s="179" t="s">
        <v>545</v>
      </c>
      <c r="L3" s="170" t="s">
        <v>546</v>
      </c>
      <c r="M3" s="181" t="s">
        <v>406</v>
      </c>
      <c r="N3" s="181" t="s">
        <v>547</v>
      </c>
      <c r="O3" s="184" t="s">
        <v>548</v>
      </c>
      <c r="P3" s="184" t="s">
        <v>549</v>
      </c>
      <c r="Q3" s="171" t="s">
        <v>550</v>
      </c>
      <c r="R3" s="171" t="s">
        <v>551</v>
      </c>
      <c r="S3" s="171" t="s">
        <v>552</v>
      </c>
      <c r="T3" s="171" t="s">
        <v>553</v>
      </c>
      <c r="U3" s="171" t="s">
        <v>554</v>
      </c>
      <c r="V3" s="171" t="s">
        <v>555</v>
      </c>
      <c r="W3" s="171" t="s">
        <v>556</v>
      </c>
      <c r="X3" s="171" t="s">
        <v>557</v>
      </c>
      <c r="Y3" s="171" t="s">
        <v>558</v>
      </c>
      <c r="Z3" s="171" t="s">
        <v>559</v>
      </c>
      <c r="AA3" s="184" t="s">
        <v>406</v>
      </c>
      <c r="AB3" s="184" t="s">
        <v>560</v>
      </c>
      <c r="AC3" s="184" t="s">
        <v>561</v>
      </c>
      <c r="AD3" s="191" t="s">
        <v>562</v>
      </c>
      <c r="AE3" s="173" t="s">
        <v>563</v>
      </c>
      <c r="AF3" s="173" t="s">
        <v>564</v>
      </c>
      <c r="AG3" s="173" t="s">
        <v>565</v>
      </c>
      <c r="AH3" s="169" t="s">
        <v>566</v>
      </c>
      <c r="AI3" s="169" t="s">
        <v>567</v>
      </c>
      <c r="AJ3" s="173" t="s">
        <v>568</v>
      </c>
      <c r="AK3" s="169" t="s">
        <v>569</v>
      </c>
      <c r="AL3" s="195" t="s">
        <v>570</v>
      </c>
      <c r="AM3" s="173" t="s">
        <v>571</v>
      </c>
      <c r="AN3" s="173" t="s">
        <v>572</v>
      </c>
      <c r="AQ3" t="s">
        <v>467</v>
      </c>
      <c r="AR3" t="s">
        <v>468</v>
      </c>
      <c r="AS3" t="s">
        <v>573</v>
      </c>
      <c r="AT3" t="s">
        <v>574</v>
      </c>
      <c r="AU3" t="s">
        <v>575</v>
      </c>
      <c r="AV3" t="s">
        <v>576</v>
      </c>
      <c r="AW3" t="s">
        <v>577</v>
      </c>
      <c r="AX3" t="s">
        <v>578</v>
      </c>
      <c r="AY3" t="s">
        <v>579</v>
      </c>
      <c r="AZ3" t="s">
        <v>580</v>
      </c>
      <c r="BA3" t="s">
        <v>581</v>
      </c>
      <c r="BB3" t="s">
        <v>582</v>
      </c>
      <c r="BC3" t="s">
        <v>540</v>
      </c>
      <c r="BD3" t="s">
        <v>583</v>
      </c>
      <c r="BE3" t="s">
        <v>541</v>
      </c>
    </row>
    <row r="4" spans="2:57">
      <c r="B4" s="175" t="s">
        <v>407</v>
      </c>
      <c r="C4" s="176" t="s">
        <v>408</v>
      </c>
      <c r="D4" s="177" t="s">
        <v>409</v>
      </c>
      <c r="E4" s="178" t="s">
        <v>410</v>
      </c>
      <c r="F4" s="178" t="s">
        <v>411</v>
      </c>
      <c r="G4" s="178" t="s">
        <v>412</v>
      </c>
      <c r="H4" s="178" t="s">
        <v>413</v>
      </c>
      <c r="I4" s="176">
        <v>1900467481</v>
      </c>
      <c r="J4" s="176" t="s">
        <v>414</v>
      </c>
      <c r="K4" s="180" t="s">
        <v>415</v>
      </c>
      <c r="L4" s="166" t="s">
        <v>416</v>
      </c>
      <c r="M4" s="182" t="s">
        <v>417</v>
      </c>
      <c r="N4" s="183" t="s">
        <v>404</v>
      </c>
      <c r="O4" s="183" t="s">
        <v>418</v>
      </c>
      <c r="P4" s="172" t="s">
        <v>419</v>
      </c>
      <c r="Q4" s="185" t="s">
        <v>420</v>
      </c>
      <c r="R4" s="186">
        <v>2920448</v>
      </c>
      <c r="S4" s="187" t="s">
        <v>421</v>
      </c>
      <c r="T4" s="187">
        <v>0</v>
      </c>
      <c r="U4" s="187">
        <v>0</v>
      </c>
      <c r="V4" s="185">
        <v>1900467481</v>
      </c>
      <c r="W4" s="187">
        <v>0</v>
      </c>
      <c r="X4" s="188">
        <v>116</v>
      </c>
      <c r="Y4" s="188">
        <v>60</v>
      </c>
      <c r="Z4" s="190">
        <v>47848620032</v>
      </c>
      <c r="AA4" s="172" t="s">
        <v>417</v>
      </c>
      <c r="AB4" s="183">
        <v>134895</v>
      </c>
      <c r="AC4" s="183" t="s">
        <v>422</v>
      </c>
      <c r="AD4" s="183">
        <v>2209666566</v>
      </c>
      <c r="AE4" s="178">
        <v>43615</v>
      </c>
      <c r="AF4" s="178">
        <v>43616</v>
      </c>
      <c r="AG4" s="180" t="s">
        <v>423</v>
      </c>
      <c r="AH4" s="192" t="s">
        <v>424</v>
      </c>
      <c r="AI4" s="193" t="s">
        <v>425</v>
      </c>
      <c r="AJ4" s="176" t="s">
        <v>426</v>
      </c>
      <c r="AK4" s="194" t="s">
        <v>427</v>
      </c>
      <c r="AL4" s="176" t="s">
        <v>428</v>
      </c>
      <c r="AM4" s="175"/>
      <c r="AN4" s="178"/>
      <c r="AQ4">
        <v>128.58623499999999</v>
      </c>
      <c r="AR4">
        <v>35.880229999999997</v>
      </c>
      <c r="AT4">
        <v>270</v>
      </c>
      <c r="AU4" t="s">
        <v>469</v>
      </c>
      <c r="AV4" t="s">
        <v>416</v>
      </c>
      <c r="AW4">
        <v>35.880229999999997</v>
      </c>
      <c r="AX4">
        <v>128.58623499999999</v>
      </c>
      <c r="AY4">
        <v>2920448</v>
      </c>
      <c r="AZ4" t="s">
        <v>418</v>
      </c>
      <c r="BA4">
        <v>1900467481</v>
      </c>
      <c r="BB4">
        <v>0</v>
      </c>
      <c r="BC4" t="s">
        <v>470</v>
      </c>
      <c r="BD4" t="s">
        <v>471</v>
      </c>
      <c r="BE4" t="s">
        <v>411</v>
      </c>
    </row>
    <row r="5" spans="2:57">
      <c r="B5" s="175" t="s">
        <v>407</v>
      </c>
      <c r="C5" s="176" t="s">
        <v>408</v>
      </c>
      <c r="D5" s="177" t="s">
        <v>409</v>
      </c>
      <c r="E5" s="178" t="s">
        <v>410</v>
      </c>
      <c r="F5" s="178" t="s">
        <v>411</v>
      </c>
      <c r="G5" s="178" t="s">
        <v>412</v>
      </c>
      <c r="H5" s="178" t="s">
        <v>413</v>
      </c>
      <c r="I5" s="176">
        <v>1900467525</v>
      </c>
      <c r="J5" s="176" t="s">
        <v>429</v>
      </c>
      <c r="K5" s="180" t="s">
        <v>430</v>
      </c>
      <c r="L5" s="166" t="s">
        <v>431</v>
      </c>
      <c r="M5" s="182" t="s">
        <v>432</v>
      </c>
      <c r="N5" s="183" t="s">
        <v>433</v>
      </c>
      <c r="O5" s="183" t="s">
        <v>418</v>
      </c>
      <c r="P5" s="172" t="s">
        <v>419</v>
      </c>
      <c r="Q5" s="185" t="s">
        <v>420</v>
      </c>
      <c r="R5" s="186">
        <v>2920448</v>
      </c>
      <c r="S5" s="187" t="s">
        <v>434</v>
      </c>
      <c r="T5" s="187">
        <v>1</v>
      </c>
      <c r="U5" s="187">
        <v>0</v>
      </c>
      <c r="V5" s="185">
        <v>1900467525</v>
      </c>
      <c r="W5" s="187">
        <v>10</v>
      </c>
      <c r="X5" s="189">
        <v>325</v>
      </c>
      <c r="Y5" s="188">
        <v>0</v>
      </c>
      <c r="Z5" s="190">
        <v>47848620042</v>
      </c>
      <c r="AA5" s="172" t="s">
        <v>432</v>
      </c>
      <c r="AB5" s="183">
        <v>134893</v>
      </c>
      <c r="AC5" s="183" t="s">
        <v>435</v>
      </c>
      <c r="AD5" s="183">
        <v>2209666566</v>
      </c>
      <c r="AE5" s="178">
        <v>43599</v>
      </c>
      <c r="AF5" s="178">
        <v>43609</v>
      </c>
      <c r="AG5" s="180" t="s">
        <v>423</v>
      </c>
      <c r="AH5" s="192" t="s">
        <v>424</v>
      </c>
      <c r="AI5" s="193" t="s">
        <v>425</v>
      </c>
      <c r="AJ5" s="176" t="s">
        <v>426</v>
      </c>
      <c r="AK5" s="194" t="s">
        <v>427</v>
      </c>
      <c r="AL5" s="176" t="s">
        <v>436</v>
      </c>
      <c r="AM5" s="175"/>
      <c r="AN5" s="178"/>
      <c r="AQ5">
        <v>128.58636000000001</v>
      </c>
      <c r="AR5">
        <v>35.884540000000001</v>
      </c>
      <c r="AT5">
        <v>250</v>
      </c>
      <c r="AU5" t="s">
        <v>469</v>
      </c>
      <c r="AV5" t="s">
        <v>431</v>
      </c>
      <c r="AW5">
        <v>35.884540000000001</v>
      </c>
      <c r="AX5">
        <v>128.58636000000001</v>
      </c>
      <c r="AY5">
        <v>2920448</v>
      </c>
      <c r="AZ5" t="s">
        <v>418</v>
      </c>
      <c r="BA5">
        <v>1900467525</v>
      </c>
      <c r="BB5">
        <v>10</v>
      </c>
      <c r="BC5" t="s">
        <v>470</v>
      </c>
      <c r="BD5" t="s">
        <v>471</v>
      </c>
      <c r="BE5" t="s">
        <v>411</v>
      </c>
    </row>
    <row r="6" spans="2:57">
      <c r="B6" s="175" t="s">
        <v>407</v>
      </c>
      <c r="C6" s="176" t="s">
        <v>408</v>
      </c>
      <c r="D6" s="177" t="s">
        <v>409</v>
      </c>
      <c r="E6" s="178" t="s">
        <v>410</v>
      </c>
      <c r="F6" s="178" t="s">
        <v>411</v>
      </c>
      <c r="G6" s="178" t="s">
        <v>412</v>
      </c>
      <c r="H6" s="178" t="s">
        <v>413</v>
      </c>
      <c r="I6" s="176">
        <v>1900467526</v>
      </c>
      <c r="J6" s="176" t="s">
        <v>437</v>
      </c>
      <c r="K6" s="180" t="s">
        <v>430</v>
      </c>
      <c r="L6" s="166" t="s">
        <v>438</v>
      </c>
      <c r="M6" s="182" t="s">
        <v>432</v>
      </c>
      <c r="N6" s="183" t="s">
        <v>433</v>
      </c>
      <c r="O6" s="183" t="s">
        <v>418</v>
      </c>
      <c r="P6" s="172" t="s">
        <v>419</v>
      </c>
      <c r="Q6" s="185" t="s">
        <v>420</v>
      </c>
      <c r="R6" s="186">
        <v>2920448</v>
      </c>
      <c r="S6" s="187" t="s">
        <v>439</v>
      </c>
      <c r="T6" s="187">
        <v>2</v>
      </c>
      <c r="U6" s="187">
        <v>0</v>
      </c>
      <c r="V6" s="185">
        <v>1900467526</v>
      </c>
      <c r="W6" s="187">
        <v>20</v>
      </c>
      <c r="X6" s="189">
        <v>887</v>
      </c>
      <c r="Y6" s="188">
        <v>70</v>
      </c>
      <c r="Z6" s="190">
        <v>47848620052</v>
      </c>
      <c r="AA6" s="172" t="s">
        <v>432</v>
      </c>
      <c r="AB6" s="183">
        <v>134893</v>
      </c>
      <c r="AC6" s="183" t="s">
        <v>435</v>
      </c>
      <c r="AD6" s="183">
        <v>2209666566</v>
      </c>
      <c r="AE6" s="178">
        <v>43599</v>
      </c>
      <c r="AF6" s="178">
        <v>43600</v>
      </c>
      <c r="AG6" s="180" t="s">
        <v>423</v>
      </c>
      <c r="AH6" s="192" t="s">
        <v>424</v>
      </c>
      <c r="AI6" s="193" t="s">
        <v>425</v>
      </c>
      <c r="AJ6" s="176" t="s">
        <v>426</v>
      </c>
      <c r="AK6" s="194" t="s">
        <v>427</v>
      </c>
      <c r="AL6" s="176" t="s">
        <v>440</v>
      </c>
      <c r="AM6" s="175"/>
      <c r="AN6" s="178"/>
      <c r="AQ6">
        <v>128.58636300000001</v>
      </c>
      <c r="AR6">
        <v>35.884551999999999</v>
      </c>
      <c r="AT6">
        <v>340</v>
      </c>
      <c r="AU6" t="s">
        <v>469</v>
      </c>
      <c r="AV6" t="s">
        <v>438</v>
      </c>
      <c r="AW6">
        <v>35.884551999999999</v>
      </c>
      <c r="AX6">
        <v>128.58636300000001</v>
      </c>
      <c r="AY6">
        <v>2920448</v>
      </c>
      <c r="AZ6" t="s">
        <v>418</v>
      </c>
      <c r="BA6">
        <v>1900467526</v>
      </c>
      <c r="BB6">
        <v>20</v>
      </c>
      <c r="BC6" t="s">
        <v>470</v>
      </c>
      <c r="BD6" t="s">
        <v>471</v>
      </c>
      <c r="BE6" t="s">
        <v>411</v>
      </c>
    </row>
    <row r="7" spans="2:57">
      <c r="B7" s="175" t="s">
        <v>407</v>
      </c>
      <c r="C7" s="176" t="s">
        <v>408</v>
      </c>
      <c r="D7" s="177" t="s">
        <v>409</v>
      </c>
      <c r="E7" s="178" t="s">
        <v>410</v>
      </c>
      <c r="F7" s="178" t="s">
        <v>411</v>
      </c>
      <c r="G7" s="178" t="s">
        <v>412</v>
      </c>
      <c r="H7" s="178" t="s">
        <v>413</v>
      </c>
      <c r="I7" s="176">
        <v>1900467570</v>
      </c>
      <c r="J7" s="176" t="s">
        <v>441</v>
      </c>
      <c r="K7" s="180" t="s">
        <v>442</v>
      </c>
      <c r="L7" s="166" t="s">
        <v>443</v>
      </c>
      <c r="M7" s="182" t="s">
        <v>444</v>
      </c>
      <c r="N7" s="183" t="s">
        <v>445</v>
      </c>
      <c r="O7" s="183" t="s">
        <v>418</v>
      </c>
      <c r="P7" s="172" t="s">
        <v>419</v>
      </c>
      <c r="Q7" s="185" t="s">
        <v>420</v>
      </c>
      <c r="R7" s="186">
        <v>2920448</v>
      </c>
      <c r="S7" s="187" t="s">
        <v>446</v>
      </c>
      <c r="T7" s="187">
        <v>1</v>
      </c>
      <c r="U7" s="187">
        <v>8</v>
      </c>
      <c r="V7" s="185">
        <v>1900467570</v>
      </c>
      <c r="W7" s="187">
        <v>18</v>
      </c>
      <c r="X7" s="188">
        <v>316</v>
      </c>
      <c r="Y7" s="188">
        <v>30</v>
      </c>
      <c r="Z7" s="190">
        <v>47848620050</v>
      </c>
      <c r="AA7" s="172" t="s">
        <v>444</v>
      </c>
      <c r="AB7" s="183">
        <v>151740</v>
      </c>
      <c r="AC7" s="183" t="s">
        <v>447</v>
      </c>
      <c r="AD7" s="183">
        <v>2209666566</v>
      </c>
      <c r="AE7" s="178">
        <v>43605</v>
      </c>
      <c r="AF7" s="178">
        <v>43609</v>
      </c>
      <c r="AG7" s="180" t="s">
        <v>423</v>
      </c>
      <c r="AH7" s="192" t="s">
        <v>424</v>
      </c>
      <c r="AI7" s="193" t="s">
        <v>425</v>
      </c>
      <c r="AJ7" s="176" t="s">
        <v>426</v>
      </c>
      <c r="AK7" s="194" t="s">
        <v>427</v>
      </c>
      <c r="AL7" s="176" t="s">
        <v>448</v>
      </c>
      <c r="AM7" s="175"/>
      <c r="AN7" s="178"/>
      <c r="AQ7">
        <v>128.59387599999999</v>
      </c>
      <c r="AR7">
        <v>35.882339999999999</v>
      </c>
      <c r="AT7">
        <v>270</v>
      </c>
      <c r="AU7" t="s">
        <v>469</v>
      </c>
      <c r="AV7" t="s">
        <v>443</v>
      </c>
      <c r="AW7">
        <v>35.882339999999999</v>
      </c>
      <c r="AX7">
        <v>128.59387599999999</v>
      </c>
      <c r="AY7">
        <v>2920448</v>
      </c>
      <c r="AZ7" t="s">
        <v>418</v>
      </c>
      <c r="BA7">
        <v>1900467570</v>
      </c>
      <c r="BB7">
        <v>18</v>
      </c>
      <c r="BC7" t="s">
        <v>470</v>
      </c>
      <c r="BD7" t="s">
        <v>471</v>
      </c>
      <c r="BE7" t="s">
        <v>411</v>
      </c>
    </row>
    <row r="8" spans="2:57">
      <c r="B8" s="175" t="s">
        <v>407</v>
      </c>
      <c r="C8" s="176" t="s">
        <v>408</v>
      </c>
      <c r="D8" s="177" t="s">
        <v>409</v>
      </c>
      <c r="E8" s="178" t="s">
        <v>410</v>
      </c>
      <c r="F8" s="178" t="s">
        <v>411</v>
      </c>
      <c r="G8" s="178" t="s">
        <v>412</v>
      </c>
      <c r="H8" s="178" t="s">
        <v>413</v>
      </c>
      <c r="I8" s="176">
        <v>1900467517</v>
      </c>
      <c r="J8" s="176" t="s">
        <v>449</v>
      </c>
      <c r="K8" s="180" t="s">
        <v>450</v>
      </c>
      <c r="L8" s="166" t="s">
        <v>451</v>
      </c>
      <c r="M8" s="182" t="s">
        <v>444</v>
      </c>
      <c r="N8" s="183" t="s">
        <v>452</v>
      </c>
      <c r="O8" s="183" t="s">
        <v>453</v>
      </c>
      <c r="P8" s="172" t="s">
        <v>454</v>
      </c>
      <c r="Q8" s="185" t="s">
        <v>455</v>
      </c>
      <c r="R8" s="186">
        <v>2920449</v>
      </c>
      <c r="S8" s="187" t="s">
        <v>456</v>
      </c>
      <c r="T8" s="187">
        <v>1</v>
      </c>
      <c r="U8" s="187">
        <v>0</v>
      </c>
      <c r="V8" s="185">
        <v>1900467517</v>
      </c>
      <c r="W8" s="187">
        <v>10</v>
      </c>
      <c r="X8" s="188">
        <v>210</v>
      </c>
      <c r="Y8" s="188">
        <v>80</v>
      </c>
      <c r="Z8" s="190">
        <v>47848636426</v>
      </c>
      <c r="AA8" s="172" t="s">
        <v>444</v>
      </c>
      <c r="AB8" s="183">
        <v>151740</v>
      </c>
      <c r="AC8" s="183" t="s">
        <v>447</v>
      </c>
      <c r="AD8" s="183">
        <v>2209666568</v>
      </c>
      <c r="AE8" s="178">
        <v>43600</v>
      </c>
      <c r="AF8" s="178">
        <v>43605</v>
      </c>
      <c r="AG8" s="180" t="s">
        <v>423</v>
      </c>
      <c r="AH8" s="192" t="s">
        <v>424</v>
      </c>
      <c r="AI8" s="193" t="s">
        <v>425</v>
      </c>
      <c r="AJ8" s="176" t="s">
        <v>426</v>
      </c>
      <c r="AK8" s="194" t="s">
        <v>427</v>
      </c>
      <c r="AL8" s="176" t="s">
        <v>457</v>
      </c>
      <c r="AM8" s="175"/>
      <c r="AN8" s="178"/>
      <c r="AQ8">
        <v>128.59016399999999</v>
      </c>
      <c r="AR8">
        <v>35.884971999999998</v>
      </c>
      <c r="AT8">
        <v>70</v>
      </c>
      <c r="AU8" t="s">
        <v>469</v>
      </c>
      <c r="AV8" t="s">
        <v>451</v>
      </c>
      <c r="AW8">
        <v>35.884971999999998</v>
      </c>
      <c r="AX8">
        <v>128.59016399999999</v>
      </c>
      <c r="AY8">
        <v>2920449</v>
      </c>
      <c r="AZ8" t="s">
        <v>453</v>
      </c>
      <c r="BA8">
        <v>1900467517</v>
      </c>
      <c r="BB8">
        <v>10</v>
      </c>
      <c r="BC8" t="s">
        <v>470</v>
      </c>
      <c r="BD8" t="s">
        <v>471</v>
      </c>
      <c r="BE8" t="s">
        <v>411</v>
      </c>
    </row>
    <row r="9" spans="2:57">
      <c r="B9" s="175" t="s">
        <v>407</v>
      </c>
      <c r="C9" s="176" t="s">
        <v>408</v>
      </c>
      <c r="D9" s="177" t="s">
        <v>409</v>
      </c>
      <c r="E9" s="178" t="s">
        <v>410</v>
      </c>
      <c r="F9" s="178" t="s">
        <v>411</v>
      </c>
      <c r="G9" s="178" t="s">
        <v>412</v>
      </c>
      <c r="H9" s="178" t="s">
        <v>413</v>
      </c>
      <c r="I9" s="176">
        <v>1900467556</v>
      </c>
      <c r="J9" s="176" t="s">
        <v>458</v>
      </c>
      <c r="K9" s="180" t="s">
        <v>459</v>
      </c>
      <c r="L9" s="166" t="s">
        <v>460</v>
      </c>
      <c r="M9" s="182" t="s">
        <v>461</v>
      </c>
      <c r="N9" s="183" t="s">
        <v>462</v>
      </c>
      <c r="O9" s="183" t="s">
        <v>453</v>
      </c>
      <c r="P9" s="172" t="s">
        <v>454</v>
      </c>
      <c r="Q9" s="185" t="s">
        <v>455</v>
      </c>
      <c r="R9" s="186">
        <v>2920449</v>
      </c>
      <c r="S9" s="187" t="s">
        <v>463</v>
      </c>
      <c r="T9" s="187">
        <v>1</v>
      </c>
      <c r="U9" s="187">
        <v>6</v>
      </c>
      <c r="V9" s="185">
        <v>1900467556</v>
      </c>
      <c r="W9" s="187">
        <v>16</v>
      </c>
      <c r="X9" s="188">
        <v>266</v>
      </c>
      <c r="Y9" s="188">
        <v>90</v>
      </c>
      <c r="Z9" s="190">
        <v>47848636432</v>
      </c>
      <c r="AA9" s="172" t="s">
        <v>461</v>
      </c>
      <c r="AB9" s="183">
        <v>151741</v>
      </c>
      <c r="AC9" s="183" t="s">
        <v>464</v>
      </c>
      <c r="AD9" s="183">
        <v>2209666568</v>
      </c>
      <c r="AE9" s="178">
        <v>43677</v>
      </c>
      <c r="AF9" s="178">
        <v>43678</v>
      </c>
      <c r="AG9" s="180" t="s">
        <v>423</v>
      </c>
      <c r="AH9" s="192" t="s">
        <v>424</v>
      </c>
      <c r="AI9" s="193" t="s">
        <v>425</v>
      </c>
      <c r="AJ9" s="176" t="s">
        <v>426</v>
      </c>
      <c r="AK9" s="194" t="s">
        <v>427</v>
      </c>
      <c r="AL9" s="176" t="s">
        <v>465</v>
      </c>
      <c r="AM9" s="175"/>
      <c r="AN9" s="178"/>
      <c r="AQ9">
        <v>128.58519899999999</v>
      </c>
      <c r="AR9">
        <v>35.879624</v>
      </c>
      <c r="AT9">
        <v>245</v>
      </c>
      <c r="AU9" t="s">
        <v>469</v>
      </c>
      <c r="AV9" t="s">
        <v>460</v>
      </c>
      <c r="AW9">
        <v>35.879624</v>
      </c>
      <c r="AX9">
        <v>128.58519899999999</v>
      </c>
      <c r="AY9">
        <v>2920449</v>
      </c>
      <c r="AZ9" t="s">
        <v>453</v>
      </c>
      <c r="BA9">
        <v>1900467556</v>
      </c>
      <c r="BB9">
        <v>16</v>
      </c>
      <c r="BC9" t="s">
        <v>470</v>
      </c>
      <c r="BD9" t="s">
        <v>471</v>
      </c>
      <c r="BE9" t="s">
        <v>411</v>
      </c>
    </row>
  </sheetData>
  <phoneticPr fontId="94" type="noConversion"/>
  <conditionalFormatting sqref="I2:I3">
    <cfRule type="duplicateValues" dxfId="4" priority="2"/>
  </conditionalFormatting>
  <conditionalFormatting sqref="I4:I9">
    <cfRule type="duplicateValues" dxfId="3" priority="3"/>
    <cfRule type="duplicateValues" dxfId="2" priority="5"/>
  </conditionalFormatting>
  <conditionalFormatting sqref="L2:L3">
    <cfRule type="duplicateValues" dxfId="1" priority="1"/>
  </conditionalFormatting>
  <conditionalFormatting sqref="L4:L9">
    <cfRule type="duplicateValues" dxfId="0" priority="4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42EE7-C109-4D0D-8283-E04F6A9AE0BA}">
  <sheetPr>
    <tabColor theme="4" tint="0.59999389629810485"/>
  </sheetPr>
  <dimension ref="B1:J43"/>
  <sheetViews>
    <sheetView zoomScale="85" zoomScaleNormal="85" workbookViewId="0">
      <selection activeCell="B35" sqref="B35"/>
    </sheetView>
  </sheetViews>
  <sheetFormatPr baseColWidth="10" defaultColWidth="8.83203125" defaultRowHeight="17"/>
  <cols>
    <col min="1" max="1" width="2.6640625" customWidth="1"/>
    <col min="2" max="2" width="67.1640625" customWidth="1"/>
    <col min="3" max="3" width="26.1640625" bestFit="1" customWidth="1"/>
    <col min="4" max="4" width="37.83203125" customWidth="1"/>
    <col min="5" max="5" width="21.1640625" customWidth="1"/>
    <col min="6" max="6" width="9.6640625" customWidth="1"/>
    <col min="7" max="7" width="61" customWidth="1"/>
    <col min="8" max="8" width="31.33203125" customWidth="1"/>
    <col min="9" max="9" width="32.83203125" customWidth="1"/>
    <col min="10" max="10" width="23.1640625" customWidth="1"/>
  </cols>
  <sheetData>
    <row r="1" spans="2:10" ht="29" customHeight="1"/>
    <row r="2" spans="2:10" ht="10.75" customHeight="1"/>
    <row r="3" spans="2:10" ht="24" customHeight="1" thickBot="1">
      <c r="B3" s="123" t="s">
        <v>351</v>
      </c>
      <c r="C3" s="123"/>
      <c r="D3" s="123"/>
      <c r="E3" s="123"/>
      <c r="G3" s="123" t="s">
        <v>350</v>
      </c>
      <c r="H3" s="123"/>
      <c r="I3" s="123"/>
      <c r="J3" s="123"/>
    </row>
    <row r="4" spans="2:10" s="37" customFormat="1" ht="37" thickBot="1">
      <c r="B4" s="124" t="s">
        <v>348</v>
      </c>
      <c r="C4" s="34" t="s">
        <v>216</v>
      </c>
      <c r="D4" s="35" t="s">
        <v>217</v>
      </c>
      <c r="E4" s="36" t="s">
        <v>218</v>
      </c>
      <c r="G4" s="124" t="s">
        <v>349</v>
      </c>
      <c r="H4" s="34" t="s">
        <v>216</v>
      </c>
      <c r="I4" s="35" t="s">
        <v>219</v>
      </c>
      <c r="J4" s="34" t="s">
        <v>218</v>
      </c>
    </row>
    <row r="5" spans="2:10" ht="18" thickBot="1">
      <c r="B5" s="38" t="s">
        <v>220</v>
      </c>
      <c r="C5" s="39" t="s">
        <v>221</v>
      </c>
      <c r="D5" s="38"/>
      <c r="E5" s="38" t="s">
        <v>222</v>
      </c>
      <c r="G5" s="40" t="s">
        <v>223</v>
      </c>
      <c r="H5" s="41" t="s">
        <v>221</v>
      </c>
      <c r="I5" s="40"/>
      <c r="J5" s="40" t="s">
        <v>222</v>
      </c>
    </row>
    <row r="6" spans="2:10" ht="18" thickBot="1">
      <c r="B6" s="38" t="s">
        <v>224</v>
      </c>
      <c r="C6" s="39" t="s">
        <v>225</v>
      </c>
      <c r="D6" s="38"/>
      <c r="E6" s="38" t="s">
        <v>222</v>
      </c>
      <c r="G6" s="38" t="s">
        <v>224</v>
      </c>
      <c r="H6" s="39" t="s">
        <v>225</v>
      </c>
      <c r="I6" s="38"/>
      <c r="J6" s="38" t="s">
        <v>222</v>
      </c>
    </row>
    <row r="7" spans="2:10" ht="18" thickBot="1">
      <c r="B7" s="478" t="s">
        <v>226</v>
      </c>
      <c r="C7" s="39" t="s">
        <v>100</v>
      </c>
      <c r="D7" s="38"/>
      <c r="E7" s="38" t="s">
        <v>222</v>
      </c>
      <c r="G7" s="43" t="s">
        <v>227</v>
      </c>
      <c r="H7" s="39" t="s">
        <v>99</v>
      </c>
      <c r="I7" s="38"/>
      <c r="J7" s="38" t="s">
        <v>222</v>
      </c>
    </row>
    <row r="8" spans="2:10" ht="18" thickBot="1">
      <c r="B8" s="479"/>
      <c r="C8" s="39" t="s">
        <v>228</v>
      </c>
      <c r="D8" s="38"/>
      <c r="E8" s="38" t="s">
        <v>222</v>
      </c>
      <c r="G8" s="478" t="s">
        <v>226</v>
      </c>
      <c r="H8" s="39" t="s">
        <v>100</v>
      </c>
      <c r="I8" s="38"/>
      <c r="J8" s="38" t="s">
        <v>222</v>
      </c>
    </row>
    <row r="9" spans="2:10" ht="18" thickBot="1">
      <c r="B9" s="45" t="s">
        <v>229</v>
      </c>
      <c r="C9" s="46" t="s">
        <v>230</v>
      </c>
      <c r="D9" s="45"/>
      <c r="E9" s="45" t="s">
        <v>222</v>
      </c>
      <c r="G9" s="479"/>
      <c r="H9" s="39" t="s">
        <v>228</v>
      </c>
      <c r="I9" s="38"/>
      <c r="J9" s="38" t="s">
        <v>222</v>
      </c>
    </row>
    <row r="10" spans="2:10" ht="18" thickBot="1">
      <c r="B10" s="38" t="s">
        <v>231</v>
      </c>
      <c r="C10" s="39" t="s">
        <v>232</v>
      </c>
      <c r="D10" s="38"/>
      <c r="E10" s="38" t="s">
        <v>222</v>
      </c>
      <c r="G10" s="38" t="s">
        <v>231</v>
      </c>
      <c r="H10" s="39" t="s">
        <v>232</v>
      </c>
      <c r="I10" s="38"/>
      <c r="J10" s="38" t="s">
        <v>222</v>
      </c>
    </row>
    <row r="11" spans="2:10" ht="18" thickBot="1">
      <c r="B11" s="478" t="s">
        <v>233</v>
      </c>
      <c r="C11" s="481" t="s">
        <v>234</v>
      </c>
      <c r="D11" s="38" t="s">
        <v>235</v>
      </c>
      <c r="E11" s="478" t="s">
        <v>236</v>
      </c>
      <c r="G11" s="478" t="s">
        <v>233</v>
      </c>
      <c r="H11" s="481" t="s">
        <v>234</v>
      </c>
      <c r="I11" s="42" t="s">
        <v>235</v>
      </c>
      <c r="J11" s="478" t="s">
        <v>236</v>
      </c>
    </row>
    <row r="12" spans="2:10" ht="18" thickBot="1">
      <c r="B12" s="480"/>
      <c r="C12" s="482"/>
      <c r="D12" s="38" t="s">
        <v>237</v>
      </c>
      <c r="E12" s="480"/>
      <c r="G12" s="480"/>
      <c r="H12" s="482"/>
      <c r="I12" s="47" t="s">
        <v>237</v>
      </c>
      <c r="J12" s="480"/>
    </row>
    <row r="13" spans="2:10" ht="18" thickBot="1">
      <c r="B13" s="479"/>
      <c r="C13" s="483"/>
      <c r="D13" s="38" t="s">
        <v>238</v>
      </c>
      <c r="E13" s="479"/>
      <c r="G13" s="480"/>
      <c r="H13" s="483"/>
      <c r="I13" s="44" t="s">
        <v>238</v>
      </c>
      <c r="J13" s="479"/>
    </row>
    <row r="14" spans="2:10" ht="18" thickBot="1">
      <c r="B14" s="45" t="s">
        <v>239</v>
      </c>
      <c r="C14" s="39" t="s">
        <v>240</v>
      </c>
      <c r="D14" s="38"/>
      <c r="E14" s="38"/>
      <c r="G14" s="479"/>
      <c r="H14" s="39" t="s">
        <v>234</v>
      </c>
      <c r="I14" s="38" t="s">
        <v>241</v>
      </c>
      <c r="J14" s="38" t="s">
        <v>242</v>
      </c>
    </row>
    <row r="15" spans="2:10" ht="18" thickBot="1">
      <c r="B15" s="38" t="s">
        <v>243</v>
      </c>
      <c r="C15" s="39" t="s">
        <v>240</v>
      </c>
      <c r="D15" s="38"/>
      <c r="E15" s="38" t="s">
        <v>244</v>
      </c>
      <c r="G15" s="43" t="s">
        <v>245</v>
      </c>
      <c r="H15" s="39" t="s">
        <v>246</v>
      </c>
      <c r="I15" s="38">
        <v>24</v>
      </c>
      <c r="J15" s="38"/>
    </row>
    <row r="16" spans="2:10" ht="18" thickBot="1">
      <c r="B16" s="484" t="s">
        <v>247</v>
      </c>
      <c r="C16" s="48" t="s">
        <v>240</v>
      </c>
      <c r="D16" s="49"/>
      <c r="E16" s="49" t="s">
        <v>222</v>
      </c>
      <c r="G16" s="486" t="s">
        <v>248</v>
      </c>
      <c r="H16" s="39" t="s">
        <v>249</v>
      </c>
      <c r="I16" s="38" t="s">
        <v>250</v>
      </c>
      <c r="J16" s="38" t="s">
        <v>251</v>
      </c>
    </row>
    <row r="17" spans="2:10" ht="18" thickBot="1">
      <c r="B17" s="485"/>
      <c r="C17" s="48" t="s">
        <v>252</v>
      </c>
      <c r="D17" s="49"/>
      <c r="E17" s="49" t="s">
        <v>222</v>
      </c>
      <c r="G17" s="487"/>
      <c r="H17" s="39" t="s">
        <v>253</v>
      </c>
      <c r="I17" s="38" t="s">
        <v>254</v>
      </c>
      <c r="J17" s="38"/>
    </row>
    <row r="18" spans="2:10" ht="18" thickBot="1">
      <c r="B18" s="484" t="s">
        <v>255</v>
      </c>
      <c r="C18" s="48" t="s">
        <v>118</v>
      </c>
      <c r="D18" s="49"/>
      <c r="E18" s="49" t="s">
        <v>222</v>
      </c>
      <c r="G18" s="487"/>
      <c r="H18" s="39" t="s">
        <v>256</v>
      </c>
      <c r="I18" s="38">
        <v>0</v>
      </c>
      <c r="J18" s="38"/>
    </row>
    <row r="19" spans="2:10" ht="18" thickBot="1">
      <c r="B19" s="489"/>
      <c r="C19" s="48" t="s">
        <v>119</v>
      </c>
      <c r="D19" s="49"/>
      <c r="E19" s="49" t="s">
        <v>222</v>
      </c>
      <c r="G19" s="487"/>
      <c r="H19" s="39" t="s">
        <v>257</v>
      </c>
      <c r="I19" s="38">
        <v>0</v>
      </c>
      <c r="J19" s="38"/>
    </row>
    <row r="20" spans="2:10" ht="18" thickBot="1">
      <c r="B20" s="489"/>
      <c r="C20" s="48" t="s">
        <v>120</v>
      </c>
      <c r="D20" s="49"/>
      <c r="E20" s="49" t="s">
        <v>222</v>
      </c>
      <c r="G20" s="487"/>
      <c r="H20" s="39" t="s">
        <v>258</v>
      </c>
      <c r="I20" s="38">
        <v>1</v>
      </c>
      <c r="J20" s="38"/>
    </row>
    <row r="21" spans="2:10" ht="18" thickBot="1">
      <c r="B21" s="485"/>
      <c r="C21" s="48" t="s">
        <v>121</v>
      </c>
      <c r="D21" s="49"/>
      <c r="E21" s="49" t="s">
        <v>222</v>
      </c>
      <c r="G21" s="487"/>
      <c r="H21" s="39" t="s">
        <v>259</v>
      </c>
      <c r="I21" s="38" t="s">
        <v>260</v>
      </c>
      <c r="J21" s="38"/>
    </row>
    <row r="22" spans="2:10" ht="18" thickBot="1">
      <c r="B22" s="484" t="s">
        <v>261</v>
      </c>
      <c r="C22" s="48" t="s">
        <v>221</v>
      </c>
      <c r="D22" s="49"/>
      <c r="E22" s="49" t="s">
        <v>222</v>
      </c>
      <c r="G22" s="488"/>
      <c r="H22" s="39" t="s">
        <v>262</v>
      </c>
      <c r="I22" s="38" t="s">
        <v>263</v>
      </c>
      <c r="J22" s="38"/>
    </row>
    <row r="23" spans="2:10" ht="18" thickBot="1">
      <c r="B23" s="489"/>
      <c r="C23" s="48" t="s">
        <v>155</v>
      </c>
      <c r="D23" s="49"/>
      <c r="E23" s="49" t="s">
        <v>222</v>
      </c>
      <c r="G23" s="43" t="s">
        <v>264</v>
      </c>
      <c r="H23" s="39" t="s">
        <v>265</v>
      </c>
      <c r="I23" s="38" t="s">
        <v>266</v>
      </c>
      <c r="J23" s="38" t="s">
        <v>267</v>
      </c>
    </row>
    <row r="24" spans="2:10" ht="18" thickBot="1">
      <c r="B24" s="485"/>
      <c r="C24" s="48" t="s">
        <v>268</v>
      </c>
      <c r="D24" s="49"/>
      <c r="E24" s="49" t="s">
        <v>222</v>
      </c>
      <c r="G24" s="38" t="s">
        <v>243</v>
      </c>
      <c r="H24" s="39" t="s">
        <v>240</v>
      </c>
      <c r="I24" s="38"/>
      <c r="J24" s="38" t="s">
        <v>244</v>
      </c>
    </row>
    <row r="25" spans="2:10" ht="18" thickBot="1">
      <c r="B25" s="49" t="s">
        <v>269</v>
      </c>
      <c r="C25" s="48" t="s">
        <v>270</v>
      </c>
      <c r="D25" s="49"/>
      <c r="E25" s="49" t="s">
        <v>222</v>
      </c>
      <c r="G25" s="49" t="s">
        <v>247</v>
      </c>
      <c r="H25" s="48" t="s">
        <v>240</v>
      </c>
      <c r="I25" s="49"/>
      <c r="J25" s="49" t="s">
        <v>222</v>
      </c>
    </row>
    <row r="26" spans="2:10" ht="18" thickBot="1">
      <c r="B26" s="49" t="s">
        <v>271</v>
      </c>
      <c r="C26" s="48" t="s">
        <v>146</v>
      </c>
      <c r="D26" s="49"/>
      <c r="E26" s="49" t="s">
        <v>272</v>
      </c>
      <c r="G26" s="484" t="s">
        <v>255</v>
      </c>
      <c r="H26" s="48" t="s">
        <v>116</v>
      </c>
      <c r="I26" s="49"/>
      <c r="J26" s="49" t="s">
        <v>222</v>
      </c>
    </row>
    <row r="27" spans="2:10" ht="18" thickBot="1">
      <c r="B27" s="49" t="s">
        <v>229</v>
      </c>
      <c r="C27" s="48" t="s">
        <v>230</v>
      </c>
      <c r="D27" s="49"/>
      <c r="E27" s="49" t="s">
        <v>222</v>
      </c>
      <c r="G27" s="489"/>
      <c r="H27" s="48" t="s">
        <v>117</v>
      </c>
      <c r="I27" s="49"/>
      <c r="J27" s="49" t="s">
        <v>222</v>
      </c>
    </row>
    <row r="28" spans="2:10" ht="18" thickBot="1">
      <c r="B28" s="49" t="s">
        <v>273</v>
      </c>
      <c r="C28" s="48" t="s">
        <v>274</v>
      </c>
      <c r="D28" s="49"/>
      <c r="E28" s="49" t="s">
        <v>267</v>
      </c>
      <c r="G28" s="489"/>
      <c r="H28" s="48" t="s">
        <v>118</v>
      </c>
      <c r="I28" s="49"/>
      <c r="J28" s="49" t="s">
        <v>222</v>
      </c>
    </row>
    <row r="29" spans="2:10" ht="18" thickBot="1">
      <c r="B29" s="484" t="s">
        <v>275</v>
      </c>
      <c r="C29" s="48" t="s">
        <v>276</v>
      </c>
      <c r="D29" s="49" t="s">
        <v>277</v>
      </c>
      <c r="E29" s="49" t="s">
        <v>278</v>
      </c>
      <c r="G29" s="489"/>
      <c r="H29" s="48" t="s">
        <v>119</v>
      </c>
      <c r="I29" s="49"/>
      <c r="J29" s="49" t="s">
        <v>222</v>
      </c>
    </row>
    <row r="30" spans="2:10" ht="18" thickBot="1">
      <c r="B30" s="485"/>
      <c r="C30" s="48" t="s">
        <v>279</v>
      </c>
      <c r="D30" s="49"/>
      <c r="E30" s="49" t="s">
        <v>280</v>
      </c>
      <c r="G30" s="489"/>
      <c r="H30" s="48" t="s">
        <v>120</v>
      </c>
      <c r="I30" s="49"/>
      <c r="J30" s="49" t="s">
        <v>222</v>
      </c>
    </row>
    <row r="31" spans="2:10" ht="18" thickBot="1">
      <c r="G31" s="485"/>
      <c r="H31" s="48" t="s">
        <v>121</v>
      </c>
      <c r="I31" s="49"/>
      <c r="J31" s="49" t="s">
        <v>222</v>
      </c>
    </row>
    <row r="32" spans="2:10" ht="18" thickBot="1">
      <c r="G32" s="484" t="s">
        <v>281</v>
      </c>
      <c r="H32" s="48" t="s">
        <v>221</v>
      </c>
      <c r="I32" s="49"/>
      <c r="J32" s="49" t="s">
        <v>222</v>
      </c>
    </row>
    <row r="33" spans="7:10" ht="18" thickBot="1">
      <c r="G33" s="489"/>
      <c r="H33" s="48" t="s">
        <v>282</v>
      </c>
      <c r="I33" s="49"/>
      <c r="J33" s="49" t="s">
        <v>222</v>
      </c>
    </row>
    <row r="34" spans="7:10" ht="18" thickBot="1">
      <c r="G34" s="489"/>
      <c r="H34" s="48" t="s">
        <v>283</v>
      </c>
      <c r="I34" s="49"/>
      <c r="J34" s="49" t="s">
        <v>222</v>
      </c>
    </row>
    <row r="35" spans="7:10" ht="18" thickBot="1">
      <c r="G35" s="489"/>
      <c r="H35" s="48" t="s">
        <v>284</v>
      </c>
      <c r="I35" s="49"/>
      <c r="J35" s="49" t="s">
        <v>222</v>
      </c>
    </row>
    <row r="36" spans="7:10" ht="18" thickBot="1">
      <c r="G36" s="489"/>
      <c r="H36" s="48" t="s">
        <v>155</v>
      </c>
      <c r="I36" s="49"/>
      <c r="J36" s="49" t="s">
        <v>222</v>
      </c>
    </row>
    <row r="37" spans="7:10" ht="18" thickBot="1">
      <c r="G37" s="489"/>
      <c r="H37" s="48" t="s">
        <v>268</v>
      </c>
      <c r="I37" s="49"/>
      <c r="J37" s="49" t="s">
        <v>222</v>
      </c>
    </row>
    <row r="38" spans="7:10" ht="18" thickBot="1">
      <c r="G38" s="489"/>
      <c r="H38" s="48" t="s">
        <v>285</v>
      </c>
      <c r="I38" s="49"/>
      <c r="J38" s="49" t="s">
        <v>222</v>
      </c>
    </row>
    <row r="39" spans="7:10" ht="18" thickBot="1">
      <c r="G39" s="485"/>
      <c r="H39" s="48" t="s">
        <v>286</v>
      </c>
      <c r="I39" s="49"/>
      <c r="J39" s="49">
        <f>MOD(10,18)*12</f>
        <v>120</v>
      </c>
    </row>
    <row r="40" spans="7:10" ht="18" thickBot="1">
      <c r="G40" s="49" t="s">
        <v>287</v>
      </c>
      <c r="H40" s="48" t="s">
        <v>288</v>
      </c>
      <c r="I40" s="49" t="s">
        <v>289</v>
      </c>
      <c r="J40" s="49" t="s">
        <v>267</v>
      </c>
    </row>
    <row r="41" spans="7:10" ht="18" thickBot="1">
      <c r="G41" s="49" t="s">
        <v>290</v>
      </c>
      <c r="H41" s="48" t="s">
        <v>221</v>
      </c>
      <c r="I41" s="49" t="s">
        <v>289</v>
      </c>
      <c r="J41" s="49" t="s">
        <v>291</v>
      </c>
    </row>
    <row r="42" spans="7:10" ht="18" thickBot="1">
      <c r="G42" s="484" t="s">
        <v>292</v>
      </c>
      <c r="H42" s="48" t="s">
        <v>279</v>
      </c>
      <c r="I42" s="49"/>
      <c r="J42" s="49" t="s">
        <v>280</v>
      </c>
    </row>
    <row r="43" spans="7:10" ht="31" thickBot="1">
      <c r="G43" s="485"/>
      <c r="H43" s="48" t="s">
        <v>293</v>
      </c>
      <c r="I43" s="49" t="s">
        <v>294</v>
      </c>
      <c r="J43" s="49" t="s">
        <v>278</v>
      </c>
    </row>
  </sheetData>
  <mergeCells count="16">
    <mergeCell ref="G26:G31"/>
    <mergeCell ref="B29:B30"/>
    <mergeCell ref="G32:G39"/>
    <mergeCell ref="G42:G43"/>
    <mergeCell ref="H11:H13"/>
    <mergeCell ref="J11:J13"/>
    <mergeCell ref="B16:B17"/>
    <mergeCell ref="G16:G22"/>
    <mergeCell ref="B18:B21"/>
    <mergeCell ref="B22:B24"/>
    <mergeCell ref="B7:B8"/>
    <mergeCell ref="G8:G9"/>
    <mergeCell ref="B11:B13"/>
    <mergeCell ref="C11:C13"/>
    <mergeCell ref="E11:E13"/>
    <mergeCell ref="G11:G14"/>
  </mergeCells>
  <phoneticPr fontId="94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1:I49"/>
  <sheetViews>
    <sheetView zoomScale="85" zoomScaleNormal="85" workbookViewId="0">
      <selection activeCell="C39" sqref="C39"/>
    </sheetView>
  </sheetViews>
  <sheetFormatPr baseColWidth="10" defaultColWidth="8.83203125" defaultRowHeight="17"/>
  <cols>
    <col min="1" max="1" width="2.83203125" customWidth="1"/>
    <col min="2" max="2" width="26.83203125" customWidth="1"/>
    <col min="3" max="3" width="101.83203125" customWidth="1"/>
  </cols>
  <sheetData>
    <row r="1" spans="2:9" ht="17.5" customHeight="1">
      <c r="B1" s="9" t="s">
        <v>55</v>
      </c>
      <c r="C1" s="4"/>
      <c r="D1" s="5"/>
      <c r="E1" s="5"/>
      <c r="F1" s="5"/>
      <c r="G1" s="5"/>
      <c r="H1" s="5"/>
      <c r="I1" s="5"/>
    </row>
    <row r="2" spans="2:9">
      <c r="B2" s="5"/>
      <c r="C2" s="5"/>
      <c r="D2" s="5"/>
      <c r="E2" s="5"/>
      <c r="F2" s="5"/>
      <c r="G2" s="5"/>
      <c r="H2" s="5"/>
      <c r="I2" s="5"/>
    </row>
    <row r="3" spans="2:9" ht="18">
      <c r="B3" s="121" t="s">
        <v>29</v>
      </c>
      <c r="C3" s="122"/>
      <c r="D3" s="5"/>
      <c r="E3" s="5"/>
      <c r="F3" s="5"/>
      <c r="G3" s="5"/>
      <c r="H3" s="5"/>
      <c r="I3" s="5"/>
    </row>
    <row r="4" spans="2:9" ht="4.25" customHeight="1" thickBot="1">
      <c r="B4" s="5"/>
      <c r="C4" s="5"/>
      <c r="D4" s="5"/>
      <c r="E4" s="5"/>
      <c r="F4" s="5"/>
      <c r="G4" s="5"/>
      <c r="H4" s="5"/>
      <c r="I4" s="5"/>
    </row>
    <row r="5" spans="2:9" ht="18" thickBot="1">
      <c r="B5" s="493" t="s">
        <v>0</v>
      </c>
      <c r="C5" s="494"/>
      <c r="D5" s="5"/>
      <c r="E5" s="5"/>
      <c r="F5" s="5"/>
      <c r="G5" s="5"/>
      <c r="H5" s="5"/>
      <c r="I5" s="5"/>
    </row>
    <row r="6" spans="2:9" ht="18" thickBot="1">
      <c r="B6" s="6" t="s">
        <v>1</v>
      </c>
      <c r="C6" s="1" t="s">
        <v>2</v>
      </c>
      <c r="D6" s="5"/>
      <c r="E6" s="5"/>
      <c r="F6" s="5"/>
      <c r="G6" s="5"/>
      <c r="H6" s="5"/>
      <c r="I6" s="5"/>
    </row>
    <row r="7" spans="2:9" ht="18" thickBot="1">
      <c r="B7" s="6" t="s">
        <v>3</v>
      </c>
      <c r="C7" s="1" t="s">
        <v>4</v>
      </c>
      <c r="D7" s="5"/>
      <c r="E7" s="5"/>
      <c r="F7" s="5"/>
      <c r="G7" s="5"/>
      <c r="H7" s="5"/>
      <c r="I7" s="5"/>
    </row>
    <row r="8" spans="2:9" ht="18" thickBot="1">
      <c r="B8" s="7" t="s">
        <v>5</v>
      </c>
      <c r="C8" s="2" t="s">
        <v>6</v>
      </c>
      <c r="D8" s="5"/>
      <c r="E8" s="5"/>
      <c r="F8" s="5"/>
      <c r="G8" s="5"/>
      <c r="H8" s="5"/>
      <c r="I8" s="5"/>
    </row>
    <row r="9" spans="2:9" ht="18" thickBot="1">
      <c r="B9" s="495" t="s">
        <v>7</v>
      </c>
      <c r="C9" s="3" t="s">
        <v>8</v>
      </c>
      <c r="D9" s="5"/>
      <c r="E9" s="5"/>
      <c r="F9" s="5"/>
      <c r="G9" s="5"/>
      <c r="H9" s="5"/>
      <c r="I9" s="5"/>
    </row>
    <row r="10" spans="2:9" ht="18" thickBot="1">
      <c r="B10" s="496"/>
      <c r="C10" s="3" t="s">
        <v>9</v>
      </c>
      <c r="D10" s="5"/>
      <c r="E10" s="5"/>
      <c r="F10" s="5"/>
      <c r="G10" s="5"/>
      <c r="H10" s="5"/>
      <c r="I10" s="5"/>
    </row>
    <row r="11" spans="2:9" ht="18" thickBot="1">
      <c r="B11" s="7" t="s">
        <v>10</v>
      </c>
      <c r="C11" s="2" t="s">
        <v>11</v>
      </c>
      <c r="D11" s="5"/>
      <c r="E11" s="5"/>
      <c r="F11" s="5"/>
      <c r="G11" s="5"/>
      <c r="H11" s="5"/>
      <c r="I11" s="5"/>
    </row>
    <row r="12" spans="2:9" ht="18" thickBot="1">
      <c r="B12" s="6" t="s">
        <v>12</v>
      </c>
      <c r="C12" s="1" t="s">
        <v>13</v>
      </c>
      <c r="D12" s="5"/>
      <c r="E12" s="5"/>
      <c r="F12" s="5"/>
      <c r="G12" s="5"/>
      <c r="H12" s="5"/>
      <c r="I12" s="5"/>
    </row>
    <row r="13" spans="2:9" ht="18" thickBot="1">
      <c r="B13" s="490" t="s">
        <v>14</v>
      </c>
      <c r="C13" s="2" t="s">
        <v>15</v>
      </c>
      <c r="D13" s="5"/>
      <c r="E13" s="5"/>
      <c r="F13" s="5"/>
      <c r="G13" s="5"/>
      <c r="H13" s="5"/>
      <c r="I13" s="5"/>
    </row>
    <row r="14" spans="2:9" ht="18" thickBot="1">
      <c r="B14" s="491"/>
      <c r="C14" s="2" t="s">
        <v>16</v>
      </c>
      <c r="D14" s="5"/>
      <c r="E14" s="5"/>
      <c r="F14" s="5"/>
      <c r="G14" s="5"/>
      <c r="H14" s="5"/>
      <c r="I14" s="5"/>
    </row>
    <row r="15" spans="2:9" ht="18" thickBot="1">
      <c r="B15" s="491"/>
      <c r="C15" s="2" t="s">
        <v>17</v>
      </c>
      <c r="D15" s="5"/>
      <c r="E15" s="5"/>
      <c r="F15" s="5"/>
      <c r="G15" s="5"/>
      <c r="H15" s="5"/>
      <c r="I15" s="5"/>
    </row>
    <row r="16" spans="2:9" ht="18" thickBot="1">
      <c r="B16" s="491"/>
      <c r="C16" s="2" t="s">
        <v>18</v>
      </c>
      <c r="D16" s="5"/>
      <c r="E16" s="5"/>
      <c r="F16" s="5"/>
      <c r="G16" s="5"/>
      <c r="H16" s="5"/>
      <c r="I16" s="5"/>
    </row>
    <row r="17" spans="2:9" ht="18" thickBot="1">
      <c r="B17" s="491"/>
      <c r="C17" s="2" t="s">
        <v>19</v>
      </c>
      <c r="D17" s="5"/>
      <c r="E17" s="5"/>
      <c r="F17" s="5"/>
      <c r="G17" s="5"/>
      <c r="H17" s="5"/>
      <c r="I17" s="5"/>
    </row>
    <row r="18" spans="2:9" ht="18" thickBot="1">
      <c r="B18" s="492"/>
      <c r="C18" s="2" t="s">
        <v>20</v>
      </c>
      <c r="D18" s="5"/>
      <c r="E18" s="5"/>
      <c r="F18" s="5"/>
      <c r="G18" s="5"/>
      <c r="H18" s="5"/>
      <c r="I18" s="5"/>
    </row>
    <row r="19" spans="2:9" ht="18" thickBot="1">
      <c r="B19" s="6" t="s">
        <v>21</v>
      </c>
      <c r="C19" s="1" t="s">
        <v>22</v>
      </c>
      <c r="D19" s="5"/>
      <c r="E19" s="5"/>
      <c r="F19" s="5"/>
      <c r="G19" s="5"/>
      <c r="H19" s="5"/>
      <c r="I19" s="5"/>
    </row>
    <row r="20" spans="2:9" ht="18" thickBot="1">
      <c r="B20" s="490" t="s">
        <v>23</v>
      </c>
      <c r="C20" s="2" t="s">
        <v>24</v>
      </c>
      <c r="D20" s="5"/>
      <c r="E20" s="5"/>
      <c r="F20" s="5"/>
      <c r="G20" s="5"/>
      <c r="H20" s="5"/>
      <c r="I20" s="5"/>
    </row>
    <row r="21" spans="2:9" ht="18" thickBot="1">
      <c r="B21" s="491"/>
      <c r="C21" s="2" t="s">
        <v>16</v>
      </c>
      <c r="D21" s="5"/>
      <c r="E21" s="5"/>
      <c r="F21" s="5"/>
      <c r="G21" s="5"/>
      <c r="H21" s="5"/>
      <c r="I21" s="5"/>
    </row>
    <row r="22" spans="2:9" ht="18" thickBot="1">
      <c r="B22" s="491"/>
      <c r="C22" s="2" t="s">
        <v>18</v>
      </c>
      <c r="D22" s="5"/>
      <c r="E22" s="5"/>
      <c r="F22" s="5"/>
      <c r="G22" s="5"/>
      <c r="H22" s="5"/>
      <c r="I22" s="5"/>
    </row>
    <row r="23" spans="2:9" ht="18" thickBot="1">
      <c r="B23" s="492"/>
      <c r="C23" s="2" t="s">
        <v>20</v>
      </c>
      <c r="D23" s="5"/>
      <c r="E23" s="5"/>
      <c r="F23" s="5"/>
      <c r="G23" s="5"/>
      <c r="H23" s="5"/>
      <c r="I23" s="5"/>
    </row>
    <row r="24" spans="2:9" ht="18" thickBot="1">
      <c r="B24" s="6" t="s">
        <v>25</v>
      </c>
      <c r="C24" s="1" t="s">
        <v>26</v>
      </c>
      <c r="D24" s="5"/>
      <c r="E24" s="5"/>
      <c r="F24" s="5"/>
      <c r="G24" s="5"/>
      <c r="H24" s="5"/>
      <c r="I24" s="5"/>
    </row>
    <row r="25" spans="2:9" ht="18" thickBot="1">
      <c r="B25" s="8" t="s">
        <v>27</v>
      </c>
      <c r="C25" s="3" t="s">
        <v>28</v>
      </c>
      <c r="D25" s="5"/>
      <c r="E25" s="5"/>
      <c r="F25" s="5"/>
      <c r="G25" s="5"/>
      <c r="H25" s="5"/>
      <c r="I25" s="5"/>
    </row>
    <row r="28" spans="2:9" ht="18">
      <c r="B28" s="121" t="s">
        <v>54</v>
      </c>
      <c r="C28" s="122"/>
    </row>
    <row r="29" spans="2:9" ht="4.75" customHeight="1" thickBot="1"/>
    <row r="30" spans="2:9" ht="18" thickBot="1">
      <c r="B30" s="493" t="s">
        <v>30</v>
      </c>
      <c r="C30" s="494"/>
    </row>
    <row r="31" spans="2:9" ht="18" thickBot="1">
      <c r="B31" s="6" t="s">
        <v>1</v>
      </c>
      <c r="C31" s="1" t="s">
        <v>31</v>
      </c>
    </row>
    <row r="32" spans="2:9" ht="18" thickBot="1">
      <c r="B32" s="6" t="s">
        <v>5</v>
      </c>
      <c r="C32" s="1" t="s">
        <v>32</v>
      </c>
    </row>
    <row r="33" spans="2:3" ht="18" thickBot="1">
      <c r="B33" s="8" t="s">
        <v>33</v>
      </c>
      <c r="C33" s="3" t="s">
        <v>34</v>
      </c>
    </row>
    <row r="34" spans="2:3" ht="18" thickBot="1">
      <c r="B34" s="8" t="s">
        <v>7</v>
      </c>
      <c r="C34" s="3" t="s">
        <v>35</v>
      </c>
    </row>
    <row r="35" spans="2:3" ht="18" thickBot="1">
      <c r="B35" s="6" t="s">
        <v>12</v>
      </c>
      <c r="C35" s="1" t="s">
        <v>13</v>
      </c>
    </row>
    <row r="36" spans="2:3" ht="18" thickBot="1">
      <c r="B36" s="8" t="s">
        <v>36</v>
      </c>
      <c r="C36" s="3" t="s">
        <v>37</v>
      </c>
    </row>
    <row r="37" spans="2:3" ht="18" thickBot="1">
      <c r="B37" s="8" t="s">
        <v>38</v>
      </c>
      <c r="C37" s="3" t="s">
        <v>39</v>
      </c>
    </row>
    <row r="38" spans="2:3" ht="18" thickBot="1">
      <c r="B38" s="490" t="s">
        <v>40</v>
      </c>
      <c r="C38" s="2" t="s">
        <v>41</v>
      </c>
    </row>
    <row r="39" spans="2:3" ht="18" thickBot="1">
      <c r="B39" s="491"/>
      <c r="C39" s="2" t="s">
        <v>42</v>
      </c>
    </row>
    <row r="40" spans="2:3" ht="18" thickBot="1">
      <c r="B40" s="491"/>
      <c r="C40" s="2" t="s">
        <v>43</v>
      </c>
    </row>
    <row r="41" spans="2:3" ht="18" thickBot="1">
      <c r="B41" s="491"/>
      <c r="C41" s="2" t="s">
        <v>44</v>
      </c>
    </row>
    <row r="42" spans="2:3" ht="18" thickBot="1">
      <c r="B42" s="491"/>
      <c r="C42" s="2" t="s">
        <v>45</v>
      </c>
    </row>
    <row r="43" spans="2:3" ht="18" thickBot="1">
      <c r="B43" s="491"/>
      <c r="C43" s="2" t="s">
        <v>46</v>
      </c>
    </row>
    <row r="44" spans="2:3" ht="18" thickBot="1">
      <c r="B44" s="491"/>
      <c r="C44" s="2" t="s">
        <v>47</v>
      </c>
    </row>
    <row r="45" spans="2:3" ht="18" thickBot="1">
      <c r="B45" s="491"/>
      <c r="C45" s="2" t="s">
        <v>48</v>
      </c>
    </row>
    <row r="46" spans="2:3" ht="18" thickBot="1">
      <c r="B46" s="492"/>
      <c r="C46" s="2" t="s">
        <v>49</v>
      </c>
    </row>
    <row r="47" spans="2:3" ht="18" thickBot="1">
      <c r="B47" s="6" t="s">
        <v>50</v>
      </c>
      <c r="C47" s="1" t="s">
        <v>51</v>
      </c>
    </row>
    <row r="48" spans="2:3" ht="18" thickBot="1">
      <c r="B48" s="6" t="s">
        <v>52</v>
      </c>
      <c r="C48" s="1" t="s">
        <v>51</v>
      </c>
    </row>
    <row r="49" spans="2:3" ht="18" thickBot="1">
      <c r="B49" s="6" t="s">
        <v>53</v>
      </c>
      <c r="C49" s="1" t="s">
        <v>51</v>
      </c>
    </row>
  </sheetData>
  <mergeCells count="6">
    <mergeCell ref="B38:B46"/>
    <mergeCell ref="B5:C5"/>
    <mergeCell ref="B9:B10"/>
    <mergeCell ref="B13:B18"/>
    <mergeCell ref="B20:B23"/>
    <mergeCell ref="B30:C30"/>
  </mergeCells>
  <phoneticPr fontId="9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9E71-3DB3-47C5-99AA-626B399ED532}">
  <sheetPr>
    <tabColor rgb="FFFFC000"/>
  </sheetPr>
  <dimension ref="A1:BL276"/>
  <sheetViews>
    <sheetView topLeftCell="C1" zoomScale="125" zoomScaleNormal="85" workbookViewId="0">
      <selection activeCell="G14" sqref="G14"/>
    </sheetView>
  </sheetViews>
  <sheetFormatPr baseColWidth="10" defaultColWidth="9" defaultRowHeight="15"/>
  <cols>
    <col min="1" max="1" width="74.5" style="10" hidden="1" customWidth="1"/>
    <col min="2" max="2" width="17.1640625" style="10" hidden="1" customWidth="1"/>
    <col min="3" max="3" width="3.1640625" style="10" customWidth="1"/>
    <col min="4" max="4" width="27.6640625" style="10" customWidth="1"/>
    <col min="5" max="5" width="9.5" style="10" customWidth="1"/>
    <col min="6" max="6" width="10.83203125" style="10" customWidth="1"/>
    <col min="7" max="7" width="13" style="10" customWidth="1"/>
    <col min="8" max="8" width="15.1640625" style="10" customWidth="1"/>
    <col min="9" max="9" width="14.83203125" style="10" customWidth="1"/>
    <col min="10" max="10" width="13.1640625" style="10" customWidth="1"/>
    <col min="11" max="11" width="11.1640625" style="10" customWidth="1"/>
    <col min="12" max="12" width="16.6640625" style="10" customWidth="1"/>
    <col min="13" max="13" width="13.5" style="10" customWidth="1"/>
    <col min="14" max="14" width="16.1640625" style="10" bestFit="1" customWidth="1"/>
    <col min="15" max="15" width="13.6640625" style="10" bestFit="1" customWidth="1"/>
    <col min="16" max="16" width="18.5" style="10" bestFit="1" customWidth="1"/>
    <col min="17" max="17" width="7.83203125" style="10" customWidth="1"/>
    <col min="18" max="18" width="9.33203125" style="10" customWidth="1"/>
    <col min="19" max="19" width="13.33203125" style="10" customWidth="1"/>
    <col min="20" max="20" width="23.1640625" style="10" bestFit="1" customWidth="1"/>
    <col min="21" max="21" width="23.83203125" style="10" bestFit="1" customWidth="1"/>
    <col min="22" max="22" width="12.33203125" style="10" customWidth="1"/>
    <col min="23" max="23" width="22.83203125" style="10" customWidth="1"/>
    <col min="24" max="24" width="23.83203125" style="10" bestFit="1" customWidth="1"/>
    <col min="25" max="25" width="14" style="10" customWidth="1"/>
    <col min="26" max="26" width="19.83203125" style="10" customWidth="1"/>
    <col min="27" max="27" width="12.5" style="10" customWidth="1"/>
    <col min="28" max="28" width="11.1640625" style="10" customWidth="1"/>
    <col min="29" max="29" width="14.1640625" style="10" bestFit="1" customWidth="1"/>
    <col min="30" max="30" width="13" style="10" bestFit="1" customWidth="1"/>
    <col min="31" max="31" width="15.6640625" style="10" bestFit="1" customWidth="1"/>
    <col min="32" max="32" width="13" style="10" bestFit="1" customWidth="1"/>
    <col min="33" max="33" width="14.5" style="10" bestFit="1" customWidth="1"/>
    <col min="34" max="34" width="11.33203125" style="10" customWidth="1"/>
    <col min="35" max="35" width="12.5" style="10" customWidth="1"/>
    <col min="36" max="36" width="7.5" style="10" bestFit="1" customWidth="1"/>
    <col min="37" max="37" width="9.5" style="10" customWidth="1"/>
    <col min="38" max="39" width="11.6640625" style="10" customWidth="1"/>
    <col min="40" max="40" width="13" style="10" bestFit="1" customWidth="1"/>
    <col min="41" max="41" width="11.6640625" style="10" customWidth="1"/>
    <col min="42" max="42" width="13" style="10" bestFit="1" customWidth="1"/>
    <col min="43" max="43" width="11.6640625" style="10" customWidth="1"/>
    <col min="44" max="44" width="13" style="10" bestFit="1" customWidth="1"/>
    <col min="45" max="45" width="3.1640625" style="10" customWidth="1"/>
    <col min="46" max="46" width="5.83203125" style="10" hidden="1" customWidth="1"/>
    <col min="47" max="47" width="10.5" style="10" hidden="1" customWidth="1"/>
    <col min="48" max="48" width="8.1640625" style="10" hidden="1" customWidth="1"/>
    <col min="49" max="49" width="5.1640625" style="10" hidden="1" customWidth="1"/>
    <col min="50" max="50" width="9.83203125" style="10" hidden="1" customWidth="1"/>
    <col min="51" max="51" width="6.5" style="10" hidden="1" customWidth="1"/>
    <col min="52" max="52" width="3.5" style="10" hidden="1" customWidth="1"/>
    <col min="53" max="53" width="10" style="10" hidden="1" customWidth="1"/>
    <col min="54" max="54" width="6.5" style="10" hidden="1" customWidth="1"/>
    <col min="55" max="55" width="4.1640625" style="10" hidden="1" customWidth="1"/>
    <col min="56" max="56" width="10.1640625" style="10" hidden="1" customWidth="1"/>
    <col min="57" max="57" width="6.5" style="10" hidden="1" customWidth="1"/>
    <col min="58" max="58" width="3.83203125" style="10" hidden="1" customWidth="1"/>
    <col min="59" max="59" width="9" style="10" hidden="1" customWidth="1"/>
    <col min="60" max="60" width="6.5" style="10" hidden="1" customWidth="1"/>
    <col min="61" max="61" width="3.83203125" style="10" hidden="1" customWidth="1"/>
    <col min="62" max="62" width="9" style="10" hidden="1" customWidth="1"/>
    <col min="63" max="63" width="6.83203125" style="10" hidden="1" customWidth="1"/>
    <col min="64" max="64" width="3.5" style="10" hidden="1" customWidth="1"/>
    <col min="65" max="16384" width="9" style="10"/>
  </cols>
  <sheetData>
    <row r="1" spans="1:64" ht="54">
      <c r="A1" s="377"/>
      <c r="B1" s="377"/>
      <c r="C1" s="384"/>
      <c r="D1" s="391" t="s">
        <v>966</v>
      </c>
      <c r="E1" s="381" t="s">
        <v>947</v>
      </c>
      <c r="F1" s="381" t="s">
        <v>948</v>
      </c>
      <c r="H1" s="125"/>
      <c r="I1" s="381" t="s">
        <v>921</v>
      </c>
      <c r="J1" s="156"/>
      <c r="K1" s="381" t="s">
        <v>403</v>
      </c>
      <c r="L1" s="252"/>
      <c r="M1" s="381" t="s">
        <v>56</v>
      </c>
      <c r="N1" s="381" t="s">
        <v>707</v>
      </c>
      <c r="O1" s="252"/>
      <c r="P1" s="381" t="s">
        <v>57</v>
      </c>
      <c r="Q1" s="13"/>
      <c r="R1" s="381" t="s">
        <v>714</v>
      </c>
      <c r="S1" s="381" t="s">
        <v>962</v>
      </c>
      <c r="U1" s="252"/>
      <c r="V1" s="381" t="s">
        <v>961</v>
      </c>
      <c r="W1" s="252"/>
      <c r="X1" s="252"/>
      <c r="Y1" s="381" t="s">
        <v>952</v>
      </c>
      <c r="Z1" s="252"/>
      <c r="AA1" s="381" t="s">
        <v>958</v>
      </c>
      <c r="AB1" s="252"/>
      <c r="AC1" s="252"/>
      <c r="AD1" s="252"/>
      <c r="AE1" s="252"/>
      <c r="AG1" s="381" t="s">
        <v>959</v>
      </c>
      <c r="AH1" s="252"/>
      <c r="AI1" s="252"/>
      <c r="AK1" s="252"/>
      <c r="AL1" s="263"/>
      <c r="AM1" s="382" t="s">
        <v>954</v>
      </c>
      <c r="AN1" s="252"/>
      <c r="AO1" s="382" t="s">
        <v>955</v>
      </c>
      <c r="AP1" s="252"/>
      <c r="AQ1" s="382" t="s">
        <v>956</v>
      </c>
      <c r="AS1" s="263"/>
    </row>
    <row r="2" spans="1:64" ht="43.75" customHeight="1">
      <c r="A2" s="377"/>
      <c r="B2" s="377"/>
      <c r="C2" s="384"/>
      <c r="D2" s="313"/>
      <c r="E2" s="314"/>
      <c r="F2" s="314"/>
      <c r="G2" s="314"/>
      <c r="H2" s="319"/>
      <c r="I2" s="426" t="s">
        <v>1037</v>
      </c>
      <c r="J2" s="430"/>
      <c r="K2" s="426" t="s">
        <v>708</v>
      </c>
      <c r="L2" s="429"/>
      <c r="M2" s="426" t="s">
        <v>709</v>
      </c>
      <c r="N2" s="426" t="s">
        <v>711</v>
      </c>
      <c r="O2" s="429"/>
      <c r="P2" s="426" t="s">
        <v>712</v>
      </c>
      <c r="Q2" s="431"/>
      <c r="R2" s="426" t="s">
        <v>713</v>
      </c>
      <c r="S2" s="432"/>
      <c r="T2" s="426" t="s">
        <v>950</v>
      </c>
      <c r="U2" s="426" t="s">
        <v>1034</v>
      </c>
      <c r="V2" s="432"/>
      <c r="W2" s="432"/>
      <c r="X2" s="426"/>
      <c r="Y2" s="426"/>
      <c r="Z2" s="426" t="s">
        <v>953</v>
      </c>
      <c r="AA2" s="433"/>
      <c r="AB2" s="434" t="s">
        <v>957</v>
      </c>
      <c r="AC2" s="435"/>
      <c r="AD2" s="434" t="s">
        <v>957</v>
      </c>
      <c r="AE2" s="433"/>
      <c r="AF2" s="434" t="s">
        <v>957</v>
      </c>
      <c r="AG2" s="318"/>
      <c r="AH2" s="318"/>
      <c r="AI2" s="317"/>
      <c r="AK2" s="315"/>
      <c r="AL2" s="316"/>
      <c r="AR2" s="252"/>
    </row>
    <row r="3" spans="1:64" ht="18" thickBot="1">
      <c r="A3" s="377"/>
      <c r="B3" s="377"/>
      <c r="C3" s="384"/>
      <c r="D3" s="387"/>
      <c r="E3" s="387"/>
      <c r="F3" s="387"/>
      <c r="G3" s="387"/>
      <c r="H3" s="387"/>
      <c r="I3" s="387"/>
      <c r="J3" s="387"/>
      <c r="K3" s="387"/>
      <c r="L3" s="387"/>
      <c r="M3" s="387"/>
      <c r="N3" s="387"/>
      <c r="O3" s="387"/>
      <c r="P3" s="387"/>
      <c r="Q3" s="387"/>
      <c r="R3" s="387"/>
      <c r="S3" s="387"/>
      <c r="T3" s="387"/>
      <c r="U3" s="387"/>
      <c r="V3" s="387"/>
      <c r="W3" s="387"/>
      <c r="X3" s="387"/>
      <c r="Y3" s="387"/>
      <c r="Z3" s="387"/>
      <c r="AA3" s="387"/>
      <c r="AB3" s="387"/>
      <c r="AC3" s="387"/>
      <c r="AD3" s="387"/>
      <c r="AE3" s="387"/>
      <c r="AF3" s="387"/>
      <c r="AG3" s="387"/>
      <c r="AH3" s="387"/>
      <c r="AI3" s="387"/>
      <c r="AJ3" s="387"/>
      <c r="AK3" s="387"/>
      <c r="AL3" s="387"/>
      <c r="AM3" s="387"/>
      <c r="AN3" s="387"/>
      <c r="AO3" s="387"/>
      <c r="AP3" s="387"/>
      <c r="AQ3" s="387"/>
      <c r="AR3" s="387"/>
      <c r="AS3" s="316"/>
      <c r="AT3" s="243"/>
      <c r="AU3" s="243"/>
      <c r="AV3" s="243"/>
      <c r="AW3" s="243"/>
      <c r="AX3" s="243"/>
      <c r="AY3" s="243"/>
    </row>
    <row r="4" spans="1:64" ht="24" customHeight="1" thickBot="1">
      <c r="A4" s="377"/>
      <c r="B4" s="377"/>
      <c r="C4" s="384"/>
      <c r="D4" s="425" t="s">
        <v>975</v>
      </c>
      <c r="E4" s="413" t="s">
        <v>974</v>
      </c>
      <c r="F4" s="414"/>
      <c r="G4" s="413" t="s">
        <v>71</v>
      </c>
      <c r="H4" s="413" t="s">
        <v>73</v>
      </c>
      <c r="I4" s="414"/>
      <c r="J4" s="413" t="s">
        <v>74</v>
      </c>
      <c r="K4" s="414"/>
      <c r="L4" s="413" t="s">
        <v>76</v>
      </c>
      <c r="M4" s="415"/>
      <c r="N4" s="415"/>
      <c r="O4" s="416" t="s">
        <v>77</v>
      </c>
      <c r="P4" s="415"/>
      <c r="Q4" s="413" t="s">
        <v>296</v>
      </c>
      <c r="R4" s="417"/>
      <c r="S4" s="418" t="s">
        <v>78</v>
      </c>
      <c r="T4" s="419"/>
      <c r="U4" s="420"/>
      <c r="V4" s="418" t="s">
        <v>951</v>
      </c>
      <c r="W4" s="419"/>
      <c r="X4" s="420"/>
      <c r="Y4" s="418" t="s">
        <v>344</v>
      </c>
      <c r="Z4" s="421"/>
      <c r="AA4" s="418" t="s">
        <v>81</v>
      </c>
      <c r="AB4" s="422"/>
      <c r="AC4" s="422"/>
      <c r="AD4" s="422"/>
      <c r="AE4" s="422"/>
      <c r="AF4" s="423"/>
      <c r="AG4" s="418" t="s">
        <v>907</v>
      </c>
      <c r="AH4" s="424" t="s">
        <v>878</v>
      </c>
      <c r="AI4" s="424" t="s">
        <v>908</v>
      </c>
      <c r="AJ4" s="424" t="s">
        <v>909</v>
      </c>
      <c r="AK4" s="424" t="s">
        <v>910</v>
      </c>
      <c r="AL4" s="424" t="s">
        <v>911</v>
      </c>
      <c r="AM4" s="399" t="s">
        <v>1023</v>
      </c>
      <c r="AN4" s="400"/>
      <c r="AO4" s="459" t="s">
        <v>944</v>
      </c>
      <c r="AP4" s="460"/>
      <c r="AQ4" s="460"/>
      <c r="AR4" s="461"/>
      <c r="AS4" s="384"/>
      <c r="AT4" s="340" t="s">
        <v>483</v>
      </c>
      <c r="AU4" s="341"/>
      <c r="AV4" s="342"/>
      <c r="AW4" s="340" t="s">
        <v>484</v>
      </c>
      <c r="AX4" s="341"/>
      <c r="AY4" s="342"/>
      <c r="AZ4" s="340" t="s">
        <v>912</v>
      </c>
      <c r="BA4" s="341"/>
      <c r="BB4" s="342"/>
      <c r="BC4" s="340" t="s">
        <v>914</v>
      </c>
      <c r="BD4" s="341"/>
      <c r="BE4" s="342"/>
      <c r="BF4" s="340" t="s">
        <v>915</v>
      </c>
      <c r="BG4" s="341"/>
      <c r="BH4" s="342"/>
      <c r="BI4" s="340" t="s">
        <v>918</v>
      </c>
      <c r="BJ4" s="341"/>
      <c r="BK4" s="342"/>
      <c r="BL4" s="384"/>
    </row>
    <row r="5" spans="1:64" ht="14.25" customHeight="1">
      <c r="A5" s="377"/>
      <c r="B5" s="377"/>
      <c r="C5" s="384"/>
      <c r="D5" s="104" t="s">
        <v>976</v>
      </c>
      <c r="E5" s="104" t="s">
        <v>972</v>
      </c>
      <c r="F5" s="104" t="s">
        <v>973</v>
      </c>
      <c r="G5" s="24" t="s">
        <v>95</v>
      </c>
      <c r="H5" s="26" t="s">
        <v>95</v>
      </c>
      <c r="I5" s="379" t="s">
        <v>1038</v>
      </c>
      <c r="J5" s="26" t="s">
        <v>95</v>
      </c>
      <c r="K5" s="375" t="s">
        <v>299</v>
      </c>
      <c r="L5" s="265" t="s">
        <v>95</v>
      </c>
      <c r="M5" s="376" t="s">
        <v>100</v>
      </c>
      <c r="N5" s="376" t="s">
        <v>228</v>
      </c>
      <c r="O5" s="265" t="s">
        <v>95</v>
      </c>
      <c r="P5" s="376" t="s">
        <v>710</v>
      </c>
      <c r="Q5" s="265" t="s">
        <v>115</v>
      </c>
      <c r="R5" s="376" t="s">
        <v>297</v>
      </c>
      <c r="S5" s="26" t="s">
        <v>95</v>
      </c>
      <c r="T5" s="26" t="s">
        <v>345</v>
      </c>
      <c r="U5" s="26" t="s">
        <v>103</v>
      </c>
      <c r="V5" s="26" t="s">
        <v>95</v>
      </c>
      <c r="W5" s="26" t="s">
        <v>345</v>
      </c>
      <c r="X5" s="26" t="s">
        <v>103</v>
      </c>
      <c r="Y5" s="26" t="s">
        <v>115</v>
      </c>
      <c r="Z5" s="26" t="s">
        <v>1053</v>
      </c>
      <c r="AA5" s="339" t="s">
        <v>95</v>
      </c>
      <c r="AB5" s="103" t="s">
        <v>299</v>
      </c>
      <c r="AC5" s="201" t="s">
        <v>95</v>
      </c>
      <c r="AD5" s="103" t="s">
        <v>299</v>
      </c>
      <c r="AE5" s="201" t="s">
        <v>95</v>
      </c>
      <c r="AF5" s="383" t="s">
        <v>299</v>
      </c>
      <c r="AG5" s="338" t="s">
        <v>115</v>
      </c>
      <c r="AH5" s="202" t="s">
        <v>115</v>
      </c>
      <c r="AI5" s="202" t="s">
        <v>115</v>
      </c>
      <c r="AJ5" s="202" t="s">
        <v>115</v>
      </c>
      <c r="AK5" s="202" t="s">
        <v>115</v>
      </c>
      <c r="AL5" s="337" t="s">
        <v>115</v>
      </c>
      <c r="AM5" s="26" t="s">
        <v>115</v>
      </c>
      <c r="AN5" s="389" t="s">
        <v>1024</v>
      </c>
      <c r="AO5" s="26" t="s">
        <v>95</v>
      </c>
      <c r="AP5" s="389" t="s">
        <v>1022</v>
      </c>
      <c r="AQ5" s="26" t="s">
        <v>95</v>
      </c>
      <c r="AR5" s="261" t="s">
        <v>156</v>
      </c>
      <c r="AS5" s="384"/>
      <c r="AT5" s="343" t="s">
        <v>904</v>
      </c>
      <c r="AU5" s="344" t="s">
        <v>905</v>
      </c>
      <c r="AV5" s="345" t="s">
        <v>115</v>
      </c>
      <c r="AW5" s="343" t="s">
        <v>904</v>
      </c>
      <c r="AX5" s="344" t="s">
        <v>905</v>
      </c>
      <c r="AY5" s="345" t="s">
        <v>115</v>
      </c>
      <c r="AZ5" s="343" t="s">
        <v>904</v>
      </c>
      <c r="BA5" s="344" t="s">
        <v>905</v>
      </c>
      <c r="BB5" s="345" t="s">
        <v>115</v>
      </c>
      <c r="BC5" s="343" t="s">
        <v>904</v>
      </c>
      <c r="BD5" s="344" t="s">
        <v>905</v>
      </c>
      <c r="BE5" s="345" t="s">
        <v>115</v>
      </c>
      <c r="BF5" s="343" t="s">
        <v>904</v>
      </c>
      <c r="BG5" s="344" t="s">
        <v>905</v>
      </c>
      <c r="BH5" s="345" t="s">
        <v>115</v>
      </c>
      <c r="BI5" s="343" t="s">
        <v>904</v>
      </c>
      <c r="BJ5" s="344" t="s">
        <v>905</v>
      </c>
      <c r="BK5" s="345" t="s">
        <v>115</v>
      </c>
      <c r="BL5" s="384"/>
    </row>
    <row r="6" spans="1:64" s="13" customFormat="1">
      <c r="A6" s="377"/>
      <c r="B6" s="377"/>
      <c r="C6" s="384"/>
      <c r="D6" s="28" t="s">
        <v>949</v>
      </c>
      <c r="E6" s="28" t="s">
        <v>529</v>
      </c>
      <c r="F6" s="28" t="s">
        <v>1056</v>
      </c>
      <c r="G6" s="28">
        <v>130126</v>
      </c>
      <c r="H6" s="259">
        <f>G6</f>
        <v>130126</v>
      </c>
      <c r="I6" s="380" t="s">
        <v>1032</v>
      </c>
      <c r="J6" s="260">
        <v>1</v>
      </c>
      <c r="K6" s="380" t="s">
        <v>1033</v>
      </c>
      <c r="L6" s="259">
        <v>1</v>
      </c>
      <c r="M6" s="353" t="s">
        <v>166</v>
      </c>
      <c r="N6" s="353">
        <v>29</v>
      </c>
      <c r="O6" s="260">
        <v>1</v>
      </c>
      <c r="P6" s="353" t="s">
        <v>167</v>
      </c>
      <c r="Q6" s="260">
        <v>1</v>
      </c>
      <c r="R6" s="353">
        <v>100</v>
      </c>
      <c r="S6" s="259">
        <v>1</v>
      </c>
      <c r="T6" s="353">
        <v>1</v>
      </c>
      <c r="U6" s="353" t="s">
        <v>1029</v>
      </c>
      <c r="V6" s="259"/>
      <c r="W6" s="353"/>
      <c r="X6" s="353"/>
      <c r="Y6" s="260">
        <v>1</v>
      </c>
      <c r="Z6" s="354" t="s">
        <v>1054</v>
      </c>
      <c r="AA6" s="353">
        <v>1</v>
      </c>
      <c r="AB6" s="353" t="s">
        <v>1036</v>
      </c>
      <c r="AC6" s="353"/>
      <c r="AD6" s="353"/>
      <c r="AE6" s="353"/>
      <c r="AF6" s="353"/>
      <c r="AG6" s="370"/>
      <c r="AH6" s="260"/>
      <c r="AI6" s="260"/>
      <c r="AJ6" s="260"/>
      <c r="AK6" s="260"/>
      <c r="AL6" s="371"/>
      <c r="AM6" s="371">
        <v>1</v>
      </c>
      <c r="AN6" s="353" t="s">
        <v>1004</v>
      </c>
      <c r="AO6" s="371">
        <v>0</v>
      </c>
      <c r="AP6" s="353" t="s">
        <v>960</v>
      </c>
      <c r="AQ6" s="260">
        <v>1</v>
      </c>
      <c r="AR6" s="260" t="str">
        <f>AP6</f>
        <v>10.113.246.69</v>
      </c>
      <c r="AS6" s="385"/>
      <c r="AT6" s="346" t="s">
        <v>485</v>
      </c>
      <c r="AU6" s="347" t="s">
        <v>488</v>
      </c>
      <c r="AV6" s="348" t="s">
        <v>906</v>
      </c>
      <c r="AW6" s="346" t="s">
        <v>485</v>
      </c>
      <c r="AX6" s="347" t="s">
        <v>486</v>
      </c>
      <c r="AY6" s="348" t="s">
        <v>906</v>
      </c>
      <c r="AZ6" s="346" t="s">
        <v>497</v>
      </c>
      <c r="BA6" s="347" t="s">
        <v>913</v>
      </c>
      <c r="BB6" s="348" t="s">
        <v>906</v>
      </c>
      <c r="BC6" s="346" t="s">
        <v>497</v>
      </c>
      <c r="BD6" s="347" t="s">
        <v>916</v>
      </c>
      <c r="BE6" s="348" t="s">
        <v>906</v>
      </c>
      <c r="BF6" s="346" t="s">
        <v>889</v>
      </c>
      <c r="BG6" s="347" t="s">
        <v>917</v>
      </c>
      <c r="BH6" s="348" t="s">
        <v>906</v>
      </c>
      <c r="BI6" s="346" t="s">
        <v>889</v>
      </c>
      <c r="BJ6" s="347" t="s">
        <v>919</v>
      </c>
      <c r="BK6" s="348" t="s">
        <v>906</v>
      </c>
      <c r="BL6" s="385"/>
    </row>
    <row r="7" spans="1:64" s="13" customFormat="1" ht="16" thickBot="1">
      <c r="A7" s="377"/>
      <c r="B7" s="377" t="s">
        <v>964</v>
      </c>
      <c r="C7" s="384"/>
      <c r="D7" s="308" t="s">
        <v>1031</v>
      </c>
      <c r="E7" s="307" t="s">
        <v>529</v>
      </c>
      <c r="F7" s="454" t="s">
        <v>1056</v>
      </c>
      <c r="G7" s="455">
        <v>130126</v>
      </c>
      <c r="H7" s="259">
        <f>G7</f>
        <v>130126</v>
      </c>
      <c r="I7" s="380" t="s">
        <v>1032</v>
      </c>
      <c r="J7" s="260">
        <v>1</v>
      </c>
      <c r="K7" s="380" t="s">
        <v>1033</v>
      </c>
      <c r="L7" s="259">
        <v>1</v>
      </c>
      <c r="M7" s="353" t="s">
        <v>1049</v>
      </c>
      <c r="N7" s="353">
        <v>29</v>
      </c>
      <c r="O7" s="260">
        <v>1</v>
      </c>
      <c r="P7" s="353" t="s">
        <v>1040</v>
      </c>
      <c r="Q7" s="260">
        <v>1</v>
      </c>
      <c r="R7" s="353">
        <v>229</v>
      </c>
      <c r="S7" s="259">
        <v>1</v>
      </c>
      <c r="T7" s="353">
        <v>1</v>
      </c>
      <c r="U7" s="353" t="s">
        <v>1047</v>
      </c>
      <c r="V7" s="259"/>
      <c r="W7" s="353"/>
      <c r="X7" s="353"/>
      <c r="Y7" s="260">
        <v>1</v>
      </c>
      <c r="Z7" s="456" t="s">
        <v>347</v>
      </c>
      <c r="AA7" s="353">
        <v>1</v>
      </c>
      <c r="AB7" s="353" t="s">
        <v>1036</v>
      </c>
      <c r="AC7" s="353">
        <v>2</v>
      </c>
      <c r="AD7" s="353" t="s">
        <v>1035</v>
      </c>
      <c r="AE7" s="353"/>
      <c r="AF7" s="353"/>
      <c r="AG7" s="372"/>
      <c r="AH7" s="373"/>
      <c r="AI7" s="373"/>
      <c r="AJ7" s="373"/>
      <c r="AK7" s="373"/>
      <c r="AL7" s="374"/>
      <c r="AM7" s="371">
        <v>1</v>
      </c>
      <c r="AN7" s="353" t="s">
        <v>1004</v>
      </c>
      <c r="AO7" s="371">
        <v>0</v>
      </c>
      <c r="AP7" s="353" t="s">
        <v>960</v>
      </c>
      <c r="AQ7" s="260">
        <v>1</v>
      </c>
      <c r="AR7" s="260" t="str">
        <f>AP7</f>
        <v>10.113.246.69</v>
      </c>
      <c r="AS7" s="385"/>
      <c r="AT7" s="349"/>
      <c r="AU7" s="350"/>
      <c r="AV7" s="351"/>
      <c r="AW7" s="349"/>
      <c r="AX7" s="350"/>
      <c r="AY7" s="351"/>
      <c r="AZ7" s="349"/>
      <c r="BA7" s="350"/>
      <c r="BB7" s="351"/>
      <c r="BC7" s="349"/>
      <c r="BD7" s="350"/>
      <c r="BE7" s="351"/>
      <c r="BF7" s="349"/>
      <c r="BG7" s="350"/>
      <c r="BH7" s="351"/>
      <c r="BI7" s="349"/>
      <c r="BJ7" s="350"/>
      <c r="BK7" s="351"/>
      <c r="BL7" s="385"/>
    </row>
    <row r="8" spans="1:64" s="13" customFormat="1">
      <c r="A8" s="377"/>
      <c r="B8" s="377"/>
      <c r="C8" s="384"/>
      <c r="D8" s="28" t="s">
        <v>949</v>
      </c>
      <c r="E8" s="28" t="s">
        <v>529</v>
      </c>
      <c r="F8" s="28" t="s">
        <v>1055</v>
      </c>
      <c r="G8" s="69">
        <v>130120</v>
      </c>
      <c r="H8" s="259">
        <f>G8</f>
        <v>130120</v>
      </c>
      <c r="I8" s="380" t="s">
        <v>1027</v>
      </c>
      <c r="J8" s="260">
        <v>1</v>
      </c>
      <c r="K8" s="380" t="s">
        <v>1052</v>
      </c>
      <c r="L8" s="259">
        <v>1</v>
      </c>
      <c r="M8" s="353" t="s">
        <v>1050</v>
      </c>
      <c r="N8" s="353">
        <v>29</v>
      </c>
      <c r="O8" s="260">
        <v>1</v>
      </c>
      <c r="P8" s="353" t="s">
        <v>1030</v>
      </c>
      <c r="Q8" s="260">
        <v>1</v>
      </c>
      <c r="R8" s="353">
        <v>222</v>
      </c>
      <c r="S8" s="259">
        <v>1</v>
      </c>
      <c r="T8" s="353">
        <v>1</v>
      </c>
      <c r="U8" s="353" t="s">
        <v>1047</v>
      </c>
      <c r="V8" s="259"/>
      <c r="W8" s="353"/>
      <c r="X8" s="353"/>
      <c r="Y8" s="260">
        <v>1</v>
      </c>
      <c r="Z8" s="353" t="s">
        <v>933</v>
      </c>
      <c r="AA8" s="353">
        <v>1</v>
      </c>
      <c r="AB8" s="353" t="s">
        <v>1</v>
      </c>
      <c r="AC8" s="353">
        <v>2</v>
      </c>
      <c r="AD8" s="353" t="s">
        <v>1</v>
      </c>
      <c r="AE8" s="353"/>
      <c r="AF8" s="353"/>
      <c r="AG8" s="352">
        <v>1</v>
      </c>
      <c r="AH8" s="353">
        <v>2</v>
      </c>
      <c r="AI8" s="262"/>
      <c r="AJ8" s="262"/>
      <c r="AK8" s="262"/>
      <c r="AL8" s="262"/>
      <c r="AM8" s="371">
        <v>1</v>
      </c>
      <c r="AN8" s="353" t="s">
        <v>1004</v>
      </c>
      <c r="AO8" s="371">
        <v>0</v>
      </c>
      <c r="AP8" s="353" t="s">
        <v>960</v>
      </c>
      <c r="AQ8" s="260">
        <v>1</v>
      </c>
      <c r="AR8" s="260" t="str">
        <f>AP8</f>
        <v>10.113.246.69</v>
      </c>
      <c r="AS8" s="385"/>
      <c r="AT8" s="354" t="s">
        <v>485</v>
      </c>
      <c r="AU8" s="354" t="s">
        <v>488</v>
      </c>
      <c r="AV8" s="354" t="s">
        <v>906</v>
      </c>
      <c r="AW8" s="354" t="s">
        <v>485</v>
      </c>
      <c r="AX8" s="354" t="s">
        <v>486</v>
      </c>
      <c r="AY8" s="355" t="s">
        <v>906</v>
      </c>
      <c r="AZ8" s="225"/>
      <c r="BA8" s="225"/>
      <c r="BB8" s="225"/>
      <c r="BC8" s="356"/>
      <c r="BD8" s="225"/>
      <c r="BE8" s="357"/>
      <c r="BF8" s="225"/>
      <c r="BG8" s="225"/>
      <c r="BH8" s="225"/>
      <c r="BI8" s="356"/>
      <c r="BJ8" s="225"/>
      <c r="BK8" s="225"/>
      <c r="BL8" s="385"/>
    </row>
    <row r="9" spans="1:64" s="13" customFormat="1">
      <c r="A9" s="377"/>
      <c r="B9" s="377"/>
      <c r="C9" s="384"/>
      <c r="D9" s="388"/>
      <c r="E9" s="71"/>
      <c r="F9" s="71"/>
      <c r="G9" s="388"/>
      <c r="H9" s="259"/>
      <c r="I9" s="380"/>
      <c r="J9" s="260"/>
      <c r="K9" s="380"/>
      <c r="L9" s="259"/>
      <c r="M9" s="353"/>
      <c r="N9" s="353"/>
      <c r="O9" s="260"/>
      <c r="P9" s="353"/>
      <c r="Q9" s="260"/>
      <c r="R9" s="353"/>
      <c r="S9" s="259"/>
      <c r="T9" s="353"/>
      <c r="U9" s="353"/>
      <c r="V9" s="259"/>
      <c r="W9" s="353"/>
      <c r="X9" s="353"/>
      <c r="Y9" s="260"/>
      <c r="Z9" s="353"/>
      <c r="AA9" s="353"/>
      <c r="AB9" s="353"/>
      <c r="AC9" s="353"/>
      <c r="AD9" s="353"/>
      <c r="AE9" s="353"/>
      <c r="AF9" s="353"/>
      <c r="AG9" s="262"/>
      <c r="AH9" s="262"/>
      <c r="AI9" s="353">
        <v>3</v>
      </c>
      <c r="AJ9" s="353">
        <v>4</v>
      </c>
      <c r="AK9" s="262"/>
      <c r="AL9" s="262"/>
      <c r="AM9" s="260"/>
      <c r="AN9" s="353"/>
      <c r="AO9" s="260"/>
      <c r="AP9" s="353"/>
      <c r="AQ9" s="260"/>
      <c r="AR9" s="260"/>
      <c r="AS9" s="385"/>
      <c r="AT9" s="225"/>
      <c r="AU9" s="225"/>
      <c r="AV9" s="225"/>
      <c r="AW9" s="356"/>
      <c r="AX9" s="225"/>
      <c r="AY9" s="357"/>
      <c r="AZ9" s="354" t="s">
        <v>497</v>
      </c>
      <c r="BA9" s="354" t="s">
        <v>913</v>
      </c>
      <c r="BB9" s="354" t="s">
        <v>906</v>
      </c>
      <c r="BC9" s="354" t="s">
        <v>497</v>
      </c>
      <c r="BD9" s="354" t="s">
        <v>916</v>
      </c>
      <c r="BE9" s="355" t="s">
        <v>906</v>
      </c>
      <c r="BF9" s="225"/>
      <c r="BG9" s="225"/>
      <c r="BH9" s="225"/>
      <c r="BI9" s="356"/>
      <c r="BJ9" s="225"/>
      <c r="BK9" s="225"/>
      <c r="BL9" s="385"/>
    </row>
    <row r="10" spans="1:64" s="13" customFormat="1">
      <c r="A10" s="377"/>
      <c r="B10" s="377"/>
      <c r="C10" s="384"/>
      <c r="D10" s="388"/>
      <c r="E10" s="71"/>
      <c r="F10" s="71"/>
      <c r="G10" s="388"/>
      <c r="H10" s="259"/>
      <c r="I10" s="380"/>
      <c r="J10" s="260"/>
      <c r="K10" s="380"/>
      <c r="L10" s="259"/>
      <c r="M10" s="353"/>
      <c r="N10" s="353"/>
      <c r="O10" s="260"/>
      <c r="P10" s="353"/>
      <c r="Q10" s="260"/>
      <c r="R10" s="353"/>
      <c r="S10" s="259"/>
      <c r="T10" s="353"/>
      <c r="U10" s="353"/>
      <c r="V10" s="259"/>
      <c r="W10" s="353"/>
      <c r="X10" s="353"/>
      <c r="Y10" s="260"/>
      <c r="Z10" s="353"/>
      <c r="AA10" s="353">
        <v>3</v>
      </c>
      <c r="AB10" s="353" t="s">
        <v>1</v>
      </c>
      <c r="AC10" s="353"/>
      <c r="AD10" s="353"/>
      <c r="AE10" s="353"/>
      <c r="AF10" s="353"/>
      <c r="AG10" s="262"/>
      <c r="AH10" s="262"/>
      <c r="AI10" s="262"/>
      <c r="AJ10" s="262"/>
      <c r="AK10" s="353">
        <v>5</v>
      </c>
      <c r="AL10" s="353">
        <v>6</v>
      </c>
      <c r="AM10" s="260"/>
      <c r="AN10" s="353"/>
      <c r="AO10" s="260"/>
      <c r="AP10" s="353"/>
      <c r="AQ10" s="260"/>
      <c r="AR10" s="260"/>
      <c r="AS10" s="385"/>
      <c r="AT10" s="225"/>
      <c r="AU10" s="225"/>
      <c r="AV10" s="225"/>
      <c r="AW10" s="356"/>
      <c r="AX10" s="225"/>
      <c r="AY10" s="357"/>
      <c r="AZ10" s="225"/>
      <c r="BA10" s="225"/>
      <c r="BB10" s="225"/>
      <c r="BC10" s="356"/>
      <c r="BD10" s="225"/>
      <c r="BE10" s="357"/>
      <c r="BF10" s="354" t="s">
        <v>889</v>
      </c>
      <c r="BG10" s="354" t="s">
        <v>917</v>
      </c>
      <c r="BH10" s="354" t="s">
        <v>906</v>
      </c>
      <c r="BI10" s="354" t="s">
        <v>889</v>
      </c>
      <c r="BJ10" s="354" t="s">
        <v>919</v>
      </c>
      <c r="BK10" s="354" t="s">
        <v>906</v>
      </c>
      <c r="BL10" s="385"/>
    </row>
    <row r="11" spans="1:64" s="13" customFormat="1" ht="16.25" customHeight="1">
      <c r="A11" s="377"/>
      <c r="B11" s="377"/>
      <c r="C11" s="384"/>
      <c r="D11" s="69" t="s">
        <v>949</v>
      </c>
      <c r="E11" s="69" t="s">
        <v>529</v>
      </c>
      <c r="F11" s="28" t="s">
        <v>1055</v>
      </c>
      <c r="G11" s="69">
        <v>130120</v>
      </c>
      <c r="H11" s="259">
        <f t="shared" ref="H11" si="0">G11</f>
        <v>130120</v>
      </c>
      <c r="I11" s="380" t="s">
        <v>1028</v>
      </c>
      <c r="J11" s="260">
        <v>1</v>
      </c>
      <c r="K11" s="380" t="s">
        <v>1052</v>
      </c>
      <c r="L11" s="259">
        <v>1</v>
      </c>
      <c r="M11" s="353" t="s">
        <v>1051</v>
      </c>
      <c r="N11" s="353">
        <v>29</v>
      </c>
      <c r="O11" s="260">
        <v>1</v>
      </c>
      <c r="P11" s="353" t="s">
        <v>167</v>
      </c>
      <c r="Q11" s="260">
        <v>1</v>
      </c>
      <c r="R11" s="353">
        <v>200</v>
      </c>
      <c r="S11" s="259">
        <v>1</v>
      </c>
      <c r="T11" s="353">
        <v>1</v>
      </c>
      <c r="U11" s="353" t="s">
        <v>1048</v>
      </c>
      <c r="V11" s="259"/>
      <c r="W11" s="353"/>
      <c r="X11" s="353"/>
      <c r="Y11" s="260"/>
      <c r="Z11" s="354" t="s">
        <v>347</v>
      </c>
      <c r="AA11" s="353"/>
      <c r="AB11" s="353"/>
      <c r="AC11" s="353"/>
      <c r="AD11" s="353"/>
      <c r="AE11" s="353"/>
      <c r="AF11" s="353"/>
      <c r="AG11" s="28"/>
      <c r="AH11" s="28"/>
      <c r="AI11" s="28"/>
      <c r="AJ11" s="28"/>
      <c r="AK11" s="28"/>
      <c r="AL11" s="28"/>
      <c r="AM11" s="28"/>
      <c r="AN11" s="353"/>
      <c r="AO11" s="262"/>
      <c r="AP11" s="353"/>
      <c r="AQ11" s="262"/>
      <c r="AR11" s="260"/>
      <c r="AS11" s="385"/>
      <c r="AT11" s="358"/>
      <c r="AU11" s="358"/>
      <c r="AV11" s="358"/>
      <c r="AW11" s="358"/>
      <c r="AX11" s="358"/>
      <c r="AY11" s="358"/>
      <c r="AZ11" s="358"/>
      <c r="BA11" s="358"/>
      <c r="BB11" s="358"/>
      <c r="BC11" s="358"/>
      <c r="BD11" s="358"/>
      <c r="BE11" s="358"/>
      <c r="BF11" s="358"/>
      <c r="BG11" s="358"/>
      <c r="BH11" s="358"/>
      <c r="BI11" s="358"/>
      <c r="BJ11" s="358"/>
      <c r="BK11" s="358"/>
      <c r="BL11" s="385"/>
    </row>
    <row r="12" spans="1:64" s="13" customFormat="1" ht="16.25" customHeight="1">
      <c r="A12" s="377"/>
      <c r="B12" s="377"/>
      <c r="C12" s="384"/>
      <c r="D12" s="387" t="s">
        <v>946</v>
      </c>
      <c r="E12" s="387" t="s">
        <v>946</v>
      </c>
      <c r="F12" s="387" t="s">
        <v>946</v>
      </c>
      <c r="G12" s="387" t="s">
        <v>946</v>
      </c>
      <c r="H12" s="387" t="s">
        <v>946</v>
      </c>
      <c r="I12" s="387" t="s">
        <v>946</v>
      </c>
      <c r="J12" s="387" t="s">
        <v>946</v>
      </c>
      <c r="K12" s="387" t="s">
        <v>946</v>
      </c>
      <c r="L12" s="387" t="s">
        <v>946</v>
      </c>
      <c r="M12" s="387" t="s">
        <v>946</v>
      </c>
      <c r="N12" s="387" t="s">
        <v>946</v>
      </c>
      <c r="O12" s="387" t="s">
        <v>946</v>
      </c>
      <c r="P12" s="387" t="s">
        <v>946</v>
      </c>
      <c r="Q12" s="387" t="s">
        <v>946</v>
      </c>
      <c r="R12" s="387" t="s">
        <v>946</v>
      </c>
      <c r="S12" s="387" t="s">
        <v>946</v>
      </c>
      <c r="T12" s="387" t="s">
        <v>946</v>
      </c>
      <c r="U12" s="387" t="s">
        <v>946</v>
      </c>
      <c r="V12" s="387" t="s">
        <v>946</v>
      </c>
      <c r="W12" s="387" t="s">
        <v>946</v>
      </c>
      <c r="X12" s="387" t="s">
        <v>946</v>
      </c>
      <c r="Y12" s="387" t="s">
        <v>946</v>
      </c>
      <c r="Z12" s="387" t="s">
        <v>946</v>
      </c>
      <c r="AA12" s="387" t="s">
        <v>946</v>
      </c>
      <c r="AB12" s="387" t="s">
        <v>946</v>
      </c>
      <c r="AC12" s="387" t="s">
        <v>946</v>
      </c>
      <c r="AD12" s="387" t="s">
        <v>946</v>
      </c>
      <c r="AE12" s="387" t="s">
        <v>946</v>
      </c>
      <c r="AF12" s="387" t="s">
        <v>946</v>
      </c>
      <c r="AG12" s="387" t="s">
        <v>946</v>
      </c>
      <c r="AH12" s="387" t="s">
        <v>946</v>
      </c>
      <c r="AI12" s="387" t="s">
        <v>946</v>
      </c>
      <c r="AJ12" s="387" t="s">
        <v>946</v>
      </c>
      <c r="AK12" s="387" t="s">
        <v>946</v>
      </c>
      <c r="AL12" s="387" t="s">
        <v>946</v>
      </c>
      <c r="AM12" s="387" t="s">
        <v>946</v>
      </c>
      <c r="AN12" s="387" t="s">
        <v>946</v>
      </c>
      <c r="AO12" s="387" t="s">
        <v>946</v>
      </c>
      <c r="AP12" s="387" t="s">
        <v>946</v>
      </c>
      <c r="AQ12" s="387" t="s">
        <v>946</v>
      </c>
      <c r="AR12" s="387" t="s">
        <v>946</v>
      </c>
      <c r="AS12" s="385"/>
      <c r="AT12" s="358"/>
      <c r="AU12" s="358"/>
      <c r="AV12" s="358"/>
      <c r="AW12" s="358"/>
      <c r="AX12" s="358"/>
      <c r="AY12" s="358"/>
      <c r="AZ12" s="358"/>
      <c r="BA12" s="358"/>
      <c r="BB12" s="358"/>
      <c r="BC12" s="358"/>
      <c r="BD12" s="358"/>
      <c r="BE12" s="358"/>
      <c r="BF12" s="358"/>
      <c r="BG12" s="358"/>
      <c r="BH12" s="358"/>
      <c r="BI12" s="358"/>
      <c r="BJ12" s="358"/>
      <c r="BK12" s="358"/>
      <c r="BL12" s="385"/>
    </row>
    <row r="13" spans="1:64" s="13" customFormat="1" ht="16.25" customHeight="1">
      <c r="A13" s="320"/>
      <c r="B13" s="320"/>
      <c r="C13" s="390"/>
      <c r="D13" s="320"/>
      <c r="E13" s="320"/>
      <c r="F13" s="320"/>
      <c r="G13" s="320"/>
      <c r="H13" s="10"/>
      <c r="I13" s="320"/>
      <c r="J13" s="320"/>
      <c r="K13" s="320"/>
      <c r="L13"/>
      <c r="M13" s="252"/>
      <c r="N13" s="320"/>
      <c r="O13" s="320"/>
      <c r="P13" s="320"/>
      <c r="Q13" s="320"/>
      <c r="R13" s="321"/>
      <c r="S13" s="321"/>
      <c r="T13" s="321"/>
      <c r="U13" s="321"/>
      <c r="V13" s="321"/>
      <c r="W13" s="321"/>
      <c r="X13" s="321"/>
      <c r="Y13" s="321"/>
      <c r="Z13" s="321"/>
      <c r="AA13" s="321"/>
      <c r="AB13" s="322"/>
      <c r="AC13" s="323"/>
      <c r="AD13" s="322"/>
      <c r="AE13" s="322"/>
      <c r="AF13" s="322"/>
      <c r="AG13" s="322"/>
      <c r="AH13" s="322"/>
      <c r="AI13" s="322"/>
      <c r="AJ13" s="322"/>
      <c r="AK13" s="322"/>
      <c r="AL13" s="322"/>
      <c r="AS13" s="322"/>
      <c r="AT13" s="322"/>
      <c r="AU13" s="322"/>
      <c r="AV13" s="322"/>
      <c r="AW13" s="322"/>
      <c r="AX13" s="322"/>
      <c r="AY13" s="322"/>
      <c r="AZ13" s="322"/>
      <c r="BA13" s="322"/>
      <c r="BB13" s="322"/>
      <c r="BC13" s="322"/>
      <c r="BD13" s="322"/>
      <c r="BE13" s="322"/>
      <c r="BF13" s="322"/>
      <c r="BG13" s="322"/>
      <c r="BH13" s="322"/>
      <c r="BI13" s="322"/>
      <c r="BJ13" s="322"/>
      <c r="BK13" s="322"/>
      <c r="BL13" s="322"/>
    </row>
    <row r="14" spans="1:64" s="13" customFormat="1" ht="16.25" customHeight="1">
      <c r="A14" s="322"/>
      <c r="B14" s="322"/>
      <c r="C14" s="385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  <c r="AH14" s="322"/>
      <c r="AI14" s="322"/>
      <c r="AJ14" s="322"/>
      <c r="AK14" s="322"/>
      <c r="AL14" s="322"/>
      <c r="AS14" s="322"/>
      <c r="AT14" s="322"/>
      <c r="AU14" s="322"/>
      <c r="AV14" s="322"/>
      <c r="AW14" s="322"/>
      <c r="AX14" s="322"/>
      <c r="AY14" s="322"/>
      <c r="AZ14" s="322"/>
      <c r="BA14" s="322"/>
      <c r="BB14" s="322"/>
      <c r="BC14" s="322"/>
      <c r="BD14" s="322"/>
      <c r="BE14" s="322"/>
      <c r="BF14" s="322"/>
      <c r="BG14" s="322"/>
      <c r="BH14" s="322"/>
      <c r="BI14" s="322"/>
      <c r="BJ14" s="322"/>
      <c r="BK14" s="322"/>
      <c r="BL14" s="322"/>
    </row>
    <row r="15" spans="1:64" s="13" customFormat="1">
      <c r="A15" s="322"/>
      <c r="B15" s="322"/>
      <c r="C15" s="385"/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  <c r="AD15" s="322"/>
      <c r="AE15" s="322"/>
      <c r="AF15" s="322"/>
      <c r="AG15" s="322"/>
      <c r="AH15" s="322"/>
      <c r="AI15" s="322"/>
      <c r="AJ15" s="322"/>
      <c r="AK15" s="322"/>
      <c r="AL15" s="322"/>
      <c r="AM15" s="322"/>
      <c r="AN15" s="322"/>
      <c r="AO15" s="322"/>
      <c r="AP15" s="322"/>
      <c r="AQ15" s="322"/>
      <c r="AR15" s="322"/>
      <c r="AS15" s="322"/>
      <c r="AT15" s="322"/>
      <c r="AU15" s="322"/>
      <c r="AV15" s="322"/>
      <c r="AW15" s="322"/>
      <c r="AX15" s="322"/>
      <c r="AY15" s="322"/>
      <c r="AZ15" s="322"/>
      <c r="BA15" s="322"/>
      <c r="BB15" s="322"/>
      <c r="BC15" s="322"/>
      <c r="BD15" s="322"/>
      <c r="BE15" s="322"/>
      <c r="BF15" s="322"/>
      <c r="BG15" s="322"/>
      <c r="BH15" s="322"/>
      <c r="BI15" s="322"/>
      <c r="BJ15" s="322"/>
      <c r="BK15" s="322"/>
      <c r="BL15" s="322"/>
    </row>
    <row r="16" spans="1:64" s="13" customFormat="1">
      <c r="C16" s="385"/>
    </row>
    <row r="17" spans="1:19" s="13" customFormat="1" ht="19.25" customHeight="1">
      <c r="C17" s="385"/>
    </row>
    <row r="18" spans="1:19" s="13" customFormat="1" ht="9.5" customHeight="1" thickBot="1">
      <c r="A18" s="284"/>
      <c r="B18" s="284"/>
      <c r="C18" s="385"/>
      <c r="S18" s="10"/>
    </row>
    <row r="19" spans="1:19" s="13" customFormat="1">
      <c r="A19" s="270" t="s">
        <v>584</v>
      </c>
      <c r="B19" s="267" t="s">
        <v>662</v>
      </c>
      <c r="C19" s="385"/>
      <c r="D19" s="287" t="s">
        <v>584</v>
      </c>
      <c r="E19" s="288"/>
      <c r="F19" s="288"/>
      <c r="G19" s="288"/>
      <c r="H19" s="288"/>
      <c r="I19" s="288"/>
      <c r="J19" s="289"/>
      <c r="L19" s="287" t="s">
        <v>584</v>
      </c>
      <c r="M19" s="288"/>
      <c r="N19" s="288"/>
      <c r="O19" s="288"/>
      <c r="P19" s="288"/>
      <c r="Q19" s="288"/>
      <c r="R19" s="289"/>
      <c r="S19" s="10"/>
    </row>
    <row r="20" spans="1:19" s="13" customFormat="1">
      <c r="A20" s="270" t="s">
        <v>585</v>
      </c>
      <c r="B20" s="267" t="s">
        <v>662</v>
      </c>
      <c r="C20" s="385"/>
      <c r="D20" s="290" t="s">
        <v>585</v>
      </c>
      <c r="J20" s="291"/>
      <c r="L20" s="290" t="s">
        <v>585</v>
      </c>
      <c r="R20" s="291"/>
      <c r="S20" s="10"/>
    </row>
    <row r="21" spans="1:19" s="13" customFormat="1">
      <c r="A21" s="270" t="s">
        <v>630</v>
      </c>
      <c r="B21" s="267" t="s">
        <v>662</v>
      </c>
      <c r="C21" s="385"/>
      <c r="D21" s="290" t="s">
        <v>670</v>
      </c>
      <c r="F21" s="257">
        <f>G6</f>
        <v>130126</v>
      </c>
      <c r="G21" s="13" t="s">
        <v>700</v>
      </c>
      <c r="J21" s="291"/>
      <c r="L21" s="290" t="s">
        <v>670</v>
      </c>
      <c r="N21" s="257">
        <f>G8</f>
        <v>130120</v>
      </c>
      <c r="O21" s="13" t="s">
        <v>700</v>
      </c>
      <c r="R21" s="291"/>
      <c r="S21" s="10"/>
    </row>
    <row r="22" spans="1:19" s="13" customFormat="1">
      <c r="A22" s="270" t="s">
        <v>835</v>
      </c>
      <c r="B22" s="267" t="s">
        <v>626</v>
      </c>
      <c r="C22" s="385"/>
      <c r="D22" s="290"/>
      <c r="J22" s="291"/>
      <c r="L22" s="290"/>
      <c r="R22" s="291"/>
      <c r="S22" s="10"/>
    </row>
    <row r="23" spans="1:19" s="13" customFormat="1">
      <c r="A23" s="270"/>
      <c r="B23" s="267"/>
      <c r="C23" s="385"/>
      <c r="D23" s="290"/>
      <c r="J23" s="291"/>
      <c r="L23" s="290"/>
      <c r="R23" s="291"/>
      <c r="S23" s="10"/>
    </row>
    <row r="24" spans="1:19" s="13" customFormat="1">
      <c r="A24" s="270" t="s">
        <v>631</v>
      </c>
      <c r="B24" s="267" t="s">
        <v>662</v>
      </c>
      <c r="C24" s="385"/>
      <c r="D24" s="290" t="s">
        <v>671</v>
      </c>
      <c r="F24" s="257">
        <f>G6</f>
        <v>130126</v>
      </c>
      <c r="G24" s="13" t="s">
        <v>700</v>
      </c>
      <c r="J24" s="291"/>
      <c r="L24" s="290" t="s">
        <v>671</v>
      </c>
      <c r="N24" s="257">
        <f>G8</f>
        <v>130120</v>
      </c>
      <c r="O24" s="13" t="s">
        <v>700</v>
      </c>
      <c r="R24" s="291"/>
      <c r="S24" s="10"/>
    </row>
    <row r="25" spans="1:19" s="13" customFormat="1">
      <c r="A25" s="270" t="s">
        <v>587</v>
      </c>
      <c r="B25" s="267" t="s">
        <v>627</v>
      </c>
      <c r="C25" s="385"/>
      <c r="D25" s="290"/>
      <c r="J25" s="291"/>
      <c r="L25" s="290"/>
      <c r="R25" s="291"/>
      <c r="S25" s="10"/>
    </row>
    <row r="26" spans="1:19" s="13" customFormat="1">
      <c r="A26" s="326" t="s">
        <v>723</v>
      </c>
      <c r="B26" s="267" t="s">
        <v>831</v>
      </c>
      <c r="C26" s="385"/>
      <c r="D26" s="292" t="s">
        <v>798</v>
      </c>
      <c r="F26" s="257">
        <f>G6</f>
        <v>130126</v>
      </c>
      <c r="G26" s="13" t="s">
        <v>700</v>
      </c>
      <c r="J26" s="291"/>
      <c r="L26" s="292" t="s">
        <v>798</v>
      </c>
      <c r="N26" s="257">
        <f>G8</f>
        <v>130120</v>
      </c>
      <c r="O26" s="13" t="s">
        <v>700</v>
      </c>
      <c r="R26" s="291"/>
      <c r="S26" s="10"/>
    </row>
    <row r="27" spans="1:19" s="13" customFormat="1">
      <c r="A27" s="327" t="s">
        <v>721</v>
      </c>
      <c r="B27" s="272" t="s">
        <v>627</v>
      </c>
      <c r="C27" s="385"/>
      <c r="D27" s="292"/>
      <c r="J27" s="291"/>
      <c r="L27" s="292"/>
      <c r="R27" s="291"/>
      <c r="S27" s="10"/>
    </row>
    <row r="28" spans="1:19" s="13" customFormat="1">
      <c r="A28" s="325" t="s">
        <v>717</v>
      </c>
      <c r="B28" s="272"/>
      <c r="C28" s="385"/>
      <c r="D28" s="292" t="s">
        <v>799</v>
      </c>
      <c r="F28" s="257">
        <f>G6</f>
        <v>130126</v>
      </c>
      <c r="G28" s="13" t="s">
        <v>700</v>
      </c>
      <c r="J28" s="291"/>
      <c r="L28" s="292" t="s">
        <v>799</v>
      </c>
      <c r="N28" s="257">
        <f>G8</f>
        <v>130120</v>
      </c>
      <c r="O28" s="13" t="s">
        <v>700</v>
      </c>
      <c r="R28" s="291"/>
      <c r="S28" s="10"/>
    </row>
    <row r="29" spans="1:19" s="13" customFormat="1">
      <c r="A29" s="325" t="s">
        <v>722</v>
      </c>
      <c r="B29" s="272"/>
      <c r="C29" s="385"/>
      <c r="D29" s="292"/>
      <c r="J29" s="291"/>
      <c r="L29" s="292"/>
      <c r="R29" s="291"/>
      <c r="S29" s="10"/>
    </row>
    <row r="30" spans="1:19" s="13" customFormat="1">
      <c r="A30" s="325" t="s">
        <v>716</v>
      </c>
      <c r="B30" s="272"/>
      <c r="C30" s="385"/>
      <c r="D30" s="292"/>
      <c r="J30" s="291"/>
      <c r="L30" s="292"/>
      <c r="R30" s="291"/>
      <c r="S30" s="10"/>
    </row>
    <row r="31" spans="1:19" s="13" customFormat="1">
      <c r="A31" s="270" t="s">
        <v>588</v>
      </c>
      <c r="B31" s="272" t="s">
        <v>628</v>
      </c>
      <c r="C31" s="385"/>
      <c r="D31" s="292" t="s">
        <v>588</v>
      </c>
      <c r="J31" s="291"/>
      <c r="L31" s="292" t="s">
        <v>588</v>
      </c>
      <c r="R31" s="291"/>
      <c r="S31" s="10"/>
    </row>
    <row r="32" spans="1:19" s="13" customFormat="1">
      <c r="A32" s="271"/>
      <c r="B32" s="324"/>
      <c r="C32" s="385"/>
      <c r="D32" s="292"/>
      <c r="J32" s="291"/>
      <c r="L32" s="292"/>
      <c r="R32" s="291"/>
      <c r="S32" s="10"/>
    </row>
    <row r="33" spans="1:22" s="13" customFormat="1" ht="64">
      <c r="A33" s="271" t="s">
        <v>718</v>
      </c>
      <c r="B33" s="269" t="s">
        <v>796</v>
      </c>
      <c r="C33" s="385"/>
      <c r="D33" s="290" t="s">
        <v>800</v>
      </c>
      <c r="F33" s="306" t="s">
        <v>672</v>
      </c>
      <c r="G33" s="257" t="str">
        <f>$E$7</f>
        <v>4G</v>
      </c>
      <c r="H33" s="306" t="s">
        <v>929</v>
      </c>
      <c r="I33" s="305" t="str">
        <f>$F$7</f>
        <v>25R2</v>
      </c>
      <c r="L33" s="290" t="s">
        <v>800</v>
      </c>
      <c r="N33" s="306" t="s">
        <v>672</v>
      </c>
      <c r="O33" s="257" t="str">
        <f>E8</f>
        <v>4G</v>
      </c>
      <c r="P33" s="306" t="s">
        <v>674</v>
      </c>
      <c r="Q33" s="305" t="str">
        <f>F8</f>
        <v>24R3</v>
      </c>
      <c r="R33" s="291"/>
      <c r="S33" s="10"/>
      <c r="V33" s="10"/>
    </row>
    <row r="34" spans="1:22" s="13" customFormat="1">
      <c r="A34" s="270" t="s">
        <v>719</v>
      </c>
      <c r="B34" s="267" t="s">
        <v>832</v>
      </c>
      <c r="C34" s="385"/>
      <c r="D34" s="290" t="s">
        <v>677</v>
      </c>
      <c r="F34" s="257">
        <f>G6</f>
        <v>130126</v>
      </c>
      <c r="J34" s="291"/>
      <c r="L34" s="290" t="s">
        <v>677</v>
      </c>
      <c r="N34" s="257">
        <f>G8</f>
        <v>130120</v>
      </c>
      <c r="R34" s="291"/>
      <c r="S34" s="10"/>
      <c r="V34" s="10"/>
    </row>
    <row r="35" spans="1:22" s="13" customFormat="1">
      <c r="A35" s="273" t="s">
        <v>720</v>
      </c>
      <c r="B35" s="267" t="s">
        <v>662</v>
      </c>
      <c r="C35" s="385"/>
      <c r="D35" s="290"/>
      <c r="I35" s="10"/>
      <c r="J35" s="291"/>
      <c r="L35" s="290"/>
      <c r="R35" s="291"/>
      <c r="S35" s="10"/>
    </row>
    <row r="36" spans="1:22" s="13" customFormat="1">
      <c r="A36" s="270" t="s">
        <v>633</v>
      </c>
      <c r="B36" s="267" t="s">
        <v>833</v>
      </c>
      <c r="C36" s="385"/>
      <c r="D36" s="293" t="s">
        <v>719</v>
      </c>
      <c r="I36" s="10"/>
      <c r="J36" s="291"/>
      <c r="L36" s="293" t="s">
        <v>719</v>
      </c>
      <c r="R36" s="291"/>
      <c r="S36" s="10"/>
    </row>
    <row r="37" spans="1:22" s="13" customFormat="1">
      <c r="A37" s="270" t="s">
        <v>837</v>
      </c>
      <c r="B37" s="267" t="s">
        <v>834</v>
      </c>
      <c r="C37" s="385"/>
      <c r="D37" s="290" t="s">
        <v>590</v>
      </c>
      <c r="I37" s="10"/>
      <c r="J37" s="291"/>
      <c r="L37" s="290" t="s">
        <v>590</v>
      </c>
      <c r="R37" s="291"/>
      <c r="S37" s="10"/>
    </row>
    <row r="38" spans="1:22" s="13" customFormat="1">
      <c r="A38" s="270" t="s">
        <v>836</v>
      </c>
      <c r="B38" s="267" t="s">
        <v>838</v>
      </c>
      <c r="C38" s="385"/>
      <c r="D38" s="290"/>
      <c r="I38" s="10"/>
      <c r="J38" s="291"/>
      <c r="L38" s="290"/>
      <c r="R38" s="291"/>
      <c r="S38" s="10"/>
    </row>
    <row r="39" spans="1:22" s="13" customFormat="1">
      <c r="A39" s="270"/>
      <c r="B39" s="267"/>
      <c r="C39" s="385"/>
      <c r="D39" s="290"/>
      <c r="I39" s="10"/>
      <c r="J39" s="291"/>
      <c r="L39" s="290"/>
      <c r="R39" s="291"/>
      <c r="S39" s="10"/>
    </row>
    <row r="40" spans="1:22" s="13" customFormat="1">
      <c r="A40" s="270" t="s">
        <v>724</v>
      </c>
      <c r="B40" s="267" t="s">
        <v>839</v>
      </c>
      <c r="C40" s="385"/>
      <c r="D40" s="290" t="s">
        <v>797</v>
      </c>
      <c r="F40" s="286" t="str">
        <f>I6</f>
        <v>NL_GumiOkgye</v>
      </c>
      <c r="I40" s="10"/>
      <c r="J40" s="291"/>
      <c r="L40" s="290" t="s">
        <v>797</v>
      </c>
      <c r="N40" s="257" t="str">
        <f>I6</f>
        <v>NL_GumiOkgye</v>
      </c>
      <c r="R40" s="291"/>
      <c r="S40" s="10"/>
    </row>
    <row r="41" spans="1:22" s="13" customFormat="1">
      <c r="A41" s="270" t="s">
        <v>784</v>
      </c>
      <c r="B41" s="267"/>
      <c r="C41" s="385"/>
      <c r="D41" s="290" t="s">
        <v>687</v>
      </c>
      <c r="F41" s="257">
        <f>G6</f>
        <v>130126</v>
      </c>
      <c r="I41" s="10"/>
      <c r="J41" s="291"/>
      <c r="L41" s="290" t="s">
        <v>687</v>
      </c>
      <c r="N41" s="257">
        <f>G8</f>
        <v>130120</v>
      </c>
      <c r="R41" s="291"/>
      <c r="S41" s="10"/>
    </row>
    <row r="42" spans="1:22" s="13" customFormat="1">
      <c r="A42" s="270" t="s">
        <v>783</v>
      </c>
      <c r="B42" s="267" t="s">
        <v>840</v>
      </c>
      <c r="C42" s="385"/>
      <c r="D42" s="290" t="s">
        <v>782</v>
      </c>
      <c r="F42" s="286" t="str">
        <f>I6</f>
        <v>NL_GumiOkgye</v>
      </c>
      <c r="I42" s="10"/>
      <c r="J42" s="294"/>
      <c r="L42" s="290" t="s">
        <v>782</v>
      </c>
      <c r="N42" s="257" t="str">
        <f>I8</f>
        <v>NL-TEST2</v>
      </c>
      <c r="R42" s="291"/>
      <c r="S42" s="10"/>
    </row>
    <row r="43" spans="1:22" s="13" customFormat="1">
      <c r="A43" s="282" t="s">
        <v>785</v>
      </c>
      <c r="B43" s="267" t="s">
        <v>841</v>
      </c>
      <c r="C43" s="385"/>
      <c r="D43" s="290" t="s">
        <v>596</v>
      </c>
      <c r="I43" s="10"/>
      <c r="J43" s="294"/>
      <c r="L43" s="290" t="s">
        <v>596</v>
      </c>
      <c r="R43" s="291"/>
      <c r="S43" s="10"/>
    </row>
    <row r="44" spans="1:22" s="13" customFormat="1">
      <c r="A44" s="282" t="s">
        <v>786</v>
      </c>
      <c r="B44" s="267" t="s">
        <v>842</v>
      </c>
      <c r="C44" s="385"/>
      <c r="D44" s="290"/>
      <c r="I44" s="10"/>
      <c r="J44" s="294"/>
      <c r="L44" s="290"/>
      <c r="R44" s="291"/>
      <c r="S44" s="10"/>
    </row>
    <row r="45" spans="1:22" s="13" customFormat="1">
      <c r="A45" s="282" t="s">
        <v>787</v>
      </c>
      <c r="B45" s="267"/>
      <c r="C45" s="385"/>
      <c r="D45" s="290"/>
      <c r="I45" s="10"/>
      <c r="J45" s="294"/>
      <c r="L45" s="290"/>
      <c r="R45" s="291"/>
      <c r="S45" s="10"/>
    </row>
    <row r="46" spans="1:22" s="13" customFormat="1">
      <c r="A46" s="282" t="s">
        <v>788</v>
      </c>
      <c r="B46" s="267"/>
      <c r="C46" s="385"/>
      <c r="D46" s="290"/>
      <c r="I46" s="10"/>
      <c r="J46" s="294"/>
      <c r="L46" s="290"/>
      <c r="R46" s="291"/>
      <c r="S46" s="10"/>
    </row>
    <row r="47" spans="1:22" s="13" customFormat="1">
      <c r="A47" s="282" t="s">
        <v>595</v>
      </c>
      <c r="B47" s="267"/>
      <c r="C47" s="385"/>
      <c r="D47" s="290"/>
      <c r="I47" s="10"/>
      <c r="J47" s="294"/>
      <c r="L47" s="290"/>
      <c r="R47" s="291"/>
      <c r="S47" s="10"/>
    </row>
    <row r="48" spans="1:22" s="13" customFormat="1">
      <c r="A48" s="282" t="s">
        <v>789</v>
      </c>
      <c r="B48" s="267"/>
      <c r="C48" s="385"/>
      <c r="D48" s="290"/>
      <c r="I48" s="10"/>
      <c r="J48" s="294"/>
      <c r="L48" s="290"/>
      <c r="R48" s="291"/>
      <c r="S48" s="10"/>
    </row>
    <row r="49" spans="1:35" s="13" customFormat="1">
      <c r="A49" s="282" t="s">
        <v>790</v>
      </c>
      <c r="B49" s="267"/>
      <c r="C49" s="385"/>
      <c r="D49" s="290"/>
      <c r="I49" s="10"/>
      <c r="J49" s="294"/>
      <c r="L49" s="290"/>
      <c r="R49" s="291"/>
      <c r="S49" s="10"/>
    </row>
    <row r="50" spans="1:35" s="13" customFormat="1">
      <c r="A50" s="282" t="s">
        <v>791</v>
      </c>
      <c r="B50" s="267"/>
      <c r="C50" s="385"/>
      <c r="D50" s="290"/>
      <c r="I50" s="10"/>
      <c r="J50" s="294"/>
      <c r="L50" s="290"/>
      <c r="R50" s="291"/>
      <c r="S50" s="10"/>
    </row>
    <row r="51" spans="1:35" s="13" customFormat="1">
      <c r="A51" s="282" t="s">
        <v>788</v>
      </c>
      <c r="B51" s="267"/>
      <c r="C51" s="385"/>
      <c r="D51" s="290"/>
      <c r="I51" s="10"/>
      <c r="J51" s="294"/>
      <c r="L51" s="290"/>
      <c r="R51" s="291"/>
      <c r="S51" s="10"/>
    </row>
    <row r="52" spans="1:35" s="13" customFormat="1">
      <c r="A52" s="282" t="s">
        <v>595</v>
      </c>
      <c r="B52" s="267"/>
      <c r="C52" s="385"/>
      <c r="D52" s="290"/>
      <c r="I52" s="10"/>
      <c r="J52" s="294"/>
      <c r="L52" s="290"/>
      <c r="R52" s="291"/>
      <c r="S52" s="10"/>
    </row>
    <row r="53" spans="1:35">
      <c r="A53" s="336" t="s">
        <v>999</v>
      </c>
      <c r="B53" s="444" t="s">
        <v>1000</v>
      </c>
      <c r="C53" s="385"/>
      <c r="D53" s="290" t="s">
        <v>999</v>
      </c>
      <c r="E53" s="13"/>
      <c r="F53" s="13"/>
      <c r="G53" s="13"/>
      <c r="H53" s="13"/>
      <c r="J53" s="294"/>
      <c r="L53" s="290" t="s">
        <v>999</v>
      </c>
      <c r="M53" s="13"/>
      <c r="N53" s="13"/>
      <c r="O53" s="13"/>
      <c r="P53" s="13"/>
      <c r="Q53" s="13"/>
      <c r="R53" s="291"/>
      <c r="AE53" s="13"/>
      <c r="AF53" s="13"/>
      <c r="AG53" s="13"/>
      <c r="AH53" s="13"/>
      <c r="AI53" s="13"/>
    </row>
    <row r="54" spans="1:35">
      <c r="A54" s="336" t="s">
        <v>995</v>
      </c>
      <c r="B54" s="444" t="s">
        <v>1001</v>
      </c>
      <c r="C54" s="385"/>
      <c r="D54" s="290" t="s">
        <v>1006</v>
      </c>
      <c r="E54" s="13"/>
      <c r="F54" s="286" t="str">
        <f>AN6</f>
        <v>10.113.252.58</v>
      </c>
      <c r="G54" s="13"/>
      <c r="H54" s="13"/>
      <c r="J54" s="294"/>
      <c r="L54" s="290" t="s">
        <v>1006</v>
      </c>
      <c r="M54" s="13"/>
      <c r="N54" s="445" t="str">
        <f>AN8</f>
        <v>10.113.252.58</v>
      </c>
      <c r="O54" s="13"/>
      <c r="P54" s="13"/>
      <c r="Q54" s="13"/>
      <c r="R54" s="291"/>
      <c r="AE54" s="13"/>
      <c r="AF54" s="13"/>
      <c r="AG54" s="13"/>
      <c r="AH54" s="13"/>
      <c r="AI54" s="13"/>
    </row>
    <row r="55" spans="1:35">
      <c r="A55" s="336" t="s">
        <v>996</v>
      </c>
      <c r="B55" s="444"/>
      <c r="C55" s="385"/>
      <c r="D55" s="290" t="s">
        <v>996</v>
      </c>
      <c r="E55" s="13"/>
      <c r="F55" s="13"/>
      <c r="G55" s="13"/>
      <c r="H55" s="13"/>
      <c r="J55" s="294"/>
      <c r="L55" s="290" t="s">
        <v>996</v>
      </c>
      <c r="M55" s="13"/>
      <c r="N55" s="13"/>
      <c r="O55" s="13"/>
      <c r="P55" s="13"/>
      <c r="Q55" s="13"/>
      <c r="R55" s="291"/>
      <c r="AE55" s="13"/>
      <c r="AF55" s="13"/>
      <c r="AG55" s="13"/>
      <c r="AH55" s="13"/>
      <c r="AI55" s="13"/>
    </row>
    <row r="56" spans="1:35">
      <c r="A56" s="336" t="s">
        <v>997</v>
      </c>
      <c r="B56" s="444" t="s">
        <v>1002</v>
      </c>
      <c r="C56" s="385"/>
      <c r="D56" s="290" t="s">
        <v>1005</v>
      </c>
      <c r="E56" s="13"/>
      <c r="F56" s="286" t="str">
        <f>AP6</f>
        <v>10.113.246.69</v>
      </c>
      <c r="G56" s="13"/>
      <c r="H56" s="13"/>
      <c r="J56" s="294"/>
      <c r="L56" s="290" t="s">
        <v>1005</v>
      </c>
      <c r="M56" s="13"/>
      <c r="N56" s="445" t="str">
        <f>AP8</f>
        <v>10.113.246.69</v>
      </c>
      <c r="O56" s="13"/>
      <c r="P56" s="13"/>
      <c r="Q56" s="13"/>
      <c r="R56" s="291"/>
      <c r="AE56" s="13"/>
      <c r="AF56" s="13"/>
      <c r="AG56" s="13"/>
      <c r="AH56" s="13"/>
      <c r="AI56" s="13"/>
    </row>
    <row r="57" spans="1:35">
      <c r="A57" s="336" t="s">
        <v>612</v>
      </c>
      <c r="B57" s="444"/>
      <c r="C57" s="385"/>
      <c r="D57" s="290" t="s">
        <v>612</v>
      </c>
      <c r="E57" s="13"/>
      <c r="F57" s="13"/>
      <c r="G57" s="13"/>
      <c r="H57" s="13"/>
      <c r="J57" s="294"/>
      <c r="L57" s="290" t="s">
        <v>612</v>
      </c>
      <c r="M57" s="13"/>
      <c r="N57" s="13"/>
      <c r="O57" s="13"/>
      <c r="P57" s="13"/>
      <c r="Q57" s="13"/>
      <c r="R57" s="291"/>
      <c r="AE57" s="13"/>
      <c r="AF57" s="13"/>
      <c r="AG57" s="13"/>
      <c r="AH57" s="13"/>
      <c r="AI57" s="13"/>
    </row>
    <row r="58" spans="1:35">
      <c r="A58" s="336" t="s">
        <v>998</v>
      </c>
      <c r="B58" s="444"/>
      <c r="C58" s="385"/>
      <c r="D58" s="290" t="s">
        <v>998</v>
      </c>
      <c r="E58" s="13"/>
      <c r="F58" s="13"/>
      <c r="G58" s="13"/>
      <c r="H58" s="13"/>
      <c r="J58" s="294"/>
      <c r="L58" s="290" t="s">
        <v>998</v>
      </c>
      <c r="M58" s="13"/>
      <c r="N58" s="13"/>
      <c r="O58" s="13"/>
      <c r="P58" s="13"/>
      <c r="Q58" s="13"/>
      <c r="R58" s="291"/>
      <c r="AE58" s="13"/>
      <c r="AF58" s="13"/>
      <c r="AG58" s="13"/>
      <c r="AH58" s="13"/>
      <c r="AI58" s="13"/>
    </row>
    <row r="59" spans="1:35">
      <c r="A59" s="336" t="s">
        <v>997</v>
      </c>
      <c r="B59" s="444" t="s">
        <v>1003</v>
      </c>
      <c r="C59" s="385"/>
      <c r="D59" s="290" t="s">
        <v>1005</v>
      </c>
      <c r="E59" s="13"/>
      <c r="F59" s="286" t="str">
        <f>AP6</f>
        <v>10.113.246.69</v>
      </c>
      <c r="G59" s="13"/>
      <c r="H59" s="13"/>
      <c r="J59" s="294"/>
      <c r="L59" s="290" t="s">
        <v>1005</v>
      </c>
      <c r="M59" s="13"/>
      <c r="N59" s="445" t="str">
        <f>AP8</f>
        <v>10.113.246.69</v>
      </c>
      <c r="O59" s="13"/>
      <c r="P59" s="13"/>
      <c r="Q59" s="13"/>
      <c r="R59" s="291"/>
      <c r="AE59" s="13"/>
      <c r="AF59" s="13"/>
      <c r="AG59" s="13"/>
      <c r="AH59" s="13"/>
      <c r="AI59" s="13"/>
    </row>
    <row r="60" spans="1:35">
      <c r="A60" s="336" t="s">
        <v>612</v>
      </c>
      <c r="B60" s="268"/>
      <c r="C60" s="385"/>
      <c r="D60" s="290" t="s">
        <v>612</v>
      </c>
      <c r="E60" s="13"/>
      <c r="F60" s="13"/>
      <c r="G60" s="13"/>
      <c r="H60" s="13"/>
      <c r="J60" s="294"/>
      <c r="L60" s="290" t="s">
        <v>612</v>
      </c>
      <c r="M60" s="13"/>
      <c r="N60" s="13"/>
      <c r="O60" s="13"/>
      <c r="P60" s="13"/>
      <c r="Q60" s="13"/>
      <c r="R60" s="291"/>
      <c r="AE60" s="13"/>
      <c r="AF60" s="13"/>
      <c r="AG60" s="13"/>
      <c r="AH60" s="13"/>
      <c r="AI60" s="13"/>
    </row>
    <row r="61" spans="1:35">
      <c r="A61" s="336" t="s">
        <v>938</v>
      </c>
      <c r="B61" s="268"/>
      <c r="C61" s="385"/>
      <c r="D61" s="290" t="s">
        <v>938</v>
      </c>
      <c r="E61" s="13"/>
      <c r="F61" s="13"/>
      <c r="G61" s="13"/>
      <c r="H61" s="13"/>
      <c r="J61" s="294"/>
      <c r="L61" s="290" t="s">
        <v>938</v>
      </c>
      <c r="M61" s="13"/>
      <c r="N61" s="13"/>
      <c r="O61" s="13"/>
      <c r="P61" s="13"/>
      <c r="Q61" s="13"/>
      <c r="R61" s="291"/>
      <c r="AE61" s="13"/>
      <c r="AF61" s="13"/>
      <c r="AG61" s="13"/>
      <c r="AH61" s="13"/>
      <c r="AI61" s="13"/>
    </row>
    <row r="62" spans="1:35">
      <c r="A62" s="336"/>
      <c r="B62" s="268"/>
      <c r="C62" s="385"/>
      <c r="D62" s="290"/>
      <c r="E62" s="13"/>
      <c r="F62" s="13"/>
      <c r="G62" s="13"/>
      <c r="H62" s="13"/>
      <c r="J62" s="294"/>
      <c r="L62" s="290"/>
      <c r="M62" s="13"/>
      <c r="N62" s="13"/>
      <c r="O62" s="13"/>
      <c r="P62" s="13"/>
      <c r="Q62" s="13"/>
      <c r="R62" s="291"/>
      <c r="AE62" s="13"/>
      <c r="AF62" s="13"/>
      <c r="AG62" s="13"/>
      <c r="AH62" s="13"/>
      <c r="AI62" s="13"/>
    </row>
    <row r="63" spans="1:35" s="13" customFormat="1">
      <c r="A63" s="270"/>
      <c r="B63" s="267"/>
      <c r="C63" s="385"/>
      <c r="D63" s="290"/>
      <c r="I63" s="10"/>
      <c r="J63" s="294"/>
      <c r="L63" s="290"/>
      <c r="R63" s="291"/>
      <c r="S63" s="10"/>
    </row>
    <row r="64" spans="1:35" s="13" customFormat="1">
      <c r="A64" s="270" t="s">
        <v>591</v>
      </c>
      <c r="B64" s="267"/>
      <c r="C64" s="385"/>
      <c r="D64" s="290" t="s">
        <v>591</v>
      </c>
      <c r="I64" s="10"/>
      <c r="J64" s="294"/>
      <c r="L64" s="290" t="s">
        <v>591</v>
      </c>
      <c r="R64" s="291"/>
      <c r="S64" s="10"/>
    </row>
    <row r="65" spans="1:19" s="13" customFormat="1">
      <c r="A65" s="270" t="s">
        <v>592</v>
      </c>
      <c r="B65" s="267"/>
      <c r="C65" s="385"/>
      <c r="D65" s="290" t="s">
        <v>592</v>
      </c>
      <c r="I65" s="10"/>
      <c r="J65" s="294"/>
      <c r="L65" s="290" t="s">
        <v>592</v>
      </c>
      <c r="R65" s="291"/>
      <c r="S65" s="10"/>
    </row>
    <row r="66" spans="1:19" s="13" customFormat="1">
      <c r="A66" s="270" t="s">
        <v>792</v>
      </c>
      <c r="B66" s="267" t="s">
        <v>843</v>
      </c>
      <c r="C66" s="385"/>
      <c r="D66" s="290" t="s">
        <v>801</v>
      </c>
      <c r="F66" s="286" t="str">
        <f>I6</f>
        <v>NL_GumiOkgye</v>
      </c>
      <c r="I66" s="10"/>
      <c r="J66" s="294"/>
      <c r="L66" s="290" t="s">
        <v>801</v>
      </c>
      <c r="N66" s="286" t="str">
        <f>I6</f>
        <v>NL_GumiOkgye</v>
      </c>
      <c r="R66" s="291"/>
      <c r="S66" s="10"/>
    </row>
    <row r="67" spans="1:19" s="13" customFormat="1">
      <c r="A67" s="270" t="s">
        <v>595</v>
      </c>
      <c r="B67" s="267"/>
      <c r="C67" s="385"/>
      <c r="D67" s="290" t="s">
        <v>595</v>
      </c>
      <c r="I67" s="10"/>
      <c r="J67" s="294"/>
      <c r="L67" s="290" t="s">
        <v>595</v>
      </c>
      <c r="R67" s="291"/>
      <c r="S67" s="10"/>
    </row>
    <row r="68" spans="1:19" s="13" customFormat="1">
      <c r="A68" s="270" t="s">
        <v>596</v>
      </c>
      <c r="B68" s="267"/>
      <c r="C68" s="385"/>
      <c r="D68" s="290" t="s">
        <v>596</v>
      </c>
      <c r="I68" s="10"/>
      <c r="J68" s="294"/>
      <c r="L68" s="290" t="s">
        <v>596</v>
      </c>
      <c r="R68" s="291"/>
      <c r="S68" s="10"/>
    </row>
    <row r="69" spans="1:19" s="13" customFormat="1">
      <c r="A69" s="331"/>
      <c r="B69" s="331"/>
      <c r="C69" s="385"/>
      <c r="D69" s="290"/>
      <c r="I69" s="10"/>
      <c r="J69" s="294"/>
      <c r="L69" s="290"/>
      <c r="R69" s="291"/>
      <c r="S69" s="10"/>
    </row>
    <row r="70" spans="1:19" s="13" customFormat="1">
      <c r="A70" s="329" t="s">
        <v>725</v>
      </c>
      <c r="B70" s="267" t="s">
        <v>844</v>
      </c>
      <c r="C70" s="385"/>
      <c r="D70" s="290" t="s">
        <v>725</v>
      </c>
      <c r="I70" s="10"/>
      <c r="J70" s="294"/>
      <c r="L70" s="290" t="s">
        <v>725</v>
      </c>
      <c r="R70" s="291"/>
      <c r="S70" s="10"/>
    </row>
    <row r="71" spans="1:19" s="13" customFormat="1">
      <c r="A71" s="329" t="s">
        <v>730</v>
      </c>
      <c r="B71" s="335" t="s">
        <v>853</v>
      </c>
      <c r="C71" s="385"/>
      <c r="D71" s="290" t="s">
        <v>726</v>
      </c>
      <c r="I71" s="10"/>
      <c r="J71" s="294"/>
      <c r="L71" s="290" t="s">
        <v>726</v>
      </c>
      <c r="R71" s="291"/>
      <c r="S71" s="10"/>
    </row>
    <row r="72" spans="1:19" s="13" customFormat="1">
      <c r="A72" s="329" t="s">
        <v>767</v>
      </c>
      <c r="B72" s="267" t="s">
        <v>853</v>
      </c>
      <c r="C72" s="385"/>
      <c r="D72" s="290" t="s">
        <v>767</v>
      </c>
      <c r="I72" s="10"/>
      <c r="J72" s="294"/>
      <c r="L72" s="290" t="s">
        <v>767</v>
      </c>
      <c r="R72" s="291"/>
      <c r="S72" s="10"/>
    </row>
    <row r="73" spans="1:19" s="13" customFormat="1">
      <c r="A73" s="329" t="s">
        <v>769</v>
      </c>
      <c r="B73" s="267" t="s">
        <v>854</v>
      </c>
      <c r="C73" s="385"/>
      <c r="D73" s="290" t="s">
        <v>768</v>
      </c>
      <c r="I73" s="10"/>
      <c r="J73" s="294"/>
      <c r="L73" s="290" t="s">
        <v>768</v>
      </c>
      <c r="R73" s="291"/>
      <c r="S73" s="10"/>
    </row>
    <row r="74" spans="1:19" s="13" customFormat="1">
      <c r="A74" s="270" t="s">
        <v>770</v>
      </c>
      <c r="B74" s="267" t="s">
        <v>855</v>
      </c>
      <c r="C74" s="385"/>
      <c r="D74" s="290" t="s">
        <v>810</v>
      </c>
      <c r="F74" s="257">
        <f>Q6</f>
        <v>1</v>
      </c>
      <c r="I74" s="10"/>
      <c r="J74" s="294"/>
      <c r="L74" s="290" t="s">
        <v>810</v>
      </c>
      <c r="N74" s="257">
        <f>Q8</f>
        <v>1</v>
      </c>
      <c r="R74" s="291"/>
      <c r="S74" s="10"/>
    </row>
    <row r="75" spans="1:19" s="13" customFormat="1">
      <c r="A75" s="270" t="s">
        <v>771</v>
      </c>
      <c r="B75" s="267" t="s">
        <v>639</v>
      </c>
      <c r="C75" s="385"/>
      <c r="D75" s="290" t="s">
        <v>811</v>
      </c>
      <c r="F75" s="257">
        <f>R6</f>
        <v>100</v>
      </c>
      <c r="I75" s="10"/>
      <c r="J75" s="294"/>
      <c r="L75" s="290" t="s">
        <v>811</v>
      </c>
      <c r="N75" s="257">
        <f>R8</f>
        <v>222</v>
      </c>
      <c r="R75" s="291"/>
      <c r="S75" s="10"/>
    </row>
    <row r="76" spans="1:19" s="13" customFormat="1">
      <c r="A76" s="270" t="s">
        <v>732</v>
      </c>
      <c r="B76" s="267"/>
      <c r="C76" s="385"/>
      <c r="D76" s="290" t="s">
        <v>732</v>
      </c>
      <c r="I76" s="10"/>
      <c r="J76" s="294"/>
      <c r="L76" s="290" t="s">
        <v>732</v>
      </c>
      <c r="R76" s="291"/>
      <c r="S76" s="10"/>
    </row>
    <row r="77" spans="1:19" s="13" customFormat="1">
      <c r="A77" s="270" t="s">
        <v>612</v>
      </c>
      <c r="B77" s="267"/>
      <c r="C77" s="385"/>
      <c r="D77" s="290" t="s">
        <v>612</v>
      </c>
      <c r="I77" s="10"/>
      <c r="J77" s="294"/>
      <c r="L77" s="290" t="s">
        <v>612</v>
      </c>
      <c r="R77" s="291"/>
      <c r="S77" s="10"/>
    </row>
    <row r="78" spans="1:19" s="13" customFormat="1">
      <c r="A78" s="329" t="s">
        <v>772</v>
      </c>
      <c r="B78" s="267" t="s">
        <v>854</v>
      </c>
      <c r="C78" s="385"/>
      <c r="D78" s="290"/>
      <c r="I78" s="10"/>
      <c r="J78" s="294"/>
      <c r="L78" s="290" t="s">
        <v>938</v>
      </c>
      <c r="R78" s="291"/>
      <c r="S78" s="10"/>
    </row>
    <row r="79" spans="1:19" s="13" customFormat="1">
      <c r="A79" s="281" t="s">
        <v>856</v>
      </c>
      <c r="B79" s="267" t="s">
        <v>857</v>
      </c>
      <c r="C79" s="385"/>
      <c r="D79" s="290"/>
      <c r="I79" s="10"/>
      <c r="J79" s="294"/>
      <c r="L79" s="290"/>
      <c r="R79" s="291"/>
      <c r="S79" s="10"/>
    </row>
    <row r="80" spans="1:19" s="13" customFormat="1">
      <c r="A80" s="281" t="s">
        <v>612</v>
      </c>
      <c r="B80" s="267"/>
      <c r="C80" s="385"/>
      <c r="D80" s="290"/>
      <c r="I80" s="10"/>
      <c r="J80" s="294"/>
      <c r="L80" s="290"/>
      <c r="R80" s="291"/>
      <c r="S80" s="10"/>
    </row>
    <row r="81" spans="1:19" s="13" customFormat="1">
      <c r="A81" s="329" t="s">
        <v>814</v>
      </c>
      <c r="B81" s="267"/>
      <c r="C81" s="385"/>
      <c r="D81" s="290"/>
      <c r="I81" s="10"/>
      <c r="J81" s="294"/>
      <c r="L81" s="290"/>
      <c r="R81" s="291"/>
      <c r="S81" s="10"/>
    </row>
    <row r="82" spans="1:19" s="13" customFormat="1">
      <c r="A82" s="270" t="s">
        <v>815</v>
      </c>
      <c r="B82" s="267"/>
      <c r="C82" s="385"/>
      <c r="D82" s="290"/>
      <c r="I82" s="10"/>
      <c r="J82" s="294"/>
      <c r="L82" s="290"/>
      <c r="R82" s="291"/>
      <c r="S82" s="10"/>
    </row>
    <row r="83" spans="1:19" s="13" customFormat="1">
      <c r="A83" s="270" t="s">
        <v>816</v>
      </c>
      <c r="B83" s="267"/>
      <c r="C83" s="385"/>
      <c r="D83" s="290"/>
      <c r="I83" s="10"/>
      <c r="J83" s="294"/>
      <c r="L83" s="290"/>
      <c r="R83" s="291"/>
      <c r="S83" s="10"/>
    </row>
    <row r="84" spans="1:19" s="13" customFormat="1">
      <c r="A84" s="270" t="s">
        <v>612</v>
      </c>
      <c r="B84" s="267"/>
      <c r="C84" s="385"/>
      <c r="D84" s="290"/>
      <c r="I84" s="10"/>
      <c r="J84" s="294"/>
      <c r="L84" s="290"/>
      <c r="R84" s="291"/>
      <c r="S84" s="10"/>
    </row>
    <row r="85" spans="1:19" s="13" customFormat="1">
      <c r="A85" s="329" t="s">
        <v>773</v>
      </c>
      <c r="B85" s="267"/>
      <c r="C85" s="385"/>
      <c r="D85" s="290"/>
      <c r="I85" s="10"/>
      <c r="J85" s="294"/>
      <c r="L85" s="290"/>
      <c r="R85" s="291"/>
      <c r="S85" s="10"/>
    </row>
    <row r="86" spans="1:19" s="13" customFormat="1">
      <c r="A86" s="281" t="s">
        <v>774</v>
      </c>
      <c r="B86" s="267"/>
      <c r="C86" s="385"/>
      <c r="D86" s="290"/>
      <c r="I86" s="10"/>
      <c r="J86" s="294"/>
      <c r="L86" s="290"/>
      <c r="R86" s="291"/>
      <c r="S86" s="10"/>
    </row>
    <row r="87" spans="1:19" s="13" customFormat="1">
      <c r="A87" s="281" t="s">
        <v>775</v>
      </c>
      <c r="B87" s="267"/>
      <c r="C87" s="385"/>
      <c r="D87" s="290"/>
      <c r="I87" s="10"/>
      <c r="J87" s="294"/>
      <c r="L87" s="290"/>
      <c r="R87" s="291"/>
      <c r="S87" s="10"/>
    </row>
    <row r="88" spans="1:19" s="13" customFormat="1">
      <c r="A88" s="281" t="s">
        <v>776</v>
      </c>
      <c r="B88" s="267"/>
      <c r="C88" s="385"/>
      <c r="D88" s="290"/>
      <c r="I88" s="10"/>
      <c r="J88" s="294"/>
      <c r="L88" s="290"/>
      <c r="R88" s="291"/>
      <c r="S88" s="10"/>
    </row>
    <row r="89" spans="1:19" s="13" customFormat="1">
      <c r="A89" s="281" t="s">
        <v>732</v>
      </c>
      <c r="B89" s="267"/>
      <c r="C89" s="385"/>
      <c r="D89" s="290"/>
      <c r="I89" s="10"/>
      <c r="J89" s="294"/>
      <c r="L89" s="290"/>
      <c r="R89" s="291"/>
      <c r="S89" s="10"/>
    </row>
    <row r="90" spans="1:19" s="13" customFormat="1">
      <c r="A90" s="281" t="s">
        <v>812</v>
      </c>
      <c r="B90" s="267"/>
      <c r="C90" s="385"/>
      <c r="D90" s="290"/>
      <c r="I90" s="10"/>
      <c r="J90" s="294"/>
      <c r="L90" s="290"/>
      <c r="R90" s="291"/>
      <c r="S90" s="10"/>
    </row>
    <row r="91" spans="1:19" s="13" customFormat="1">
      <c r="A91" s="281" t="s">
        <v>775</v>
      </c>
      <c r="B91" s="267"/>
      <c r="C91" s="385"/>
      <c r="D91" s="290"/>
      <c r="I91" s="10"/>
      <c r="J91" s="294"/>
      <c r="L91" s="290"/>
      <c r="R91" s="291"/>
      <c r="S91" s="10"/>
    </row>
    <row r="92" spans="1:19" s="13" customFormat="1">
      <c r="A92" s="281" t="s">
        <v>776</v>
      </c>
      <c r="C92" s="385"/>
      <c r="D92" s="290"/>
      <c r="I92" s="10"/>
      <c r="J92" s="294"/>
      <c r="L92" s="290"/>
      <c r="R92" s="291"/>
      <c r="S92" s="10"/>
    </row>
    <row r="93" spans="1:19" s="13" customFormat="1">
      <c r="A93" s="281" t="s">
        <v>813</v>
      </c>
      <c r="B93" s="267"/>
      <c r="C93" s="385"/>
      <c r="D93" s="290"/>
      <c r="I93" s="10"/>
      <c r="J93" s="294"/>
      <c r="L93" s="290"/>
      <c r="R93" s="291"/>
      <c r="S93" s="10"/>
    </row>
    <row r="94" spans="1:19" s="13" customFormat="1">
      <c r="A94" s="281" t="s">
        <v>732</v>
      </c>
      <c r="B94" s="267"/>
      <c r="C94" s="385"/>
      <c r="D94" s="290"/>
      <c r="I94" s="10"/>
      <c r="J94" s="294"/>
      <c r="L94" s="290"/>
      <c r="R94" s="291"/>
      <c r="S94" s="10"/>
    </row>
    <row r="95" spans="1:19" s="13" customFormat="1">
      <c r="A95" s="281" t="s">
        <v>777</v>
      </c>
      <c r="B95" s="267"/>
      <c r="C95" s="385"/>
      <c r="D95" s="290"/>
      <c r="I95" s="10"/>
      <c r="J95" s="294"/>
      <c r="L95" s="290"/>
      <c r="R95" s="291"/>
      <c r="S95" s="10"/>
    </row>
    <row r="96" spans="1:19" s="13" customFormat="1">
      <c r="A96" s="281" t="s">
        <v>779</v>
      </c>
      <c r="B96" s="267"/>
      <c r="C96" s="385"/>
      <c r="D96" s="290"/>
      <c r="I96" s="10"/>
      <c r="J96" s="294"/>
      <c r="L96" s="290"/>
      <c r="R96" s="291"/>
      <c r="S96" s="10"/>
    </row>
    <row r="97" spans="1:19" s="13" customFormat="1">
      <c r="A97" s="281" t="s">
        <v>778</v>
      </c>
      <c r="B97" s="267"/>
      <c r="C97" s="385"/>
      <c r="D97" s="290"/>
      <c r="I97" s="10"/>
      <c r="J97" s="294"/>
      <c r="L97" s="290"/>
      <c r="R97" s="291"/>
      <c r="S97" s="10"/>
    </row>
    <row r="98" spans="1:19" s="13" customFormat="1">
      <c r="A98" s="281" t="s">
        <v>732</v>
      </c>
      <c r="B98" s="267"/>
      <c r="C98" s="385"/>
      <c r="D98" s="290"/>
      <c r="I98" s="10"/>
      <c r="J98" s="294"/>
      <c r="L98" s="290"/>
      <c r="R98" s="291"/>
      <c r="S98" s="10"/>
    </row>
    <row r="99" spans="1:19" s="13" customFormat="1">
      <c r="A99" s="281" t="s">
        <v>757</v>
      </c>
      <c r="B99" s="267"/>
      <c r="C99" s="385"/>
      <c r="D99" s="290"/>
      <c r="I99" s="10"/>
      <c r="J99" s="294"/>
      <c r="L99" s="290"/>
      <c r="R99" s="291"/>
      <c r="S99" s="10"/>
    </row>
    <row r="100" spans="1:19" s="13" customFormat="1">
      <c r="A100" s="331"/>
      <c r="B100" s="331"/>
      <c r="C100" s="385"/>
      <c r="D100" s="290"/>
      <c r="I100" s="10"/>
      <c r="J100" s="294"/>
      <c r="L100" s="290"/>
      <c r="R100" s="291"/>
      <c r="S100" s="10"/>
    </row>
    <row r="101" spans="1:19" s="13" customFormat="1">
      <c r="A101" s="270" t="s">
        <v>725</v>
      </c>
      <c r="B101" s="267" t="s">
        <v>859</v>
      </c>
      <c r="C101" s="385"/>
      <c r="D101" s="290" t="s">
        <v>725</v>
      </c>
      <c r="I101" s="10"/>
      <c r="J101" s="294"/>
      <c r="L101" s="290" t="s">
        <v>725</v>
      </c>
      <c r="R101" s="291"/>
      <c r="S101" s="10"/>
    </row>
    <row r="102" spans="1:19" s="13" customFormat="1">
      <c r="A102" s="270" t="s">
        <v>793</v>
      </c>
      <c r="B102" s="267" t="s">
        <v>858</v>
      </c>
      <c r="C102" s="385"/>
      <c r="D102" s="290" t="s">
        <v>726</v>
      </c>
      <c r="I102" s="10"/>
      <c r="J102" s="294"/>
      <c r="L102" s="290" t="s">
        <v>726</v>
      </c>
      <c r="R102" s="291"/>
      <c r="S102" s="10"/>
    </row>
    <row r="103" spans="1:19" s="13" customFormat="1">
      <c r="A103" s="270" t="s">
        <v>727</v>
      </c>
      <c r="B103" s="267" t="s">
        <v>858</v>
      </c>
      <c r="C103" s="385"/>
      <c r="D103" s="290" t="s">
        <v>727</v>
      </c>
      <c r="I103" s="10"/>
      <c r="J103" s="294"/>
      <c r="L103" s="290" t="s">
        <v>727</v>
      </c>
      <c r="R103" s="291"/>
      <c r="S103" s="10"/>
    </row>
    <row r="104" spans="1:19" s="13" customFormat="1">
      <c r="A104" s="270" t="s">
        <v>729</v>
      </c>
      <c r="B104" s="267" t="s">
        <v>858</v>
      </c>
      <c r="C104" s="385"/>
      <c r="D104" s="290" t="s">
        <v>728</v>
      </c>
      <c r="I104" s="10"/>
      <c r="J104" s="294"/>
      <c r="L104" s="290" t="s">
        <v>728</v>
      </c>
      <c r="R104" s="291"/>
      <c r="S104" s="10"/>
    </row>
    <row r="105" spans="1:19" s="13" customFormat="1">
      <c r="A105" s="270" t="s">
        <v>794</v>
      </c>
      <c r="B105" s="267" t="s">
        <v>858</v>
      </c>
      <c r="C105" s="385"/>
      <c r="D105" s="290" t="s">
        <v>802</v>
      </c>
      <c r="F105" s="257">
        <f>L6</f>
        <v>1</v>
      </c>
      <c r="I105" s="10"/>
      <c r="J105" s="294"/>
      <c r="L105" s="290" t="s">
        <v>802</v>
      </c>
      <c r="N105" s="257">
        <f>L8</f>
        <v>1</v>
      </c>
      <c r="R105" s="291"/>
      <c r="S105" s="10"/>
    </row>
    <row r="106" spans="1:19" s="13" customFormat="1">
      <c r="A106" s="270" t="s">
        <v>817</v>
      </c>
      <c r="B106" s="267" t="s">
        <v>860</v>
      </c>
      <c r="C106" s="385"/>
      <c r="D106" s="290" t="s">
        <v>803</v>
      </c>
      <c r="F106" s="286" t="str">
        <f>M6</f>
        <v>172.20.198.218</v>
      </c>
      <c r="I106" s="10"/>
      <c r="J106" s="294"/>
      <c r="L106" s="290" t="s">
        <v>803</v>
      </c>
      <c r="N106" s="257" t="str">
        <f>M8</f>
        <v>4.4.0.18</v>
      </c>
      <c r="R106" s="291"/>
      <c r="S106" s="10"/>
    </row>
    <row r="107" spans="1:19" s="13" customFormat="1">
      <c r="A107" s="270" t="s">
        <v>818</v>
      </c>
      <c r="B107" s="267" t="s">
        <v>860</v>
      </c>
      <c r="C107" s="385"/>
      <c r="D107" s="290" t="s">
        <v>804</v>
      </c>
      <c r="F107" s="257">
        <f>N6</f>
        <v>29</v>
      </c>
      <c r="I107" s="10"/>
      <c r="J107" s="294"/>
      <c r="L107" s="290" t="s">
        <v>804</v>
      </c>
      <c r="N107" s="257">
        <f>N8</f>
        <v>29</v>
      </c>
      <c r="R107" s="291"/>
      <c r="S107" s="10"/>
    </row>
    <row r="108" spans="1:19" s="13" customFormat="1">
      <c r="A108" s="270" t="s">
        <v>732</v>
      </c>
      <c r="B108" s="267"/>
      <c r="C108" s="385"/>
      <c r="D108" s="290" t="s">
        <v>732</v>
      </c>
      <c r="I108" s="10"/>
      <c r="J108" s="294"/>
      <c r="L108" s="290" t="s">
        <v>732</v>
      </c>
      <c r="R108" s="291"/>
      <c r="S108" s="10"/>
    </row>
    <row r="109" spans="1:19" s="13" customFormat="1">
      <c r="A109" s="280" t="s">
        <v>795</v>
      </c>
      <c r="B109" s="267" t="s">
        <v>734</v>
      </c>
      <c r="C109" s="385"/>
      <c r="D109" s="290"/>
      <c r="I109" s="10"/>
      <c r="J109" s="294"/>
      <c r="L109" s="290"/>
      <c r="R109" s="291"/>
      <c r="S109" s="10"/>
    </row>
    <row r="110" spans="1:19" s="13" customFormat="1">
      <c r="A110" s="280" t="s">
        <v>733</v>
      </c>
      <c r="B110" s="267" t="s">
        <v>860</v>
      </c>
      <c r="C110" s="385"/>
      <c r="D110" s="290"/>
      <c r="I110" s="10"/>
      <c r="J110" s="294"/>
      <c r="L110" s="290"/>
      <c r="R110" s="291"/>
      <c r="S110" s="10"/>
    </row>
    <row r="111" spans="1:19" s="13" customFormat="1">
      <c r="A111" s="280" t="s">
        <v>731</v>
      </c>
      <c r="B111" s="267" t="s">
        <v>860</v>
      </c>
      <c r="C111" s="385"/>
      <c r="D111" s="290"/>
      <c r="I111" s="10"/>
      <c r="J111" s="294"/>
      <c r="L111" s="290"/>
      <c r="R111" s="291"/>
      <c r="S111" s="10"/>
    </row>
    <row r="112" spans="1:19" s="13" customFormat="1">
      <c r="A112" s="280" t="s">
        <v>732</v>
      </c>
      <c r="B112" s="267"/>
      <c r="C112" s="385"/>
      <c r="D112" s="290"/>
      <c r="I112" s="10"/>
      <c r="J112" s="294"/>
      <c r="L112" s="290"/>
      <c r="R112" s="291"/>
      <c r="S112" s="10"/>
    </row>
    <row r="113" spans="1:19" s="13" customFormat="1">
      <c r="A113" s="270" t="s">
        <v>612</v>
      </c>
      <c r="B113" s="267"/>
      <c r="C113" s="385"/>
      <c r="D113" s="290"/>
      <c r="I113" s="10"/>
      <c r="J113" s="294"/>
      <c r="L113" s="290"/>
      <c r="R113" s="291"/>
      <c r="S113" s="10"/>
    </row>
    <row r="114" spans="1:19" s="13" customFormat="1">
      <c r="A114" s="282" t="s">
        <v>819</v>
      </c>
      <c r="B114" s="267" t="s">
        <v>861</v>
      </c>
      <c r="C114" s="385"/>
      <c r="D114" s="290"/>
      <c r="I114" s="10"/>
      <c r="J114" s="294"/>
      <c r="L114" s="290"/>
      <c r="R114" s="291"/>
      <c r="S114" s="10"/>
    </row>
    <row r="115" spans="1:19" s="13" customFormat="1">
      <c r="A115" s="282" t="s">
        <v>820</v>
      </c>
      <c r="B115" s="267" t="s">
        <v>861</v>
      </c>
      <c r="C115" s="385"/>
      <c r="D115" s="290"/>
      <c r="I115" s="10"/>
      <c r="J115" s="294"/>
      <c r="L115" s="290"/>
      <c r="R115" s="291"/>
      <c r="S115" s="10"/>
    </row>
    <row r="116" spans="1:19" s="13" customFormat="1">
      <c r="A116" s="282" t="s">
        <v>735</v>
      </c>
      <c r="B116" s="267" t="s">
        <v>860</v>
      </c>
      <c r="C116" s="385"/>
      <c r="D116" s="290"/>
      <c r="I116" s="10"/>
      <c r="J116" s="294"/>
      <c r="L116" s="290"/>
      <c r="R116" s="291"/>
      <c r="S116" s="10"/>
    </row>
    <row r="117" spans="1:19" s="13" customFormat="1">
      <c r="A117" s="282" t="s">
        <v>736</v>
      </c>
      <c r="B117" s="267" t="s">
        <v>860</v>
      </c>
      <c r="C117" s="385"/>
      <c r="D117" s="290"/>
      <c r="I117" s="10"/>
      <c r="J117" s="294"/>
      <c r="L117" s="290"/>
      <c r="R117" s="291"/>
      <c r="S117" s="10"/>
    </row>
    <row r="118" spans="1:19" s="13" customFormat="1">
      <c r="A118" s="282" t="s">
        <v>732</v>
      </c>
      <c r="B118" s="267"/>
      <c r="C118" s="385"/>
      <c r="D118" s="290"/>
      <c r="I118" s="10"/>
      <c r="J118" s="294"/>
      <c r="L118" s="290"/>
      <c r="R118" s="291"/>
      <c r="S118" s="10"/>
    </row>
    <row r="119" spans="1:19" s="13" customFormat="1">
      <c r="A119" s="282" t="s">
        <v>612</v>
      </c>
      <c r="B119" s="267"/>
      <c r="C119" s="385"/>
      <c r="D119" s="290"/>
      <c r="I119" s="10"/>
      <c r="J119" s="294"/>
      <c r="L119" s="290"/>
      <c r="R119" s="291"/>
      <c r="S119" s="10"/>
    </row>
    <row r="120" spans="1:19" s="13" customFormat="1">
      <c r="A120" s="270" t="s">
        <v>737</v>
      </c>
      <c r="B120" s="267" t="s">
        <v>861</v>
      </c>
      <c r="C120" s="385"/>
      <c r="D120" s="290" t="s">
        <v>737</v>
      </c>
      <c r="I120" s="10"/>
      <c r="J120" s="294"/>
      <c r="L120" s="290" t="s">
        <v>737</v>
      </c>
      <c r="R120" s="291"/>
      <c r="S120" s="10"/>
    </row>
    <row r="121" spans="1:19" s="13" customFormat="1">
      <c r="A121" s="270" t="s">
        <v>738</v>
      </c>
      <c r="B121" s="267" t="s">
        <v>860</v>
      </c>
      <c r="C121" s="385"/>
      <c r="D121" s="290" t="s">
        <v>805</v>
      </c>
      <c r="F121" s="257">
        <f>O6</f>
        <v>1</v>
      </c>
      <c r="G121" s="155" t="s">
        <v>806</v>
      </c>
      <c r="H121" s="286" t="str">
        <f>P6</f>
        <v>172.20.198.217</v>
      </c>
      <c r="I121" s="10"/>
      <c r="J121" s="294"/>
      <c r="L121" s="290" t="s">
        <v>805</v>
      </c>
      <c r="N121" s="257">
        <f>O8</f>
        <v>1</v>
      </c>
      <c r="O121" s="155" t="s">
        <v>806</v>
      </c>
      <c r="P121" s="257" t="str">
        <f>M8</f>
        <v>4.4.0.18</v>
      </c>
      <c r="R121" s="291"/>
      <c r="S121" s="10"/>
    </row>
    <row r="122" spans="1:19" s="13" customFormat="1">
      <c r="A122" s="270" t="s">
        <v>739</v>
      </c>
      <c r="B122" s="267" t="s">
        <v>860</v>
      </c>
      <c r="C122" s="385"/>
      <c r="D122" s="290" t="s">
        <v>805</v>
      </c>
      <c r="F122" s="257">
        <f>O6</f>
        <v>1</v>
      </c>
      <c r="G122" s="155" t="s">
        <v>807</v>
      </c>
      <c r="H122" s="155">
        <v>1510</v>
      </c>
      <c r="I122" s="10"/>
      <c r="J122" s="294"/>
      <c r="L122" s="290" t="s">
        <v>805</v>
      </c>
      <c r="N122" s="257">
        <f>O8</f>
        <v>1</v>
      </c>
      <c r="O122" s="155" t="s">
        <v>807</v>
      </c>
      <c r="P122" s="155">
        <v>1510</v>
      </c>
      <c r="R122" s="291"/>
      <c r="S122" s="10"/>
    </row>
    <row r="123" spans="1:19" s="13" customFormat="1">
      <c r="A123" s="270" t="s">
        <v>740</v>
      </c>
      <c r="B123" s="267" t="s">
        <v>860</v>
      </c>
      <c r="C123" s="385"/>
      <c r="D123" s="290" t="s">
        <v>805</v>
      </c>
      <c r="F123" s="257">
        <f>O6</f>
        <v>1</v>
      </c>
      <c r="G123" s="155" t="s">
        <v>808</v>
      </c>
      <c r="H123" s="155" t="s">
        <v>809</v>
      </c>
      <c r="I123" s="10"/>
      <c r="J123" s="294"/>
      <c r="L123" s="290" t="s">
        <v>805</v>
      </c>
      <c r="N123" s="257">
        <f>O8</f>
        <v>1</v>
      </c>
      <c r="O123" s="155" t="s">
        <v>808</v>
      </c>
      <c r="P123" s="155" t="s">
        <v>809</v>
      </c>
      <c r="R123" s="291"/>
      <c r="S123" s="10"/>
    </row>
    <row r="124" spans="1:19" s="13" customFormat="1">
      <c r="A124" s="280" t="s">
        <v>741</v>
      </c>
      <c r="B124" s="267" t="s">
        <v>860</v>
      </c>
      <c r="C124" s="385"/>
      <c r="D124" s="290"/>
      <c r="I124" s="10"/>
      <c r="J124" s="294"/>
      <c r="L124" s="290" t="s">
        <v>612</v>
      </c>
      <c r="R124" s="291"/>
      <c r="S124" s="10"/>
    </row>
    <row r="125" spans="1:19" s="13" customFormat="1">
      <c r="A125" s="280" t="s">
        <v>742</v>
      </c>
      <c r="B125" s="267" t="s">
        <v>860</v>
      </c>
      <c r="C125" s="385"/>
      <c r="D125" s="290"/>
      <c r="I125" s="10"/>
      <c r="J125" s="294"/>
      <c r="L125" s="290" t="s">
        <v>938</v>
      </c>
      <c r="R125" s="291"/>
      <c r="S125" s="10"/>
    </row>
    <row r="126" spans="1:19" s="13" customFormat="1">
      <c r="A126" s="280" t="s">
        <v>743</v>
      </c>
      <c r="B126" s="267" t="s">
        <v>860</v>
      </c>
      <c r="C126" s="385"/>
      <c r="D126" s="290"/>
      <c r="I126" s="10"/>
      <c r="J126" s="294"/>
      <c r="L126" s="290"/>
      <c r="R126" s="291"/>
      <c r="S126" s="10"/>
    </row>
    <row r="127" spans="1:19" s="13" customFormat="1">
      <c r="A127" s="270" t="s">
        <v>612</v>
      </c>
      <c r="B127" s="267"/>
      <c r="C127" s="385"/>
      <c r="D127" s="290" t="s">
        <v>612</v>
      </c>
      <c r="I127" s="10"/>
      <c r="J127" s="294"/>
      <c r="L127" s="290"/>
      <c r="R127" s="291"/>
      <c r="S127" s="10"/>
    </row>
    <row r="128" spans="1:19" s="13" customFormat="1">
      <c r="A128" s="270" t="s">
        <v>594</v>
      </c>
      <c r="B128" s="267"/>
      <c r="C128" s="385"/>
      <c r="D128" s="290" t="s">
        <v>594</v>
      </c>
      <c r="I128" s="10"/>
      <c r="J128" s="294"/>
      <c r="L128" s="290"/>
      <c r="R128" s="291"/>
      <c r="S128" s="10"/>
    </row>
    <row r="129" spans="1:19" s="13" customFormat="1">
      <c r="A129" s="270" t="s">
        <v>595</v>
      </c>
      <c r="B129" s="267"/>
      <c r="C129" s="385"/>
      <c r="D129" s="290" t="s">
        <v>595</v>
      </c>
      <c r="I129" s="10"/>
      <c r="J129" s="294"/>
      <c r="L129" s="290"/>
      <c r="R129" s="291"/>
      <c r="S129" s="10"/>
    </row>
    <row r="130" spans="1:19" s="13" customFormat="1">
      <c r="A130" s="270" t="s">
        <v>596</v>
      </c>
      <c r="B130" s="267"/>
      <c r="C130" s="385"/>
      <c r="D130" s="290" t="s">
        <v>596</v>
      </c>
      <c r="I130" s="10"/>
      <c r="J130" s="294"/>
      <c r="L130" s="290"/>
      <c r="R130" s="291"/>
      <c r="S130" s="10"/>
    </row>
    <row r="131" spans="1:19" s="13" customFormat="1">
      <c r="A131" s="331"/>
      <c r="B131" s="331"/>
      <c r="C131" s="385"/>
      <c r="D131" s="290"/>
      <c r="I131" s="10"/>
      <c r="J131" s="294"/>
      <c r="L131" s="290"/>
      <c r="R131" s="291"/>
      <c r="S131" s="10"/>
    </row>
    <row r="132" spans="1:19" s="13" customFormat="1">
      <c r="A132" s="328" t="s">
        <v>610</v>
      </c>
      <c r="B132" s="267" t="s">
        <v>861</v>
      </c>
      <c r="C132" s="385"/>
      <c r="D132" s="290" t="s">
        <v>610</v>
      </c>
      <c r="I132" s="10"/>
      <c r="J132" s="294"/>
      <c r="L132" s="290" t="s">
        <v>610</v>
      </c>
      <c r="R132" s="291"/>
      <c r="S132" s="10"/>
    </row>
    <row r="133" spans="1:19" s="13" customFormat="1">
      <c r="A133" s="328" t="s">
        <v>611</v>
      </c>
      <c r="B133" s="267" t="s">
        <v>861</v>
      </c>
      <c r="C133" s="385"/>
      <c r="D133" s="290" t="s">
        <v>611</v>
      </c>
      <c r="I133" s="10"/>
      <c r="J133" s="294"/>
      <c r="L133" s="290" t="s">
        <v>611</v>
      </c>
      <c r="R133" s="291"/>
      <c r="S133" s="10"/>
    </row>
    <row r="134" spans="1:19" s="13" customFormat="1">
      <c r="A134" s="328" t="s">
        <v>744</v>
      </c>
      <c r="B134" s="267" t="s">
        <v>861</v>
      </c>
      <c r="C134" s="385"/>
      <c r="D134" s="290" t="s">
        <v>744</v>
      </c>
      <c r="I134" s="10"/>
      <c r="J134" s="294"/>
      <c r="L134" s="290" t="s">
        <v>744</v>
      </c>
      <c r="R134" s="291"/>
      <c r="S134" s="10"/>
    </row>
    <row r="135" spans="1:19" s="13" customFormat="1">
      <c r="A135" s="328" t="s">
        <v>746</v>
      </c>
      <c r="B135" s="267" t="s">
        <v>861</v>
      </c>
      <c r="C135" s="385"/>
      <c r="D135" s="290" t="s">
        <v>821</v>
      </c>
      <c r="F135" s="257">
        <f>S6</f>
        <v>1</v>
      </c>
      <c r="I135" s="10"/>
      <c r="J135" s="294"/>
      <c r="L135" s="290" t="s">
        <v>821</v>
      </c>
      <c r="N135" s="257">
        <f>S8</f>
        <v>1</v>
      </c>
      <c r="R135" s="291"/>
      <c r="S135" s="10"/>
    </row>
    <row r="136" spans="1:19" s="13" customFormat="1">
      <c r="A136" s="270" t="s">
        <v>745</v>
      </c>
      <c r="B136" s="267" t="s">
        <v>860</v>
      </c>
      <c r="C136" s="385"/>
      <c r="D136" s="290" t="s">
        <v>822</v>
      </c>
      <c r="F136" s="332">
        <v>1</v>
      </c>
      <c r="G136" s="332" t="s">
        <v>823</v>
      </c>
      <c r="H136" s="446">
        <f>T6</f>
        <v>1</v>
      </c>
      <c r="I136" s="10"/>
      <c r="J136" s="294"/>
      <c r="L136" s="290" t="s">
        <v>822</v>
      </c>
      <c r="N136" s="332">
        <v>1</v>
      </c>
      <c r="O136" s="359" t="s">
        <v>823</v>
      </c>
      <c r="P136" s="446">
        <f>T8</f>
        <v>1</v>
      </c>
      <c r="R136" s="291"/>
      <c r="S136" s="10"/>
    </row>
    <row r="137" spans="1:19" s="13" customFormat="1">
      <c r="A137" s="270" t="s">
        <v>747</v>
      </c>
      <c r="B137" s="267" t="s">
        <v>860</v>
      </c>
      <c r="C137" s="385"/>
      <c r="D137" s="290" t="s">
        <v>822</v>
      </c>
      <c r="F137" s="28">
        <v>1</v>
      </c>
      <c r="G137" s="332" t="s">
        <v>824</v>
      </c>
      <c r="H137" s="447" t="str" cm="1">
        <f t="array" ref="H137">_xlfn.IFS(U6="Master","1pps/ToD from external GNSS receiver", U6="Slave", "1pps/ToD from Sync Hub Master", U6="Backplane", "1pps/ToD from backplane", U6="TOPP", "TOPP", TRUE, "error")</f>
        <v>1pps/ToD from external GNSS receiver</v>
      </c>
      <c r="I137" s="10"/>
      <c r="J137" s="294"/>
      <c r="L137" s="290" t="s">
        <v>822</v>
      </c>
      <c r="N137" s="28">
        <v>1</v>
      </c>
      <c r="O137" s="359" t="s">
        <v>940</v>
      </c>
      <c r="P137" s="447" t="str" cm="1">
        <f t="array" ref="P137">_xlfn.IFS(U8="Master","1pps/ToD from external GNSS receiver", U8="Slave", "1pps/ToD from Sync Hub Master", U8="Backplane", "1pps/ToD from backplane", U8="TOPP", "TOPP", TRUE, "error")</f>
        <v>1pps/ToD from Sync Hub Master</v>
      </c>
      <c r="R137" s="291"/>
      <c r="S137" s="10"/>
    </row>
    <row r="138" spans="1:19" s="13" customFormat="1">
      <c r="A138" s="270" t="s">
        <v>748</v>
      </c>
      <c r="B138" s="267" t="s">
        <v>860</v>
      </c>
      <c r="C138" s="385"/>
      <c r="D138" s="290"/>
      <c r="I138" s="10"/>
      <c r="J138" s="294"/>
      <c r="L138" s="450" t="s">
        <v>822</v>
      </c>
      <c r="M138" s="451"/>
      <c r="R138" s="291"/>
      <c r="S138" s="10"/>
    </row>
    <row r="139" spans="1:19" s="13" customFormat="1">
      <c r="A139" s="270" t="s">
        <v>749</v>
      </c>
      <c r="B139" s="267" t="s">
        <v>860</v>
      </c>
      <c r="C139" s="385"/>
      <c r="D139" s="290"/>
      <c r="J139" s="294"/>
      <c r="L139" s="450" t="s">
        <v>822</v>
      </c>
      <c r="M139" s="451"/>
      <c r="R139" s="291"/>
      <c r="S139" s="10"/>
    </row>
    <row r="140" spans="1:19" s="13" customFormat="1">
      <c r="A140" s="270" t="s">
        <v>750</v>
      </c>
      <c r="B140" s="267" t="s">
        <v>860</v>
      </c>
      <c r="C140" s="385"/>
      <c r="D140" s="290"/>
      <c r="J140" s="294"/>
      <c r="L140" s="450" t="s">
        <v>822</v>
      </c>
      <c r="M140" s="451"/>
      <c r="R140" s="291"/>
      <c r="S140" s="10"/>
    </row>
    <row r="141" spans="1:19" s="13" customFormat="1">
      <c r="A141" s="270" t="s">
        <v>751</v>
      </c>
      <c r="B141" s="267" t="s">
        <v>860</v>
      </c>
      <c r="C141" s="385"/>
      <c r="D141" s="290"/>
      <c r="J141" s="294"/>
      <c r="L141" s="450" t="s">
        <v>822</v>
      </c>
      <c r="M141" s="451"/>
      <c r="R141" s="291"/>
      <c r="S141" s="10"/>
    </row>
    <row r="142" spans="1:19" s="13" customFormat="1">
      <c r="A142" s="270" t="s">
        <v>612</v>
      </c>
      <c r="B142" s="267"/>
      <c r="C142" s="385"/>
      <c r="D142" s="290" t="s">
        <v>612</v>
      </c>
      <c r="G142" s="334"/>
      <c r="H142" s="155"/>
      <c r="I142" s="10"/>
      <c r="J142" s="294"/>
      <c r="L142" s="290" t="s">
        <v>612</v>
      </c>
      <c r="R142" s="386"/>
      <c r="S142" s="10"/>
    </row>
    <row r="143" spans="1:19" s="13" customFormat="1">
      <c r="A143" s="328" t="s">
        <v>746</v>
      </c>
      <c r="B143" s="267" t="s">
        <v>861</v>
      </c>
      <c r="C143" s="385"/>
      <c r="D143" s="290"/>
      <c r="G143" s="334"/>
      <c r="H143" s="155"/>
      <c r="I143" s="10"/>
      <c r="J143" s="294"/>
      <c r="L143" s="290"/>
      <c r="Q143" s="334"/>
      <c r="R143" s="386"/>
      <c r="S143" s="10"/>
    </row>
    <row r="144" spans="1:19" s="13" customFormat="1">
      <c r="A144" s="270" t="s">
        <v>752</v>
      </c>
      <c r="B144" s="267" t="s">
        <v>861</v>
      </c>
      <c r="C144" s="385"/>
      <c r="D144" s="450" t="s">
        <v>825</v>
      </c>
      <c r="E144" s="451"/>
      <c r="F144" s="452">
        <v>1</v>
      </c>
      <c r="I144" s="10"/>
      <c r="J144" s="294"/>
      <c r="L144" s="450" t="s">
        <v>825</v>
      </c>
      <c r="M144" s="452">
        <v>1</v>
      </c>
      <c r="N144" s="155"/>
      <c r="O144" s="155"/>
      <c r="P144" s="155"/>
      <c r="R144" s="291"/>
      <c r="S144" s="10"/>
    </row>
    <row r="145" spans="1:19" s="13" customFormat="1">
      <c r="A145" s="270" t="s">
        <v>753</v>
      </c>
      <c r="B145" s="267" t="s">
        <v>860</v>
      </c>
      <c r="C145" s="385"/>
      <c r="D145" s="450" t="s">
        <v>845</v>
      </c>
      <c r="E145" s="451"/>
      <c r="F145" s="452">
        <v>519</v>
      </c>
      <c r="I145" s="10"/>
      <c r="J145" s="294"/>
      <c r="L145" s="450" t="s">
        <v>845</v>
      </c>
      <c r="M145" s="452">
        <v>519</v>
      </c>
      <c r="N145" s="155"/>
      <c r="O145" s="155"/>
      <c r="P145" s="155"/>
      <c r="R145" s="291"/>
      <c r="S145" s="10"/>
    </row>
    <row r="146" spans="1:19" s="13" customFormat="1">
      <c r="A146" s="270" t="s">
        <v>754</v>
      </c>
      <c r="B146" s="267"/>
      <c r="C146" s="385"/>
      <c r="D146" s="450" t="s">
        <v>732</v>
      </c>
      <c r="E146" s="451"/>
      <c r="F146" s="451"/>
      <c r="I146" s="10"/>
      <c r="J146" s="294"/>
      <c r="L146" s="450" t="s">
        <v>732</v>
      </c>
      <c r="M146" s="451"/>
      <c r="R146" s="291"/>
      <c r="S146" s="10"/>
    </row>
    <row r="147" spans="1:19" s="13" customFormat="1">
      <c r="A147" s="270" t="s">
        <v>755</v>
      </c>
      <c r="B147" s="267" t="s">
        <v>861</v>
      </c>
      <c r="C147" s="385"/>
      <c r="D147" s="450" t="s">
        <v>826</v>
      </c>
      <c r="E147" s="451"/>
      <c r="F147" s="452">
        <v>1</v>
      </c>
      <c r="I147" s="10"/>
      <c r="J147" s="294"/>
      <c r="L147" s="450" t="s">
        <v>826</v>
      </c>
      <c r="M147" s="452">
        <v>1</v>
      </c>
      <c r="N147" s="155"/>
      <c r="O147" s="155"/>
      <c r="P147" s="155"/>
      <c r="R147" s="291"/>
      <c r="S147" s="10"/>
    </row>
    <row r="148" spans="1:19" s="13" customFormat="1">
      <c r="A148" s="270" t="s">
        <v>756</v>
      </c>
      <c r="B148" s="267" t="s">
        <v>860</v>
      </c>
      <c r="C148" s="385"/>
      <c r="D148" s="450" t="s">
        <v>846</v>
      </c>
      <c r="E148" s="451"/>
      <c r="F148" s="453" t="s">
        <v>1020</v>
      </c>
      <c r="I148" s="10"/>
      <c r="J148" s="294"/>
      <c r="L148" s="450" t="s">
        <v>1007</v>
      </c>
      <c r="M148" s="452" t="s">
        <v>827</v>
      </c>
      <c r="N148" s="155"/>
      <c r="O148" s="155"/>
      <c r="P148" s="155"/>
      <c r="R148" s="291"/>
      <c r="S148" s="10"/>
    </row>
    <row r="149" spans="1:19" s="13" customFormat="1">
      <c r="A149" s="270" t="s">
        <v>754</v>
      </c>
      <c r="B149" s="267"/>
      <c r="C149" s="385"/>
      <c r="D149" s="450" t="s">
        <v>732</v>
      </c>
      <c r="E149" s="451"/>
      <c r="F149" s="451"/>
      <c r="I149" s="10"/>
      <c r="J149" s="294"/>
      <c r="L149" s="450" t="s">
        <v>732</v>
      </c>
      <c r="M149" s="451"/>
      <c r="R149" s="291"/>
      <c r="S149" s="10"/>
    </row>
    <row r="150" spans="1:19" s="13" customFormat="1">
      <c r="A150" s="270" t="s">
        <v>612</v>
      </c>
      <c r="B150" s="267"/>
      <c r="C150" s="385"/>
      <c r="D150" s="290"/>
      <c r="I150" s="448" t="str" cm="1">
        <f t="array" ref="I150:J150">_xlfn.TEXTSPLIT(Z6,";")</f>
        <v>4.5.1.99</v>
      </c>
      <c r="J150" s="449" t="str">
        <v xml:space="preserve"> 4.6.1.2</v>
      </c>
      <c r="L150" s="290"/>
      <c r="R150" s="291"/>
      <c r="S150" s="10"/>
    </row>
    <row r="151" spans="1:19" s="13" customFormat="1">
      <c r="A151" s="328" t="s">
        <v>746</v>
      </c>
      <c r="B151" s="267" t="s">
        <v>861</v>
      </c>
      <c r="C151" s="385"/>
      <c r="D151" s="290"/>
      <c r="I151" s="10"/>
      <c r="J151" s="294"/>
      <c r="L151" s="290"/>
      <c r="R151" s="291"/>
      <c r="S151" s="10"/>
    </row>
    <row r="152" spans="1:19" s="13" customFormat="1">
      <c r="A152" s="270" t="s">
        <v>764</v>
      </c>
      <c r="B152" s="267" t="s">
        <v>861</v>
      </c>
      <c r="C152" s="385"/>
      <c r="D152" s="290" t="s">
        <v>847</v>
      </c>
      <c r="F152" s="333">
        <f>Y6</f>
        <v>1</v>
      </c>
      <c r="I152" s="10"/>
      <c r="J152" s="294"/>
      <c r="L152" s="290" t="s">
        <v>847</v>
      </c>
      <c r="N152" s="333">
        <f>Y8</f>
        <v>1</v>
      </c>
      <c r="R152" s="291"/>
      <c r="S152" s="10"/>
    </row>
    <row r="153" spans="1:19" s="13" customFormat="1">
      <c r="A153" s="270" t="s">
        <v>941</v>
      </c>
      <c r="B153" s="267" t="s">
        <v>860</v>
      </c>
      <c r="C153" s="385"/>
      <c r="D153" s="290" t="s">
        <v>848</v>
      </c>
      <c r="F153" s="76">
        <v>1</v>
      </c>
      <c r="G153" s="13" t="s">
        <v>943</v>
      </c>
      <c r="H153" s="446" t="str">
        <f>I150</f>
        <v>4.5.1.99</v>
      </c>
      <c r="J153" s="294"/>
      <c r="L153" s="290" t="s">
        <v>1021</v>
      </c>
      <c r="N153" s="76">
        <v>1</v>
      </c>
      <c r="O153" s="13" t="s">
        <v>963</v>
      </c>
      <c r="P153" s="446" t="str">
        <f>Z8</f>
        <v>4.5.1.99</v>
      </c>
      <c r="R153" s="291"/>
      <c r="S153" s="10"/>
    </row>
    <row r="154" spans="1:19" s="13" customFormat="1">
      <c r="A154" s="270" t="s">
        <v>942</v>
      </c>
      <c r="B154" s="267" t="s">
        <v>860</v>
      </c>
      <c r="C154" s="385"/>
      <c r="D154" s="290" t="s">
        <v>848</v>
      </c>
      <c r="F154" s="76">
        <v>2</v>
      </c>
      <c r="G154" s="13" t="s">
        <v>943</v>
      </c>
      <c r="H154" s="446" t="str">
        <f>J150</f>
        <v xml:space="preserve"> 4.6.1.2</v>
      </c>
      <c r="J154" s="294"/>
      <c r="L154" s="290"/>
      <c r="R154" s="291"/>
      <c r="S154" s="10"/>
    </row>
    <row r="155" spans="1:19" s="13" customFormat="1">
      <c r="A155" s="280" t="s">
        <v>765</v>
      </c>
      <c r="B155" s="267" t="s">
        <v>862</v>
      </c>
      <c r="C155" s="385"/>
      <c r="D155" s="290" t="s">
        <v>849</v>
      </c>
      <c r="F155" s="76">
        <v>200</v>
      </c>
      <c r="I155" s="10"/>
      <c r="J155" s="294"/>
      <c r="L155" s="290" t="s">
        <v>1008</v>
      </c>
      <c r="N155" s="76">
        <v>200</v>
      </c>
      <c r="R155" s="291"/>
      <c r="S155" s="10"/>
    </row>
    <row r="156" spans="1:19" s="13" customFormat="1">
      <c r="A156" s="280" t="s">
        <v>863</v>
      </c>
      <c r="B156" s="267" t="s">
        <v>862</v>
      </c>
      <c r="C156" s="385"/>
      <c r="D156" s="290" t="s">
        <v>850</v>
      </c>
      <c r="F156" s="76">
        <v>300</v>
      </c>
      <c r="I156" s="10"/>
      <c r="J156" s="294"/>
      <c r="L156" s="290" t="s">
        <v>1009</v>
      </c>
      <c r="N156" s="76">
        <v>300</v>
      </c>
      <c r="O156" s="155"/>
      <c r="P156" s="155"/>
      <c r="R156" s="291"/>
      <c r="S156" s="10"/>
    </row>
    <row r="157" spans="1:19" s="13" customFormat="1">
      <c r="A157" s="280" t="s">
        <v>864</v>
      </c>
      <c r="B157" s="267" t="s">
        <v>862</v>
      </c>
      <c r="C157" s="385"/>
      <c r="D157" s="290" t="s">
        <v>851</v>
      </c>
      <c r="F157" s="76">
        <v>46</v>
      </c>
      <c r="I157" s="10"/>
      <c r="J157" s="294"/>
      <c r="L157" s="290" t="s">
        <v>1010</v>
      </c>
      <c r="N157" s="76">
        <v>46</v>
      </c>
      <c r="O157" s="155"/>
      <c r="P157" s="155"/>
      <c r="R157" s="291"/>
      <c r="S157" s="10"/>
    </row>
    <row r="158" spans="1:19" s="13" customFormat="1">
      <c r="A158" s="270" t="s">
        <v>766</v>
      </c>
      <c r="B158" s="267"/>
      <c r="C158" s="385"/>
      <c r="D158" s="290" t="s">
        <v>852</v>
      </c>
      <c r="I158" s="10"/>
      <c r="J158" s="294"/>
      <c r="L158" s="290" t="s">
        <v>732</v>
      </c>
      <c r="R158" s="291"/>
      <c r="S158" s="10"/>
    </row>
    <row r="159" spans="1:19" s="13" customFormat="1">
      <c r="A159" s="270"/>
      <c r="B159" s="267"/>
      <c r="C159" s="385"/>
      <c r="D159" s="290"/>
      <c r="I159" s="10"/>
      <c r="J159" s="294"/>
      <c r="L159" s="290" t="s">
        <v>757</v>
      </c>
      <c r="R159" s="291"/>
      <c r="S159" s="10"/>
    </row>
    <row r="160" spans="1:19" s="13" customFormat="1">
      <c r="A160" s="270"/>
      <c r="B160" s="267"/>
      <c r="C160" s="385"/>
      <c r="D160" s="290"/>
      <c r="I160" s="10"/>
      <c r="J160" s="294"/>
      <c r="L160" s="290"/>
      <c r="R160" s="291"/>
      <c r="S160" s="10"/>
    </row>
    <row r="161" spans="1:35" s="13" customFormat="1">
      <c r="A161" s="270" t="s">
        <v>758</v>
      </c>
      <c r="B161" s="267" t="s">
        <v>861</v>
      </c>
      <c r="C161" s="385"/>
      <c r="D161" s="290" t="s">
        <v>829</v>
      </c>
      <c r="F161" s="333">
        <f>J6</f>
        <v>1</v>
      </c>
      <c r="I161" s="10"/>
      <c r="J161" s="294"/>
      <c r="L161" s="290" t="s">
        <v>591</v>
      </c>
      <c r="R161" s="291"/>
      <c r="S161" s="10"/>
    </row>
    <row r="162" spans="1:35" s="13" customFormat="1">
      <c r="A162" s="270" t="s">
        <v>759</v>
      </c>
      <c r="B162" s="267" t="s">
        <v>865</v>
      </c>
      <c r="C162" s="385"/>
      <c r="D162" s="290" t="s">
        <v>828</v>
      </c>
      <c r="F162" s="257" t="str">
        <f>K6</f>
        <v>FSMF</v>
      </c>
      <c r="I162" s="10"/>
      <c r="J162" s="294"/>
      <c r="L162" s="290" t="s">
        <v>592</v>
      </c>
      <c r="R162" s="291"/>
      <c r="S162" s="10"/>
    </row>
    <row r="163" spans="1:35" s="13" customFormat="1">
      <c r="A163" s="270" t="s">
        <v>596</v>
      </c>
      <c r="B163" s="267"/>
      <c r="C163" s="385"/>
      <c r="D163" s="290" t="s">
        <v>596</v>
      </c>
      <c r="I163" s="10"/>
      <c r="J163" s="294"/>
      <c r="L163" s="290" t="s">
        <v>934</v>
      </c>
      <c r="M163" s="333">
        <v>1</v>
      </c>
      <c r="R163" s="291"/>
      <c r="S163" s="10"/>
    </row>
    <row r="164" spans="1:35" s="13" customFormat="1">
      <c r="A164" s="270" t="s">
        <v>760</v>
      </c>
      <c r="B164" s="267" t="s">
        <v>861</v>
      </c>
      <c r="C164" s="385"/>
      <c r="D164" s="290" t="s">
        <v>830</v>
      </c>
      <c r="F164" s="333">
        <f>AA6</f>
        <v>1</v>
      </c>
      <c r="I164" s="10"/>
      <c r="J164" s="294"/>
      <c r="L164" s="290" t="s">
        <v>1042</v>
      </c>
      <c r="M164" s="257" t="str">
        <f>K8</f>
        <v>ASIL</v>
      </c>
      <c r="R164" s="291"/>
      <c r="S164" s="10"/>
    </row>
    <row r="165" spans="1:35" s="13" customFormat="1">
      <c r="A165" s="270" t="s">
        <v>761</v>
      </c>
      <c r="B165" s="267" t="s">
        <v>866</v>
      </c>
      <c r="C165" s="385"/>
      <c r="D165" s="290" t="s">
        <v>828</v>
      </c>
      <c r="F165" s="257" t="str">
        <f>AB6</f>
        <v>FBBC</v>
      </c>
      <c r="I165" s="10"/>
      <c r="J165" s="294"/>
      <c r="L165" s="290" t="s">
        <v>594</v>
      </c>
      <c r="R165" s="291"/>
      <c r="S165" s="10"/>
    </row>
    <row r="166" spans="1:35" s="13" customFormat="1">
      <c r="A166" s="270" t="s">
        <v>596</v>
      </c>
      <c r="B166" s="267"/>
      <c r="C166" s="385"/>
      <c r="D166" s="290" t="s">
        <v>596</v>
      </c>
      <c r="I166" s="10"/>
      <c r="J166" s="294"/>
      <c r="L166" s="290" t="s">
        <v>936</v>
      </c>
      <c r="M166" s="333">
        <f>AA8</f>
        <v>1</v>
      </c>
      <c r="R166" s="291"/>
      <c r="S166" s="10"/>
    </row>
    <row r="167" spans="1:35" s="13" customFormat="1">
      <c r="A167" s="270" t="s">
        <v>762</v>
      </c>
      <c r="B167" s="267" t="s">
        <v>861</v>
      </c>
      <c r="C167" s="385"/>
      <c r="D167" s="290"/>
      <c r="I167" s="10"/>
      <c r="J167" s="294"/>
      <c r="L167" s="290" t="s">
        <v>935</v>
      </c>
      <c r="M167" s="257" t="str">
        <f>AB8</f>
        <v>ABIO</v>
      </c>
      <c r="R167" s="291"/>
      <c r="S167" s="10"/>
    </row>
    <row r="168" spans="1:35" s="13" customFormat="1">
      <c r="A168" s="270" t="s">
        <v>761</v>
      </c>
      <c r="B168" s="267" t="s">
        <v>866</v>
      </c>
      <c r="C168" s="385"/>
      <c r="D168" s="290"/>
      <c r="I168" s="10"/>
      <c r="J168" s="294"/>
      <c r="L168" s="290" t="s">
        <v>594</v>
      </c>
      <c r="R168" s="291"/>
      <c r="S168" s="10"/>
    </row>
    <row r="169" spans="1:35" s="13" customFormat="1">
      <c r="A169" s="270" t="s">
        <v>596</v>
      </c>
      <c r="B169" s="267"/>
      <c r="C169" s="385"/>
      <c r="D169" s="290"/>
      <c r="I169" s="10"/>
      <c r="J169" s="294"/>
      <c r="L169" s="290" t="s">
        <v>937</v>
      </c>
      <c r="M169" s="333">
        <f>AC8</f>
        <v>2</v>
      </c>
      <c r="R169" s="291"/>
      <c r="S169" s="10"/>
    </row>
    <row r="170" spans="1:35" s="13" customFormat="1">
      <c r="A170" s="336" t="s">
        <v>922</v>
      </c>
      <c r="B170" s="267"/>
      <c r="C170" s="385"/>
      <c r="D170" s="290"/>
      <c r="I170" s="10"/>
      <c r="J170" s="294"/>
      <c r="L170" s="290" t="s">
        <v>935</v>
      </c>
      <c r="M170" s="257" t="str">
        <f>AD8</f>
        <v>ABIO</v>
      </c>
      <c r="R170" s="291"/>
      <c r="S170" s="10"/>
    </row>
    <row r="171" spans="1:35" s="13" customFormat="1">
      <c r="A171" s="336" t="s">
        <v>596</v>
      </c>
      <c r="B171" s="267"/>
      <c r="C171" s="385"/>
      <c r="D171" s="290"/>
      <c r="I171" s="10"/>
      <c r="J171" s="294"/>
      <c r="L171" s="290" t="s">
        <v>594</v>
      </c>
      <c r="R171" s="291"/>
      <c r="S171" s="10"/>
    </row>
    <row r="172" spans="1:35">
      <c r="A172" s="336" t="s">
        <v>923</v>
      </c>
      <c r="B172" s="268"/>
      <c r="C172" s="385"/>
      <c r="D172" s="290" t="s">
        <v>525</v>
      </c>
      <c r="E172" s="13"/>
      <c r="F172" s="13"/>
      <c r="G172" s="13"/>
      <c r="H172" s="13"/>
      <c r="J172" s="294"/>
      <c r="L172" s="361" t="s">
        <v>939</v>
      </c>
      <c r="M172" s="257">
        <f>AG8</f>
        <v>1</v>
      </c>
      <c r="N172" s="13"/>
      <c r="O172" s="13"/>
      <c r="P172" s="13"/>
      <c r="Q172" s="13"/>
      <c r="R172" s="291"/>
      <c r="AE172" s="13"/>
      <c r="AF172" s="13"/>
      <c r="AG172" s="13"/>
      <c r="AH172" s="13"/>
      <c r="AI172" s="13"/>
    </row>
    <row r="173" spans="1:35">
      <c r="A173" s="336" t="s">
        <v>596</v>
      </c>
      <c r="B173" s="268"/>
      <c r="C173" s="385"/>
      <c r="D173" s="290"/>
      <c r="E173" s="13"/>
      <c r="F173" s="13"/>
      <c r="G173" s="13"/>
      <c r="H173" s="13"/>
      <c r="J173" s="294"/>
      <c r="L173" s="361" t="s">
        <v>595</v>
      </c>
      <c r="M173" s="13"/>
      <c r="N173" s="13"/>
      <c r="O173" s="13"/>
      <c r="P173" s="13"/>
      <c r="Q173" s="13"/>
      <c r="R173" s="291"/>
      <c r="AE173" s="13"/>
      <c r="AF173" s="13"/>
      <c r="AG173" s="13"/>
      <c r="AH173" s="13"/>
      <c r="AI173" s="13"/>
    </row>
    <row r="174" spans="1:35">
      <c r="A174" s="336" t="s">
        <v>924</v>
      </c>
      <c r="B174" s="268"/>
      <c r="C174" s="385"/>
      <c r="D174" s="290"/>
      <c r="E174" s="13"/>
      <c r="F174" s="13"/>
      <c r="G174" s="13"/>
      <c r="H174" s="13"/>
      <c r="J174" s="294"/>
      <c r="L174" s="361" t="s">
        <v>939</v>
      </c>
      <c r="M174" s="257">
        <f>AH8</f>
        <v>2</v>
      </c>
      <c r="N174" s="13"/>
      <c r="O174" s="13"/>
      <c r="P174" s="13"/>
      <c r="Q174" s="13"/>
      <c r="R174" s="291"/>
      <c r="AE174" s="13"/>
      <c r="AF174" s="13"/>
      <c r="AG174" s="13"/>
      <c r="AH174" s="13"/>
      <c r="AI174" s="13"/>
    </row>
    <row r="175" spans="1:35">
      <c r="A175" s="336" t="s">
        <v>596</v>
      </c>
      <c r="B175" s="268"/>
      <c r="C175" s="385"/>
      <c r="D175" s="290"/>
      <c r="E175" s="13"/>
      <c r="F175" s="13"/>
      <c r="G175" s="13"/>
      <c r="H175" s="13"/>
      <c r="J175" s="294"/>
      <c r="L175" s="361" t="s">
        <v>595</v>
      </c>
      <c r="M175" s="13"/>
      <c r="N175" s="13"/>
      <c r="O175" s="13"/>
      <c r="P175" s="13"/>
      <c r="Q175" s="13"/>
      <c r="R175" s="291"/>
      <c r="AE175" s="13"/>
      <c r="AF175" s="13"/>
      <c r="AG175" s="13"/>
      <c r="AH175" s="13"/>
      <c r="AI175" s="13"/>
    </row>
    <row r="176" spans="1:35">
      <c r="A176" s="336" t="s">
        <v>925</v>
      </c>
      <c r="B176" s="268"/>
      <c r="C176" s="385"/>
      <c r="D176" s="290"/>
      <c r="E176" s="13"/>
      <c r="F176" s="13"/>
      <c r="G176" s="13"/>
      <c r="H176" s="13"/>
      <c r="J176" s="294"/>
      <c r="L176" s="361" t="s">
        <v>876</v>
      </c>
      <c r="M176" s="13"/>
      <c r="N176" s="13"/>
      <c r="O176" s="13"/>
      <c r="P176" s="13"/>
      <c r="Q176" s="13"/>
      <c r="R176" s="291"/>
      <c r="AE176" s="13"/>
      <c r="AF176" s="13"/>
      <c r="AG176" s="13"/>
      <c r="AH176" s="13"/>
      <c r="AI176" s="13"/>
    </row>
    <row r="177" spans="1:35">
      <c r="A177" s="336" t="s">
        <v>596</v>
      </c>
      <c r="B177" s="268"/>
      <c r="C177" s="385"/>
      <c r="D177" s="290"/>
      <c r="E177" s="13"/>
      <c r="F177" s="13"/>
      <c r="G177" s="13"/>
      <c r="H177" s="13"/>
      <c r="J177" s="294"/>
      <c r="L177" s="361"/>
      <c r="M177" s="13"/>
      <c r="N177" s="13"/>
      <c r="O177" s="13"/>
      <c r="P177" s="13"/>
      <c r="Q177" s="13"/>
      <c r="R177" s="291"/>
      <c r="AE177" s="13"/>
      <c r="AF177" s="13"/>
      <c r="AG177" s="13"/>
      <c r="AH177" s="13"/>
      <c r="AI177" s="13"/>
    </row>
    <row r="178" spans="1:35">
      <c r="A178" s="336" t="s">
        <v>926</v>
      </c>
      <c r="B178" s="268"/>
      <c r="C178" s="385"/>
      <c r="D178" s="290"/>
      <c r="E178" s="13"/>
      <c r="F178" s="13"/>
      <c r="G178" s="13"/>
      <c r="H178" s="13"/>
      <c r="J178" s="294"/>
      <c r="L178" s="290" t="s">
        <v>780</v>
      </c>
      <c r="M178" s="13"/>
      <c r="N178" s="13"/>
      <c r="O178" s="13"/>
      <c r="P178" s="13"/>
      <c r="Q178" s="13"/>
      <c r="R178" s="291"/>
      <c r="AE178" s="13"/>
      <c r="AF178" s="13"/>
      <c r="AG178" s="13"/>
      <c r="AH178" s="13"/>
      <c r="AI178" s="13"/>
    </row>
    <row r="179" spans="1:35">
      <c r="A179" s="270"/>
      <c r="B179" s="268"/>
      <c r="C179" s="385"/>
      <c r="D179" s="290"/>
      <c r="E179" s="13"/>
      <c r="F179" s="13"/>
      <c r="G179" s="13"/>
      <c r="H179" s="13"/>
      <c r="J179" s="294"/>
      <c r="L179" s="290" t="s">
        <v>616</v>
      </c>
      <c r="M179" s="13"/>
      <c r="N179" s="13"/>
      <c r="O179" s="13"/>
      <c r="P179" s="13"/>
      <c r="Q179" s="13"/>
      <c r="R179" s="291"/>
      <c r="AE179" s="13"/>
      <c r="AF179" s="13"/>
      <c r="AG179" s="13"/>
      <c r="AH179" s="13"/>
      <c r="AI179" s="13"/>
    </row>
    <row r="180" spans="1:35">
      <c r="A180" s="270"/>
      <c r="B180" s="268"/>
      <c r="C180" s="385"/>
      <c r="D180" s="290"/>
      <c r="E180" s="13"/>
      <c r="F180" s="13"/>
      <c r="G180" s="13"/>
      <c r="H180" s="13"/>
      <c r="J180" s="294"/>
      <c r="L180" s="290"/>
      <c r="M180" s="13"/>
      <c r="N180" s="13"/>
      <c r="O180" s="13"/>
      <c r="P180" s="13"/>
      <c r="Q180" s="13"/>
      <c r="R180" s="291"/>
      <c r="AE180" s="13"/>
      <c r="AF180" s="13"/>
      <c r="AG180" s="13"/>
      <c r="AH180" s="13"/>
      <c r="AI180" s="13"/>
    </row>
    <row r="181" spans="1:35" ht="64">
      <c r="A181" s="330" t="s">
        <v>780</v>
      </c>
      <c r="B181" s="269" t="s">
        <v>868</v>
      </c>
      <c r="C181" s="385"/>
      <c r="D181" s="290" t="s">
        <v>780</v>
      </c>
      <c r="E181" s="13"/>
      <c r="F181" s="13"/>
      <c r="G181" s="13"/>
      <c r="H181" s="13"/>
      <c r="J181" s="294"/>
      <c r="L181" s="290"/>
      <c r="M181" s="13"/>
      <c r="N181" s="13"/>
      <c r="O181" s="13"/>
      <c r="P181" s="13"/>
      <c r="Q181" s="13"/>
      <c r="R181" s="291"/>
      <c r="AE181" s="13"/>
      <c r="AF181" s="13"/>
      <c r="AG181" s="13"/>
      <c r="AH181" s="13"/>
      <c r="AI181" s="13"/>
    </row>
    <row r="182" spans="1:35">
      <c r="A182" s="270" t="s">
        <v>616</v>
      </c>
      <c r="B182" s="268"/>
      <c r="C182" s="385"/>
      <c r="D182" s="290" t="s">
        <v>616</v>
      </c>
      <c r="E182" s="13"/>
      <c r="F182" s="13"/>
      <c r="G182" s="13"/>
      <c r="H182" s="13"/>
      <c r="J182" s="294"/>
      <c r="L182" s="298" t="s">
        <v>781</v>
      </c>
      <c r="M182" s="13"/>
      <c r="N182" s="13"/>
      <c r="O182" s="13"/>
      <c r="P182" s="13"/>
      <c r="Q182" s="13"/>
      <c r="R182" s="291"/>
      <c r="AE182" s="13"/>
      <c r="AF182" s="13"/>
      <c r="AG182" s="13"/>
      <c r="AH182" s="13"/>
      <c r="AI182" s="13"/>
    </row>
    <row r="183" spans="1:35">
      <c r="A183" s="270"/>
      <c r="B183" s="268"/>
      <c r="C183" s="385"/>
      <c r="D183" s="290"/>
      <c r="E183" s="13"/>
      <c r="F183" s="13"/>
      <c r="G183" s="13"/>
      <c r="H183" s="13"/>
      <c r="J183" s="294"/>
      <c r="L183" s="298" t="s">
        <v>616</v>
      </c>
      <c r="M183" s="13"/>
      <c r="N183" s="13"/>
      <c r="O183" s="13"/>
      <c r="P183" s="13"/>
      <c r="Q183" s="13"/>
      <c r="R183" s="291"/>
      <c r="AE183" s="13"/>
      <c r="AF183" s="13"/>
      <c r="AG183" s="13"/>
      <c r="AH183" s="13"/>
      <c r="AI183" s="13"/>
    </row>
    <row r="184" spans="1:35" ht="64">
      <c r="A184" s="330" t="s">
        <v>781</v>
      </c>
      <c r="B184" s="269" t="s">
        <v>869</v>
      </c>
      <c r="C184" s="385"/>
      <c r="D184" s="298" t="s">
        <v>781</v>
      </c>
      <c r="E184" s="13"/>
      <c r="F184" s="13"/>
      <c r="G184" s="13"/>
      <c r="H184" s="13"/>
      <c r="J184" s="294"/>
      <c r="L184" s="290"/>
      <c r="M184" s="13"/>
      <c r="N184" s="13"/>
      <c r="O184" s="13"/>
      <c r="P184" s="13"/>
      <c r="Q184" s="13"/>
      <c r="R184" s="291"/>
      <c r="AE184" s="13"/>
      <c r="AF184" s="13"/>
      <c r="AG184" s="13"/>
      <c r="AH184" s="13"/>
      <c r="AI184" s="13"/>
    </row>
    <row r="185" spans="1:35">
      <c r="A185" s="270" t="s">
        <v>616</v>
      </c>
      <c r="B185" s="268"/>
      <c r="C185" s="385"/>
      <c r="D185" s="298" t="s">
        <v>616</v>
      </c>
      <c r="E185" s="13"/>
      <c r="F185" s="13"/>
      <c r="G185" s="13"/>
      <c r="H185" s="13"/>
      <c r="J185" s="294"/>
      <c r="L185" s="290" t="s">
        <v>618</v>
      </c>
      <c r="M185" s="13"/>
      <c r="N185" s="13"/>
      <c r="O185" s="13"/>
      <c r="P185" s="13"/>
      <c r="Q185" s="13"/>
      <c r="R185" s="291"/>
      <c r="AE185" s="13"/>
      <c r="AF185" s="13"/>
      <c r="AG185" s="13"/>
      <c r="AH185" s="13"/>
      <c r="AI185" s="13"/>
    </row>
    <row r="186" spans="1:35">
      <c r="A186" s="270"/>
      <c r="B186" s="268"/>
      <c r="C186" s="385"/>
      <c r="D186" s="290"/>
      <c r="E186" s="13"/>
      <c r="F186" s="13"/>
      <c r="G186" s="13"/>
      <c r="H186" s="13"/>
      <c r="J186" s="294"/>
      <c r="L186" s="290" t="s">
        <v>616</v>
      </c>
      <c r="M186" s="13"/>
      <c r="N186" s="13"/>
      <c r="O186" s="13"/>
      <c r="P186" s="13"/>
      <c r="Q186" s="13"/>
      <c r="R186" s="291"/>
      <c r="AE186" s="13"/>
      <c r="AF186" s="13"/>
      <c r="AG186" s="13"/>
      <c r="AH186" s="13"/>
      <c r="AI186" s="13"/>
    </row>
    <row r="187" spans="1:35" ht="160">
      <c r="A187" s="270" t="s">
        <v>618</v>
      </c>
      <c r="B187" s="283" t="s">
        <v>870</v>
      </c>
      <c r="C187" s="385"/>
      <c r="D187" s="290" t="s">
        <v>618</v>
      </c>
      <c r="E187" s="13"/>
      <c r="F187" s="13"/>
      <c r="G187" s="13"/>
      <c r="H187" s="13"/>
      <c r="J187" s="294"/>
      <c r="L187" s="290"/>
      <c r="M187" s="13"/>
      <c r="N187" s="13"/>
      <c r="O187" s="13"/>
      <c r="P187" s="13"/>
      <c r="Q187" s="13"/>
      <c r="R187" s="291"/>
      <c r="AE187" s="13"/>
      <c r="AF187" s="13"/>
      <c r="AG187" s="13"/>
      <c r="AH187" s="13"/>
      <c r="AI187" s="13"/>
    </row>
    <row r="188" spans="1:35">
      <c r="A188" s="270" t="s">
        <v>616</v>
      </c>
      <c r="B188" s="268"/>
      <c r="C188" s="385"/>
      <c r="D188" s="290" t="s">
        <v>616</v>
      </c>
      <c r="E188" s="13"/>
      <c r="F188" s="13"/>
      <c r="G188" s="13"/>
      <c r="H188" s="13"/>
      <c r="J188" s="294"/>
      <c r="L188" s="290" t="s">
        <v>619</v>
      </c>
      <c r="M188" s="13"/>
      <c r="N188" s="13"/>
      <c r="O188" s="13"/>
      <c r="P188" s="13"/>
      <c r="Q188" s="13"/>
      <c r="R188" s="291"/>
      <c r="AE188" s="13"/>
      <c r="AF188" s="13"/>
      <c r="AG188" s="13"/>
      <c r="AH188" s="13"/>
      <c r="AI188" s="13"/>
    </row>
    <row r="189" spans="1:35">
      <c r="A189" s="270"/>
      <c r="B189" s="268"/>
      <c r="C189" s="385"/>
      <c r="D189" s="290"/>
      <c r="E189" s="13"/>
      <c r="F189" s="13"/>
      <c r="G189" s="13"/>
      <c r="H189" s="13"/>
      <c r="J189" s="294"/>
      <c r="L189" s="290" t="s">
        <v>616</v>
      </c>
      <c r="M189" s="13"/>
      <c r="N189" s="13"/>
      <c r="O189" s="13"/>
      <c r="P189" s="13"/>
      <c r="Q189" s="13"/>
      <c r="R189" s="291"/>
      <c r="AE189" s="13"/>
      <c r="AF189" s="13"/>
      <c r="AG189" s="13"/>
      <c r="AH189" s="13"/>
      <c r="AI189" s="13"/>
    </row>
    <row r="190" spans="1:35" ht="144">
      <c r="A190" s="270" t="s">
        <v>619</v>
      </c>
      <c r="B190" s="283" t="s">
        <v>867</v>
      </c>
      <c r="C190" s="385"/>
      <c r="D190" s="290" t="s">
        <v>619</v>
      </c>
      <c r="E190" s="13"/>
      <c r="F190" s="13"/>
      <c r="G190" s="13"/>
      <c r="H190" s="13"/>
      <c r="J190" s="294"/>
      <c r="L190" s="290" t="s">
        <v>607</v>
      </c>
      <c r="M190" s="13"/>
      <c r="N190" s="13"/>
      <c r="O190" s="13"/>
      <c r="P190" s="13"/>
      <c r="Q190" s="13"/>
      <c r="R190" s="291"/>
      <c r="AE190" s="13"/>
      <c r="AF190" s="13"/>
      <c r="AG190" s="13"/>
      <c r="AH190" s="13"/>
      <c r="AI190" s="13"/>
    </row>
    <row r="191" spans="1:35">
      <c r="A191" s="270" t="s">
        <v>616</v>
      </c>
      <c r="B191" s="268"/>
      <c r="C191" s="385"/>
      <c r="D191" s="290" t="s">
        <v>616</v>
      </c>
      <c r="E191" s="13"/>
      <c r="F191" s="13"/>
      <c r="G191" s="13"/>
      <c r="H191" s="13"/>
      <c r="J191" s="294"/>
      <c r="L191" s="290" t="s">
        <v>620</v>
      </c>
      <c r="M191" s="13"/>
      <c r="N191" s="13"/>
      <c r="O191" s="13"/>
      <c r="P191" s="13"/>
      <c r="Q191" s="13"/>
      <c r="R191" s="291"/>
      <c r="AE191" s="13"/>
      <c r="AF191" s="13"/>
      <c r="AG191" s="13"/>
      <c r="AH191" s="13"/>
      <c r="AI191" s="13"/>
    </row>
    <row r="192" spans="1:35">
      <c r="A192" s="270" t="s">
        <v>607</v>
      </c>
      <c r="B192" s="268"/>
      <c r="C192" s="385"/>
      <c r="D192" s="290" t="s">
        <v>607</v>
      </c>
      <c r="E192" s="13"/>
      <c r="F192" s="13"/>
      <c r="G192" s="13"/>
      <c r="H192" s="13"/>
      <c r="J192" s="294"/>
      <c r="L192" s="290" t="s">
        <v>616</v>
      </c>
      <c r="M192" s="13"/>
      <c r="N192" s="13"/>
      <c r="O192" s="13"/>
      <c r="P192" s="13"/>
      <c r="Q192" s="13"/>
      <c r="R192" s="291"/>
      <c r="AE192" s="13"/>
      <c r="AF192" s="13"/>
      <c r="AG192" s="13"/>
      <c r="AH192" s="13"/>
      <c r="AI192" s="13"/>
    </row>
    <row r="193" spans="1:35">
      <c r="A193" s="270" t="s">
        <v>620</v>
      </c>
      <c r="B193" s="268" t="s">
        <v>871</v>
      </c>
      <c r="C193" s="385"/>
      <c r="D193" s="290" t="s">
        <v>620</v>
      </c>
      <c r="E193" s="13"/>
      <c r="F193" s="13"/>
      <c r="G193" s="13"/>
      <c r="H193" s="13"/>
      <c r="J193" s="294"/>
      <c r="L193" s="290" t="s">
        <v>588</v>
      </c>
      <c r="R193" s="294"/>
      <c r="AE193" s="13"/>
      <c r="AF193" s="13"/>
      <c r="AG193" s="13"/>
      <c r="AH193" s="13"/>
      <c r="AI193" s="13"/>
    </row>
    <row r="194" spans="1:35" ht="129" thickBot="1">
      <c r="A194" s="270" t="s">
        <v>616</v>
      </c>
      <c r="B194" s="283" t="s">
        <v>667</v>
      </c>
      <c r="C194" s="385"/>
      <c r="D194" s="290" t="s">
        <v>616</v>
      </c>
      <c r="E194" s="13"/>
      <c r="F194" s="13"/>
      <c r="G194" s="13"/>
      <c r="H194" s="13"/>
      <c r="J194" s="294"/>
      <c r="L194" s="301" t="s">
        <v>621</v>
      </c>
      <c r="M194" s="302"/>
      <c r="N194" s="302"/>
      <c r="O194" s="302"/>
      <c r="P194" s="302"/>
      <c r="Q194" s="302"/>
      <c r="R194" s="303"/>
      <c r="AE194" s="13"/>
      <c r="AF194" s="13"/>
      <c r="AG194" s="13"/>
      <c r="AH194" s="13"/>
      <c r="AI194" s="13"/>
    </row>
    <row r="195" spans="1:35">
      <c r="A195" s="270" t="s">
        <v>588</v>
      </c>
      <c r="B195" s="268"/>
      <c r="C195" s="385"/>
      <c r="D195" s="290" t="s">
        <v>588</v>
      </c>
      <c r="J195" s="294"/>
      <c r="L195" s="13"/>
      <c r="M195" s="13"/>
      <c r="N195" s="13"/>
      <c r="O195" s="13"/>
      <c r="P195" s="13"/>
      <c r="Q195" s="13"/>
      <c r="R195" s="13"/>
      <c r="AE195" s="13"/>
      <c r="AF195" s="13"/>
      <c r="AG195" s="13"/>
      <c r="AH195" s="13"/>
      <c r="AI195" s="13"/>
    </row>
    <row r="196" spans="1:35" ht="16" thickBot="1">
      <c r="A196" s="270" t="s">
        <v>621</v>
      </c>
      <c r="B196" s="268"/>
      <c r="C196" s="385"/>
      <c r="D196" s="301" t="s">
        <v>621</v>
      </c>
      <c r="E196" s="302"/>
      <c r="F196" s="302"/>
      <c r="G196" s="302"/>
      <c r="H196" s="302"/>
      <c r="I196" s="302"/>
      <c r="J196" s="303"/>
      <c r="L196" s="13"/>
      <c r="M196" s="13"/>
      <c r="N196" s="13"/>
      <c r="O196" s="13"/>
      <c r="P196" s="13"/>
      <c r="Q196" s="13"/>
      <c r="R196" s="13"/>
      <c r="AF196" s="13"/>
      <c r="AG196" s="13"/>
      <c r="AH196" s="13"/>
      <c r="AI196" s="13"/>
    </row>
    <row r="197" spans="1:35">
      <c r="A197" s="266" t="s">
        <v>607</v>
      </c>
      <c r="C197" s="385"/>
      <c r="L197" s="13"/>
      <c r="M197" s="13"/>
      <c r="N197" s="13"/>
      <c r="O197" s="13"/>
      <c r="P197" s="13"/>
      <c r="Q197" s="13"/>
      <c r="R197" s="13"/>
      <c r="AF197" s="13"/>
      <c r="AG197" s="13"/>
      <c r="AH197" s="13"/>
      <c r="AI197" s="13"/>
    </row>
    <row r="198" spans="1:35">
      <c r="C198" s="385"/>
      <c r="L198" s="13"/>
      <c r="M198" s="13"/>
      <c r="N198" s="13"/>
      <c r="O198" s="13"/>
      <c r="P198" s="13"/>
      <c r="Q198" s="13"/>
      <c r="R198" s="13"/>
    </row>
    <row r="199" spans="1:35">
      <c r="C199" s="385"/>
    </row>
    <row r="200" spans="1:35">
      <c r="C200" s="385"/>
    </row>
    <row r="201" spans="1:35" ht="16" thickBot="1">
      <c r="A201" s="284"/>
      <c r="B201" s="284"/>
      <c r="C201" s="385"/>
      <c r="D201" s="284"/>
      <c r="E201" s="360"/>
      <c r="F201" s="360"/>
      <c r="G201" s="360"/>
      <c r="H201" s="360"/>
      <c r="I201" s="360"/>
      <c r="J201" s="360"/>
    </row>
    <row r="202" spans="1:35">
      <c r="A202" s="270" t="s">
        <v>584</v>
      </c>
      <c r="B202" s="267" t="s">
        <v>662</v>
      </c>
      <c r="C202" s="385"/>
      <c r="D202" s="362" t="s">
        <v>584</v>
      </c>
      <c r="E202" s="363"/>
      <c r="F202" s="363"/>
      <c r="G202" s="363"/>
      <c r="H202" s="363"/>
      <c r="I202" s="363"/>
      <c r="J202" s="294"/>
    </row>
    <row r="203" spans="1:35" ht="64">
      <c r="A203" s="271" t="s">
        <v>873</v>
      </c>
      <c r="B203" s="269" t="s">
        <v>796</v>
      </c>
      <c r="C203" s="385"/>
      <c r="D203" s="365" t="s">
        <v>930</v>
      </c>
      <c r="F203" s="306" t="s">
        <v>672</v>
      </c>
      <c r="G203" s="257" t="str">
        <f>$E$7</f>
        <v>4G</v>
      </c>
      <c r="J203" s="294"/>
    </row>
    <row r="204" spans="1:35">
      <c r="A204" s="270" t="s">
        <v>633</v>
      </c>
      <c r="B204" s="267" t="s">
        <v>833</v>
      </c>
      <c r="C204" s="385"/>
      <c r="D204" s="366" t="s">
        <v>677</v>
      </c>
      <c r="F204" s="257">
        <f>G6</f>
        <v>130126</v>
      </c>
      <c r="G204" s="13"/>
      <c r="H204" s="378" t="s">
        <v>929</v>
      </c>
      <c r="I204" s="257" t="str">
        <f>$F$7</f>
        <v>25R2</v>
      </c>
      <c r="J204" s="294"/>
    </row>
    <row r="205" spans="1:35">
      <c r="A205" s="270" t="s">
        <v>719</v>
      </c>
      <c r="B205" s="267" t="s">
        <v>662</v>
      </c>
      <c r="C205" s="385"/>
      <c r="D205" s="366" t="s">
        <v>719</v>
      </c>
      <c r="J205" s="294"/>
    </row>
    <row r="206" spans="1:35">
      <c r="A206" s="273" t="s">
        <v>720</v>
      </c>
      <c r="B206" s="267" t="s">
        <v>832</v>
      </c>
      <c r="C206" s="385"/>
      <c r="D206" s="366" t="s">
        <v>590</v>
      </c>
      <c r="J206" s="294"/>
    </row>
    <row r="207" spans="1:35">
      <c r="A207" s="270" t="s">
        <v>590</v>
      </c>
      <c r="B207" s="267" t="s">
        <v>662</v>
      </c>
      <c r="C207" s="385"/>
      <c r="D207" s="366"/>
      <c r="J207" s="294"/>
    </row>
    <row r="208" spans="1:35">
      <c r="A208" s="270"/>
      <c r="B208" s="267"/>
      <c r="C208" s="385"/>
      <c r="D208" s="366"/>
      <c r="J208" s="294"/>
    </row>
    <row r="209" spans="1:10">
      <c r="A209" s="270" t="s">
        <v>762</v>
      </c>
      <c r="B209" s="267"/>
      <c r="C209" s="385"/>
      <c r="D209" s="366" t="s">
        <v>830</v>
      </c>
      <c r="F209" s="333">
        <f>AA7</f>
        <v>1</v>
      </c>
      <c r="J209" s="294"/>
    </row>
    <row r="210" spans="1:10">
      <c r="A210" s="270" t="s">
        <v>874</v>
      </c>
      <c r="B210" s="267"/>
      <c r="C210" s="385"/>
      <c r="D210" s="366" t="s">
        <v>828</v>
      </c>
      <c r="F210" s="257" t="str">
        <f>AB7</f>
        <v>FBBC</v>
      </c>
      <c r="J210" s="294"/>
    </row>
    <row r="211" spans="1:10">
      <c r="A211" s="270" t="s">
        <v>596</v>
      </c>
      <c r="B211" s="267"/>
      <c r="C211" s="385"/>
      <c r="D211" s="366" t="s">
        <v>596</v>
      </c>
      <c r="J211" s="294"/>
    </row>
    <row r="212" spans="1:10">
      <c r="A212" s="325"/>
      <c r="B212" s="267"/>
      <c r="C212" s="385"/>
      <c r="D212" s="367"/>
      <c r="J212" s="294"/>
    </row>
    <row r="213" spans="1:10">
      <c r="A213" s="270" t="s">
        <v>618</v>
      </c>
      <c r="B213" s="267"/>
      <c r="C213" s="385"/>
      <c r="D213" s="366" t="s">
        <v>618</v>
      </c>
      <c r="J213" s="294"/>
    </row>
    <row r="214" spans="1:10">
      <c r="A214" s="270" t="s">
        <v>616</v>
      </c>
      <c r="B214" s="272"/>
      <c r="C214" s="385"/>
      <c r="D214" s="366" t="s">
        <v>616</v>
      </c>
      <c r="J214" s="294"/>
    </row>
    <row r="215" spans="1:10">
      <c r="A215" s="270"/>
      <c r="B215" s="324"/>
      <c r="C215" s="385"/>
      <c r="D215" s="366"/>
      <c r="J215" s="294"/>
    </row>
    <row r="216" spans="1:10">
      <c r="A216" s="270" t="s">
        <v>619</v>
      </c>
      <c r="B216" s="269"/>
      <c r="C216" s="385"/>
      <c r="D216" s="366" t="s">
        <v>619</v>
      </c>
      <c r="J216" s="294"/>
    </row>
    <row r="217" spans="1:10">
      <c r="A217" s="270" t="s">
        <v>616</v>
      </c>
      <c r="B217" s="267"/>
      <c r="C217" s="385"/>
      <c r="D217" s="366" t="s">
        <v>616</v>
      </c>
      <c r="J217" s="294"/>
    </row>
    <row r="218" spans="1:10">
      <c r="A218" s="270" t="s">
        <v>607</v>
      </c>
      <c r="B218" s="267"/>
      <c r="C218" s="385"/>
      <c r="D218" s="366" t="s">
        <v>607</v>
      </c>
      <c r="J218" s="294"/>
    </row>
    <row r="219" spans="1:10">
      <c r="A219" s="270" t="s">
        <v>620</v>
      </c>
      <c r="B219" s="267"/>
      <c r="C219" s="385"/>
      <c r="D219" s="366" t="s">
        <v>620</v>
      </c>
      <c r="J219" s="294"/>
    </row>
    <row r="220" spans="1:10">
      <c r="A220" s="270" t="s">
        <v>616</v>
      </c>
      <c r="B220" s="267"/>
      <c r="C220" s="385"/>
      <c r="D220" s="366" t="s">
        <v>616</v>
      </c>
      <c r="J220" s="294"/>
    </row>
    <row r="221" spans="1:10" ht="16" thickBot="1">
      <c r="A221" s="281" t="s">
        <v>876</v>
      </c>
      <c r="B221" s="267"/>
      <c r="C221" s="385"/>
      <c r="D221" s="368" t="s">
        <v>876</v>
      </c>
      <c r="E221" s="302"/>
      <c r="F221" s="302"/>
      <c r="G221" s="302"/>
      <c r="H221" s="302"/>
      <c r="I221" s="302"/>
      <c r="J221" s="303"/>
    </row>
    <row r="222" spans="1:10">
      <c r="C222" s="385"/>
    </row>
    <row r="223" spans="1:10">
      <c r="C223" s="385"/>
    </row>
    <row r="224" spans="1:10">
      <c r="C224" s="385"/>
    </row>
    <row r="225" spans="1:17">
      <c r="C225" s="385"/>
    </row>
    <row r="226" spans="1:17" ht="16" thickBot="1">
      <c r="C226" s="385"/>
    </row>
    <row r="227" spans="1:17">
      <c r="A227" s="270" t="s">
        <v>584</v>
      </c>
      <c r="B227" s="267" t="s">
        <v>662</v>
      </c>
      <c r="C227" s="385"/>
      <c r="L227" s="362" t="s">
        <v>584</v>
      </c>
      <c r="M227" s="363"/>
      <c r="N227" s="363"/>
      <c r="O227" s="363"/>
      <c r="P227" s="363"/>
      <c r="Q227" s="364"/>
    </row>
    <row r="228" spans="1:17" ht="64">
      <c r="A228" s="271" t="s">
        <v>873</v>
      </c>
      <c r="B228" s="269" t="s">
        <v>796</v>
      </c>
      <c r="C228" s="385"/>
      <c r="L228" s="365" t="s">
        <v>930</v>
      </c>
      <c r="N228" s="306" t="s">
        <v>672</v>
      </c>
      <c r="O228" s="257">
        <f>E9</f>
        <v>0</v>
      </c>
      <c r="P228" s="378" t="s">
        <v>929</v>
      </c>
      <c r="Q228" s="305">
        <f>F9</f>
        <v>0</v>
      </c>
    </row>
    <row r="229" spans="1:17">
      <c r="A229" s="270" t="s">
        <v>719</v>
      </c>
      <c r="B229" s="267" t="s">
        <v>832</v>
      </c>
      <c r="C229" s="385"/>
      <c r="L229" s="366" t="s">
        <v>677</v>
      </c>
      <c r="N229" s="257">
        <f>G9</f>
        <v>0</v>
      </c>
      <c r="O229" s="13"/>
      <c r="P229" s="13"/>
      <c r="Q229" s="294"/>
    </row>
    <row r="230" spans="1:17">
      <c r="A230" s="273" t="s">
        <v>720</v>
      </c>
      <c r="B230" s="267" t="s">
        <v>662</v>
      </c>
      <c r="C230" s="385"/>
      <c r="L230" s="366" t="s">
        <v>719</v>
      </c>
      <c r="Q230" s="294"/>
    </row>
    <row r="231" spans="1:17">
      <c r="A231" s="270" t="s">
        <v>633</v>
      </c>
      <c r="B231" s="267" t="s">
        <v>833</v>
      </c>
      <c r="C231" s="385"/>
      <c r="L231" s="366" t="s">
        <v>590</v>
      </c>
      <c r="Q231" s="294"/>
    </row>
    <row r="232" spans="1:17">
      <c r="A232" s="270" t="s">
        <v>590</v>
      </c>
      <c r="B232" s="267" t="s">
        <v>834</v>
      </c>
      <c r="C232" s="385"/>
      <c r="L232" s="366"/>
      <c r="Q232" s="294"/>
    </row>
    <row r="233" spans="1:17">
      <c r="A233" s="270"/>
      <c r="B233" s="267" t="s">
        <v>838</v>
      </c>
      <c r="C233" s="385"/>
      <c r="L233" s="366"/>
      <c r="Q233" s="294"/>
    </row>
    <row r="234" spans="1:17">
      <c r="A234" s="336" t="s">
        <v>924</v>
      </c>
      <c r="B234" s="267" t="s">
        <v>662</v>
      </c>
      <c r="C234" s="385"/>
      <c r="L234" s="361" t="s">
        <v>931</v>
      </c>
      <c r="N234" s="257">
        <f>AI9</f>
        <v>3</v>
      </c>
      <c r="Q234" s="294"/>
    </row>
    <row r="235" spans="1:17">
      <c r="A235" s="336" t="s">
        <v>596</v>
      </c>
      <c r="B235" s="272" t="s">
        <v>932</v>
      </c>
      <c r="C235" s="385"/>
      <c r="L235" s="361" t="s">
        <v>596</v>
      </c>
      <c r="Q235" s="294"/>
    </row>
    <row r="236" spans="1:17">
      <c r="A236" s="336" t="s">
        <v>925</v>
      </c>
      <c r="B236" s="267" t="s">
        <v>662</v>
      </c>
      <c r="C236" s="385"/>
      <c r="L236" s="361" t="s">
        <v>931</v>
      </c>
      <c r="N236" s="257">
        <f>AJ9</f>
        <v>4</v>
      </c>
      <c r="Q236" s="294"/>
    </row>
    <row r="237" spans="1:17">
      <c r="A237" s="336" t="s">
        <v>596</v>
      </c>
      <c r="B237" s="272" t="s">
        <v>932</v>
      </c>
      <c r="C237" s="385"/>
      <c r="L237" s="361" t="s">
        <v>596</v>
      </c>
      <c r="Q237" s="294"/>
    </row>
    <row r="238" spans="1:17">
      <c r="A238" s="325"/>
      <c r="B238" s="272"/>
      <c r="C238" s="385"/>
      <c r="L238" s="367"/>
      <c r="Q238" s="294"/>
    </row>
    <row r="239" spans="1:17">
      <c r="A239" s="270" t="s">
        <v>618</v>
      </c>
      <c r="B239" s="272"/>
      <c r="C239" s="385"/>
      <c r="L239" s="366" t="s">
        <v>618</v>
      </c>
      <c r="Q239" s="294"/>
    </row>
    <row r="240" spans="1:17">
      <c r="A240" s="270" t="s">
        <v>616</v>
      </c>
      <c r="B240" s="272"/>
      <c r="C240" s="385"/>
      <c r="L240" s="366" t="s">
        <v>616</v>
      </c>
      <c r="Q240" s="294"/>
    </row>
    <row r="241" spans="1:17">
      <c r="A241" s="270"/>
      <c r="B241" s="272"/>
      <c r="C241" s="385"/>
      <c r="L241" s="366"/>
      <c r="Q241" s="294"/>
    </row>
    <row r="242" spans="1:17">
      <c r="A242" s="270" t="s">
        <v>619</v>
      </c>
      <c r="B242" s="272"/>
      <c r="C242" s="385"/>
      <c r="L242" s="366" t="s">
        <v>619</v>
      </c>
      <c r="Q242" s="294"/>
    </row>
    <row r="243" spans="1:17">
      <c r="A243" s="270" t="s">
        <v>616</v>
      </c>
      <c r="B243" s="272"/>
      <c r="C243" s="385"/>
      <c r="L243" s="366" t="s">
        <v>616</v>
      </c>
      <c r="Q243" s="294"/>
    </row>
    <row r="244" spans="1:17">
      <c r="A244" s="270" t="s">
        <v>607</v>
      </c>
      <c r="B244" s="272"/>
      <c r="C244" s="385"/>
      <c r="L244" s="366" t="s">
        <v>607</v>
      </c>
      <c r="Q244" s="294"/>
    </row>
    <row r="245" spans="1:17">
      <c r="A245" s="270" t="s">
        <v>620</v>
      </c>
      <c r="B245" s="272"/>
      <c r="C245" s="385"/>
      <c r="L245" s="366" t="s">
        <v>620</v>
      </c>
      <c r="Q245" s="294"/>
    </row>
    <row r="246" spans="1:17">
      <c r="A246" s="270" t="s">
        <v>616</v>
      </c>
      <c r="B246" s="324"/>
      <c r="C246" s="385"/>
      <c r="L246" s="366" t="s">
        <v>616</v>
      </c>
      <c r="Q246" s="294"/>
    </row>
    <row r="247" spans="1:17" ht="16" thickBot="1">
      <c r="A247" s="281" t="s">
        <v>876</v>
      </c>
      <c r="B247" s="269"/>
      <c r="C247" s="385"/>
      <c r="L247" s="368" t="s">
        <v>876</v>
      </c>
      <c r="M247" s="302"/>
      <c r="N247" s="302"/>
      <c r="O247" s="302"/>
      <c r="P247" s="302"/>
      <c r="Q247" s="303"/>
    </row>
    <row r="248" spans="1:17">
      <c r="C248" s="385"/>
    </row>
    <row r="249" spans="1:17">
      <c r="C249" s="385"/>
    </row>
    <row r="250" spans="1:17">
      <c r="C250" s="385"/>
    </row>
    <row r="251" spans="1:17" ht="16" thickBot="1">
      <c r="C251" s="385"/>
    </row>
    <row r="252" spans="1:17">
      <c r="A252" s="270" t="s">
        <v>584</v>
      </c>
      <c r="B252" s="267" t="s">
        <v>662</v>
      </c>
      <c r="C252" s="385"/>
      <c r="L252" s="362" t="s">
        <v>584</v>
      </c>
      <c r="M252" s="363"/>
      <c r="N252" s="363"/>
      <c r="O252" s="363"/>
      <c r="P252" s="363"/>
      <c r="Q252" s="364"/>
    </row>
    <row r="253" spans="1:17" ht="64">
      <c r="A253" s="271" t="s">
        <v>873</v>
      </c>
      <c r="B253" s="269" t="s">
        <v>796</v>
      </c>
      <c r="C253" s="385"/>
      <c r="L253" s="365" t="s">
        <v>930</v>
      </c>
      <c r="N253" s="306" t="s">
        <v>672</v>
      </c>
      <c r="O253" s="257">
        <f>E10</f>
        <v>0</v>
      </c>
      <c r="P253" s="306" t="s">
        <v>929</v>
      </c>
      <c r="Q253" s="305">
        <f>F10</f>
        <v>0</v>
      </c>
    </row>
    <row r="254" spans="1:17">
      <c r="A254" s="270" t="s">
        <v>633</v>
      </c>
      <c r="B254" s="267" t="s">
        <v>833</v>
      </c>
      <c r="C254" s="385"/>
      <c r="L254" s="366" t="s">
        <v>677</v>
      </c>
      <c r="N254" s="257">
        <f>G10</f>
        <v>0</v>
      </c>
      <c r="O254" s="13"/>
      <c r="P254" s="13"/>
      <c r="Q254" s="294"/>
    </row>
    <row r="255" spans="1:17">
      <c r="A255" s="270" t="s">
        <v>719</v>
      </c>
      <c r="B255" s="267" t="s">
        <v>832</v>
      </c>
      <c r="C255" s="385"/>
      <c r="L255" s="366" t="s">
        <v>719</v>
      </c>
      <c r="Q255" s="294"/>
    </row>
    <row r="256" spans="1:17">
      <c r="A256" s="273" t="s">
        <v>720</v>
      </c>
      <c r="B256" s="267" t="s">
        <v>662</v>
      </c>
      <c r="C256" s="385"/>
      <c r="L256" s="366"/>
      <c r="Q256" s="294"/>
    </row>
    <row r="257" spans="1:17">
      <c r="A257" s="270" t="s">
        <v>590</v>
      </c>
      <c r="B257" s="267" t="s">
        <v>834</v>
      </c>
      <c r="C257" s="385"/>
      <c r="L257" s="366" t="s">
        <v>590</v>
      </c>
      <c r="Q257" s="294"/>
    </row>
    <row r="258" spans="1:17">
      <c r="A258" s="270"/>
      <c r="B258" s="267" t="s">
        <v>838</v>
      </c>
      <c r="C258" s="385"/>
      <c r="L258" s="366"/>
      <c r="Q258" s="294"/>
    </row>
    <row r="259" spans="1:17">
      <c r="A259" s="336" t="s">
        <v>763</v>
      </c>
      <c r="B259" s="267"/>
      <c r="C259" s="385"/>
      <c r="L259" s="366" t="s">
        <v>830</v>
      </c>
      <c r="N259" s="333">
        <f>AA10</f>
        <v>3</v>
      </c>
      <c r="Q259" s="294"/>
    </row>
    <row r="260" spans="1:17">
      <c r="A260" s="336" t="s">
        <v>761</v>
      </c>
      <c r="B260" s="272"/>
      <c r="C260" s="385"/>
      <c r="L260" s="366" t="s">
        <v>828</v>
      </c>
      <c r="N260" s="257" t="str">
        <f>AB10</f>
        <v>ABIO</v>
      </c>
      <c r="Q260" s="294"/>
    </row>
    <row r="261" spans="1:17">
      <c r="A261" s="336" t="s">
        <v>596</v>
      </c>
      <c r="B261" s="272"/>
      <c r="C261" s="385"/>
      <c r="L261" s="366" t="s">
        <v>596</v>
      </c>
      <c r="Q261" s="294"/>
    </row>
    <row r="262" spans="1:17">
      <c r="A262" s="336" t="s">
        <v>927</v>
      </c>
      <c r="B262" s="267" t="s">
        <v>662</v>
      </c>
      <c r="C262" s="385"/>
      <c r="L262" s="361" t="s">
        <v>931</v>
      </c>
      <c r="N262" s="257">
        <f>AK10</f>
        <v>5</v>
      </c>
      <c r="Q262" s="294"/>
    </row>
    <row r="263" spans="1:17">
      <c r="A263" s="336" t="s">
        <v>596</v>
      </c>
      <c r="B263" s="272" t="s">
        <v>932</v>
      </c>
      <c r="C263" s="385"/>
      <c r="L263" s="361" t="s">
        <v>596</v>
      </c>
      <c r="Q263" s="294"/>
    </row>
    <row r="264" spans="1:17">
      <c r="A264" s="336" t="s">
        <v>928</v>
      </c>
      <c r="B264" s="267" t="s">
        <v>662</v>
      </c>
      <c r="C264" s="385"/>
      <c r="L264" s="361" t="s">
        <v>931</v>
      </c>
      <c r="N264" s="257">
        <f>AL10</f>
        <v>6</v>
      </c>
      <c r="Q264" s="294"/>
    </row>
    <row r="265" spans="1:17">
      <c r="A265" s="336" t="s">
        <v>596</v>
      </c>
      <c r="B265" s="272" t="s">
        <v>932</v>
      </c>
      <c r="C265" s="385"/>
      <c r="L265" s="361" t="s">
        <v>596</v>
      </c>
      <c r="Q265" s="294"/>
    </row>
    <row r="266" spans="1:17">
      <c r="A266" s="325"/>
      <c r="B266" s="272"/>
      <c r="C266" s="385"/>
      <c r="L266" s="367"/>
      <c r="Q266" s="294"/>
    </row>
    <row r="267" spans="1:17">
      <c r="A267" s="270" t="s">
        <v>618</v>
      </c>
      <c r="B267" s="272"/>
      <c r="C267" s="385"/>
      <c r="L267" s="366" t="s">
        <v>618</v>
      </c>
      <c r="Q267" s="294"/>
    </row>
    <row r="268" spans="1:17">
      <c r="A268" s="270" t="s">
        <v>616</v>
      </c>
      <c r="B268" s="272"/>
      <c r="C268" s="385"/>
      <c r="L268" s="366" t="s">
        <v>616</v>
      </c>
      <c r="Q268" s="294"/>
    </row>
    <row r="269" spans="1:17">
      <c r="A269" s="270"/>
      <c r="B269" s="272"/>
      <c r="C269" s="385"/>
      <c r="L269" s="366"/>
      <c r="Q269" s="294"/>
    </row>
    <row r="270" spans="1:17">
      <c r="A270" s="270" t="s">
        <v>619</v>
      </c>
      <c r="B270" s="272"/>
      <c r="C270" s="385"/>
      <c r="L270" s="366" t="s">
        <v>619</v>
      </c>
      <c r="Q270" s="294"/>
    </row>
    <row r="271" spans="1:17">
      <c r="A271" s="270" t="s">
        <v>616</v>
      </c>
      <c r="B271" s="272"/>
      <c r="C271" s="385"/>
      <c r="L271" s="366" t="s">
        <v>616</v>
      </c>
      <c r="Q271" s="294"/>
    </row>
    <row r="272" spans="1:17">
      <c r="A272" s="270" t="s">
        <v>607</v>
      </c>
      <c r="B272" s="272"/>
      <c r="C272" s="385"/>
      <c r="L272" s="366" t="s">
        <v>607</v>
      </c>
      <c r="Q272" s="294"/>
    </row>
    <row r="273" spans="1:17">
      <c r="A273" s="270" t="s">
        <v>620</v>
      </c>
      <c r="B273" s="272"/>
      <c r="C273" s="385"/>
      <c r="L273" s="366" t="s">
        <v>620</v>
      </c>
      <c r="Q273" s="294"/>
    </row>
    <row r="274" spans="1:17">
      <c r="A274" s="270" t="s">
        <v>616</v>
      </c>
      <c r="B274" s="324"/>
      <c r="C274" s="385"/>
      <c r="L274" s="366" t="s">
        <v>616</v>
      </c>
      <c r="Q274" s="294"/>
    </row>
    <row r="275" spans="1:17" ht="16" thickBot="1">
      <c r="A275" s="281" t="s">
        <v>876</v>
      </c>
      <c r="B275" s="269"/>
      <c r="C275" s="385"/>
      <c r="L275" s="368" t="s">
        <v>876</v>
      </c>
      <c r="M275" s="302"/>
      <c r="N275" s="302"/>
      <c r="O275" s="302"/>
      <c r="P275" s="302"/>
      <c r="Q275" s="303"/>
    </row>
    <row r="276" spans="1:17">
      <c r="C276" s="322"/>
    </row>
  </sheetData>
  <mergeCells count="1">
    <mergeCell ref="AO4:AR4"/>
  </mergeCells>
  <phoneticPr fontId="9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6CFD-778B-40FC-B149-6036042A6CAC}">
  <sheetPr>
    <tabColor rgb="FFFFC000"/>
  </sheetPr>
  <dimension ref="A1:AC131"/>
  <sheetViews>
    <sheetView tabSelected="1" topLeftCell="C2" zoomScale="136" zoomScaleNormal="70" workbookViewId="0">
      <selection activeCell="H13" sqref="H13"/>
    </sheetView>
  </sheetViews>
  <sheetFormatPr baseColWidth="10" defaultColWidth="9" defaultRowHeight="15"/>
  <cols>
    <col min="1" max="1" width="74.5" style="10" hidden="1" customWidth="1"/>
    <col min="2" max="2" width="74" style="10" hidden="1" customWidth="1"/>
    <col min="3" max="3" width="5" style="10" customWidth="1"/>
    <col min="4" max="4" width="18.5" style="10" customWidth="1"/>
    <col min="5" max="5" width="35.83203125" style="10" customWidth="1"/>
    <col min="6" max="6" width="9" style="10" customWidth="1"/>
    <col min="7" max="8" width="10.1640625" style="10" customWidth="1"/>
    <col min="9" max="9" width="6.33203125" style="10" bestFit="1" customWidth="1"/>
    <col min="10" max="10" width="11.83203125" style="10" bestFit="1" customWidth="1"/>
    <col min="11" max="11" width="14.33203125" style="10" bestFit="1" customWidth="1"/>
    <col min="12" max="12" width="9.6640625" style="10" customWidth="1"/>
    <col min="13" max="13" width="11.6640625" style="10" customWidth="1"/>
    <col min="14" max="14" width="12.5" style="10" customWidth="1"/>
    <col min="15" max="15" width="15.1640625" style="10" bestFit="1" customWidth="1"/>
    <col min="16" max="16" width="14.83203125" style="10" customWidth="1"/>
    <col min="17" max="17" width="17.6640625" style="10" bestFit="1" customWidth="1"/>
    <col min="18" max="18" width="12.83203125" style="10" customWidth="1"/>
    <col min="19" max="19" width="21.6640625" style="10" customWidth="1"/>
    <col min="20" max="20" width="8.83203125" style="10" customWidth="1"/>
    <col min="21" max="21" width="10.83203125" style="10" customWidth="1"/>
    <col min="22" max="23" width="14.6640625" style="10" customWidth="1"/>
    <col min="24" max="24" width="9.83203125" style="10" bestFit="1" customWidth="1"/>
    <col min="25" max="25" width="11.6640625" style="10" bestFit="1" customWidth="1"/>
    <col min="26" max="26" width="8.6640625" style="10" customWidth="1"/>
    <col min="27" max="27" width="9.1640625" style="10" customWidth="1"/>
    <col min="28" max="28" width="14.83203125" style="10" bestFit="1" customWidth="1"/>
    <col min="29" max="29" width="2.6640625" style="10" customWidth="1"/>
    <col min="30" max="16384" width="9" style="10"/>
  </cols>
  <sheetData>
    <row r="1" spans="1:29" ht="19.25" customHeight="1">
      <c r="C1" s="392"/>
      <c r="E1" s="381" t="s">
        <v>706</v>
      </c>
      <c r="F1" s="381" t="s">
        <v>947</v>
      </c>
      <c r="G1" s="381" t="s">
        <v>948</v>
      </c>
      <c r="H1" s="381" t="s">
        <v>987</v>
      </c>
      <c r="J1" s="381" t="s">
        <v>988</v>
      </c>
      <c r="K1" s="381" t="s">
        <v>989</v>
      </c>
      <c r="M1" s="381" t="s">
        <v>990</v>
      </c>
      <c r="U1" s="381" t="s">
        <v>60</v>
      </c>
      <c r="V1" s="381" t="s">
        <v>61</v>
      </c>
      <c r="W1" s="381" t="s">
        <v>986</v>
      </c>
      <c r="X1" s="157"/>
      <c r="Y1" s="381" t="s">
        <v>66</v>
      </c>
      <c r="Z1" s="157"/>
      <c r="AA1" s="381" t="s">
        <v>920</v>
      </c>
      <c r="AB1" s="381" t="s">
        <v>986</v>
      </c>
    </row>
    <row r="2" spans="1:29" ht="144">
      <c r="C2" s="392"/>
      <c r="D2" s="391" t="s">
        <v>966</v>
      </c>
      <c r="E2" s="426" t="s">
        <v>967</v>
      </c>
      <c r="F2" s="426" t="s">
        <v>968</v>
      </c>
      <c r="G2" s="426" t="s">
        <v>969</v>
      </c>
      <c r="H2" s="427"/>
      <c r="I2" s="427"/>
      <c r="J2" s="426" t="s">
        <v>979</v>
      </c>
      <c r="K2" s="426" t="s">
        <v>978</v>
      </c>
      <c r="L2" s="427"/>
      <c r="M2" s="426" t="s">
        <v>991</v>
      </c>
      <c r="N2" s="426" t="s">
        <v>980</v>
      </c>
      <c r="O2" s="426" t="s">
        <v>981</v>
      </c>
      <c r="P2" s="426" t="s">
        <v>980</v>
      </c>
      <c r="Q2" s="426" t="s">
        <v>981</v>
      </c>
      <c r="R2" s="426" t="s">
        <v>982</v>
      </c>
      <c r="S2" s="426"/>
      <c r="T2" s="426" t="s">
        <v>981</v>
      </c>
      <c r="U2" s="426" t="s">
        <v>983</v>
      </c>
      <c r="V2" s="426" t="s">
        <v>984</v>
      </c>
      <c r="W2" s="426" t="s">
        <v>985</v>
      </c>
      <c r="X2" s="428"/>
      <c r="Y2" s="428"/>
      <c r="Z2" s="426" t="s">
        <v>982</v>
      </c>
      <c r="AA2" s="426" t="s">
        <v>981</v>
      </c>
      <c r="AB2" s="426" t="s">
        <v>981</v>
      </c>
    </row>
    <row r="3" spans="1:29" ht="18.5" customHeight="1">
      <c r="C3" s="392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3"/>
      <c r="W3" s="393"/>
      <c r="X3" s="393"/>
      <c r="Y3" s="393"/>
      <c r="Z3" s="393"/>
      <c r="AA3" s="393"/>
      <c r="AB3" s="393"/>
      <c r="AC3" s="384"/>
    </row>
    <row r="4" spans="1:29" ht="24" customHeight="1">
      <c r="C4" s="392"/>
      <c r="D4" s="425" t="s">
        <v>975</v>
      </c>
      <c r="E4" s="436" t="s">
        <v>530</v>
      </c>
      <c r="F4" s="413" t="s">
        <v>974</v>
      </c>
      <c r="G4" s="414"/>
      <c r="H4" s="401" t="s">
        <v>71</v>
      </c>
      <c r="I4" s="402" t="s">
        <v>82</v>
      </c>
      <c r="J4" s="403"/>
      <c r="K4" s="404"/>
      <c r="L4" s="401" t="s">
        <v>483</v>
      </c>
      <c r="M4" s="403"/>
      <c r="N4" s="403"/>
      <c r="O4" s="403"/>
      <c r="P4" s="403"/>
      <c r="Q4" s="404"/>
      <c r="R4" s="402" t="s">
        <v>72</v>
      </c>
      <c r="S4" s="403"/>
      <c r="T4" s="403"/>
      <c r="U4" s="403"/>
      <c r="V4" s="403"/>
      <c r="W4" s="403"/>
      <c r="X4" s="402" t="s">
        <v>527</v>
      </c>
      <c r="Y4" s="404"/>
      <c r="Z4" s="402" t="s">
        <v>528</v>
      </c>
      <c r="AA4" s="403"/>
      <c r="AB4" s="403"/>
      <c r="AC4" s="384"/>
    </row>
    <row r="5" spans="1:29" ht="14.25" customHeight="1">
      <c r="C5" s="392"/>
      <c r="D5" s="104" t="s">
        <v>976</v>
      </c>
      <c r="E5" s="104"/>
      <c r="F5" s="202" t="s">
        <v>972</v>
      </c>
      <c r="G5" s="202" t="s">
        <v>973</v>
      </c>
      <c r="H5" s="24" t="s">
        <v>95</v>
      </c>
      <c r="I5" s="264" t="s">
        <v>95</v>
      </c>
      <c r="J5" s="202" t="s">
        <v>299</v>
      </c>
      <c r="K5" s="202" t="s">
        <v>704</v>
      </c>
      <c r="L5" s="24" t="s">
        <v>95</v>
      </c>
      <c r="M5" s="202" t="s">
        <v>481</v>
      </c>
      <c r="N5" s="437" t="s">
        <v>1012</v>
      </c>
      <c r="O5" s="437" t="s">
        <v>1013</v>
      </c>
      <c r="P5" s="437" t="s">
        <v>113</v>
      </c>
      <c r="Q5" s="438" t="s">
        <v>114</v>
      </c>
      <c r="R5" s="398" t="s">
        <v>95</v>
      </c>
      <c r="S5" s="376" t="s">
        <v>284</v>
      </c>
      <c r="T5" s="376" t="s">
        <v>124</v>
      </c>
      <c r="U5" s="376" t="s">
        <v>126</v>
      </c>
      <c r="V5" s="376" t="s">
        <v>127</v>
      </c>
      <c r="W5" s="397" t="s">
        <v>1014</v>
      </c>
      <c r="X5" s="398" t="s">
        <v>95</v>
      </c>
      <c r="Y5" s="396" t="s">
        <v>137</v>
      </c>
      <c r="Z5" s="398" t="s">
        <v>115</v>
      </c>
      <c r="AA5" s="397" t="s">
        <v>155</v>
      </c>
      <c r="AB5" s="397" t="s">
        <v>1014</v>
      </c>
      <c r="AC5" s="385"/>
    </row>
    <row r="6" spans="1:29" s="13" customFormat="1">
      <c r="A6" s="10"/>
      <c r="B6" s="10"/>
      <c r="C6" s="409" t="s">
        <v>1044</v>
      </c>
      <c r="D6" s="308" t="s">
        <v>971</v>
      </c>
      <c r="E6" s="308"/>
      <c r="F6" s="307" t="s">
        <v>529</v>
      </c>
      <c r="G6" s="307" t="s">
        <v>1057</v>
      </c>
      <c r="H6" s="394">
        <v>130120</v>
      </c>
      <c r="I6" s="394">
        <v>4</v>
      </c>
      <c r="J6" s="394" t="s">
        <v>1011</v>
      </c>
      <c r="K6" s="395"/>
      <c r="L6" s="394">
        <v>6</v>
      </c>
      <c r="M6" s="394" t="s">
        <v>1026</v>
      </c>
      <c r="N6" s="394" t="s">
        <v>176</v>
      </c>
      <c r="O6" s="394">
        <v>6</v>
      </c>
      <c r="P6" s="394" t="s">
        <v>176</v>
      </c>
      <c r="Q6" s="405">
        <v>1</v>
      </c>
      <c r="R6" s="394">
        <v>24320</v>
      </c>
      <c r="S6" s="395" t="s">
        <v>499</v>
      </c>
      <c r="T6" s="394">
        <v>5</v>
      </c>
      <c r="U6" s="394">
        <v>318</v>
      </c>
      <c r="V6" s="394">
        <v>59455</v>
      </c>
      <c r="W6" s="408">
        <f>AA6</f>
        <v>105</v>
      </c>
      <c r="X6" s="394">
        <v>0</v>
      </c>
      <c r="Y6" s="394">
        <v>600</v>
      </c>
      <c r="Z6" s="394">
        <v>22109</v>
      </c>
      <c r="AA6" s="406">
        <f>100+T6</f>
        <v>105</v>
      </c>
      <c r="AB6" s="407">
        <f>T6</f>
        <v>5</v>
      </c>
      <c r="AC6" s="385"/>
    </row>
    <row r="7" spans="1:29" s="13" customFormat="1">
      <c r="A7" s="10"/>
      <c r="B7" s="10"/>
      <c r="C7" s="409" t="s">
        <v>1044</v>
      </c>
      <c r="D7" s="276" t="s">
        <v>971</v>
      </c>
      <c r="E7" s="276" t="s">
        <v>702</v>
      </c>
      <c r="F7" s="276" t="s">
        <v>529</v>
      </c>
      <c r="G7" s="276" t="s">
        <v>473</v>
      </c>
      <c r="H7" s="394">
        <v>130120</v>
      </c>
      <c r="I7" s="394">
        <v>4</v>
      </c>
      <c r="J7" s="394" t="s">
        <v>1043</v>
      </c>
      <c r="K7" s="395"/>
      <c r="L7" s="394">
        <v>6</v>
      </c>
      <c r="M7" s="394" t="s">
        <v>1026</v>
      </c>
      <c r="N7" s="394" t="s">
        <v>176</v>
      </c>
      <c r="O7" s="394">
        <v>6</v>
      </c>
      <c r="P7" s="394" t="s">
        <v>176</v>
      </c>
      <c r="Q7" s="405">
        <v>1</v>
      </c>
      <c r="R7" s="394">
        <v>24320</v>
      </c>
      <c r="S7" s="395" t="s">
        <v>499</v>
      </c>
      <c r="T7" s="394">
        <v>5</v>
      </c>
      <c r="U7" s="394">
        <v>318</v>
      </c>
      <c r="V7" s="394">
        <v>59455</v>
      </c>
      <c r="W7" s="408">
        <f>AA7</f>
        <v>0</v>
      </c>
      <c r="X7" s="394">
        <v>0</v>
      </c>
      <c r="Y7" s="394">
        <v>600</v>
      </c>
      <c r="Z7" s="394"/>
      <c r="AA7" s="406"/>
      <c r="AB7" s="407"/>
      <c r="AC7" s="385"/>
    </row>
    <row r="8" spans="1:29" s="13" customFormat="1">
      <c r="A8" s="10"/>
      <c r="B8" s="10"/>
      <c r="C8" s="409" t="s">
        <v>1044</v>
      </c>
      <c r="D8" s="226" t="s">
        <v>971</v>
      </c>
      <c r="E8" s="226" t="s">
        <v>703</v>
      </c>
      <c r="F8" s="226" t="s">
        <v>529</v>
      </c>
      <c r="G8" s="226" t="s">
        <v>473</v>
      </c>
      <c r="H8" s="353">
        <v>130120</v>
      </c>
      <c r="I8" s="353">
        <v>10</v>
      </c>
      <c r="J8" s="353" t="s">
        <v>1041</v>
      </c>
      <c r="K8" s="354"/>
      <c r="L8" s="353">
        <v>12</v>
      </c>
      <c r="M8" s="353" t="s">
        <v>497</v>
      </c>
      <c r="N8" s="353" t="s">
        <v>479</v>
      </c>
      <c r="O8" s="353">
        <v>3</v>
      </c>
      <c r="P8" s="353" t="s">
        <v>479</v>
      </c>
      <c r="Q8" s="353">
        <v>1</v>
      </c>
      <c r="R8" s="353">
        <v>24324</v>
      </c>
      <c r="S8" s="353" t="s">
        <v>965</v>
      </c>
      <c r="T8" s="353">
        <v>9</v>
      </c>
      <c r="U8" s="353">
        <v>322</v>
      </c>
      <c r="V8" s="353">
        <v>59455</v>
      </c>
      <c r="W8" s="408">
        <f>AA8</f>
        <v>109</v>
      </c>
      <c r="X8" s="394">
        <v>0</v>
      </c>
      <c r="Y8" s="394">
        <v>600</v>
      </c>
      <c r="Z8" s="394">
        <v>22113</v>
      </c>
      <c r="AA8" s="406">
        <f>100+T8</f>
        <v>109</v>
      </c>
      <c r="AB8" s="407">
        <f>T8</f>
        <v>9</v>
      </c>
      <c r="AC8" s="385"/>
    </row>
    <row r="9" spans="1:29" s="13" customFormat="1">
      <c r="A9" s="10"/>
      <c r="B9" s="10"/>
      <c r="C9" s="409" t="s">
        <v>1045</v>
      </c>
      <c r="D9" s="411" t="s">
        <v>971</v>
      </c>
      <c r="E9" s="411"/>
      <c r="F9" s="411" t="s">
        <v>529</v>
      </c>
      <c r="G9" s="411" t="s">
        <v>1056</v>
      </c>
      <c r="H9" s="312">
        <v>130126</v>
      </c>
      <c r="I9" s="353">
        <v>1</v>
      </c>
      <c r="J9" s="353" t="s">
        <v>1041</v>
      </c>
      <c r="K9" s="354"/>
      <c r="L9" s="353">
        <v>3</v>
      </c>
      <c r="M9" s="354" t="s">
        <v>1025</v>
      </c>
      <c r="N9" s="353" t="s">
        <v>176</v>
      </c>
      <c r="O9" s="353">
        <v>1</v>
      </c>
      <c r="P9" s="353" t="s">
        <v>176</v>
      </c>
      <c r="Q9" s="380">
        <v>1</v>
      </c>
      <c r="R9" s="353">
        <v>48291</v>
      </c>
      <c r="S9" s="412" t="s">
        <v>977</v>
      </c>
      <c r="T9" s="412">
        <v>11</v>
      </c>
      <c r="U9" s="412">
        <v>240</v>
      </c>
      <c r="V9" s="412">
        <v>59455</v>
      </c>
      <c r="W9" s="408">
        <f>AA9</f>
        <v>111</v>
      </c>
      <c r="X9" s="394">
        <v>0</v>
      </c>
      <c r="Y9" s="394">
        <v>600</v>
      </c>
      <c r="Z9" s="394">
        <v>22109</v>
      </c>
      <c r="AA9" s="406">
        <f>100+T9</f>
        <v>111</v>
      </c>
      <c r="AB9" s="407">
        <f>T9</f>
        <v>11</v>
      </c>
      <c r="AC9" s="385"/>
    </row>
    <row r="10" spans="1:29" s="13" customFormat="1">
      <c r="A10" s="10"/>
      <c r="B10" s="10"/>
      <c r="C10" s="409" t="s">
        <v>1045</v>
      </c>
      <c r="D10" s="410" t="s">
        <v>971</v>
      </c>
      <c r="E10" s="410" t="s">
        <v>970</v>
      </c>
      <c r="F10" s="410" t="s">
        <v>529</v>
      </c>
      <c r="G10" s="410" t="s">
        <v>1056</v>
      </c>
      <c r="H10" s="353">
        <v>130126</v>
      </c>
      <c r="I10" s="353">
        <v>2</v>
      </c>
      <c r="J10" s="353" t="s">
        <v>1043</v>
      </c>
      <c r="K10" s="353"/>
      <c r="L10" s="353">
        <v>4</v>
      </c>
      <c r="M10" s="354" t="s">
        <v>1025</v>
      </c>
      <c r="N10" s="353" t="s">
        <v>176</v>
      </c>
      <c r="O10" s="353">
        <v>2</v>
      </c>
      <c r="P10" s="353" t="s">
        <v>176</v>
      </c>
      <c r="Q10" s="353">
        <v>1</v>
      </c>
      <c r="R10" s="353">
        <v>48292</v>
      </c>
      <c r="S10" s="353" t="s">
        <v>1046</v>
      </c>
      <c r="T10" s="353">
        <v>12</v>
      </c>
      <c r="U10" s="353">
        <v>240</v>
      </c>
      <c r="V10" s="353">
        <v>59455</v>
      </c>
      <c r="W10" s="408">
        <f>AA10</f>
        <v>0</v>
      </c>
      <c r="X10" s="394">
        <v>0</v>
      </c>
      <c r="Y10" s="394">
        <v>600</v>
      </c>
      <c r="Z10" s="394"/>
      <c r="AA10" s="406"/>
      <c r="AB10" s="407"/>
      <c r="AC10" s="385"/>
    </row>
    <row r="11" spans="1:29" s="13" customFormat="1">
      <c r="A11" s="10"/>
      <c r="B11" s="10"/>
      <c r="C11" s="392"/>
      <c r="D11" s="387" t="s">
        <v>946</v>
      </c>
      <c r="E11" s="387" t="s">
        <v>946</v>
      </c>
      <c r="F11" s="387" t="s">
        <v>946</v>
      </c>
      <c r="G11" s="387" t="s">
        <v>946</v>
      </c>
      <c r="H11" s="387" t="s">
        <v>946</v>
      </c>
      <c r="I11" s="387" t="s">
        <v>946</v>
      </c>
      <c r="J11" s="387" t="s">
        <v>946</v>
      </c>
      <c r="K11" s="387" t="s">
        <v>946</v>
      </c>
      <c r="L11" s="387" t="s">
        <v>946</v>
      </c>
      <c r="M11" s="387" t="s">
        <v>946</v>
      </c>
      <c r="N11" s="387" t="s">
        <v>946</v>
      </c>
      <c r="O11" s="387" t="s">
        <v>946</v>
      </c>
      <c r="P11" s="387" t="s">
        <v>946</v>
      </c>
      <c r="Q11" s="387" t="s">
        <v>946</v>
      </c>
      <c r="R11" s="387" t="s">
        <v>946</v>
      </c>
      <c r="S11" s="387" t="s">
        <v>946</v>
      </c>
      <c r="T11" s="387" t="s">
        <v>946</v>
      </c>
      <c r="U11" s="387" t="s">
        <v>946</v>
      </c>
      <c r="V11" s="387" t="s">
        <v>946</v>
      </c>
      <c r="W11" s="387" t="s">
        <v>946</v>
      </c>
      <c r="X11" s="387" t="s">
        <v>946</v>
      </c>
      <c r="Y11" s="387" t="s">
        <v>946</v>
      </c>
      <c r="Z11" s="387" t="s">
        <v>946</v>
      </c>
      <c r="AA11" s="387" t="s">
        <v>946</v>
      </c>
      <c r="AB11" s="387" t="s">
        <v>946</v>
      </c>
      <c r="AC11" s="385"/>
    </row>
    <row r="12" spans="1:29" s="13" customFormat="1">
      <c r="B12" s="10"/>
      <c r="C12" s="392"/>
      <c r="D12" s="321"/>
      <c r="E12" s="321"/>
      <c r="F12" s="321"/>
      <c r="G12" s="321"/>
      <c r="H12" s="322"/>
      <c r="I12" s="322"/>
      <c r="J12" s="322"/>
      <c r="K12" s="10"/>
      <c r="L12" s="322"/>
      <c r="M12" s="322"/>
      <c r="N12" s="322"/>
      <c r="O12" s="322"/>
      <c r="P12" s="322"/>
      <c r="Q12" s="322"/>
      <c r="R12" s="322"/>
      <c r="S12" s="322"/>
      <c r="T12" s="322"/>
      <c r="U12" s="322"/>
      <c r="V12" s="322"/>
      <c r="W12" s="322"/>
      <c r="X12" s="322"/>
      <c r="Y12" s="322"/>
      <c r="Z12" s="322"/>
      <c r="AA12" s="322"/>
      <c r="AB12" s="322"/>
      <c r="AC12" s="322"/>
    </row>
    <row r="13" spans="1:29" s="13" customFormat="1" ht="16.25" customHeight="1">
      <c r="A13" s="320"/>
      <c r="B13" s="320"/>
      <c r="C13" s="392"/>
      <c r="D13" s="320"/>
      <c r="E13" s="320"/>
      <c r="F13" s="320"/>
      <c r="G13" s="320"/>
      <c r="H13" s="320"/>
      <c r="I13" s="322"/>
      <c r="K13" s="322"/>
      <c r="L13" s="322"/>
      <c r="M13" s="322"/>
      <c r="N13" s="322"/>
      <c r="O13" s="322"/>
      <c r="P13" s="322"/>
      <c r="Q13" s="322"/>
      <c r="R13" s="322"/>
      <c r="S13" s="322"/>
      <c r="T13" s="322"/>
      <c r="U13" s="322"/>
      <c r="V13" s="322"/>
      <c r="W13" s="322"/>
      <c r="X13" s="322"/>
      <c r="Y13" s="322"/>
      <c r="Z13" s="322"/>
      <c r="AA13" s="322"/>
      <c r="AB13" s="322"/>
      <c r="AC13" s="322"/>
    </row>
    <row r="14" spans="1:29" s="13" customFormat="1" ht="16.25" customHeight="1">
      <c r="A14" s="320"/>
      <c r="B14" s="320"/>
      <c r="C14" s="392"/>
      <c r="D14" s="320"/>
      <c r="E14" s="320"/>
      <c r="F14" s="320"/>
      <c r="G14" s="320"/>
      <c r="H14" s="320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  <c r="AA14" s="322"/>
      <c r="AB14" s="322"/>
      <c r="AC14" s="322"/>
    </row>
    <row r="15" spans="1:29" s="13" customFormat="1">
      <c r="A15" s="322"/>
      <c r="B15" s="322"/>
      <c r="C15" s="392"/>
      <c r="D15" s="322"/>
      <c r="E15" s="320"/>
      <c r="F15" s="320"/>
      <c r="G15" s="320"/>
      <c r="H15" s="320"/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  <c r="AA15" s="322"/>
      <c r="AB15" s="322"/>
      <c r="AC15" s="322"/>
    </row>
    <row r="16" spans="1:29" s="13" customFormat="1">
      <c r="A16" s="322"/>
      <c r="B16" s="322"/>
      <c r="C16" s="392"/>
      <c r="D16" s="322"/>
      <c r="E16" s="320"/>
      <c r="F16" s="320"/>
      <c r="G16" s="320"/>
      <c r="H16" s="320"/>
      <c r="I16" s="322"/>
      <c r="J16" s="322"/>
      <c r="K16" s="322"/>
      <c r="L16" s="322"/>
      <c r="M16" s="322"/>
      <c r="N16" s="322"/>
      <c r="O16" s="322"/>
      <c r="P16" s="322"/>
      <c r="Q16" s="322"/>
      <c r="R16" s="322"/>
      <c r="S16" s="322"/>
      <c r="T16" s="322"/>
      <c r="U16" s="322"/>
      <c r="V16" s="322"/>
      <c r="W16" s="322"/>
      <c r="X16" s="322"/>
      <c r="Y16" s="322"/>
      <c r="Z16" s="322"/>
      <c r="AA16" s="322"/>
      <c r="AB16" s="322"/>
      <c r="AC16" s="322"/>
    </row>
    <row r="17" spans="1:12" s="13" customFormat="1" ht="5.5" customHeight="1" thickBot="1">
      <c r="C17" s="392"/>
    </row>
    <row r="18" spans="1:12" s="13" customFormat="1">
      <c r="A18" s="270" t="s">
        <v>584</v>
      </c>
      <c r="B18" s="267" t="s">
        <v>662</v>
      </c>
      <c r="C18" s="392"/>
      <c r="E18" s="287" t="s">
        <v>584</v>
      </c>
      <c r="F18" s="288"/>
      <c r="G18" s="288"/>
      <c r="H18" s="288"/>
      <c r="I18" s="288"/>
      <c r="J18" s="288"/>
      <c r="K18" s="288"/>
      <c r="L18" s="289"/>
    </row>
    <row r="19" spans="1:12" s="13" customFormat="1">
      <c r="A19" s="270" t="s">
        <v>585</v>
      </c>
      <c r="B19" s="267" t="s">
        <v>662</v>
      </c>
      <c r="C19" s="392"/>
      <c r="E19" s="290" t="s">
        <v>585</v>
      </c>
      <c r="L19" s="291"/>
    </row>
    <row r="20" spans="1:12" s="13" customFormat="1">
      <c r="A20" s="270" t="s">
        <v>630</v>
      </c>
      <c r="B20" s="267" t="s">
        <v>662</v>
      </c>
      <c r="C20" s="392"/>
      <c r="E20" s="290" t="s">
        <v>670</v>
      </c>
      <c r="G20" s="257">
        <f>$H$6</f>
        <v>130120</v>
      </c>
      <c r="L20" s="291"/>
    </row>
    <row r="21" spans="1:12" s="13" customFormat="1">
      <c r="A21" s="270" t="s">
        <v>586</v>
      </c>
      <c r="B21" s="267" t="s">
        <v>626</v>
      </c>
      <c r="C21" s="392"/>
      <c r="E21" s="290" t="s">
        <v>586</v>
      </c>
      <c r="L21" s="291"/>
    </row>
    <row r="22" spans="1:12" s="13" customFormat="1">
      <c r="A22" s="270" t="s">
        <v>632</v>
      </c>
      <c r="B22" s="267" t="s">
        <v>625</v>
      </c>
      <c r="C22" s="392"/>
      <c r="E22" s="290" t="s">
        <v>632</v>
      </c>
      <c r="L22" s="291"/>
    </row>
    <row r="23" spans="1:12" s="13" customFormat="1">
      <c r="A23" s="270" t="s">
        <v>631</v>
      </c>
      <c r="B23" s="267" t="s">
        <v>662</v>
      </c>
      <c r="C23" s="392"/>
      <c r="E23" s="290" t="s">
        <v>671</v>
      </c>
      <c r="G23" s="257">
        <f>$H$6</f>
        <v>130120</v>
      </c>
      <c r="L23" s="291"/>
    </row>
    <row r="24" spans="1:12" s="13" customFormat="1">
      <c r="A24" s="270" t="s">
        <v>587</v>
      </c>
      <c r="B24" s="267" t="s">
        <v>627</v>
      </c>
      <c r="C24" s="392"/>
      <c r="E24" s="290" t="s">
        <v>587</v>
      </c>
      <c r="L24" s="291"/>
    </row>
    <row r="25" spans="1:12" s="13" customFormat="1">
      <c r="A25" s="271" t="s">
        <v>588</v>
      </c>
      <c r="B25" s="272" t="s">
        <v>628</v>
      </c>
      <c r="C25" s="392"/>
      <c r="E25" s="292" t="s">
        <v>588</v>
      </c>
      <c r="L25" s="291"/>
    </row>
    <row r="26" spans="1:12" s="13" customFormat="1" ht="32">
      <c r="A26" s="271" t="s">
        <v>650</v>
      </c>
      <c r="B26" s="274" t="s">
        <v>629</v>
      </c>
      <c r="C26" s="392"/>
      <c r="E26" s="292" t="s">
        <v>676</v>
      </c>
      <c r="G26" s="306" t="s">
        <v>672</v>
      </c>
      <c r="H26" s="257" t="str">
        <f>F6</f>
        <v>4G</v>
      </c>
      <c r="I26" s="306" t="s">
        <v>674</v>
      </c>
      <c r="J26" s="257" t="str">
        <f>G6</f>
        <v>24R2</v>
      </c>
      <c r="K26" s="306" t="s">
        <v>673</v>
      </c>
      <c r="L26" s="257">
        <f>Z6</f>
        <v>22109</v>
      </c>
    </row>
    <row r="27" spans="1:12" s="13" customFormat="1">
      <c r="A27" s="273"/>
      <c r="B27" s="275"/>
      <c r="C27" s="392"/>
      <c r="E27" s="293"/>
      <c r="J27" s="10"/>
      <c r="K27" s="10"/>
      <c r="L27" s="294"/>
    </row>
    <row r="28" spans="1:12" s="13" customFormat="1">
      <c r="A28" s="273" t="s">
        <v>589</v>
      </c>
      <c r="B28" s="267" t="s">
        <v>662</v>
      </c>
      <c r="C28" s="392"/>
      <c r="E28" s="293" t="s">
        <v>675</v>
      </c>
      <c r="G28" s="257" t="str">
        <f>J6</f>
        <v>FHCA</v>
      </c>
      <c r="J28" s="10"/>
      <c r="K28" s="10"/>
      <c r="L28" s="294"/>
    </row>
    <row r="29" spans="1:12" s="13" customFormat="1">
      <c r="A29" s="270" t="s">
        <v>633</v>
      </c>
      <c r="B29" s="267" t="s">
        <v>662</v>
      </c>
      <c r="C29" s="392"/>
      <c r="E29" s="290" t="s">
        <v>677</v>
      </c>
      <c r="G29" s="257">
        <f>$H$6</f>
        <v>130120</v>
      </c>
      <c r="J29" s="10"/>
      <c r="K29" s="10"/>
      <c r="L29" s="294"/>
    </row>
    <row r="30" spans="1:12" s="13" customFormat="1">
      <c r="A30" s="270" t="s">
        <v>590</v>
      </c>
      <c r="B30" s="267" t="s">
        <v>662</v>
      </c>
      <c r="C30" s="392"/>
      <c r="E30" s="290" t="s">
        <v>701</v>
      </c>
      <c r="J30" s="10"/>
      <c r="K30" s="10"/>
      <c r="L30" s="294"/>
    </row>
    <row r="31" spans="1:12" s="13" customFormat="1">
      <c r="A31" s="270"/>
      <c r="B31" s="267"/>
      <c r="C31" s="392"/>
      <c r="E31" s="290"/>
      <c r="J31" s="10"/>
      <c r="K31" s="10"/>
      <c r="L31" s="294"/>
    </row>
    <row r="32" spans="1:12" s="13" customFormat="1">
      <c r="A32" s="270" t="s">
        <v>591</v>
      </c>
      <c r="B32" s="267" t="s">
        <v>637</v>
      </c>
      <c r="C32" s="392"/>
      <c r="E32" s="290" t="s">
        <v>591</v>
      </c>
      <c r="J32" s="10"/>
      <c r="K32" s="10"/>
      <c r="L32" s="294"/>
    </row>
    <row r="33" spans="1:12" s="13" customFormat="1">
      <c r="A33" s="270" t="s">
        <v>592</v>
      </c>
      <c r="B33" s="267" t="s">
        <v>637</v>
      </c>
      <c r="C33" s="392"/>
      <c r="E33" s="290" t="s">
        <v>592</v>
      </c>
      <c r="J33" s="10"/>
      <c r="K33" s="10"/>
      <c r="L33" s="294"/>
    </row>
    <row r="34" spans="1:12" s="13" customFormat="1">
      <c r="A34" s="270" t="s">
        <v>634</v>
      </c>
      <c r="B34" s="267" t="s">
        <v>638</v>
      </c>
      <c r="C34" s="392"/>
      <c r="E34" s="290" t="s">
        <v>678</v>
      </c>
      <c r="G34" s="257">
        <f>I6</f>
        <v>4</v>
      </c>
      <c r="J34" s="10"/>
      <c r="K34" s="10"/>
      <c r="L34" s="294"/>
    </row>
    <row r="35" spans="1:12" s="13" customFormat="1">
      <c r="A35" s="270" t="s">
        <v>593</v>
      </c>
      <c r="B35" s="267" t="s">
        <v>635</v>
      </c>
      <c r="C35" s="392"/>
      <c r="E35" s="290" t="s">
        <v>593</v>
      </c>
      <c r="J35" s="10"/>
      <c r="K35" s="10"/>
      <c r="L35" s="294"/>
    </row>
    <row r="36" spans="1:12" s="13" customFormat="1">
      <c r="A36" s="270" t="s">
        <v>636</v>
      </c>
      <c r="B36" s="267" t="s">
        <v>639</v>
      </c>
      <c r="C36" s="392"/>
      <c r="E36" s="290" t="s">
        <v>679</v>
      </c>
      <c r="G36" s="279" t="str">
        <f>S6</f>
        <v>NL_BSdeokposageoriL2G10A_1600166522</v>
      </c>
      <c r="J36" s="10"/>
      <c r="K36" s="10"/>
      <c r="L36" s="294"/>
    </row>
    <row r="37" spans="1:12" s="13" customFormat="1">
      <c r="A37" s="270" t="s">
        <v>594</v>
      </c>
      <c r="B37" s="267" t="s">
        <v>640</v>
      </c>
      <c r="C37" s="392"/>
      <c r="E37" s="290" t="s">
        <v>594</v>
      </c>
      <c r="J37" s="10"/>
      <c r="K37" s="10"/>
      <c r="L37" s="294"/>
    </row>
    <row r="38" spans="1:12" s="13" customFormat="1">
      <c r="A38" s="270" t="s">
        <v>595</v>
      </c>
      <c r="B38" s="267" t="s">
        <v>640</v>
      </c>
      <c r="C38" s="392"/>
      <c r="E38" s="290" t="s">
        <v>595</v>
      </c>
      <c r="J38" s="10"/>
      <c r="K38" s="10"/>
      <c r="L38" s="294"/>
    </row>
    <row r="39" spans="1:12" s="13" customFormat="1">
      <c r="A39" s="270" t="s">
        <v>596</v>
      </c>
      <c r="B39" s="267" t="s">
        <v>640</v>
      </c>
      <c r="C39" s="392"/>
      <c r="E39" s="290" t="s">
        <v>596</v>
      </c>
      <c r="J39" s="10"/>
      <c r="K39" s="10"/>
      <c r="L39" s="294"/>
    </row>
    <row r="40" spans="1:12" s="13" customFormat="1">
      <c r="A40" s="270"/>
      <c r="B40" s="267"/>
      <c r="C40" s="392"/>
      <c r="E40" s="290"/>
      <c r="J40" s="10"/>
      <c r="K40" s="10"/>
      <c r="L40" s="294"/>
    </row>
    <row r="41" spans="1:12" s="13" customFormat="1">
      <c r="A41" s="270" t="s">
        <v>591</v>
      </c>
      <c r="B41" s="267" t="s">
        <v>637</v>
      </c>
      <c r="C41" s="392"/>
      <c r="E41" s="290" t="s">
        <v>591</v>
      </c>
      <c r="J41" s="10"/>
      <c r="K41" s="10"/>
      <c r="L41" s="294"/>
    </row>
    <row r="42" spans="1:12" s="13" customFormat="1">
      <c r="A42" s="270" t="s">
        <v>597</v>
      </c>
      <c r="B42" s="267" t="s">
        <v>637</v>
      </c>
      <c r="C42" s="392"/>
      <c r="E42" s="290" t="s">
        <v>597</v>
      </c>
      <c r="J42" s="10"/>
      <c r="K42" s="10"/>
      <c r="L42" s="294"/>
    </row>
    <row r="43" spans="1:12" s="13" customFormat="1">
      <c r="A43" s="270" t="s">
        <v>641</v>
      </c>
      <c r="B43" s="267" t="s">
        <v>638</v>
      </c>
      <c r="C43" s="392"/>
      <c r="E43" s="290" t="s">
        <v>680</v>
      </c>
      <c r="G43" s="278">
        <f>L6</f>
        <v>6</v>
      </c>
      <c r="J43" s="10"/>
      <c r="K43" s="10"/>
      <c r="L43" s="294"/>
    </row>
    <row r="44" spans="1:12" s="13" customFormat="1" ht="32">
      <c r="A44" s="270" t="s">
        <v>642</v>
      </c>
      <c r="B44" s="269" t="s">
        <v>646</v>
      </c>
      <c r="C44" s="392"/>
      <c r="E44" s="290" t="s">
        <v>690</v>
      </c>
      <c r="G44" s="295" t="s">
        <v>681</v>
      </c>
      <c r="H44" s="285">
        <f>$H$6</f>
        <v>130120</v>
      </c>
      <c r="I44" s="296" t="s">
        <v>682</v>
      </c>
      <c r="J44" s="297"/>
      <c r="K44" s="297"/>
      <c r="L44" s="304" t="str">
        <f>UPPER($M$6)</f>
        <v>FHS-1</v>
      </c>
    </row>
    <row r="45" spans="1:12" s="13" customFormat="1" ht="16">
      <c r="A45" s="280" t="s">
        <v>598</v>
      </c>
      <c r="B45" s="269" t="s">
        <v>644</v>
      </c>
      <c r="C45" s="392"/>
      <c r="E45" s="298" t="s">
        <v>683</v>
      </c>
      <c r="G45" s="257" t="str">
        <f>N6</f>
        <v>OPT</v>
      </c>
      <c r="J45" s="10"/>
      <c r="K45" s="10"/>
      <c r="L45" s="294"/>
    </row>
    <row r="46" spans="1:12" s="13" customFormat="1" ht="16">
      <c r="A46" s="270" t="s">
        <v>599</v>
      </c>
      <c r="B46" s="269" t="s">
        <v>638</v>
      </c>
      <c r="C46" s="392"/>
      <c r="E46" s="290" t="s">
        <v>685</v>
      </c>
      <c r="G46" s="257">
        <f>O6</f>
        <v>6</v>
      </c>
      <c r="J46" s="10"/>
      <c r="K46" s="10"/>
      <c r="L46" s="294"/>
    </row>
    <row r="47" spans="1:12" s="13" customFormat="1" ht="16">
      <c r="A47" s="270" t="s">
        <v>643</v>
      </c>
      <c r="B47" s="269" t="s">
        <v>645</v>
      </c>
      <c r="C47" s="392"/>
      <c r="E47" s="290" t="s">
        <v>689</v>
      </c>
      <c r="G47" s="295" t="s">
        <v>681</v>
      </c>
      <c r="H47" s="257">
        <f>$H$6</f>
        <v>130120</v>
      </c>
      <c r="I47" s="296" t="s">
        <v>684</v>
      </c>
      <c r="J47" s="297"/>
      <c r="K47" s="297"/>
      <c r="L47" s="305">
        <f>I6</f>
        <v>4</v>
      </c>
    </row>
    <row r="48" spans="1:12" s="13" customFormat="1" ht="16">
      <c r="A48" s="270" t="s">
        <v>600</v>
      </c>
      <c r="B48" s="269" t="s">
        <v>644</v>
      </c>
      <c r="C48" s="392"/>
      <c r="E48" s="290" t="s">
        <v>688</v>
      </c>
      <c r="G48" s="257" t="str">
        <f>P6</f>
        <v>OPT</v>
      </c>
      <c r="J48" s="10"/>
      <c r="K48" s="10"/>
      <c r="L48" s="294"/>
    </row>
    <row r="49" spans="1:24" s="13" customFormat="1" ht="16">
      <c r="A49" s="270" t="s">
        <v>601</v>
      </c>
      <c r="B49" s="269" t="s">
        <v>638</v>
      </c>
      <c r="C49" s="392"/>
      <c r="E49" s="290" t="s">
        <v>686</v>
      </c>
      <c r="G49" s="257">
        <f>Q6</f>
        <v>1</v>
      </c>
      <c r="J49" s="10"/>
      <c r="K49" s="10"/>
      <c r="L49" s="294"/>
    </row>
    <row r="50" spans="1:24" s="13" customFormat="1">
      <c r="A50" s="270" t="s">
        <v>594</v>
      </c>
      <c r="B50" s="267"/>
      <c r="C50" s="392"/>
      <c r="E50" s="290" t="s">
        <v>594</v>
      </c>
      <c r="J50" s="10"/>
      <c r="K50" s="10"/>
      <c r="L50" s="294"/>
    </row>
    <row r="51" spans="1:24" s="13" customFormat="1">
      <c r="A51" s="270" t="s">
        <v>595</v>
      </c>
      <c r="B51" s="267"/>
      <c r="C51" s="392"/>
      <c r="E51" s="290" t="s">
        <v>595</v>
      </c>
      <c r="J51" s="10"/>
      <c r="K51" s="10"/>
      <c r="L51" s="294"/>
    </row>
    <row r="52" spans="1:24" s="13" customFormat="1">
      <c r="A52" s="270" t="s">
        <v>596</v>
      </c>
      <c r="B52" s="267"/>
      <c r="C52" s="392"/>
      <c r="E52" s="290" t="s">
        <v>596</v>
      </c>
      <c r="J52" s="10"/>
      <c r="K52" s="10"/>
      <c r="L52" s="294"/>
    </row>
    <row r="53" spans="1:24" s="13" customFormat="1">
      <c r="A53" s="270" t="s">
        <v>525</v>
      </c>
      <c r="B53" s="267"/>
      <c r="C53" s="392"/>
      <c r="E53" s="290" t="s">
        <v>525</v>
      </c>
      <c r="J53" s="10"/>
      <c r="K53" s="10"/>
      <c r="L53" s="294"/>
    </row>
    <row r="54" spans="1:24" s="13" customFormat="1">
      <c r="A54" s="270" t="s">
        <v>647</v>
      </c>
      <c r="B54" s="267" t="s">
        <v>638</v>
      </c>
      <c r="C54" s="392"/>
      <c r="E54" s="290" t="s">
        <v>687</v>
      </c>
      <c r="G54" s="257">
        <f>$H$6</f>
        <v>130120</v>
      </c>
      <c r="J54" s="10"/>
      <c r="K54" s="10"/>
      <c r="L54" s="294"/>
    </row>
    <row r="55" spans="1:24" s="13" customFormat="1">
      <c r="A55" s="270" t="s">
        <v>648</v>
      </c>
      <c r="B55" s="267" t="s">
        <v>638</v>
      </c>
      <c r="C55" s="392"/>
      <c r="E55" s="290" t="s">
        <v>691</v>
      </c>
      <c r="G55" s="257">
        <f>R6</f>
        <v>24320</v>
      </c>
      <c r="J55" s="10"/>
      <c r="K55" s="10"/>
      <c r="L55" s="294"/>
    </row>
    <row r="56" spans="1:24" s="13" customFormat="1">
      <c r="A56" s="270" t="s">
        <v>602</v>
      </c>
      <c r="B56" s="267" t="s">
        <v>635</v>
      </c>
      <c r="C56" s="392"/>
      <c r="E56" s="290" t="s">
        <v>602</v>
      </c>
      <c r="J56" s="10"/>
      <c r="K56" s="10"/>
      <c r="L56" s="294"/>
      <c r="R56" s="10"/>
      <c r="S56" s="10"/>
      <c r="T56" s="10"/>
      <c r="U56" s="10"/>
      <c r="V56" s="10"/>
      <c r="W56" s="10"/>
      <c r="X56" s="10"/>
    </row>
    <row r="57" spans="1:24" s="13" customFormat="1">
      <c r="A57" s="270" t="s">
        <v>659</v>
      </c>
      <c r="B57" s="267" t="s">
        <v>639</v>
      </c>
      <c r="C57" s="392"/>
      <c r="E57" s="290" t="s">
        <v>692</v>
      </c>
      <c r="G57" s="277">
        <f>T6</f>
        <v>5</v>
      </c>
      <c r="J57" s="10"/>
      <c r="K57" s="10"/>
      <c r="L57" s="294"/>
      <c r="R57" s="10"/>
      <c r="S57" s="10"/>
      <c r="T57" s="10"/>
      <c r="U57" s="10"/>
      <c r="V57" s="10"/>
      <c r="W57" s="10"/>
      <c r="X57" s="10"/>
    </row>
    <row r="58" spans="1:24" s="13" customFormat="1">
      <c r="A58" s="270" t="s">
        <v>603</v>
      </c>
      <c r="B58" s="267" t="s">
        <v>639</v>
      </c>
      <c r="C58" s="392"/>
      <c r="E58" s="290" t="s">
        <v>693</v>
      </c>
      <c r="G58" s="257">
        <f>U6</f>
        <v>318</v>
      </c>
      <c r="J58" s="10"/>
      <c r="K58" s="10"/>
      <c r="L58" s="294"/>
      <c r="R58" s="10"/>
      <c r="S58" s="10"/>
      <c r="T58" s="10"/>
      <c r="U58" s="10"/>
      <c r="V58" s="10"/>
      <c r="W58" s="10"/>
      <c r="X58" s="10"/>
    </row>
    <row r="59" spans="1:24" s="13" customFormat="1">
      <c r="A59" s="270" t="s">
        <v>604</v>
      </c>
      <c r="B59" s="267" t="s">
        <v>639</v>
      </c>
      <c r="C59" s="392"/>
      <c r="E59" s="290" t="s">
        <v>694</v>
      </c>
      <c r="G59" s="257">
        <f>V6</f>
        <v>59455</v>
      </c>
      <c r="J59" s="10"/>
      <c r="K59" s="10"/>
      <c r="L59" s="294"/>
      <c r="R59" s="10"/>
      <c r="S59" s="10"/>
      <c r="T59" s="10"/>
      <c r="U59" s="10"/>
      <c r="V59" s="10"/>
      <c r="W59" s="10"/>
      <c r="X59" s="10"/>
    </row>
    <row r="60" spans="1:24" s="13" customFormat="1">
      <c r="A60" s="270" t="s">
        <v>622</v>
      </c>
      <c r="B60" s="267" t="s">
        <v>639</v>
      </c>
      <c r="C60" s="392"/>
      <c r="E60" s="290" t="s">
        <v>1015</v>
      </c>
      <c r="G60" s="257">
        <f>W6</f>
        <v>105</v>
      </c>
      <c r="J60" s="10"/>
      <c r="K60" s="10"/>
      <c r="L60" s="294"/>
      <c r="R60" s="10"/>
      <c r="S60" s="10"/>
      <c r="T60" s="10"/>
      <c r="U60" s="10"/>
      <c r="V60" s="10"/>
      <c r="W60" s="10"/>
      <c r="X60" s="10"/>
    </row>
    <row r="61" spans="1:24" s="13" customFormat="1">
      <c r="A61" s="280" t="s">
        <v>605</v>
      </c>
      <c r="B61" s="267"/>
      <c r="C61" s="392"/>
      <c r="E61" s="298"/>
      <c r="J61" s="10"/>
      <c r="K61" s="10"/>
      <c r="L61" s="294"/>
      <c r="R61" s="10"/>
      <c r="S61" s="10"/>
      <c r="T61" s="10"/>
      <c r="U61" s="10"/>
      <c r="V61" s="10"/>
      <c r="W61" s="10"/>
      <c r="X61" s="10"/>
    </row>
    <row r="62" spans="1:24" s="13" customFormat="1">
      <c r="A62" s="280" t="s">
        <v>606</v>
      </c>
      <c r="B62" s="267"/>
      <c r="C62" s="392"/>
      <c r="E62" s="298"/>
      <c r="J62" s="10"/>
      <c r="K62" s="10"/>
      <c r="L62" s="294"/>
      <c r="R62" s="10"/>
      <c r="S62" s="10"/>
      <c r="T62" s="10"/>
      <c r="U62" s="10"/>
      <c r="V62" s="10"/>
      <c r="W62" s="10"/>
      <c r="X62" s="10"/>
    </row>
    <row r="63" spans="1:24" s="13" customFormat="1">
      <c r="A63" s="270" t="s">
        <v>607</v>
      </c>
      <c r="B63" s="267"/>
      <c r="C63" s="392"/>
      <c r="E63" s="290"/>
      <c r="J63" s="10"/>
      <c r="K63" s="10"/>
      <c r="L63" s="294"/>
      <c r="R63" s="10"/>
      <c r="S63" s="10"/>
      <c r="T63" s="10"/>
      <c r="U63" s="10"/>
      <c r="V63" s="10"/>
      <c r="W63" s="10"/>
      <c r="X63" s="10"/>
    </row>
    <row r="64" spans="1:24" s="13" customFormat="1">
      <c r="A64" s="270" t="s">
        <v>608</v>
      </c>
      <c r="B64" s="267" t="s">
        <v>637</v>
      </c>
      <c r="C64" s="392"/>
      <c r="E64" s="290" t="s">
        <v>608</v>
      </c>
      <c r="J64" s="10"/>
      <c r="K64" s="10"/>
      <c r="L64" s="294"/>
      <c r="R64" s="10"/>
      <c r="S64" s="10"/>
      <c r="T64" s="10"/>
      <c r="U64" s="10"/>
      <c r="V64" s="10"/>
      <c r="W64" s="10"/>
      <c r="X64" s="10"/>
    </row>
    <row r="65" spans="1:24" s="13" customFormat="1">
      <c r="A65" s="270" t="s">
        <v>609</v>
      </c>
      <c r="B65" s="267" t="s">
        <v>639</v>
      </c>
      <c r="C65" s="392"/>
      <c r="E65" s="290" t="s">
        <v>696</v>
      </c>
      <c r="G65" s="257">
        <f>Y6</f>
        <v>600</v>
      </c>
      <c r="J65" s="10"/>
      <c r="K65" s="10"/>
      <c r="L65" s="294"/>
      <c r="R65" s="10"/>
      <c r="S65" s="10"/>
      <c r="T65" s="10"/>
      <c r="U65" s="10"/>
      <c r="V65" s="10"/>
      <c r="W65" s="10"/>
      <c r="X65" s="10"/>
    </row>
    <row r="66" spans="1:24" s="13" customFormat="1">
      <c r="A66" s="270" t="s">
        <v>594</v>
      </c>
      <c r="B66" s="267"/>
      <c r="C66" s="392"/>
      <c r="E66" s="290" t="s">
        <v>594</v>
      </c>
      <c r="J66" s="10"/>
      <c r="K66" s="10"/>
      <c r="L66" s="294"/>
      <c r="R66" s="10"/>
      <c r="S66" s="10"/>
      <c r="T66" s="10"/>
      <c r="U66" s="10"/>
      <c r="V66" s="10"/>
      <c r="W66" s="10"/>
      <c r="X66" s="10"/>
    </row>
    <row r="67" spans="1:24" s="13" customFormat="1">
      <c r="A67" s="270" t="s">
        <v>595</v>
      </c>
      <c r="B67" s="267"/>
      <c r="C67" s="392"/>
      <c r="E67" s="290" t="s">
        <v>595</v>
      </c>
      <c r="J67" s="10"/>
      <c r="K67" s="10"/>
      <c r="L67" s="294"/>
      <c r="R67" s="10"/>
      <c r="S67" s="10"/>
      <c r="T67" s="10"/>
      <c r="U67" s="10"/>
      <c r="V67" s="10"/>
      <c r="W67" s="10"/>
      <c r="X67" s="10"/>
    </row>
    <row r="68" spans="1:24" s="13" customFormat="1">
      <c r="A68" s="270" t="s">
        <v>596</v>
      </c>
      <c r="B68" s="267"/>
      <c r="C68" s="392"/>
      <c r="E68" s="290" t="s">
        <v>596</v>
      </c>
      <c r="J68" s="10"/>
      <c r="K68" s="10"/>
      <c r="L68" s="294"/>
      <c r="R68" s="10"/>
      <c r="S68" s="10"/>
      <c r="T68" s="10"/>
      <c r="U68" s="10"/>
      <c r="V68" s="10"/>
      <c r="W68" s="10"/>
      <c r="X68" s="10"/>
    </row>
    <row r="69" spans="1:24" s="13" customFormat="1">
      <c r="A69" s="270"/>
      <c r="B69" s="267" t="s">
        <v>649</v>
      </c>
      <c r="C69" s="392"/>
      <c r="E69" s="290"/>
      <c r="J69" s="10"/>
      <c r="K69" s="10"/>
      <c r="L69" s="294"/>
      <c r="R69" s="10"/>
      <c r="S69" s="10"/>
      <c r="T69" s="10"/>
      <c r="U69" s="10"/>
      <c r="V69" s="10"/>
      <c r="W69" s="10"/>
      <c r="X69" s="10"/>
    </row>
    <row r="70" spans="1:24" s="13" customFormat="1">
      <c r="A70" s="270" t="s">
        <v>610</v>
      </c>
      <c r="B70" s="267" t="s">
        <v>637</v>
      </c>
      <c r="C70" s="392"/>
      <c r="E70" s="290" t="s">
        <v>610</v>
      </c>
      <c r="J70" s="10"/>
      <c r="K70" s="10"/>
      <c r="L70" s="294"/>
      <c r="R70" s="10"/>
      <c r="S70" s="10"/>
      <c r="T70" s="10"/>
      <c r="U70" s="10"/>
      <c r="V70" s="10"/>
      <c r="W70" s="10"/>
      <c r="X70" s="10"/>
    </row>
    <row r="71" spans="1:24" s="13" customFormat="1">
      <c r="A71" s="270" t="s">
        <v>611</v>
      </c>
      <c r="B71" s="267" t="s">
        <v>637</v>
      </c>
      <c r="C71" s="392"/>
      <c r="E71" s="290" t="s">
        <v>611</v>
      </c>
      <c r="J71" s="10"/>
      <c r="K71" s="10"/>
      <c r="L71" s="294"/>
      <c r="R71" s="10"/>
      <c r="S71" s="10"/>
      <c r="T71" s="10"/>
      <c r="U71" s="10"/>
      <c r="V71" s="10"/>
      <c r="W71" s="10"/>
      <c r="X71" s="10"/>
    </row>
    <row r="72" spans="1:24" s="13" customFormat="1">
      <c r="A72" s="270" t="s">
        <v>624</v>
      </c>
      <c r="B72" s="267" t="s">
        <v>637</v>
      </c>
      <c r="C72" s="392"/>
      <c r="E72" s="290" t="s">
        <v>669</v>
      </c>
      <c r="J72" s="10"/>
      <c r="K72" s="10"/>
      <c r="L72" s="294"/>
      <c r="R72" s="10"/>
      <c r="S72" s="10"/>
      <c r="T72" s="10"/>
      <c r="U72" s="10"/>
      <c r="V72" s="10"/>
      <c r="W72" s="10"/>
      <c r="X72" s="10"/>
    </row>
    <row r="73" spans="1:24" s="13" customFormat="1">
      <c r="A73" s="270" t="s">
        <v>660</v>
      </c>
      <c r="B73" s="267" t="s">
        <v>635</v>
      </c>
      <c r="C73" s="392"/>
      <c r="E73" s="290" t="s">
        <v>697</v>
      </c>
      <c r="G73" s="277">
        <f>T6</f>
        <v>5</v>
      </c>
      <c r="J73" s="10"/>
      <c r="K73" s="10"/>
      <c r="L73" s="294"/>
      <c r="R73" s="10"/>
      <c r="S73" s="10"/>
      <c r="T73" s="10"/>
      <c r="U73" s="10"/>
      <c r="V73" s="10"/>
      <c r="W73" s="10"/>
      <c r="X73" s="10"/>
    </row>
    <row r="74" spans="1:24" s="13" customFormat="1">
      <c r="A74" s="270" t="s">
        <v>612</v>
      </c>
      <c r="B74" s="267"/>
      <c r="C74" s="392"/>
      <c r="E74" s="290" t="s">
        <v>612</v>
      </c>
      <c r="J74" s="10"/>
      <c r="K74" s="10"/>
      <c r="L74" s="294"/>
      <c r="R74" s="10"/>
      <c r="S74" s="10"/>
      <c r="T74" s="10"/>
      <c r="U74" s="10"/>
      <c r="V74" s="10"/>
      <c r="W74" s="10"/>
      <c r="X74" s="10"/>
    </row>
    <row r="75" spans="1:24" s="13" customFormat="1">
      <c r="A75" s="270" t="s">
        <v>595</v>
      </c>
      <c r="B75" s="267"/>
      <c r="C75" s="392"/>
      <c r="E75" s="290" t="s">
        <v>595</v>
      </c>
      <c r="J75" s="10"/>
      <c r="K75" s="10"/>
      <c r="L75" s="294"/>
      <c r="R75" s="10"/>
      <c r="S75" s="10"/>
      <c r="T75" s="10"/>
      <c r="U75" s="10"/>
      <c r="V75" s="10"/>
      <c r="W75" s="10"/>
      <c r="X75" s="10"/>
    </row>
    <row r="76" spans="1:24" s="13" customFormat="1">
      <c r="A76" s="270" t="s">
        <v>596</v>
      </c>
      <c r="B76" s="267"/>
      <c r="C76" s="392"/>
      <c r="E76" s="290" t="s">
        <v>596</v>
      </c>
      <c r="J76" s="10"/>
      <c r="K76" s="10"/>
      <c r="L76" s="294"/>
      <c r="R76" s="10"/>
      <c r="S76" s="10"/>
      <c r="T76" s="10"/>
      <c r="U76" s="10"/>
      <c r="V76" s="10"/>
      <c r="W76" s="10"/>
      <c r="X76" s="10"/>
    </row>
    <row r="77" spans="1:24" s="13" customFormat="1">
      <c r="A77" s="270" t="s">
        <v>588</v>
      </c>
      <c r="B77" s="267"/>
      <c r="C77" s="392"/>
      <c r="E77" s="290" t="s">
        <v>588</v>
      </c>
      <c r="J77" s="10"/>
      <c r="K77" s="10"/>
      <c r="L77" s="294"/>
      <c r="R77" s="10"/>
      <c r="S77" s="10"/>
      <c r="T77" s="10"/>
      <c r="U77" s="10"/>
      <c r="V77" s="10"/>
      <c r="W77" s="10"/>
      <c r="X77" s="10"/>
    </row>
    <row r="78" spans="1:24" s="13" customFormat="1">
      <c r="A78" s="270"/>
      <c r="B78" s="267"/>
      <c r="C78" s="392"/>
      <c r="E78" s="290"/>
      <c r="J78" s="10"/>
      <c r="K78" s="10"/>
      <c r="L78" s="294"/>
      <c r="R78" s="10"/>
      <c r="S78" s="10"/>
      <c r="T78" s="10"/>
      <c r="U78" s="10"/>
      <c r="V78" s="10"/>
      <c r="W78" s="10"/>
      <c r="X78" s="10"/>
    </row>
    <row r="79" spans="1:24" s="13" customFormat="1">
      <c r="A79" s="270" t="s">
        <v>647</v>
      </c>
      <c r="B79" s="267" t="s">
        <v>638</v>
      </c>
      <c r="C79" s="392"/>
      <c r="E79" s="290" t="s">
        <v>687</v>
      </c>
      <c r="G79" s="257">
        <f>$H$6</f>
        <v>130120</v>
      </c>
      <c r="J79" s="10"/>
      <c r="K79" s="10"/>
      <c r="L79" s="294"/>
      <c r="R79" s="10"/>
      <c r="S79" s="10"/>
      <c r="T79" s="10"/>
      <c r="U79" s="10"/>
      <c r="V79" s="10"/>
      <c r="W79" s="10"/>
      <c r="X79" s="10"/>
    </row>
    <row r="80" spans="1:24" s="13" customFormat="1">
      <c r="A80" s="270" t="s">
        <v>651</v>
      </c>
      <c r="B80" s="267" t="s">
        <v>638</v>
      </c>
      <c r="C80" s="392"/>
      <c r="E80" s="290" t="s">
        <v>691</v>
      </c>
      <c r="G80" s="257">
        <f>Z6</f>
        <v>22109</v>
      </c>
      <c r="J80" s="10"/>
      <c r="K80" s="10"/>
      <c r="L80" s="294"/>
      <c r="R80" s="10"/>
      <c r="S80" s="10"/>
      <c r="T80" s="10"/>
      <c r="U80" s="10"/>
      <c r="V80" s="10"/>
      <c r="W80" s="10"/>
      <c r="X80" s="10"/>
    </row>
    <row r="81" spans="1:24" s="13" customFormat="1">
      <c r="A81" s="281" t="s">
        <v>652</v>
      </c>
      <c r="B81" s="267" t="s">
        <v>635</v>
      </c>
      <c r="C81" s="392"/>
      <c r="E81" s="299" t="s">
        <v>652</v>
      </c>
      <c r="J81" s="10"/>
      <c r="K81" s="10"/>
      <c r="L81" s="294"/>
      <c r="R81" s="10"/>
      <c r="S81" s="10"/>
      <c r="T81" s="10"/>
      <c r="U81" s="10"/>
      <c r="V81" s="10"/>
      <c r="W81" s="10"/>
      <c r="X81" s="10"/>
    </row>
    <row r="82" spans="1:24" s="13" customFormat="1">
      <c r="A82" s="270" t="s">
        <v>658</v>
      </c>
      <c r="B82" s="267" t="s">
        <v>639</v>
      </c>
      <c r="C82" s="392"/>
      <c r="E82" s="290" t="s">
        <v>692</v>
      </c>
      <c r="G82" s="277">
        <f>AA6</f>
        <v>105</v>
      </c>
      <c r="J82" s="10"/>
      <c r="K82" s="10"/>
      <c r="L82" s="294"/>
      <c r="R82" s="10"/>
      <c r="S82" s="10"/>
      <c r="T82" s="10"/>
      <c r="U82" s="10"/>
      <c r="V82" s="10"/>
      <c r="W82" s="10"/>
      <c r="X82" s="10"/>
    </row>
    <row r="83" spans="1:24">
      <c r="A83" s="270" t="s">
        <v>613</v>
      </c>
      <c r="B83" s="267" t="s">
        <v>639</v>
      </c>
      <c r="C83" s="392"/>
      <c r="E83" s="290" t="s">
        <v>693</v>
      </c>
      <c r="G83" s="257">
        <f>U6</f>
        <v>318</v>
      </c>
      <c r="L83" s="294"/>
    </row>
    <row r="84" spans="1:24">
      <c r="A84" s="270" t="s">
        <v>604</v>
      </c>
      <c r="B84" s="267" t="s">
        <v>639</v>
      </c>
      <c r="C84" s="392"/>
      <c r="E84" s="290" t="s">
        <v>694</v>
      </c>
      <c r="G84" s="257">
        <f>V6</f>
        <v>59455</v>
      </c>
      <c r="L84" s="294"/>
    </row>
    <row r="85" spans="1:24">
      <c r="A85" s="270" t="s">
        <v>623</v>
      </c>
      <c r="B85" s="267" t="s">
        <v>639</v>
      </c>
      <c r="C85" s="392"/>
      <c r="E85" s="290" t="s">
        <v>695</v>
      </c>
      <c r="G85" s="257">
        <f>AB6</f>
        <v>5</v>
      </c>
      <c r="L85" s="294"/>
    </row>
    <row r="86" spans="1:24">
      <c r="A86" s="270" t="s">
        <v>614</v>
      </c>
      <c r="B86" s="267" t="s">
        <v>637</v>
      </c>
      <c r="C86" s="392"/>
      <c r="E86" s="290"/>
      <c r="L86" s="294"/>
    </row>
    <row r="87" spans="1:24">
      <c r="A87" s="282" t="s">
        <v>653</v>
      </c>
      <c r="B87" s="267" t="s">
        <v>635</v>
      </c>
      <c r="C87" s="392"/>
      <c r="E87" s="300"/>
      <c r="L87" s="294"/>
    </row>
    <row r="88" spans="1:24">
      <c r="A88" s="281" t="s">
        <v>654</v>
      </c>
      <c r="B88" s="267" t="s">
        <v>655</v>
      </c>
      <c r="C88" s="392"/>
      <c r="E88" s="299"/>
      <c r="L88" s="294"/>
    </row>
    <row r="89" spans="1:24">
      <c r="A89" s="270" t="s">
        <v>594</v>
      </c>
      <c r="B89" s="268"/>
      <c r="C89" s="392"/>
      <c r="E89" s="290"/>
      <c r="L89" s="294"/>
    </row>
    <row r="90" spans="1:24">
      <c r="A90" s="270" t="s">
        <v>595</v>
      </c>
      <c r="B90" s="268"/>
      <c r="C90" s="392"/>
      <c r="E90" s="290"/>
      <c r="L90" s="294"/>
    </row>
    <row r="91" spans="1:24">
      <c r="A91" s="270" t="s">
        <v>596</v>
      </c>
      <c r="B91" s="268"/>
      <c r="C91" s="392"/>
      <c r="E91" s="290"/>
      <c r="L91" s="294"/>
    </row>
    <row r="92" spans="1:24">
      <c r="A92" s="270"/>
      <c r="B92" s="267" t="s">
        <v>649</v>
      </c>
      <c r="C92" s="392"/>
      <c r="E92" s="290"/>
      <c r="L92" s="294"/>
    </row>
    <row r="93" spans="1:24">
      <c r="A93" s="270" t="s">
        <v>610</v>
      </c>
      <c r="B93" s="267" t="s">
        <v>637</v>
      </c>
      <c r="C93" s="392"/>
      <c r="E93" s="290" t="s">
        <v>610</v>
      </c>
      <c r="L93" s="294"/>
    </row>
    <row r="94" spans="1:24">
      <c r="A94" s="270" t="s">
        <v>611</v>
      </c>
      <c r="B94" s="267" t="s">
        <v>637</v>
      </c>
      <c r="C94" s="392"/>
      <c r="E94" s="290" t="s">
        <v>611</v>
      </c>
      <c r="L94" s="294"/>
    </row>
    <row r="95" spans="1:24">
      <c r="A95" s="270" t="s">
        <v>615</v>
      </c>
      <c r="B95" s="267" t="s">
        <v>637</v>
      </c>
      <c r="C95" s="392"/>
      <c r="E95" s="290" t="s">
        <v>615</v>
      </c>
      <c r="L95" s="294"/>
    </row>
    <row r="96" spans="1:24">
      <c r="A96" s="270" t="s">
        <v>657</v>
      </c>
      <c r="B96" s="267" t="s">
        <v>656</v>
      </c>
      <c r="C96" s="392"/>
      <c r="E96" s="290" t="s">
        <v>698</v>
      </c>
      <c r="G96" s="277">
        <f>AA6</f>
        <v>105</v>
      </c>
      <c r="L96" s="294"/>
    </row>
    <row r="97" spans="1:12">
      <c r="A97" s="270" t="s">
        <v>612</v>
      </c>
      <c r="B97" s="268"/>
      <c r="C97" s="392"/>
      <c r="E97" s="290" t="s">
        <v>612</v>
      </c>
      <c r="L97" s="294"/>
    </row>
    <row r="98" spans="1:12">
      <c r="A98" s="270" t="s">
        <v>595</v>
      </c>
      <c r="B98" s="268"/>
      <c r="C98" s="392"/>
      <c r="E98" s="290" t="s">
        <v>595</v>
      </c>
      <c r="L98" s="294"/>
    </row>
    <row r="99" spans="1:12">
      <c r="A99" s="270" t="s">
        <v>596</v>
      </c>
      <c r="B99" s="268"/>
      <c r="C99" s="392"/>
      <c r="E99" s="290" t="s">
        <v>596</v>
      </c>
      <c r="L99" s="294"/>
    </row>
    <row r="100" spans="1:12">
      <c r="A100" s="270" t="s">
        <v>525</v>
      </c>
      <c r="B100" s="268"/>
      <c r="C100" s="392"/>
      <c r="E100" s="290" t="s">
        <v>525</v>
      </c>
      <c r="L100" s="294"/>
    </row>
    <row r="101" spans="1:12" ht="32">
      <c r="A101" s="270" t="s">
        <v>661</v>
      </c>
      <c r="B101" s="269" t="s">
        <v>663</v>
      </c>
      <c r="C101" s="392"/>
      <c r="E101" s="290" t="s">
        <v>699</v>
      </c>
      <c r="G101" s="286" t="str">
        <f>$E$7</f>
        <v>GONGDONG_BS1</v>
      </c>
      <c r="H101" s="10" t="s">
        <v>700</v>
      </c>
      <c r="L101" s="294"/>
    </row>
    <row r="102" spans="1:12">
      <c r="A102" s="270" t="s">
        <v>616</v>
      </c>
      <c r="B102" s="268"/>
      <c r="C102" s="392"/>
      <c r="E102" s="290" t="s">
        <v>616</v>
      </c>
      <c r="L102" s="294"/>
    </row>
    <row r="103" spans="1:12">
      <c r="A103" s="270"/>
      <c r="B103" s="268"/>
      <c r="C103" s="392"/>
      <c r="E103" s="290"/>
      <c r="L103" s="294"/>
    </row>
    <row r="104" spans="1:12" ht="32">
      <c r="A104" s="280" t="s">
        <v>617</v>
      </c>
      <c r="B104" s="269" t="s">
        <v>663</v>
      </c>
      <c r="C104" s="392"/>
      <c r="E104" s="298"/>
      <c r="L104" s="294"/>
    </row>
    <row r="105" spans="1:12">
      <c r="A105" s="280" t="s">
        <v>616</v>
      </c>
      <c r="B105" s="268"/>
      <c r="C105" s="392"/>
      <c r="E105" s="298"/>
      <c r="L105" s="294"/>
    </row>
    <row r="106" spans="1:12">
      <c r="A106" s="270"/>
      <c r="B106" s="268"/>
      <c r="C106" s="392"/>
      <c r="E106" s="290"/>
      <c r="L106" s="294"/>
    </row>
    <row r="107" spans="1:12" ht="32">
      <c r="A107" s="270" t="s">
        <v>618</v>
      </c>
      <c r="B107" s="283" t="s">
        <v>664</v>
      </c>
      <c r="C107" s="392"/>
      <c r="E107" s="290" t="s">
        <v>618</v>
      </c>
      <c r="L107" s="294"/>
    </row>
    <row r="108" spans="1:12">
      <c r="A108" s="270" t="s">
        <v>616</v>
      </c>
      <c r="B108" s="268"/>
      <c r="C108" s="392"/>
      <c r="E108" s="290" t="s">
        <v>616</v>
      </c>
      <c r="L108" s="294"/>
    </row>
    <row r="109" spans="1:12">
      <c r="A109" s="270"/>
      <c r="B109" s="268"/>
      <c r="C109" s="392"/>
      <c r="E109" s="290"/>
      <c r="L109" s="294"/>
    </row>
    <row r="110" spans="1:12" ht="32">
      <c r="A110" s="270" t="s">
        <v>619</v>
      </c>
      <c r="B110" s="283" t="s">
        <v>665</v>
      </c>
      <c r="C110" s="392"/>
      <c r="E110" s="290" t="s">
        <v>619</v>
      </c>
      <c r="L110" s="294"/>
    </row>
    <row r="111" spans="1:12">
      <c r="A111" s="270" t="s">
        <v>616</v>
      </c>
      <c r="B111" s="268"/>
      <c r="C111" s="392"/>
      <c r="E111" s="290" t="s">
        <v>616</v>
      </c>
      <c r="L111" s="294"/>
    </row>
    <row r="112" spans="1:12">
      <c r="A112" s="270" t="s">
        <v>607</v>
      </c>
      <c r="B112" s="268"/>
      <c r="C112" s="392"/>
      <c r="E112" s="290" t="s">
        <v>607</v>
      </c>
      <c r="L112" s="294"/>
    </row>
    <row r="113" spans="1:12">
      <c r="A113" s="270" t="s">
        <v>620</v>
      </c>
      <c r="B113" s="268" t="s">
        <v>666</v>
      </c>
      <c r="C113" s="392"/>
      <c r="E113" s="290" t="s">
        <v>620</v>
      </c>
      <c r="L113" s="294"/>
    </row>
    <row r="114" spans="1:12" ht="32">
      <c r="A114" s="270" t="s">
        <v>616</v>
      </c>
      <c r="B114" s="283" t="s">
        <v>667</v>
      </c>
      <c r="C114" s="392"/>
      <c r="E114" s="290" t="s">
        <v>616</v>
      </c>
      <c r="L114" s="294"/>
    </row>
    <row r="115" spans="1:12">
      <c r="A115" s="270" t="s">
        <v>588</v>
      </c>
      <c r="B115" s="268"/>
      <c r="C115" s="392"/>
      <c r="E115" s="290" t="s">
        <v>588</v>
      </c>
      <c r="L115" s="294"/>
    </row>
    <row r="116" spans="1:12" ht="16" thickBot="1">
      <c r="A116" s="270" t="s">
        <v>621</v>
      </c>
      <c r="B116" s="268"/>
      <c r="C116" s="392"/>
      <c r="E116" s="301" t="s">
        <v>621</v>
      </c>
      <c r="F116" s="302"/>
      <c r="G116" s="302"/>
      <c r="H116" s="302"/>
      <c r="I116" s="302"/>
      <c r="J116" s="302"/>
      <c r="K116" s="302"/>
      <c r="L116" s="303"/>
    </row>
    <row r="117" spans="1:12">
      <c r="A117" s="266" t="s">
        <v>607</v>
      </c>
      <c r="C117" s="392"/>
    </row>
    <row r="118" spans="1:12">
      <c r="C118" s="392"/>
    </row>
    <row r="119" spans="1:12">
      <c r="C119" s="392"/>
    </row>
    <row r="120" spans="1:12">
      <c r="C120" s="392"/>
    </row>
    <row r="121" spans="1:12">
      <c r="C121" s="392"/>
    </row>
    <row r="122" spans="1:12" ht="37.75" customHeight="1">
      <c r="A122" s="310" t="s">
        <v>668</v>
      </c>
      <c r="B122" s="309" t="s">
        <v>705</v>
      </c>
      <c r="C122" s="392"/>
    </row>
    <row r="123" spans="1:12">
      <c r="A123" s="270" t="s">
        <v>584</v>
      </c>
      <c r="B123" s="267" t="s">
        <v>662</v>
      </c>
      <c r="C123" s="392"/>
    </row>
    <row r="124" spans="1:12">
      <c r="A124" s="270" t="s">
        <v>585</v>
      </c>
      <c r="B124" s="267" t="s">
        <v>662</v>
      </c>
      <c r="C124" s="392"/>
    </row>
    <row r="125" spans="1:12">
      <c r="A125" s="270" t="s">
        <v>630</v>
      </c>
      <c r="B125" s="267" t="s">
        <v>662</v>
      </c>
      <c r="C125" s="392"/>
    </row>
    <row r="126" spans="1:12">
      <c r="A126" s="270" t="s">
        <v>586</v>
      </c>
      <c r="B126" s="267" t="s">
        <v>626</v>
      </c>
      <c r="C126" s="392"/>
    </row>
    <row r="127" spans="1:12">
      <c r="A127" s="270" t="s">
        <v>631</v>
      </c>
      <c r="B127" s="267" t="s">
        <v>625</v>
      </c>
      <c r="C127" s="392"/>
    </row>
    <row r="128" spans="1:12">
      <c r="A128" s="270" t="s">
        <v>587</v>
      </c>
      <c r="B128" s="267" t="s">
        <v>662</v>
      </c>
      <c r="C128" s="392"/>
    </row>
    <row r="129" spans="1:3">
      <c r="A129" s="270" t="s">
        <v>588</v>
      </c>
      <c r="B129" s="267" t="s">
        <v>627</v>
      </c>
      <c r="C129" s="392"/>
    </row>
    <row r="130" spans="1:3">
      <c r="A130" s="270"/>
      <c r="B130" s="272" t="s">
        <v>628</v>
      </c>
      <c r="C130" s="392"/>
    </row>
    <row r="131" spans="1:3" ht="32">
      <c r="A131" s="270" t="s">
        <v>650</v>
      </c>
      <c r="B131" s="369" t="s">
        <v>629</v>
      </c>
      <c r="C131" s="392"/>
    </row>
  </sheetData>
  <phoneticPr fontId="9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95E69-06B8-421D-9580-D8B5C1693A21}">
  <sheetPr>
    <tabColor rgb="FFFFC000"/>
  </sheetPr>
  <dimension ref="A1:AE161"/>
  <sheetViews>
    <sheetView topLeftCell="D1" zoomScale="143" zoomScaleNormal="70" workbookViewId="0">
      <selection activeCell="N17" sqref="N17"/>
    </sheetView>
  </sheetViews>
  <sheetFormatPr baseColWidth="10" defaultColWidth="9" defaultRowHeight="15"/>
  <cols>
    <col min="1" max="1" width="74.5" style="10" customWidth="1"/>
    <col min="2" max="2" width="66" style="10" customWidth="1"/>
    <col min="3" max="3" width="5.83203125" style="10" customWidth="1"/>
    <col min="4" max="4" width="20.83203125" style="10" customWidth="1"/>
    <col min="5" max="5" width="5.6640625" style="10" customWidth="1"/>
    <col min="6" max="6" width="9.33203125" style="10" customWidth="1"/>
    <col min="7" max="7" width="12" style="10" customWidth="1"/>
    <col min="8" max="8" width="7.5" style="10" bestFit="1" customWidth="1"/>
    <col min="9" max="9" width="9.5" style="10" customWidth="1"/>
    <col min="10" max="10" width="2.83203125" style="10" customWidth="1"/>
    <col min="11" max="11" width="9.6640625" style="10" customWidth="1"/>
    <col min="12" max="12" width="2.83203125" style="10" customWidth="1"/>
    <col min="13" max="13" width="9.6640625" style="10" customWidth="1"/>
    <col min="14" max="14" width="7.83203125" style="10" customWidth="1"/>
    <col min="15" max="15" width="12.5" style="10" bestFit="1" customWidth="1"/>
    <col min="16" max="16" width="8.5" style="10" customWidth="1"/>
    <col min="17" max="17" width="16" style="10" bestFit="1" customWidth="1"/>
    <col min="18" max="18" width="17.6640625" style="10" bestFit="1" customWidth="1"/>
    <col min="19" max="19" width="18.5" style="10" bestFit="1" customWidth="1"/>
    <col min="20" max="20" width="9" style="10"/>
    <col min="21" max="21" width="12.5" style="10" bestFit="1" customWidth="1"/>
    <col min="22" max="22" width="8.5" style="10" bestFit="1" customWidth="1"/>
    <col min="23" max="23" width="15.1640625" style="10" bestFit="1" customWidth="1"/>
    <col min="24" max="24" width="16" style="10" bestFit="1" customWidth="1"/>
    <col min="25" max="25" width="17.6640625" style="10" bestFit="1" customWidth="1"/>
    <col min="26" max="26" width="18.5" style="10" bestFit="1" customWidth="1"/>
    <col min="27" max="16384" width="9" style="10"/>
  </cols>
  <sheetData>
    <row r="1" spans="1:31" ht="54">
      <c r="A1" s="322"/>
      <c r="B1" s="322"/>
      <c r="C1" s="392"/>
      <c r="D1" s="391" t="s">
        <v>966</v>
      </c>
      <c r="H1" s="381" t="s">
        <v>987</v>
      </c>
      <c r="I1" s="381" t="s">
        <v>526</v>
      </c>
      <c r="J1" s="252"/>
      <c r="K1" s="381" t="s">
        <v>526</v>
      </c>
      <c r="L1" s="252"/>
      <c r="M1" s="381" t="s">
        <v>526</v>
      </c>
      <c r="O1" s="381" t="s">
        <v>993</v>
      </c>
      <c r="U1" s="381" t="s">
        <v>994</v>
      </c>
    </row>
    <row r="2" spans="1:31" ht="43.75" customHeight="1">
      <c r="A2" s="322"/>
      <c r="B2" s="322"/>
      <c r="C2" s="392"/>
      <c r="E2" s="314"/>
      <c r="F2" s="314"/>
      <c r="G2" s="314"/>
      <c r="H2" s="317"/>
      <c r="I2" s="426" t="s">
        <v>715</v>
      </c>
      <c r="J2" s="426"/>
      <c r="K2" s="426" t="s">
        <v>715</v>
      </c>
      <c r="L2" s="426"/>
      <c r="M2" s="426" t="s">
        <v>715</v>
      </c>
      <c r="N2" s="314"/>
      <c r="O2" s="426" t="s">
        <v>982</v>
      </c>
      <c r="P2" s="426" t="s">
        <v>992</v>
      </c>
      <c r="Q2" s="426" t="s">
        <v>980</v>
      </c>
      <c r="R2" s="426" t="s">
        <v>981</v>
      </c>
      <c r="S2" s="426" t="s">
        <v>980</v>
      </c>
      <c r="T2" s="426" t="s">
        <v>981</v>
      </c>
      <c r="U2" s="426" t="s">
        <v>982</v>
      </c>
      <c r="V2" s="426" t="s">
        <v>992</v>
      </c>
      <c r="W2" s="426" t="s">
        <v>980</v>
      </c>
      <c r="X2" s="426" t="s">
        <v>981</v>
      </c>
      <c r="Y2" s="426" t="s">
        <v>980</v>
      </c>
      <c r="Z2" s="426" t="s">
        <v>981</v>
      </c>
    </row>
    <row r="3" spans="1:31" ht="22.75" customHeight="1">
      <c r="A3" s="322"/>
      <c r="B3" s="322"/>
      <c r="C3" s="392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</row>
    <row r="4" spans="1:31" ht="24" customHeight="1">
      <c r="A4" s="322"/>
      <c r="B4" s="322"/>
      <c r="C4" s="392"/>
      <c r="D4" s="425" t="s">
        <v>975</v>
      </c>
      <c r="E4" s="413" t="s">
        <v>974</v>
      </c>
      <c r="F4" s="414"/>
      <c r="G4" s="50" t="s">
        <v>71</v>
      </c>
      <c r="H4" s="68" t="s">
        <v>81</v>
      </c>
      <c r="I4" s="119"/>
      <c r="J4" s="119"/>
      <c r="K4" s="119"/>
      <c r="L4" s="119"/>
      <c r="M4" s="245"/>
      <c r="N4" s="68" t="s">
        <v>907</v>
      </c>
      <c r="O4" s="401" t="s">
        <v>1016</v>
      </c>
      <c r="P4" s="403"/>
      <c r="Q4" s="403"/>
      <c r="R4" s="403"/>
      <c r="S4" s="403"/>
      <c r="T4" s="404"/>
      <c r="U4" s="401" t="s">
        <v>484</v>
      </c>
      <c r="V4" s="403"/>
      <c r="W4" s="403"/>
      <c r="X4" s="403"/>
      <c r="Y4" s="403"/>
      <c r="Z4" s="404"/>
    </row>
    <row r="5" spans="1:31" ht="14.25" customHeight="1">
      <c r="A5" s="322"/>
      <c r="B5" s="322"/>
      <c r="C5" s="392"/>
      <c r="D5" s="104" t="s">
        <v>976</v>
      </c>
      <c r="E5" s="202" t="s">
        <v>972</v>
      </c>
      <c r="F5" s="202" t="s">
        <v>973</v>
      </c>
      <c r="G5" s="24" t="s">
        <v>95</v>
      </c>
      <c r="H5" s="201" t="s">
        <v>95</v>
      </c>
      <c r="I5" s="202" t="s">
        <v>299</v>
      </c>
      <c r="J5" s="201" t="s">
        <v>95</v>
      </c>
      <c r="K5" s="202" t="s">
        <v>299</v>
      </c>
      <c r="L5" s="201" t="s">
        <v>95</v>
      </c>
      <c r="M5" s="202" t="s">
        <v>299</v>
      </c>
      <c r="N5" s="202" t="s">
        <v>115</v>
      </c>
      <c r="O5" s="24" t="s">
        <v>95</v>
      </c>
      <c r="P5" s="202" t="s">
        <v>481</v>
      </c>
      <c r="Q5" s="437" t="s">
        <v>1017</v>
      </c>
      <c r="R5" s="437" t="s">
        <v>1018</v>
      </c>
      <c r="S5" s="437" t="s">
        <v>113</v>
      </c>
      <c r="T5" s="437" t="s">
        <v>114</v>
      </c>
      <c r="U5" s="24" t="s">
        <v>95</v>
      </c>
      <c r="V5" s="202" t="s">
        <v>481</v>
      </c>
      <c r="W5" s="437" t="s">
        <v>118</v>
      </c>
      <c r="X5" s="437" t="s">
        <v>119</v>
      </c>
      <c r="Y5" s="437" t="s">
        <v>113</v>
      </c>
      <c r="Z5" s="437" t="s">
        <v>114</v>
      </c>
    </row>
    <row r="6" spans="1:31" s="13" customFormat="1">
      <c r="A6" s="322"/>
      <c r="B6" s="322"/>
      <c r="C6" s="409"/>
      <c r="D6" s="71" t="s">
        <v>314</v>
      </c>
      <c r="E6" s="28" t="s">
        <v>529</v>
      </c>
      <c r="F6" s="28" t="s">
        <v>473</v>
      </c>
      <c r="G6" s="69">
        <v>130122</v>
      </c>
      <c r="H6" s="260"/>
      <c r="I6" s="260"/>
      <c r="J6" s="260"/>
      <c r="K6" s="260"/>
      <c r="L6" s="260"/>
      <c r="M6" s="260"/>
      <c r="N6" s="262"/>
      <c r="O6" s="394"/>
      <c r="P6" s="394"/>
      <c r="Q6" s="394"/>
      <c r="R6" s="394"/>
      <c r="S6" s="394"/>
      <c r="T6" s="394"/>
      <c r="U6" s="394"/>
      <c r="V6" s="394"/>
      <c r="W6" s="394"/>
      <c r="X6" s="394"/>
      <c r="Y6" s="394"/>
      <c r="Z6" s="394"/>
      <c r="AA6" s="10"/>
      <c r="AB6" s="10"/>
    </row>
    <row r="7" spans="1:31" s="13" customFormat="1">
      <c r="A7" s="322"/>
      <c r="B7" s="322"/>
      <c r="C7" s="409" t="s">
        <v>877</v>
      </c>
      <c r="D7" s="69" t="s">
        <v>872</v>
      </c>
      <c r="E7" s="28" t="s">
        <v>529</v>
      </c>
      <c r="F7" s="28" t="s">
        <v>473</v>
      </c>
      <c r="G7" s="69">
        <v>130122</v>
      </c>
      <c r="H7" s="312">
        <v>2</v>
      </c>
      <c r="I7" s="312" t="s">
        <v>1</v>
      </c>
      <c r="J7" s="260"/>
      <c r="K7" s="260"/>
      <c r="L7" s="260"/>
      <c r="M7" s="260"/>
      <c r="N7" s="311">
        <v>3</v>
      </c>
      <c r="O7" s="439">
        <v>8</v>
      </c>
      <c r="P7" s="353" t="s">
        <v>497</v>
      </c>
      <c r="Q7" s="353" t="s">
        <v>479</v>
      </c>
      <c r="R7" s="353">
        <v>1</v>
      </c>
      <c r="S7" s="353" t="s">
        <v>479</v>
      </c>
      <c r="T7" s="353">
        <v>1</v>
      </c>
      <c r="U7" s="439">
        <v>9</v>
      </c>
      <c r="V7" s="353" t="s">
        <v>497</v>
      </c>
      <c r="W7" s="353" t="s">
        <v>479</v>
      </c>
      <c r="X7" s="353">
        <v>2</v>
      </c>
      <c r="Y7" s="353" t="s">
        <v>479</v>
      </c>
      <c r="Z7" s="353">
        <v>2</v>
      </c>
      <c r="AA7" s="10"/>
      <c r="AB7" s="10"/>
    </row>
    <row r="8" spans="1:31" s="13" customFormat="1">
      <c r="A8" s="322"/>
      <c r="B8" s="322"/>
      <c r="C8" s="409" t="s">
        <v>877</v>
      </c>
      <c r="D8" s="69" t="s">
        <v>872</v>
      </c>
      <c r="E8" s="28" t="s">
        <v>529</v>
      </c>
      <c r="F8" s="28" t="s">
        <v>473</v>
      </c>
      <c r="G8" s="69">
        <v>130120</v>
      </c>
      <c r="H8" s="260"/>
      <c r="I8" s="260"/>
      <c r="J8" s="260"/>
      <c r="K8" s="260"/>
      <c r="L8" s="260"/>
      <c r="M8" s="260"/>
      <c r="N8" s="311">
        <v>4</v>
      </c>
      <c r="O8" s="439">
        <v>10</v>
      </c>
      <c r="P8" s="353" t="s">
        <v>497</v>
      </c>
      <c r="Q8" s="353" t="s">
        <v>479</v>
      </c>
      <c r="R8" s="353">
        <v>7</v>
      </c>
      <c r="S8" s="353" t="s">
        <v>479</v>
      </c>
      <c r="T8" s="353">
        <v>1</v>
      </c>
      <c r="U8" s="439">
        <v>11</v>
      </c>
      <c r="V8" s="353" t="s">
        <v>497</v>
      </c>
      <c r="W8" s="353" t="s">
        <v>479</v>
      </c>
      <c r="X8" s="353">
        <v>8</v>
      </c>
      <c r="Y8" s="353" t="s">
        <v>479</v>
      </c>
      <c r="Z8" s="353">
        <v>2</v>
      </c>
      <c r="AA8" s="10"/>
      <c r="AB8" s="10"/>
    </row>
    <row r="9" spans="1:31" s="13" customFormat="1">
      <c r="A9" s="322"/>
      <c r="B9" s="322"/>
      <c r="C9" s="409" t="s">
        <v>877</v>
      </c>
      <c r="D9" s="69" t="s">
        <v>872</v>
      </c>
      <c r="E9" s="28" t="s">
        <v>529</v>
      </c>
      <c r="F9" s="28" t="s">
        <v>473</v>
      </c>
      <c r="G9" s="69">
        <v>130120</v>
      </c>
      <c r="H9" s="312">
        <v>3</v>
      </c>
      <c r="I9" s="312" t="s">
        <v>1</v>
      </c>
      <c r="J9" s="260"/>
      <c r="K9" s="260"/>
      <c r="L9" s="260"/>
      <c r="M9" s="260"/>
      <c r="N9" s="260"/>
      <c r="O9" s="260"/>
      <c r="P9" s="260"/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10"/>
      <c r="AB9" s="10"/>
    </row>
    <row r="10" spans="1:31" s="13" customFormat="1" ht="16.25" customHeight="1">
      <c r="A10" s="322"/>
      <c r="B10" s="322"/>
      <c r="C10" s="409" t="s">
        <v>877</v>
      </c>
      <c r="D10" s="69" t="s">
        <v>872</v>
      </c>
      <c r="E10" s="28" t="s">
        <v>529</v>
      </c>
      <c r="F10" s="28" t="s">
        <v>473</v>
      </c>
      <c r="G10" s="69">
        <v>130120</v>
      </c>
      <c r="H10" s="260"/>
      <c r="I10" s="260"/>
      <c r="J10" s="260"/>
      <c r="K10" s="260"/>
      <c r="L10" s="260"/>
      <c r="M10" s="260"/>
      <c r="N10" s="311">
        <v>5</v>
      </c>
      <c r="O10" s="439">
        <v>12</v>
      </c>
      <c r="P10" s="353" t="s">
        <v>889</v>
      </c>
      <c r="Q10" s="353" t="s">
        <v>479</v>
      </c>
      <c r="R10" s="353">
        <v>1</v>
      </c>
      <c r="S10" s="353" t="s">
        <v>479</v>
      </c>
      <c r="T10" s="353">
        <v>1</v>
      </c>
      <c r="U10" s="439">
        <v>13</v>
      </c>
      <c r="V10" s="353" t="s">
        <v>889</v>
      </c>
      <c r="W10" s="353" t="s">
        <v>479</v>
      </c>
      <c r="X10" s="353">
        <v>2</v>
      </c>
      <c r="Y10" s="353" t="s">
        <v>479</v>
      </c>
      <c r="Z10" s="353">
        <v>2</v>
      </c>
      <c r="AA10" s="10"/>
      <c r="AB10" s="10"/>
    </row>
    <row r="11" spans="1:31" s="13" customFormat="1" ht="16.25" customHeight="1">
      <c r="A11" s="322"/>
      <c r="B11" s="322"/>
      <c r="C11" s="409" t="s">
        <v>877</v>
      </c>
      <c r="D11" s="69" t="s">
        <v>872</v>
      </c>
      <c r="E11" s="28" t="s">
        <v>529</v>
      </c>
      <c r="F11" s="28" t="s">
        <v>473</v>
      </c>
      <c r="G11" s="69">
        <v>130120</v>
      </c>
      <c r="H11" s="260"/>
      <c r="I11" s="260"/>
      <c r="J11" s="260"/>
      <c r="K11" s="260"/>
      <c r="L11" s="260"/>
      <c r="M11" s="260"/>
      <c r="N11" s="311">
        <v>6</v>
      </c>
      <c r="O11" s="439">
        <v>14</v>
      </c>
      <c r="P11" s="353" t="s">
        <v>889</v>
      </c>
      <c r="Q11" s="353" t="s">
        <v>479</v>
      </c>
      <c r="R11" s="353">
        <v>7</v>
      </c>
      <c r="S11" s="353" t="s">
        <v>479</v>
      </c>
      <c r="T11" s="353">
        <v>1</v>
      </c>
      <c r="U11" s="439">
        <v>14</v>
      </c>
      <c r="V11" s="353" t="s">
        <v>497</v>
      </c>
      <c r="W11" s="353" t="s">
        <v>479</v>
      </c>
      <c r="X11" s="353">
        <v>8</v>
      </c>
      <c r="Y11" s="353" t="s">
        <v>479</v>
      </c>
      <c r="Z11" s="353">
        <v>2</v>
      </c>
      <c r="AA11" s="10"/>
      <c r="AB11" s="10"/>
    </row>
    <row r="12" spans="1:31" s="13" customFormat="1" ht="16.25" customHeight="1">
      <c r="A12" s="322"/>
      <c r="B12" s="322"/>
      <c r="C12" s="387" t="s">
        <v>946</v>
      </c>
      <c r="D12" s="387" t="s">
        <v>946</v>
      </c>
      <c r="E12" s="387" t="s">
        <v>946</v>
      </c>
      <c r="F12" s="387" t="s">
        <v>946</v>
      </c>
      <c r="G12" s="387" t="s">
        <v>1019</v>
      </c>
      <c r="H12" s="387" t="s">
        <v>946</v>
      </c>
      <c r="I12" s="387" t="s">
        <v>946</v>
      </c>
      <c r="J12" s="387" t="s">
        <v>946</v>
      </c>
      <c r="K12" s="387" t="s">
        <v>946</v>
      </c>
      <c r="L12" s="387" t="s">
        <v>946</v>
      </c>
      <c r="M12" s="387" t="s">
        <v>946</v>
      </c>
      <c r="N12" s="387" t="s">
        <v>946</v>
      </c>
      <c r="O12" s="387" t="s">
        <v>946</v>
      </c>
      <c r="P12" s="387" t="s">
        <v>946</v>
      </c>
      <c r="Q12" s="387" t="s">
        <v>946</v>
      </c>
      <c r="R12" s="387" t="s">
        <v>946</v>
      </c>
      <c r="S12" s="387" t="s">
        <v>946</v>
      </c>
      <c r="T12" s="387" t="s">
        <v>946</v>
      </c>
      <c r="U12" s="387" t="s">
        <v>946</v>
      </c>
      <c r="V12" s="387" t="s">
        <v>946</v>
      </c>
      <c r="W12" s="387" t="s">
        <v>946</v>
      </c>
      <c r="X12" s="387" t="s">
        <v>946</v>
      </c>
      <c r="Y12" s="387" t="s">
        <v>946</v>
      </c>
      <c r="Z12" s="387" t="s">
        <v>946</v>
      </c>
      <c r="AA12" s="387" t="s">
        <v>946</v>
      </c>
      <c r="AB12" s="387" t="s">
        <v>946</v>
      </c>
      <c r="AC12" s="387" t="s">
        <v>946</v>
      </c>
      <c r="AD12" s="387" t="s">
        <v>946</v>
      </c>
      <c r="AE12" s="387" t="s">
        <v>946</v>
      </c>
    </row>
    <row r="13" spans="1:31" s="13" customFormat="1" ht="16.25" customHeight="1">
      <c r="A13" s="322"/>
      <c r="B13" s="322"/>
      <c r="C13" s="440"/>
      <c r="D13" s="321"/>
      <c r="E13" s="321"/>
      <c r="F13" s="321"/>
      <c r="G13" s="321"/>
      <c r="H13" s="321"/>
      <c r="I13" s="321"/>
      <c r="J13" s="321"/>
      <c r="K13" s="321"/>
      <c r="L13" s="321"/>
      <c r="M13" s="321"/>
      <c r="N13" s="321"/>
      <c r="O13" s="321"/>
      <c r="P13" s="321"/>
      <c r="Q13" s="321"/>
      <c r="R13" s="321"/>
      <c r="S13" s="321"/>
      <c r="T13" s="321"/>
      <c r="U13" s="321"/>
      <c r="V13" s="321"/>
      <c r="W13" s="321"/>
      <c r="X13" s="321"/>
      <c r="Y13" s="321"/>
      <c r="Z13" s="321"/>
      <c r="AA13" s="209"/>
      <c r="AB13" s="209"/>
    </row>
    <row r="14" spans="1:31">
      <c r="A14" s="322"/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2"/>
      <c r="N14" s="322"/>
      <c r="O14" s="322"/>
      <c r="P14" s="322"/>
      <c r="Q14" s="322"/>
      <c r="R14" s="322"/>
      <c r="S14" s="322"/>
      <c r="T14" s="322"/>
      <c r="U14" s="322"/>
      <c r="V14" s="322"/>
      <c r="W14" s="322"/>
      <c r="X14" s="322"/>
      <c r="Y14" s="322"/>
      <c r="Z14" s="322"/>
    </row>
    <row r="15" spans="1:31" s="13" customFormat="1" ht="16.25" customHeight="1">
      <c r="A15" s="322"/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2"/>
      <c r="N15" s="322"/>
      <c r="O15" s="322"/>
      <c r="P15" s="322"/>
      <c r="Q15" s="322"/>
      <c r="R15" s="322"/>
      <c r="S15" s="322"/>
      <c r="T15" s="322"/>
      <c r="U15" s="322"/>
      <c r="V15" s="322"/>
      <c r="W15" s="322"/>
      <c r="X15" s="322"/>
      <c r="Y15" s="322"/>
      <c r="Z15" s="322"/>
    </row>
    <row r="16" spans="1:31">
      <c r="A16" s="377"/>
      <c r="B16" s="377"/>
      <c r="C16" s="377"/>
      <c r="D16" s="377"/>
      <c r="E16" s="377"/>
      <c r="F16" s="377"/>
      <c r="G16" s="377"/>
      <c r="H16" s="377"/>
      <c r="I16" s="377"/>
      <c r="J16" s="377"/>
      <c r="K16" s="377"/>
      <c r="L16" s="377"/>
      <c r="M16" s="377"/>
      <c r="N16" s="377"/>
      <c r="O16" s="377"/>
      <c r="P16" s="377"/>
      <c r="Q16" s="377"/>
      <c r="R16" s="377"/>
      <c r="S16" s="377"/>
      <c r="T16" s="377"/>
      <c r="U16" s="377"/>
      <c r="V16" s="377"/>
      <c r="W16" s="322"/>
      <c r="X16" s="322"/>
      <c r="Y16" s="322"/>
      <c r="Z16" s="322"/>
    </row>
    <row r="17" spans="1:26" ht="16" thickBot="1">
      <c r="A17" s="284"/>
      <c r="B17" s="284"/>
      <c r="C17" s="377"/>
      <c r="D17" s="284"/>
      <c r="E17" s="360"/>
      <c r="F17" s="360"/>
      <c r="G17" s="360"/>
      <c r="H17" s="360"/>
      <c r="I17" s="360"/>
      <c r="J17" s="360"/>
      <c r="K17" s="377"/>
      <c r="L17" s="377"/>
      <c r="M17" s="377"/>
      <c r="N17" s="377"/>
      <c r="O17" s="377"/>
      <c r="P17" s="377"/>
      <c r="Q17" s="377"/>
      <c r="R17" s="377"/>
      <c r="S17" s="377"/>
      <c r="T17" s="377"/>
      <c r="U17" s="377"/>
      <c r="V17" s="377"/>
      <c r="W17" s="377"/>
      <c r="X17" s="377"/>
      <c r="Y17" s="377"/>
      <c r="Z17" s="377"/>
    </row>
    <row r="18" spans="1:26">
      <c r="D18" s="362" t="s">
        <v>584</v>
      </c>
      <c r="E18" s="363"/>
      <c r="F18" s="363"/>
      <c r="G18" s="363"/>
      <c r="H18" s="363"/>
      <c r="I18" s="363"/>
      <c r="J18" s="364"/>
    </row>
    <row r="19" spans="1:26">
      <c r="A19" s="270" t="s">
        <v>584</v>
      </c>
      <c r="B19" s="267" t="s">
        <v>662</v>
      </c>
      <c r="D19" s="365" t="s">
        <v>930</v>
      </c>
      <c r="F19" s="306" t="s">
        <v>672</v>
      </c>
      <c r="G19" s="257" t="str">
        <f>E7</f>
        <v>4G</v>
      </c>
      <c r="H19" s="306" t="s">
        <v>929</v>
      </c>
      <c r="I19" s="257" t="str">
        <f>F7</f>
        <v>24R2</v>
      </c>
      <c r="J19" s="294"/>
    </row>
    <row r="20" spans="1:26" ht="17">
      <c r="A20" s="271" t="s">
        <v>873</v>
      </c>
      <c r="B20" s="269" t="s">
        <v>796</v>
      </c>
      <c r="D20" s="366" t="s">
        <v>677</v>
      </c>
      <c r="F20" s="257">
        <f>G7</f>
        <v>130122</v>
      </c>
      <c r="G20" s="13"/>
      <c r="H20" s="13"/>
      <c r="I20" s="13"/>
      <c r="J20" s="291"/>
      <c r="K20" s="13"/>
    </row>
    <row r="21" spans="1:26">
      <c r="A21" s="270" t="s">
        <v>719</v>
      </c>
      <c r="B21" s="267" t="s">
        <v>832</v>
      </c>
      <c r="D21" s="366" t="s">
        <v>719</v>
      </c>
      <c r="H21" s="13"/>
      <c r="I21" s="13"/>
      <c r="J21" s="291"/>
      <c r="K21" s="13"/>
    </row>
    <row r="22" spans="1:26">
      <c r="A22" s="273" t="s">
        <v>720</v>
      </c>
      <c r="B22" s="267" t="s">
        <v>662</v>
      </c>
      <c r="D22" s="366"/>
      <c r="H22" s="13"/>
      <c r="I22" s="13"/>
      <c r="J22" s="291"/>
      <c r="K22" s="13"/>
    </row>
    <row r="23" spans="1:26">
      <c r="A23" s="270" t="s">
        <v>633</v>
      </c>
      <c r="B23" s="267" t="s">
        <v>833</v>
      </c>
      <c r="D23" s="366" t="s">
        <v>590</v>
      </c>
      <c r="H23" s="13"/>
      <c r="I23" s="13"/>
      <c r="J23" s="291"/>
      <c r="K23" s="13"/>
    </row>
    <row r="24" spans="1:26">
      <c r="A24" s="270" t="s">
        <v>590</v>
      </c>
      <c r="B24" s="267" t="s">
        <v>834</v>
      </c>
      <c r="D24" s="366"/>
      <c r="H24" s="13"/>
      <c r="I24" s="13"/>
      <c r="J24" s="291"/>
      <c r="K24" s="13"/>
    </row>
    <row r="25" spans="1:26">
      <c r="A25" s="270"/>
      <c r="B25" s="267" t="s">
        <v>838</v>
      </c>
      <c r="D25" s="366" t="s">
        <v>830</v>
      </c>
      <c r="F25" s="333">
        <f>H7</f>
        <v>2</v>
      </c>
      <c r="H25" s="13"/>
      <c r="I25" s="13"/>
      <c r="J25" s="291"/>
      <c r="K25" s="13"/>
    </row>
    <row r="26" spans="1:26">
      <c r="A26" s="270" t="s">
        <v>762</v>
      </c>
      <c r="B26" s="267"/>
      <c r="D26" s="366" t="s">
        <v>828</v>
      </c>
      <c r="F26" s="257" t="str">
        <f>I7</f>
        <v>ABIO</v>
      </c>
      <c r="H26" s="13"/>
      <c r="I26" s="13"/>
      <c r="J26" s="291"/>
      <c r="K26" s="13"/>
    </row>
    <row r="27" spans="1:26">
      <c r="A27" s="270" t="s">
        <v>761</v>
      </c>
      <c r="B27" s="272"/>
      <c r="D27" s="366" t="s">
        <v>596</v>
      </c>
      <c r="H27" s="13"/>
      <c r="I27" s="13"/>
      <c r="J27" s="291"/>
      <c r="K27" s="13"/>
    </row>
    <row r="28" spans="1:26">
      <c r="A28" s="270" t="s">
        <v>596</v>
      </c>
      <c r="B28" s="272"/>
      <c r="D28" s="361" t="s">
        <v>931</v>
      </c>
      <c r="F28" s="257">
        <f>N7</f>
        <v>3</v>
      </c>
      <c r="H28" s="13"/>
      <c r="I28" s="13"/>
      <c r="J28" s="291"/>
      <c r="K28" s="13"/>
    </row>
    <row r="29" spans="1:26">
      <c r="A29" s="325" t="s">
        <v>876</v>
      </c>
      <c r="B29" s="272"/>
      <c r="D29" s="361" t="s">
        <v>596</v>
      </c>
      <c r="H29" s="13"/>
      <c r="I29" s="13"/>
      <c r="J29" s="291"/>
      <c r="K29" s="13"/>
    </row>
    <row r="30" spans="1:26">
      <c r="A30" s="325"/>
      <c r="B30" s="272"/>
      <c r="D30" s="361" t="s">
        <v>931</v>
      </c>
      <c r="F30" s="257">
        <f>N8</f>
        <v>4</v>
      </c>
      <c r="H30" s="13"/>
      <c r="I30" s="13"/>
      <c r="J30" s="291"/>
      <c r="K30" s="13"/>
    </row>
    <row r="31" spans="1:26">
      <c r="A31" s="270" t="s">
        <v>618</v>
      </c>
      <c r="B31" s="272"/>
      <c r="D31" s="361" t="s">
        <v>596</v>
      </c>
      <c r="H31" s="13"/>
      <c r="I31" s="13"/>
      <c r="J31" s="291"/>
      <c r="K31" s="13"/>
    </row>
    <row r="32" spans="1:26">
      <c r="A32" s="270" t="s">
        <v>616</v>
      </c>
      <c r="B32" s="272"/>
      <c r="D32" s="367"/>
      <c r="H32" s="13"/>
      <c r="I32" s="13"/>
      <c r="J32" s="291"/>
      <c r="K32" s="13"/>
    </row>
    <row r="33" spans="1:11">
      <c r="A33" s="270"/>
      <c r="B33" s="272"/>
      <c r="D33" s="366" t="s">
        <v>618</v>
      </c>
      <c r="H33" s="13"/>
      <c r="I33" s="13"/>
      <c r="J33" s="291"/>
      <c r="K33" s="13"/>
    </row>
    <row r="34" spans="1:11">
      <c r="A34" s="270" t="s">
        <v>619</v>
      </c>
      <c r="B34" s="272"/>
      <c r="D34" s="366" t="s">
        <v>616</v>
      </c>
      <c r="H34" s="13"/>
      <c r="I34" s="13"/>
      <c r="J34" s="291"/>
      <c r="K34" s="13"/>
    </row>
    <row r="35" spans="1:11">
      <c r="A35" s="270" t="s">
        <v>616</v>
      </c>
      <c r="B35" s="272"/>
      <c r="D35" s="366"/>
      <c r="H35" s="13"/>
      <c r="I35" s="13"/>
      <c r="J35" s="291"/>
      <c r="K35" s="13"/>
    </row>
    <row r="36" spans="1:11">
      <c r="A36" s="270" t="s">
        <v>607</v>
      </c>
      <c r="B36" s="272"/>
      <c r="D36" s="366" t="s">
        <v>619</v>
      </c>
      <c r="H36" s="13"/>
      <c r="I36" s="13"/>
      <c r="J36" s="291"/>
      <c r="K36" s="13"/>
    </row>
    <row r="37" spans="1:11">
      <c r="A37" s="270" t="s">
        <v>620</v>
      </c>
      <c r="B37" s="324"/>
      <c r="D37" s="366" t="s">
        <v>616</v>
      </c>
      <c r="H37" s="13"/>
      <c r="I37" s="13"/>
      <c r="J37" s="291"/>
      <c r="K37" s="13"/>
    </row>
    <row r="38" spans="1:11">
      <c r="A38" s="270" t="s">
        <v>616</v>
      </c>
      <c r="B38" s="269"/>
      <c r="D38" s="366" t="s">
        <v>607</v>
      </c>
      <c r="H38" s="13"/>
      <c r="I38" s="13"/>
      <c r="J38" s="291"/>
      <c r="K38" s="13"/>
    </row>
    <row r="39" spans="1:11">
      <c r="A39" s="281" t="s">
        <v>876</v>
      </c>
      <c r="B39" s="267"/>
      <c r="D39" s="366" t="s">
        <v>620</v>
      </c>
      <c r="H39" s="13"/>
      <c r="I39" s="13"/>
      <c r="J39" s="291"/>
      <c r="K39" s="13"/>
    </row>
    <row r="40" spans="1:11">
      <c r="A40" s="281" t="s">
        <v>879</v>
      </c>
      <c r="B40" s="267"/>
      <c r="D40" s="366" t="s">
        <v>616</v>
      </c>
      <c r="H40" s="13"/>
      <c r="I40" s="13"/>
      <c r="J40" s="291"/>
      <c r="K40" s="13"/>
    </row>
    <row r="41" spans="1:11" ht="16" thickBot="1">
      <c r="A41" s="281"/>
      <c r="B41" s="267"/>
      <c r="D41" s="368" t="s">
        <v>876</v>
      </c>
      <c r="E41" s="302"/>
      <c r="F41" s="302"/>
      <c r="G41" s="302"/>
      <c r="H41" s="441"/>
      <c r="I41" s="441"/>
      <c r="J41" s="442"/>
      <c r="K41" s="13"/>
    </row>
    <row r="46" spans="1:11" ht="12" customHeight="1" thickBot="1">
      <c r="A46" s="284"/>
      <c r="B46" s="284"/>
      <c r="D46" s="284"/>
      <c r="E46" s="360"/>
      <c r="F46" s="360"/>
      <c r="G46" s="360"/>
      <c r="H46" s="360"/>
      <c r="I46" s="360"/>
      <c r="J46" s="360"/>
    </row>
    <row r="47" spans="1:11" ht="17">
      <c r="A47" s="271" t="s">
        <v>873</v>
      </c>
      <c r="B47" s="267"/>
      <c r="D47" s="362" t="s">
        <v>584</v>
      </c>
      <c r="E47" s="363"/>
      <c r="F47" s="363"/>
      <c r="G47" s="363"/>
      <c r="H47" s="363"/>
      <c r="I47" s="363"/>
      <c r="J47" s="294"/>
    </row>
    <row r="48" spans="1:11">
      <c r="A48" s="270" t="s">
        <v>719</v>
      </c>
      <c r="B48" s="267"/>
      <c r="D48" s="365" t="s">
        <v>930</v>
      </c>
      <c r="F48" s="306" t="s">
        <v>672</v>
      </c>
      <c r="G48" s="257" t="str">
        <f>E9</f>
        <v>4G</v>
      </c>
      <c r="H48" s="378" t="s">
        <v>929</v>
      </c>
      <c r="I48" s="257" t="str">
        <f>F9</f>
        <v>24R2</v>
      </c>
      <c r="J48" s="294"/>
    </row>
    <row r="49" spans="1:10">
      <c r="A49" s="273" t="s">
        <v>720</v>
      </c>
      <c r="B49" s="267"/>
      <c r="D49" s="366" t="s">
        <v>677</v>
      </c>
      <c r="F49" s="257">
        <f>G9</f>
        <v>130120</v>
      </c>
      <c r="G49" s="13"/>
      <c r="J49" s="294"/>
    </row>
    <row r="50" spans="1:10">
      <c r="A50" s="270" t="s">
        <v>633</v>
      </c>
      <c r="B50" s="267"/>
      <c r="D50" s="366" t="s">
        <v>719</v>
      </c>
      <c r="J50" s="294"/>
    </row>
    <row r="51" spans="1:10">
      <c r="A51" s="270" t="s">
        <v>590</v>
      </c>
      <c r="B51" s="267"/>
      <c r="D51" s="366" t="s">
        <v>590</v>
      </c>
      <c r="J51" s="294"/>
    </row>
    <row r="52" spans="1:10">
      <c r="A52" s="270"/>
      <c r="B52" s="267"/>
      <c r="D52" s="366"/>
      <c r="J52" s="294"/>
    </row>
    <row r="53" spans="1:10">
      <c r="A53" s="336" t="s">
        <v>762</v>
      </c>
      <c r="B53" s="267"/>
      <c r="D53" s="366"/>
      <c r="J53" s="294"/>
    </row>
    <row r="54" spans="1:10">
      <c r="A54" s="336" t="s">
        <v>761</v>
      </c>
      <c r="B54" s="267"/>
      <c r="D54" s="366" t="s">
        <v>830</v>
      </c>
      <c r="F54" s="333">
        <f>H9</f>
        <v>3</v>
      </c>
      <c r="J54" s="294"/>
    </row>
    <row r="55" spans="1:10">
      <c r="A55" s="336" t="s">
        <v>596</v>
      </c>
      <c r="B55" s="267"/>
      <c r="D55" s="366" t="s">
        <v>828</v>
      </c>
      <c r="F55" s="257" t="str">
        <f>I9</f>
        <v>ABIO</v>
      </c>
      <c r="J55" s="294"/>
    </row>
    <row r="56" spans="1:10">
      <c r="A56" s="336"/>
      <c r="B56" s="267"/>
      <c r="D56" s="366" t="s">
        <v>596</v>
      </c>
      <c r="J56" s="294"/>
    </row>
    <row r="57" spans="1:10">
      <c r="A57" s="336" t="s">
        <v>892</v>
      </c>
      <c r="B57" s="267"/>
      <c r="D57" s="367"/>
      <c r="J57" s="294"/>
    </row>
    <row r="58" spans="1:10">
      <c r="A58" s="336" t="s">
        <v>881</v>
      </c>
      <c r="B58" s="267"/>
      <c r="D58" s="366" t="s">
        <v>618</v>
      </c>
      <c r="J58" s="294"/>
    </row>
    <row r="59" spans="1:10">
      <c r="A59" s="336" t="s">
        <v>595</v>
      </c>
      <c r="B59" s="267"/>
      <c r="D59" s="366" t="s">
        <v>616</v>
      </c>
      <c r="J59" s="294"/>
    </row>
    <row r="60" spans="1:10">
      <c r="A60" s="270" t="s">
        <v>880</v>
      </c>
      <c r="B60" s="267"/>
      <c r="D60" s="366"/>
      <c r="J60" s="294"/>
    </row>
    <row r="61" spans="1:10">
      <c r="A61" s="336" t="s">
        <v>591</v>
      </c>
      <c r="B61" s="267"/>
      <c r="D61" s="366" t="s">
        <v>619</v>
      </c>
      <c r="J61" s="294"/>
    </row>
    <row r="62" spans="1:10">
      <c r="A62" s="336" t="s">
        <v>597</v>
      </c>
      <c r="B62" s="267"/>
      <c r="D62" s="366" t="s">
        <v>616</v>
      </c>
      <c r="J62" s="294"/>
    </row>
    <row r="63" spans="1:10">
      <c r="A63" s="336" t="s">
        <v>890</v>
      </c>
      <c r="B63" s="267"/>
      <c r="D63" s="366" t="s">
        <v>607</v>
      </c>
      <c r="J63" s="294"/>
    </row>
    <row r="64" spans="1:10">
      <c r="A64" s="336" t="s">
        <v>882</v>
      </c>
      <c r="B64" s="267"/>
      <c r="D64" s="366" t="s">
        <v>620</v>
      </c>
      <c r="J64" s="294"/>
    </row>
    <row r="65" spans="1:10">
      <c r="A65" s="336" t="s">
        <v>883</v>
      </c>
      <c r="B65" s="267"/>
      <c r="D65" s="366" t="s">
        <v>616</v>
      </c>
      <c r="J65" s="294"/>
    </row>
    <row r="66" spans="1:10" ht="16" thickBot="1">
      <c r="A66" s="336" t="s">
        <v>884</v>
      </c>
      <c r="B66" s="267"/>
      <c r="D66" s="368" t="s">
        <v>876</v>
      </c>
      <c r="E66" s="302"/>
      <c r="F66" s="302"/>
      <c r="G66" s="302"/>
      <c r="H66" s="302"/>
      <c r="I66" s="302"/>
      <c r="J66" s="303"/>
    </row>
    <row r="67" spans="1:10">
      <c r="A67" s="336" t="s">
        <v>893</v>
      </c>
      <c r="B67" s="267"/>
    </row>
    <row r="68" spans="1:10">
      <c r="A68" s="336" t="s">
        <v>886</v>
      </c>
      <c r="B68" s="267"/>
    </row>
    <row r="69" spans="1:10">
      <c r="A69" s="336"/>
      <c r="B69" s="267"/>
    </row>
    <row r="70" spans="1:10">
      <c r="A70" s="336"/>
      <c r="B70" s="267"/>
    </row>
    <row r="71" spans="1:10" ht="10.25" customHeight="1" thickBot="1">
      <c r="A71" s="336" t="s">
        <v>594</v>
      </c>
      <c r="B71" s="267"/>
      <c r="D71" s="284"/>
      <c r="E71" s="360"/>
      <c r="F71" s="360"/>
      <c r="G71" s="360"/>
      <c r="H71" s="360"/>
      <c r="I71" s="360"/>
      <c r="J71" s="360"/>
    </row>
    <row r="72" spans="1:10">
      <c r="A72" s="336" t="s">
        <v>891</v>
      </c>
      <c r="B72" s="267"/>
      <c r="D72" s="362" t="s">
        <v>584</v>
      </c>
      <c r="E72" s="363"/>
      <c r="F72" s="363"/>
      <c r="G72" s="363"/>
      <c r="H72" s="363"/>
      <c r="I72" s="363"/>
      <c r="J72" s="364"/>
    </row>
    <row r="73" spans="1:10">
      <c r="A73" s="336" t="s">
        <v>882</v>
      </c>
      <c r="B73" s="267"/>
      <c r="D73" s="365" t="s">
        <v>930</v>
      </c>
      <c r="F73" s="306" t="s">
        <v>672</v>
      </c>
      <c r="G73" s="257" t="str">
        <f>E10</f>
        <v>4G</v>
      </c>
      <c r="H73" s="378" t="s">
        <v>929</v>
      </c>
      <c r="I73" s="257" t="str">
        <f>F10</f>
        <v>24R2</v>
      </c>
      <c r="J73" s="294"/>
    </row>
    <row r="74" spans="1:10">
      <c r="A74" s="336" t="s">
        <v>883</v>
      </c>
      <c r="B74" s="267"/>
      <c r="D74" s="366" t="s">
        <v>677</v>
      </c>
      <c r="F74" s="257">
        <f>G10</f>
        <v>130120</v>
      </c>
      <c r="G74" s="13"/>
      <c r="J74" s="294"/>
    </row>
    <row r="75" spans="1:10">
      <c r="A75" s="336" t="s">
        <v>887</v>
      </c>
      <c r="B75" s="267"/>
      <c r="D75" s="366" t="s">
        <v>719</v>
      </c>
      <c r="J75" s="294"/>
    </row>
    <row r="76" spans="1:10">
      <c r="A76" s="336" t="s">
        <v>893</v>
      </c>
      <c r="B76" s="267"/>
      <c r="D76" s="366" t="s">
        <v>590</v>
      </c>
      <c r="J76" s="294"/>
    </row>
    <row r="77" spans="1:10">
      <c r="A77" s="336" t="s">
        <v>885</v>
      </c>
      <c r="B77" s="267"/>
      <c r="D77" s="366"/>
      <c r="J77" s="294"/>
    </row>
    <row r="78" spans="1:10">
      <c r="A78" s="336" t="s">
        <v>888</v>
      </c>
      <c r="B78" s="267"/>
      <c r="D78" s="366"/>
      <c r="J78" s="294"/>
    </row>
    <row r="79" spans="1:10">
      <c r="A79" s="336" t="s">
        <v>594</v>
      </c>
      <c r="B79" s="267"/>
      <c r="D79" s="361" t="s">
        <v>931</v>
      </c>
      <c r="F79" s="257">
        <f>N10</f>
        <v>5</v>
      </c>
      <c r="J79" s="294"/>
    </row>
    <row r="80" spans="1:10">
      <c r="A80" s="336" t="s">
        <v>875</v>
      </c>
      <c r="B80" s="267"/>
      <c r="D80" s="361" t="s">
        <v>596</v>
      </c>
      <c r="J80" s="294"/>
    </row>
    <row r="81" spans="1:10">
      <c r="A81" s="270"/>
      <c r="B81" s="267"/>
      <c r="D81" s="361" t="s">
        <v>931</v>
      </c>
      <c r="F81" s="257">
        <f>N11</f>
        <v>6</v>
      </c>
      <c r="J81" s="294"/>
    </row>
    <row r="82" spans="1:10">
      <c r="A82" s="270" t="s">
        <v>618</v>
      </c>
      <c r="B82" s="267"/>
      <c r="D82" s="361" t="s">
        <v>596</v>
      </c>
      <c r="J82" s="294"/>
    </row>
    <row r="83" spans="1:10">
      <c r="A83" s="270" t="s">
        <v>616</v>
      </c>
      <c r="B83" s="267"/>
      <c r="D83" s="367"/>
      <c r="J83" s="294"/>
    </row>
    <row r="84" spans="1:10">
      <c r="A84" s="270"/>
      <c r="B84" s="267"/>
      <c r="D84" s="366" t="s">
        <v>618</v>
      </c>
      <c r="J84" s="294"/>
    </row>
    <row r="85" spans="1:10">
      <c r="A85" s="270" t="s">
        <v>619</v>
      </c>
      <c r="B85" s="267"/>
      <c r="D85" s="366" t="s">
        <v>616</v>
      </c>
      <c r="J85" s="294"/>
    </row>
    <row r="86" spans="1:10">
      <c r="A86" s="270" t="s">
        <v>616</v>
      </c>
      <c r="B86" s="267"/>
      <c r="D86" s="366"/>
      <c r="J86" s="294"/>
    </row>
    <row r="87" spans="1:10">
      <c r="A87" s="270" t="s">
        <v>607</v>
      </c>
      <c r="B87" s="267"/>
      <c r="D87" s="366" t="s">
        <v>619</v>
      </c>
      <c r="J87" s="294"/>
    </row>
    <row r="88" spans="1:10">
      <c r="A88" s="270" t="s">
        <v>620</v>
      </c>
      <c r="B88" s="267"/>
      <c r="D88" s="366" t="s">
        <v>616</v>
      </c>
      <c r="J88" s="294"/>
    </row>
    <row r="89" spans="1:10">
      <c r="A89" s="270" t="s">
        <v>616</v>
      </c>
      <c r="B89" s="267"/>
      <c r="D89" s="366" t="s">
        <v>607</v>
      </c>
      <c r="J89" s="294"/>
    </row>
    <row r="90" spans="1:10">
      <c r="A90" s="281" t="s">
        <v>876</v>
      </c>
      <c r="B90" s="267"/>
      <c r="D90" s="366" t="s">
        <v>620</v>
      </c>
      <c r="J90" s="294"/>
    </row>
    <row r="91" spans="1:10">
      <c r="A91" s="281" t="s">
        <v>879</v>
      </c>
      <c r="B91" s="267"/>
      <c r="D91" s="366" t="s">
        <v>616</v>
      </c>
      <c r="J91" s="294"/>
    </row>
    <row r="92" spans="1:10" ht="16" thickBot="1">
      <c r="A92" s="281"/>
      <c r="B92" s="267"/>
      <c r="D92" s="368" t="s">
        <v>876</v>
      </c>
      <c r="E92" s="302"/>
      <c r="F92" s="302"/>
      <c r="G92" s="302"/>
      <c r="H92" s="302"/>
      <c r="I92" s="302"/>
      <c r="J92" s="303"/>
    </row>
    <row r="97" spans="1:2">
      <c r="A97" s="284"/>
      <c r="B97" s="284"/>
    </row>
    <row r="98" spans="1:2" ht="17">
      <c r="A98" s="271" t="s">
        <v>873</v>
      </c>
      <c r="B98" s="267"/>
    </row>
    <row r="99" spans="1:2">
      <c r="A99" s="270" t="s">
        <v>719</v>
      </c>
      <c r="B99" s="267"/>
    </row>
    <row r="100" spans="1:2">
      <c r="A100" s="273" t="s">
        <v>720</v>
      </c>
      <c r="B100" s="267"/>
    </row>
    <row r="101" spans="1:2">
      <c r="A101" s="270" t="s">
        <v>633</v>
      </c>
      <c r="B101" s="267"/>
    </row>
    <row r="102" spans="1:2">
      <c r="A102" s="270" t="s">
        <v>590</v>
      </c>
      <c r="B102" s="267"/>
    </row>
    <row r="103" spans="1:2">
      <c r="A103" s="270"/>
      <c r="B103" s="267"/>
    </row>
    <row r="104" spans="1:2">
      <c r="A104" s="330" t="s">
        <v>763</v>
      </c>
      <c r="B104" s="267"/>
    </row>
    <row r="105" spans="1:2">
      <c r="A105" s="330" t="s">
        <v>761</v>
      </c>
      <c r="B105" s="267"/>
    </row>
    <row r="106" spans="1:2">
      <c r="A106" s="330" t="s">
        <v>596</v>
      </c>
      <c r="B106" s="267"/>
    </row>
    <row r="107" spans="1:2">
      <c r="A107" s="270"/>
      <c r="B107" s="267"/>
    </row>
    <row r="108" spans="1:2">
      <c r="A108" s="330" t="s">
        <v>897</v>
      </c>
      <c r="B108" s="267"/>
    </row>
    <row r="109" spans="1:2">
      <c r="A109" s="330" t="s">
        <v>881</v>
      </c>
      <c r="B109" s="267"/>
    </row>
    <row r="110" spans="1:2">
      <c r="A110" s="330" t="s">
        <v>595</v>
      </c>
      <c r="B110" s="267"/>
    </row>
    <row r="111" spans="1:2">
      <c r="A111" s="330"/>
      <c r="B111" s="267"/>
    </row>
    <row r="112" spans="1:2">
      <c r="A112" s="330" t="s">
        <v>898</v>
      </c>
      <c r="B112" s="267"/>
    </row>
    <row r="113" spans="1:2">
      <c r="A113" s="330" t="s">
        <v>881</v>
      </c>
      <c r="B113" s="267"/>
    </row>
    <row r="114" spans="1:2">
      <c r="A114" s="330" t="s">
        <v>595</v>
      </c>
      <c r="B114" s="267"/>
    </row>
    <row r="115" spans="1:2">
      <c r="A115" s="270"/>
      <c r="B115" s="267"/>
    </row>
    <row r="116" spans="1:2">
      <c r="A116" s="330" t="s">
        <v>591</v>
      </c>
      <c r="B116" s="267"/>
    </row>
    <row r="117" spans="1:2">
      <c r="A117" s="330" t="s">
        <v>597</v>
      </c>
      <c r="B117" s="267"/>
    </row>
    <row r="118" spans="1:2">
      <c r="A118" s="330" t="s">
        <v>894</v>
      </c>
      <c r="B118" s="267"/>
    </row>
    <row r="119" spans="1:2">
      <c r="A119" s="330" t="s">
        <v>895</v>
      </c>
      <c r="B119" s="267"/>
    </row>
    <row r="120" spans="1:2">
      <c r="A120" s="330" t="s">
        <v>883</v>
      </c>
      <c r="B120" s="267"/>
    </row>
    <row r="121" spans="1:2">
      <c r="A121" s="330" t="s">
        <v>884</v>
      </c>
      <c r="B121" s="267"/>
    </row>
    <row r="122" spans="1:2">
      <c r="A122" s="330" t="s">
        <v>896</v>
      </c>
      <c r="B122" s="267"/>
    </row>
    <row r="123" spans="1:2">
      <c r="A123" s="330" t="s">
        <v>885</v>
      </c>
      <c r="B123" s="267"/>
    </row>
    <row r="124" spans="1:2">
      <c r="A124" s="330" t="s">
        <v>886</v>
      </c>
      <c r="B124" s="267"/>
    </row>
    <row r="125" spans="1:2">
      <c r="A125" s="330" t="s">
        <v>594</v>
      </c>
      <c r="B125" s="267"/>
    </row>
    <row r="126" spans="1:2">
      <c r="A126" s="330" t="s">
        <v>899</v>
      </c>
      <c r="B126" s="267"/>
    </row>
    <row r="127" spans="1:2">
      <c r="A127" s="330" t="s">
        <v>895</v>
      </c>
      <c r="B127" s="267"/>
    </row>
    <row r="128" spans="1:2">
      <c r="A128" s="330" t="s">
        <v>883</v>
      </c>
      <c r="B128" s="267"/>
    </row>
    <row r="129" spans="1:2">
      <c r="A129" s="330" t="s">
        <v>887</v>
      </c>
      <c r="B129" s="267"/>
    </row>
    <row r="130" spans="1:2">
      <c r="A130" s="330" t="s">
        <v>896</v>
      </c>
      <c r="B130" s="267"/>
    </row>
    <row r="131" spans="1:2">
      <c r="A131" s="330" t="s">
        <v>885</v>
      </c>
      <c r="B131" s="267"/>
    </row>
    <row r="132" spans="1:2">
      <c r="A132" s="330" t="s">
        <v>888</v>
      </c>
      <c r="B132" s="267"/>
    </row>
    <row r="133" spans="1:2">
      <c r="A133" s="330" t="s">
        <v>594</v>
      </c>
      <c r="B133" s="267"/>
    </row>
    <row r="134" spans="1:2">
      <c r="A134" s="330" t="s">
        <v>900</v>
      </c>
      <c r="B134" s="267"/>
    </row>
    <row r="135" spans="1:2">
      <c r="A135" s="330" t="s">
        <v>895</v>
      </c>
      <c r="B135" s="267"/>
    </row>
    <row r="136" spans="1:2">
      <c r="A136" s="330" t="s">
        <v>883</v>
      </c>
      <c r="B136" s="267"/>
    </row>
    <row r="137" spans="1:2">
      <c r="A137" s="330" t="s">
        <v>884</v>
      </c>
      <c r="B137" s="267"/>
    </row>
    <row r="138" spans="1:2">
      <c r="A138" s="330" t="s">
        <v>902</v>
      </c>
      <c r="B138" s="267"/>
    </row>
    <row r="139" spans="1:2">
      <c r="A139" s="330" t="s">
        <v>885</v>
      </c>
      <c r="B139" s="267"/>
    </row>
    <row r="140" spans="1:2">
      <c r="A140" s="330" t="s">
        <v>886</v>
      </c>
      <c r="B140" s="267"/>
    </row>
    <row r="141" spans="1:2">
      <c r="A141" s="330" t="s">
        <v>594</v>
      </c>
      <c r="B141" s="267"/>
    </row>
    <row r="142" spans="1:2">
      <c r="A142" s="330" t="s">
        <v>901</v>
      </c>
      <c r="B142" s="267"/>
    </row>
    <row r="143" spans="1:2">
      <c r="A143" s="330" t="s">
        <v>895</v>
      </c>
      <c r="B143" s="267"/>
    </row>
    <row r="144" spans="1:2">
      <c r="A144" s="330" t="s">
        <v>883</v>
      </c>
      <c r="B144" s="267"/>
    </row>
    <row r="145" spans="1:2">
      <c r="A145" s="330" t="s">
        <v>884</v>
      </c>
      <c r="B145" s="267"/>
    </row>
    <row r="146" spans="1:2">
      <c r="A146" s="330" t="s">
        <v>902</v>
      </c>
      <c r="B146" s="267"/>
    </row>
    <row r="147" spans="1:2">
      <c r="A147" s="330" t="s">
        <v>885</v>
      </c>
      <c r="B147" s="267"/>
    </row>
    <row r="148" spans="1:2">
      <c r="A148" s="330" t="s">
        <v>886</v>
      </c>
      <c r="B148" s="267"/>
    </row>
    <row r="149" spans="1:2">
      <c r="A149" s="330" t="s">
        <v>903</v>
      </c>
      <c r="B149" s="267"/>
    </row>
    <row r="150" spans="1:2">
      <c r="A150" s="270"/>
      <c r="B150" s="267"/>
    </row>
    <row r="151" spans="1:2">
      <c r="A151" s="270" t="s">
        <v>618</v>
      </c>
      <c r="B151" s="267"/>
    </row>
    <row r="152" spans="1:2">
      <c r="A152" s="270" t="s">
        <v>616</v>
      </c>
      <c r="B152" s="267"/>
    </row>
    <row r="153" spans="1:2">
      <c r="A153" s="270"/>
      <c r="B153" s="267"/>
    </row>
    <row r="154" spans="1:2">
      <c r="A154" s="270" t="s">
        <v>619</v>
      </c>
      <c r="B154" s="267"/>
    </row>
    <row r="155" spans="1:2">
      <c r="A155" s="270" t="s">
        <v>616</v>
      </c>
      <c r="B155" s="267"/>
    </row>
    <row r="156" spans="1:2">
      <c r="A156" s="270" t="s">
        <v>607</v>
      </c>
      <c r="B156" s="267"/>
    </row>
    <row r="157" spans="1:2">
      <c r="A157" s="270" t="s">
        <v>620</v>
      </c>
      <c r="B157" s="267"/>
    </row>
    <row r="158" spans="1:2">
      <c r="A158" s="270" t="s">
        <v>616</v>
      </c>
      <c r="B158" s="267"/>
    </row>
    <row r="159" spans="1:2">
      <c r="A159" s="281" t="s">
        <v>876</v>
      </c>
      <c r="B159" s="267"/>
    </row>
    <row r="160" spans="1:2">
      <c r="A160" s="281" t="s">
        <v>879</v>
      </c>
      <c r="B160" s="267"/>
    </row>
    <row r="161" spans="1:2">
      <c r="A161" s="270"/>
      <c r="B161" s="267"/>
    </row>
  </sheetData>
  <phoneticPr fontId="45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7B69-1CEB-42A8-AAEC-0BEC97058E3B}">
  <sheetPr>
    <tabColor rgb="FFFF66CC"/>
  </sheetPr>
  <dimension ref="A1:DL75"/>
  <sheetViews>
    <sheetView zoomScale="150" zoomScaleNormal="70" workbookViewId="0">
      <selection activeCell="O25" sqref="O25"/>
    </sheetView>
  </sheetViews>
  <sheetFormatPr baseColWidth="10" defaultColWidth="9" defaultRowHeight="15"/>
  <cols>
    <col min="1" max="1" width="9.5" style="10" customWidth="1"/>
    <col min="2" max="2" width="7.1640625" style="10" customWidth="1"/>
    <col min="3" max="3" width="10.1640625" style="10" customWidth="1"/>
    <col min="4" max="4" width="5.83203125" style="10" customWidth="1"/>
    <col min="5" max="5" width="8.6640625" style="10" bestFit="1" customWidth="1"/>
    <col min="6" max="6" width="36" style="10" customWidth="1"/>
    <col min="7" max="7" width="4.1640625" style="10" bestFit="1" customWidth="1"/>
    <col min="8" max="8" width="9.33203125" style="10" customWidth="1"/>
    <col min="9" max="9" width="7.6640625" style="10" customWidth="1"/>
    <col min="10" max="10" width="11.1640625" style="10" customWidth="1"/>
    <col min="11" max="11" width="7.5" style="10" customWidth="1"/>
    <col min="12" max="12" width="12.5" style="10" customWidth="1"/>
    <col min="13" max="13" width="9.5" style="10" customWidth="1"/>
    <col min="14" max="14" width="9.83203125" style="10" customWidth="1"/>
    <col min="15" max="15" width="14.6640625" style="10" customWidth="1"/>
    <col min="16" max="16" width="7.1640625" style="10" customWidth="1"/>
    <col min="17" max="17" width="9.33203125" style="10" customWidth="1"/>
    <col min="18" max="18" width="7.1640625" style="10" customWidth="1"/>
    <col min="19" max="19" width="14.6640625" style="10" customWidth="1"/>
    <col min="20" max="20" width="16.1640625" style="10" customWidth="1"/>
    <col min="21" max="21" width="6.5" style="10" customWidth="1"/>
    <col min="22" max="22" width="19.5" style="10" customWidth="1"/>
    <col min="23" max="23" width="6.5" style="10" bestFit="1" customWidth="1"/>
    <col min="24" max="24" width="8.83203125" style="10" customWidth="1"/>
    <col min="25" max="25" width="4.5" style="10" customWidth="1"/>
    <col min="26" max="26" width="22.83203125" style="10" customWidth="1"/>
    <col min="27" max="27" width="23.83203125" style="10" bestFit="1" customWidth="1"/>
    <col min="28" max="28" width="6.5" style="10" customWidth="1"/>
    <col min="29" max="29" width="19.1640625" style="10" customWidth="1"/>
    <col min="30" max="30" width="5.1640625" style="10" bestFit="1" customWidth="1"/>
    <col min="31" max="31" width="22.83203125" style="10" customWidth="1"/>
    <col min="32" max="32" width="9" style="10" customWidth="1"/>
    <col min="33" max="33" width="19.83203125" style="10" customWidth="1"/>
    <col min="34" max="34" width="7.5" style="10" bestFit="1" customWidth="1"/>
    <col min="35" max="35" width="9.5" style="10" customWidth="1"/>
    <col min="36" max="36" width="2.83203125" style="10" hidden="1" customWidth="1"/>
    <col min="37" max="37" width="9.6640625" style="10" hidden="1" customWidth="1"/>
    <col min="38" max="38" width="2.83203125" style="10" hidden="1" customWidth="1"/>
    <col min="39" max="39" width="9.6640625" style="10" hidden="1" customWidth="1"/>
    <col min="40" max="40" width="4.33203125" style="10" customWidth="1"/>
    <col min="41" max="41" width="9.83203125" style="10" customWidth="1"/>
    <col min="42" max="42" width="6.33203125" style="10" bestFit="1" customWidth="1"/>
    <col min="43" max="43" width="18.6640625" style="10" hidden="1" customWidth="1"/>
    <col min="44" max="44" width="11.83203125" style="10" bestFit="1" customWidth="1"/>
    <col min="45" max="45" width="14.5" style="10" customWidth="1"/>
    <col min="46" max="46" width="7.5" style="10" bestFit="1" customWidth="1"/>
    <col min="47" max="47" width="7.1640625" style="10" customWidth="1"/>
    <col min="48" max="48" width="12.5" style="10" hidden="1" customWidth="1"/>
    <col min="49" max="49" width="11.83203125" style="10" hidden="1" customWidth="1"/>
    <col min="50" max="50" width="7.1640625" style="10" hidden="1" customWidth="1"/>
    <col min="51" max="51" width="10.1640625" style="10" customWidth="1"/>
    <col min="52" max="52" width="15.1640625" style="10" bestFit="1" customWidth="1"/>
    <col min="53" max="53" width="16" style="10" bestFit="1" customWidth="1"/>
    <col min="54" max="54" width="17.6640625" style="10" bestFit="1" customWidth="1"/>
    <col min="55" max="55" width="12.83203125" style="10" customWidth="1"/>
    <col min="56" max="56" width="7.1640625" style="10" customWidth="1"/>
    <col min="57" max="57" width="8.5" style="10" hidden="1" customWidth="1"/>
    <col min="58" max="58" width="7.1640625" style="10" hidden="1" customWidth="1"/>
    <col min="59" max="59" width="8.5" style="10" bestFit="1" customWidth="1"/>
    <col min="60" max="60" width="15.5" style="10" bestFit="1" customWidth="1"/>
    <col min="61" max="61" width="16" style="10" bestFit="1" customWidth="1"/>
    <col min="62" max="62" width="18" style="10" bestFit="1" customWidth="1"/>
    <col min="63" max="63" width="18.1640625" style="10" customWidth="1"/>
    <col min="64" max="64" width="7.1640625" style="10" customWidth="1"/>
    <col min="65" max="65" width="6.1640625" style="10" hidden="1" customWidth="1"/>
    <col min="66" max="66" width="8.6640625" style="10" hidden="1" customWidth="1"/>
    <col min="67" max="67" width="6.5" style="10" customWidth="1"/>
    <col min="68" max="68" width="7.1640625" style="10" hidden="1" customWidth="1"/>
    <col min="69" max="69" width="8.33203125" style="10" bestFit="1" customWidth="1"/>
    <col min="70" max="70" width="6" style="10" bestFit="1" customWidth="1"/>
    <col min="71" max="71" width="14.83203125" style="10" bestFit="1" customWidth="1"/>
    <col min="72" max="72" width="17.1640625" style="10" customWidth="1"/>
    <col min="73" max="74" width="7.1640625" style="10" hidden="1" customWidth="1"/>
    <col min="75" max="77" width="5.6640625" style="10" hidden="1" customWidth="1"/>
    <col min="78" max="79" width="18.5" style="10" hidden="1" customWidth="1"/>
    <col min="80" max="80" width="13.83203125" style="10" hidden="1" customWidth="1"/>
    <col min="81" max="81" width="2.83203125" style="10" hidden="1" customWidth="1"/>
    <col min="82" max="82" width="7" style="10" hidden="1" customWidth="1"/>
    <col min="83" max="83" width="18.5" style="10" hidden="1" customWidth="1"/>
    <col min="84" max="84" width="2.6640625" style="10" hidden="1" customWidth="1"/>
    <col min="85" max="85" width="9.83203125" style="10" bestFit="1" customWidth="1"/>
    <col min="86" max="86" width="11.1640625" style="10" bestFit="1" customWidth="1"/>
    <col min="87" max="90" width="7.1640625" style="10" hidden="1" customWidth="1"/>
    <col min="91" max="91" width="9.83203125" style="10" hidden="1" customWidth="1"/>
    <col min="92" max="92" width="20.5" style="10" hidden="1" customWidth="1"/>
    <col min="93" max="100" width="8.5" style="10" hidden="1" customWidth="1"/>
    <col min="101" max="101" width="1.83203125" style="10" customWidth="1"/>
    <col min="102" max="102" width="8.83203125" style="10" customWidth="1"/>
    <col min="103" max="103" width="8.5" style="10" customWidth="1"/>
    <col min="104" max="104" width="14.83203125" style="10" bestFit="1" customWidth="1"/>
    <col min="105" max="105" width="9.5" style="10" customWidth="1"/>
    <col min="106" max="106" width="9.1640625" style="10" customWidth="1"/>
    <col min="107" max="107" width="17.6640625" style="10" customWidth="1"/>
    <col min="108" max="108" width="14.33203125" style="10" hidden="1" customWidth="1"/>
    <col min="109" max="109" width="3.33203125" style="10" customWidth="1"/>
    <col min="110" max="110" width="8.33203125" style="10" hidden="1" customWidth="1"/>
    <col min="111" max="111" width="16.83203125" style="10" hidden="1" customWidth="1"/>
    <col min="112" max="112" width="19.5" style="10" hidden="1" customWidth="1"/>
    <col min="113" max="113" width="7.6640625" style="10" hidden="1" customWidth="1"/>
    <col min="114" max="114" width="4.5" style="10" hidden="1" customWidth="1"/>
    <col min="115" max="115" width="11.1640625" style="10" hidden="1" customWidth="1"/>
    <col min="116" max="116" width="18.5" style="10" hidden="1" customWidth="1"/>
    <col min="117" max="16384" width="9" style="10"/>
  </cols>
  <sheetData>
    <row r="1" spans="1:12">
      <c r="A1" s="443"/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</row>
    <row r="2" spans="1:12">
      <c r="A2" s="443"/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</row>
    <row r="3" spans="1:12">
      <c r="A3" s="443"/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</row>
    <row r="4" spans="1:12">
      <c r="A4" s="443"/>
      <c r="B4" s="443"/>
      <c r="C4" s="443"/>
      <c r="D4" s="443"/>
      <c r="E4" s="443"/>
      <c r="F4" s="443"/>
      <c r="G4" s="443"/>
      <c r="H4" s="443"/>
      <c r="I4" s="443"/>
      <c r="J4" s="443"/>
      <c r="K4" s="443"/>
      <c r="L4" s="443"/>
    </row>
    <row r="5" spans="1:12">
      <c r="A5" s="443"/>
      <c r="B5" s="443"/>
      <c r="C5" s="443"/>
      <c r="D5" s="443"/>
      <c r="E5" s="443"/>
      <c r="F5" s="443"/>
      <c r="G5" s="443"/>
      <c r="H5" s="443"/>
      <c r="I5" s="443"/>
      <c r="J5" s="443"/>
      <c r="K5" s="443"/>
      <c r="L5" s="443"/>
    </row>
    <row r="6" spans="1:12">
      <c r="A6" s="443"/>
      <c r="B6" s="443"/>
      <c r="C6" s="443"/>
      <c r="D6" s="443"/>
      <c r="E6" s="443"/>
      <c r="F6" s="443"/>
      <c r="G6" s="443"/>
      <c r="H6" s="443"/>
      <c r="I6" s="443"/>
      <c r="J6" s="443"/>
      <c r="K6" s="443"/>
      <c r="L6" s="443"/>
    </row>
    <row r="7" spans="1:12">
      <c r="A7" s="443"/>
      <c r="B7" s="443"/>
      <c r="C7" s="443"/>
      <c r="D7" s="443"/>
      <c r="E7" s="443"/>
      <c r="F7" s="443"/>
      <c r="G7" s="443"/>
      <c r="H7" s="443"/>
      <c r="I7" s="443"/>
      <c r="J7" s="443"/>
      <c r="K7" s="443"/>
      <c r="L7" s="443"/>
    </row>
    <row r="8" spans="1:12">
      <c r="A8" s="443"/>
      <c r="B8" s="443"/>
      <c r="C8" s="443"/>
      <c r="D8" s="443"/>
      <c r="E8" s="443"/>
      <c r="F8" s="443"/>
      <c r="G8" s="443"/>
      <c r="H8" s="443"/>
      <c r="I8" s="443"/>
      <c r="J8" s="443"/>
      <c r="K8" s="443"/>
      <c r="L8" s="443"/>
    </row>
    <row r="9" spans="1:12">
      <c r="A9" s="443"/>
      <c r="B9" s="443"/>
      <c r="C9" s="443"/>
      <c r="D9" s="443"/>
      <c r="E9" s="443"/>
      <c r="F9" s="443"/>
      <c r="G9" s="443"/>
      <c r="H9" s="443"/>
      <c r="I9" s="443"/>
      <c r="J9" s="443"/>
      <c r="K9" s="443"/>
      <c r="L9" s="443"/>
    </row>
    <row r="10" spans="1:12">
      <c r="A10" s="443"/>
      <c r="B10" s="443"/>
      <c r="C10" s="443"/>
      <c r="D10" s="443"/>
      <c r="E10" s="443"/>
      <c r="F10" s="443"/>
      <c r="G10" s="443"/>
      <c r="H10" s="443"/>
      <c r="I10" s="443"/>
      <c r="J10" s="443"/>
      <c r="K10" s="443"/>
      <c r="L10" s="443"/>
    </row>
    <row r="11" spans="1:12">
      <c r="A11" s="443"/>
      <c r="B11" s="443"/>
      <c r="C11" s="443"/>
      <c r="D11" s="443"/>
      <c r="E11" s="443"/>
      <c r="F11" s="443"/>
      <c r="G11" s="443"/>
      <c r="H11" s="443"/>
      <c r="I11" s="443"/>
      <c r="J11" s="443"/>
      <c r="K11" s="443"/>
      <c r="L11" s="443"/>
    </row>
    <row r="12" spans="1:12">
      <c r="A12" s="443"/>
      <c r="B12" s="443"/>
      <c r="C12" s="443"/>
      <c r="D12" s="443"/>
      <c r="E12" s="443"/>
      <c r="F12" s="443"/>
      <c r="G12" s="443"/>
      <c r="H12" s="443"/>
      <c r="I12" s="443"/>
      <c r="J12" s="443"/>
      <c r="K12" s="443"/>
      <c r="L12" s="443"/>
    </row>
    <row r="13" spans="1:12">
      <c r="A13" s="443"/>
      <c r="B13" s="443"/>
      <c r="C13" s="443"/>
      <c r="D13" s="443"/>
      <c r="E13" s="443"/>
      <c r="F13" s="443"/>
      <c r="G13" s="443"/>
      <c r="H13" s="443"/>
      <c r="I13" s="443"/>
      <c r="J13" s="443"/>
      <c r="K13" s="443"/>
      <c r="L13" s="443"/>
    </row>
    <row r="14" spans="1:12">
      <c r="A14" s="443"/>
      <c r="B14" s="443"/>
      <c r="C14" s="443"/>
      <c r="D14" s="443"/>
      <c r="E14" s="443"/>
      <c r="F14" s="443"/>
      <c r="G14" s="443"/>
      <c r="H14" s="443"/>
      <c r="I14" s="443"/>
      <c r="J14" s="443"/>
      <c r="K14" s="443"/>
      <c r="L14" s="443"/>
    </row>
    <row r="15" spans="1:12">
      <c r="A15" s="443"/>
      <c r="B15" s="443"/>
      <c r="C15" s="443"/>
      <c r="D15" s="443"/>
      <c r="E15" s="443"/>
      <c r="F15" s="443"/>
      <c r="G15" s="443"/>
      <c r="H15" s="443"/>
      <c r="I15" s="443"/>
      <c r="J15" s="443"/>
      <c r="K15" s="443"/>
      <c r="L15" s="443"/>
    </row>
    <row r="16" spans="1:12">
      <c r="A16" s="443"/>
      <c r="B16" s="443"/>
      <c r="C16" s="443"/>
      <c r="D16" s="443"/>
      <c r="E16" s="443"/>
      <c r="F16" s="443"/>
      <c r="G16" s="443"/>
      <c r="H16" s="443"/>
      <c r="I16" s="443"/>
      <c r="J16" s="443"/>
      <c r="K16" s="443"/>
      <c r="L16" s="443"/>
    </row>
    <row r="17" spans="1:12">
      <c r="A17" s="443"/>
      <c r="B17" s="443"/>
      <c r="C17" s="443"/>
      <c r="D17" s="443"/>
      <c r="E17" s="443"/>
      <c r="F17" s="443"/>
      <c r="G17" s="443"/>
      <c r="H17" s="443"/>
      <c r="I17" s="443"/>
      <c r="J17" s="443"/>
      <c r="K17" s="443"/>
      <c r="L17" s="443"/>
    </row>
    <row r="18" spans="1:12">
      <c r="A18" s="443"/>
      <c r="B18" s="443"/>
      <c r="C18" s="443"/>
      <c r="D18" s="443"/>
      <c r="E18" s="443"/>
      <c r="F18" s="443"/>
      <c r="G18" s="443"/>
      <c r="H18" s="443"/>
      <c r="I18" s="443"/>
      <c r="J18" s="443"/>
      <c r="K18" s="443"/>
      <c r="L18" s="443"/>
    </row>
    <row r="19" spans="1:12">
      <c r="A19" s="443"/>
      <c r="B19" s="443"/>
      <c r="C19" s="443"/>
      <c r="D19" s="443"/>
      <c r="E19" s="443"/>
      <c r="F19" s="443"/>
      <c r="G19" s="443"/>
      <c r="H19" s="443"/>
      <c r="I19" s="443"/>
      <c r="J19" s="443"/>
      <c r="K19" s="443"/>
      <c r="L19" s="443"/>
    </row>
    <row r="20" spans="1:12">
      <c r="A20" s="443"/>
      <c r="B20" s="443"/>
      <c r="C20" s="443"/>
      <c r="D20" s="443"/>
      <c r="E20" s="443"/>
      <c r="F20" s="443"/>
      <c r="G20" s="443"/>
      <c r="H20" s="443"/>
      <c r="I20" s="443"/>
      <c r="J20" s="443"/>
      <c r="K20" s="443"/>
      <c r="L20" s="443"/>
    </row>
    <row r="21" spans="1:12">
      <c r="A21" s="443"/>
      <c r="B21" s="443"/>
      <c r="C21" s="443"/>
      <c r="D21" s="443"/>
      <c r="E21" s="443"/>
      <c r="F21" s="443"/>
      <c r="G21" s="443"/>
      <c r="H21" s="443"/>
      <c r="I21" s="443"/>
      <c r="J21" s="443"/>
      <c r="K21" s="443"/>
      <c r="L21" s="443"/>
    </row>
    <row r="22" spans="1:12">
      <c r="A22" s="443"/>
      <c r="B22" s="443"/>
      <c r="C22" s="443"/>
      <c r="D22" s="443"/>
      <c r="E22" s="443"/>
      <c r="F22" s="443"/>
      <c r="G22" s="443"/>
      <c r="H22" s="443"/>
      <c r="I22" s="443"/>
      <c r="J22" s="443"/>
      <c r="K22" s="443"/>
      <c r="L22" s="443"/>
    </row>
    <row r="23" spans="1:12">
      <c r="A23" s="443"/>
      <c r="B23" s="443"/>
      <c r="C23" s="443"/>
      <c r="D23" s="443"/>
      <c r="E23" s="443"/>
      <c r="F23" s="443"/>
      <c r="G23" s="443"/>
      <c r="H23" s="443"/>
      <c r="I23" s="443"/>
      <c r="J23" s="443"/>
      <c r="K23" s="443"/>
      <c r="L23" s="443"/>
    </row>
    <row r="24" spans="1:12">
      <c r="A24" s="443"/>
      <c r="B24" s="443"/>
      <c r="C24" s="443"/>
      <c r="D24" s="443"/>
      <c r="E24" s="443"/>
      <c r="F24" s="443"/>
      <c r="G24" s="443"/>
      <c r="H24" s="443"/>
      <c r="I24" s="443"/>
      <c r="J24" s="443"/>
      <c r="K24" s="443"/>
      <c r="L24" s="443"/>
    </row>
    <row r="25" spans="1:12">
      <c r="A25" s="443"/>
      <c r="B25" s="443"/>
      <c r="C25" s="443"/>
      <c r="D25" s="443"/>
      <c r="E25" s="443"/>
      <c r="F25" s="443"/>
      <c r="G25" s="443"/>
      <c r="H25" s="443"/>
      <c r="I25" s="443"/>
      <c r="J25" s="443"/>
      <c r="K25" s="443"/>
      <c r="L25" s="443"/>
    </row>
    <row r="26" spans="1:12">
      <c r="A26" s="443"/>
      <c r="B26" s="443"/>
      <c r="C26" s="443"/>
      <c r="D26" s="443"/>
      <c r="E26" s="443"/>
      <c r="F26" s="443"/>
      <c r="G26" s="443"/>
      <c r="H26" s="443"/>
      <c r="I26" s="443"/>
      <c r="J26" s="443"/>
      <c r="K26" s="443"/>
      <c r="L26" s="443"/>
    </row>
    <row r="27" spans="1:12">
      <c r="A27" s="443"/>
      <c r="B27" s="443"/>
      <c r="C27" s="443"/>
      <c r="D27" s="443"/>
      <c r="E27" s="443"/>
      <c r="F27" s="443"/>
      <c r="G27" s="443"/>
      <c r="H27" s="443"/>
      <c r="I27" s="443"/>
      <c r="J27" s="443"/>
      <c r="K27" s="443"/>
      <c r="L27" s="443"/>
    </row>
    <row r="28" spans="1:12">
      <c r="A28" s="443"/>
      <c r="B28" s="443"/>
      <c r="C28" s="443"/>
      <c r="D28" s="443"/>
      <c r="E28" s="443"/>
      <c r="F28" s="443"/>
      <c r="G28" s="443"/>
      <c r="H28" s="443"/>
      <c r="I28" s="443"/>
      <c r="J28" s="443"/>
      <c r="K28" s="443"/>
      <c r="L28" s="443"/>
    </row>
    <row r="29" spans="1:12">
      <c r="A29" s="443"/>
      <c r="B29" s="443"/>
      <c r="C29" s="443"/>
      <c r="D29" s="443"/>
      <c r="E29" s="443"/>
      <c r="F29" s="443"/>
      <c r="G29" s="443"/>
      <c r="H29" s="443"/>
      <c r="I29" s="443"/>
      <c r="J29" s="443"/>
      <c r="K29" s="443"/>
      <c r="L29" s="443"/>
    </row>
    <row r="30" spans="1:12">
      <c r="A30" s="443"/>
      <c r="B30" s="443"/>
      <c r="C30" s="443"/>
      <c r="D30" s="443"/>
      <c r="E30" s="443"/>
      <c r="F30" s="443"/>
      <c r="G30" s="443"/>
      <c r="H30" s="443"/>
      <c r="I30" s="443"/>
      <c r="J30" s="443"/>
      <c r="K30" s="443"/>
      <c r="L30" s="443"/>
    </row>
    <row r="31" spans="1:12">
      <c r="A31" s="443"/>
      <c r="B31" s="443"/>
      <c r="C31" s="443"/>
      <c r="D31" s="443"/>
      <c r="E31" s="443"/>
      <c r="F31" s="443"/>
      <c r="G31" s="443"/>
      <c r="H31" s="443"/>
      <c r="I31" s="443"/>
      <c r="J31" s="443"/>
      <c r="K31" s="443"/>
      <c r="L31" s="443"/>
    </row>
    <row r="32" spans="1:12">
      <c r="A32" s="443"/>
      <c r="B32" s="443"/>
      <c r="C32" s="443"/>
      <c r="D32" s="443"/>
      <c r="E32" s="443"/>
      <c r="F32" s="443"/>
      <c r="G32" s="443"/>
      <c r="H32" s="443"/>
      <c r="I32" s="443"/>
      <c r="J32" s="443"/>
      <c r="K32" s="443"/>
      <c r="L32" s="443"/>
    </row>
    <row r="33" spans="1:12">
      <c r="A33" s="443"/>
      <c r="B33" s="443"/>
      <c r="C33" s="443"/>
      <c r="D33" s="443"/>
      <c r="E33" s="443"/>
      <c r="F33" s="443"/>
      <c r="G33" s="443"/>
      <c r="H33" s="443"/>
      <c r="I33" s="443"/>
      <c r="J33" s="443"/>
      <c r="K33" s="443"/>
      <c r="L33" s="443"/>
    </row>
    <row r="34" spans="1:12">
      <c r="A34" s="443"/>
      <c r="B34" s="443"/>
      <c r="C34" s="443"/>
      <c r="D34" s="443"/>
      <c r="E34" s="443"/>
      <c r="F34" s="443"/>
      <c r="G34" s="443"/>
      <c r="H34" s="443"/>
      <c r="I34" s="443"/>
      <c r="J34" s="443"/>
      <c r="K34" s="443"/>
      <c r="L34" s="443"/>
    </row>
    <row r="35" spans="1:12">
      <c r="A35" s="443"/>
      <c r="B35" s="443"/>
      <c r="C35" s="443"/>
      <c r="D35" s="443"/>
      <c r="E35" s="443"/>
      <c r="F35" s="443"/>
      <c r="G35" s="443"/>
      <c r="H35" s="443"/>
      <c r="I35" s="443"/>
      <c r="J35" s="443"/>
      <c r="K35" s="443"/>
      <c r="L35" s="443"/>
    </row>
    <row r="36" spans="1:12">
      <c r="A36" s="443"/>
      <c r="B36" s="443"/>
      <c r="C36" s="443"/>
      <c r="D36" s="443"/>
      <c r="E36" s="443"/>
      <c r="F36" s="443"/>
      <c r="G36" s="443"/>
      <c r="H36" s="443"/>
      <c r="I36" s="443"/>
      <c r="J36" s="443"/>
      <c r="K36" s="443"/>
      <c r="L36" s="443"/>
    </row>
    <row r="37" spans="1:12">
      <c r="A37" s="443"/>
      <c r="B37" s="443"/>
      <c r="C37" s="443"/>
      <c r="D37" s="443"/>
      <c r="E37" s="443"/>
      <c r="F37" s="443"/>
      <c r="G37" s="443"/>
      <c r="H37" s="443"/>
      <c r="I37" s="443"/>
      <c r="J37" s="443"/>
      <c r="K37" s="443"/>
      <c r="L37" s="443"/>
    </row>
    <row r="38" spans="1:12">
      <c r="A38" s="443"/>
      <c r="B38" s="443"/>
      <c r="C38" s="443"/>
      <c r="D38" s="443"/>
      <c r="E38" s="443"/>
      <c r="F38" s="443"/>
      <c r="G38" s="443"/>
      <c r="H38" s="443"/>
      <c r="I38" s="443"/>
      <c r="J38" s="443"/>
      <c r="K38" s="443"/>
      <c r="L38" s="443"/>
    </row>
    <row r="39" spans="1:12">
      <c r="A39" s="443"/>
      <c r="B39" s="443"/>
      <c r="C39" s="443"/>
      <c r="D39" s="443"/>
      <c r="E39" s="443"/>
      <c r="F39" s="443"/>
      <c r="G39" s="443"/>
      <c r="H39" s="443"/>
      <c r="I39" s="443"/>
      <c r="J39" s="443"/>
      <c r="K39" s="443"/>
      <c r="L39" s="443"/>
    </row>
    <row r="40" spans="1:12">
      <c r="A40" s="443"/>
      <c r="B40" s="443"/>
      <c r="C40" s="443"/>
      <c r="D40" s="443"/>
      <c r="E40" s="443"/>
      <c r="F40" s="443"/>
      <c r="G40" s="443"/>
      <c r="H40" s="443"/>
      <c r="I40" s="443"/>
      <c r="J40" s="443"/>
      <c r="K40" s="443"/>
      <c r="L40" s="443"/>
    </row>
    <row r="41" spans="1:12">
      <c r="A41" s="443"/>
      <c r="B41" s="443"/>
      <c r="C41" s="443"/>
      <c r="D41" s="443"/>
      <c r="E41" s="443"/>
      <c r="F41" s="443"/>
      <c r="G41" s="443"/>
      <c r="H41" s="443"/>
      <c r="I41" s="443"/>
      <c r="J41" s="443"/>
      <c r="K41" s="443"/>
      <c r="L41" s="443"/>
    </row>
    <row r="42" spans="1:12">
      <c r="A42" s="443"/>
      <c r="B42" s="443"/>
      <c r="C42" s="443"/>
      <c r="D42" s="443"/>
      <c r="E42" s="443"/>
      <c r="F42" s="443"/>
      <c r="G42" s="443"/>
      <c r="H42" s="443"/>
      <c r="I42" s="443"/>
      <c r="J42" s="443"/>
      <c r="K42" s="443"/>
      <c r="L42" s="443"/>
    </row>
    <row r="43" spans="1:12">
      <c r="A43" s="443"/>
      <c r="B43" s="443"/>
      <c r="C43" s="443"/>
      <c r="D43" s="443"/>
      <c r="E43" s="443"/>
      <c r="F43" s="443"/>
      <c r="G43" s="443"/>
      <c r="H43" s="443"/>
      <c r="I43" s="443"/>
      <c r="J43" s="443"/>
      <c r="K43" s="443"/>
      <c r="L43" s="443"/>
    </row>
    <row r="44" spans="1:12">
      <c r="A44" s="443"/>
      <c r="B44" s="443"/>
      <c r="C44" s="443"/>
      <c r="D44" s="443"/>
      <c r="E44" s="443"/>
      <c r="F44" s="443"/>
      <c r="G44" s="443"/>
      <c r="H44" s="443"/>
      <c r="I44" s="443"/>
      <c r="J44" s="443"/>
      <c r="K44" s="443"/>
      <c r="L44" s="443"/>
    </row>
    <row r="45" spans="1:12">
      <c r="A45" s="443"/>
      <c r="B45" s="443"/>
      <c r="C45" s="443"/>
      <c r="D45" s="443"/>
      <c r="E45" s="443"/>
      <c r="F45" s="443"/>
      <c r="G45" s="443"/>
      <c r="H45" s="443"/>
      <c r="I45" s="443"/>
      <c r="J45" s="443"/>
      <c r="K45" s="443"/>
      <c r="L45" s="443"/>
    </row>
    <row r="46" spans="1:12">
      <c r="A46" s="443"/>
      <c r="B46" s="443"/>
      <c r="C46" s="443"/>
      <c r="D46" s="443"/>
      <c r="E46" s="443"/>
      <c r="F46" s="443"/>
      <c r="G46" s="443"/>
      <c r="H46" s="443"/>
      <c r="I46" s="443"/>
      <c r="J46" s="443"/>
      <c r="K46" s="443"/>
      <c r="L46" s="443"/>
    </row>
    <row r="47" spans="1:12">
      <c r="A47" s="443"/>
      <c r="B47" s="443"/>
      <c r="C47" s="443"/>
      <c r="D47" s="443"/>
      <c r="E47" s="443"/>
      <c r="F47" s="443"/>
      <c r="G47" s="443"/>
      <c r="H47" s="443"/>
      <c r="I47" s="443"/>
      <c r="J47" s="443"/>
      <c r="K47" s="443"/>
      <c r="L47" s="443"/>
    </row>
    <row r="48" spans="1:12">
      <c r="A48" s="443"/>
      <c r="B48" s="443"/>
      <c r="C48" s="443"/>
      <c r="D48" s="443"/>
      <c r="E48" s="443"/>
      <c r="F48" s="443"/>
      <c r="G48" s="443"/>
      <c r="H48" s="443"/>
      <c r="I48" s="443"/>
      <c r="J48" s="443"/>
      <c r="K48" s="443"/>
      <c r="L48" s="443"/>
    </row>
    <row r="49" spans="1:12">
      <c r="A49" s="443"/>
      <c r="B49" s="443"/>
      <c r="C49" s="443"/>
      <c r="D49" s="443"/>
      <c r="E49" s="443"/>
      <c r="F49" s="443"/>
      <c r="G49" s="443"/>
      <c r="H49" s="443"/>
      <c r="I49" s="443"/>
      <c r="J49" s="443"/>
      <c r="K49" s="443"/>
      <c r="L49" s="443"/>
    </row>
    <row r="50" spans="1:12">
      <c r="A50" s="443"/>
      <c r="B50" s="443"/>
      <c r="C50" s="443"/>
      <c r="D50" s="443"/>
      <c r="E50" s="443"/>
      <c r="F50" s="443"/>
      <c r="G50" s="443"/>
      <c r="H50" s="443"/>
      <c r="I50" s="443"/>
      <c r="J50" s="443"/>
      <c r="K50" s="443"/>
      <c r="L50" s="443"/>
    </row>
    <row r="51" spans="1:12">
      <c r="A51" s="443"/>
      <c r="B51" s="443"/>
      <c r="C51" s="443"/>
      <c r="D51" s="443"/>
      <c r="E51" s="443"/>
      <c r="F51" s="443"/>
      <c r="G51" s="443"/>
      <c r="H51" s="443"/>
      <c r="I51" s="443"/>
      <c r="J51" s="443"/>
      <c r="K51" s="443"/>
      <c r="L51" s="443"/>
    </row>
    <row r="52" spans="1:12">
      <c r="A52" s="443"/>
      <c r="B52" s="443"/>
      <c r="C52" s="443"/>
      <c r="D52" s="443"/>
      <c r="E52" s="443"/>
      <c r="F52" s="443"/>
      <c r="G52" s="443"/>
      <c r="H52" s="443"/>
      <c r="I52" s="443"/>
      <c r="J52" s="443"/>
      <c r="K52" s="443"/>
      <c r="L52" s="443"/>
    </row>
    <row r="53" spans="1:12">
      <c r="A53" s="443"/>
      <c r="B53" s="443"/>
      <c r="C53" s="443"/>
      <c r="D53" s="443"/>
      <c r="E53" s="443"/>
      <c r="F53" s="443"/>
      <c r="G53" s="443"/>
      <c r="H53" s="443"/>
      <c r="I53" s="443"/>
      <c r="J53" s="443"/>
      <c r="K53" s="443"/>
      <c r="L53" s="443"/>
    </row>
    <row r="54" spans="1:12">
      <c r="A54" s="443"/>
      <c r="B54" s="443"/>
      <c r="C54" s="443"/>
      <c r="D54" s="443"/>
      <c r="E54" s="443"/>
      <c r="F54" s="443"/>
      <c r="G54" s="443"/>
      <c r="H54" s="443"/>
      <c r="I54" s="443"/>
      <c r="J54" s="443"/>
      <c r="K54" s="443"/>
      <c r="L54" s="443"/>
    </row>
    <row r="55" spans="1:12">
      <c r="A55" s="443"/>
      <c r="B55" s="443"/>
      <c r="C55" s="443"/>
      <c r="D55" s="443"/>
      <c r="E55" s="443"/>
      <c r="F55" s="443"/>
      <c r="G55" s="443"/>
      <c r="H55" s="443"/>
      <c r="I55" s="443"/>
      <c r="J55" s="443"/>
      <c r="K55" s="443"/>
      <c r="L55" s="443"/>
    </row>
    <row r="56" spans="1:12">
      <c r="A56" s="443"/>
      <c r="B56" s="443"/>
      <c r="C56" s="443"/>
      <c r="D56" s="443"/>
      <c r="E56" s="443"/>
      <c r="F56" s="443"/>
      <c r="G56" s="443"/>
      <c r="H56" s="443"/>
      <c r="I56" s="443"/>
      <c r="J56" s="443"/>
      <c r="K56" s="443"/>
      <c r="L56" s="443"/>
    </row>
    <row r="57" spans="1:12">
      <c r="A57" s="443"/>
      <c r="B57" s="443"/>
      <c r="C57" s="443"/>
      <c r="D57" s="443"/>
      <c r="E57" s="443"/>
      <c r="F57" s="443"/>
      <c r="G57" s="443"/>
      <c r="H57" s="443"/>
      <c r="I57" s="443"/>
      <c r="J57" s="443"/>
      <c r="K57" s="443"/>
      <c r="L57" s="443"/>
    </row>
    <row r="58" spans="1:12">
      <c r="A58" s="443"/>
      <c r="B58" s="443"/>
      <c r="C58" s="443"/>
      <c r="D58" s="443"/>
      <c r="E58" s="443"/>
      <c r="F58" s="443"/>
      <c r="G58" s="443"/>
      <c r="H58" s="443"/>
      <c r="I58" s="443"/>
      <c r="J58" s="443"/>
      <c r="K58" s="443"/>
      <c r="L58" s="443"/>
    </row>
    <row r="59" spans="1:12">
      <c r="A59" s="443"/>
      <c r="B59" s="443"/>
      <c r="C59" s="443"/>
      <c r="D59" s="443"/>
      <c r="E59" s="443"/>
      <c r="F59" s="443"/>
      <c r="G59" s="443"/>
      <c r="H59" s="443"/>
      <c r="I59" s="443"/>
      <c r="J59" s="443"/>
      <c r="K59" s="443"/>
      <c r="L59" s="443"/>
    </row>
    <row r="60" spans="1:12">
      <c r="A60" s="443"/>
      <c r="B60" s="443"/>
      <c r="C60" s="443"/>
      <c r="D60" s="443"/>
      <c r="E60" s="443"/>
      <c r="F60" s="443"/>
      <c r="G60" s="443"/>
      <c r="H60" s="443"/>
      <c r="I60" s="443"/>
      <c r="J60" s="443"/>
      <c r="K60" s="443"/>
      <c r="L60" s="443"/>
    </row>
    <row r="61" spans="1:12">
      <c r="A61" s="443"/>
      <c r="B61" s="443"/>
      <c r="C61" s="443"/>
      <c r="D61" s="443"/>
      <c r="E61" s="443"/>
      <c r="F61" s="443"/>
      <c r="G61" s="443"/>
      <c r="H61" s="443"/>
      <c r="I61" s="443"/>
      <c r="J61" s="443"/>
      <c r="K61" s="443"/>
      <c r="L61" s="443"/>
    </row>
    <row r="62" spans="1:12">
      <c r="A62" s="443"/>
      <c r="B62" s="443"/>
      <c r="C62" s="443"/>
      <c r="D62" s="443"/>
      <c r="E62" s="443"/>
      <c r="F62" s="443"/>
      <c r="G62" s="443"/>
      <c r="H62" s="443"/>
      <c r="I62" s="443"/>
      <c r="J62" s="443"/>
      <c r="K62" s="443"/>
      <c r="L62" s="443"/>
    </row>
    <row r="63" spans="1:12">
      <c r="A63" s="443"/>
      <c r="B63" s="443"/>
      <c r="C63" s="443"/>
      <c r="D63" s="443"/>
      <c r="E63" s="443"/>
      <c r="F63" s="443"/>
      <c r="G63" s="443"/>
      <c r="H63" s="443"/>
      <c r="I63" s="443"/>
      <c r="J63" s="443"/>
      <c r="K63" s="443"/>
      <c r="L63" s="443"/>
    </row>
    <row r="64" spans="1:12">
      <c r="A64" s="443"/>
      <c r="B64" s="443"/>
      <c r="C64" s="443"/>
      <c r="D64" s="443"/>
      <c r="E64" s="443"/>
      <c r="F64" s="443"/>
      <c r="G64" s="443"/>
      <c r="H64" s="443"/>
      <c r="I64" s="443"/>
      <c r="J64" s="443"/>
      <c r="K64" s="443"/>
      <c r="L64" s="443"/>
    </row>
    <row r="65" spans="1:12">
      <c r="A65" s="443"/>
      <c r="B65" s="443"/>
      <c r="C65" s="443"/>
      <c r="D65" s="443"/>
      <c r="E65" s="443"/>
      <c r="F65" s="443"/>
      <c r="G65" s="443"/>
      <c r="H65" s="443"/>
      <c r="I65" s="443"/>
      <c r="J65" s="443"/>
      <c r="K65" s="443"/>
      <c r="L65" s="443"/>
    </row>
    <row r="66" spans="1:12">
      <c r="A66" s="443"/>
      <c r="B66" s="443"/>
      <c r="C66" s="443"/>
      <c r="D66" s="443"/>
      <c r="E66" s="443"/>
      <c r="F66" s="443"/>
      <c r="G66" s="443"/>
      <c r="H66" s="443"/>
      <c r="I66" s="443"/>
      <c r="J66" s="443"/>
      <c r="K66" s="443"/>
      <c r="L66" s="443"/>
    </row>
    <row r="67" spans="1:12">
      <c r="A67" s="443"/>
      <c r="B67" s="443"/>
      <c r="C67" s="443"/>
      <c r="D67" s="443"/>
      <c r="E67" s="443"/>
      <c r="F67" s="443"/>
      <c r="G67" s="443"/>
      <c r="H67" s="443"/>
      <c r="I67" s="443"/>
      <c r="J67" s="443"/>
      <c r="K67" s="443"/>
      <c r="L67" s="443"/>
    </row>
    <row r="68" spans="1:12">
      <c r="A68" s="443"/>
      <c r="B68" s="443"/>
      <c r="C68" s="443"/>
      <c r="D68" s="443"/>
      <c r="E68" s="443"/>
      <c r="F68" s="443"/>
      <c r="G68" s="443"/>
      <c r="H68" s="443"/>
      <c r="I68" s="443"/>
      <c r="J68" s="443"/>
      <c r="K68" s="443"/>
      <c r="L68" s="443"/>
    </row>
    <row r="69" spans="1:12">
      <c r="A69" s="443"/>
      <c r="B69" s="443"/>
      <c r="C69" s="443"/>
      <c r="D69" s="443"/>
      <c r="E69" s="443"/>
      <c r="F69" s="443"/>
      <c r="G69" s="443"/>
      <c r="H69" s="443"/>
      <c r="I69" s="443"/>
      <c r="J69" s="443"/>
      <c r="K69" s="443"/>
      <c r="L69" s="443"/>
    </row>
    <row r="70" spans="1:12">
      <c r="A70" s="443"/>
      <c r="B70" s="443"/>
      <c r="C70" s="443"/>
      <c r="D70" s="443"/>
      <c r="E70" s="443"/>
      <c r="F70" s="443"/>
      <c r="G70" s="443"/>
      <c r="H70" s="443"/>
      <c r="I70" s="443"/>
      <c r="J70" s="443"/>
      <c r="K70" s="443"/>
      <c r="L70" s="443"/>
    </row>
    <row r="71" spans="1:12">
      <c r="A71" s="443"/>
      <c r="B71" s="443"/>
      <c r="C71" s="443"/>
      <c r="D71" s="443"/>
      <c r="E71" s="443"/>
      <c r="F71" s="443"/>
      <c r="G71" s="443"/>
      <c r="H71" s="443"/>
      <c r="I71" s="443"/>
      <c r="J71" s="443"/>
      <c r="K71" s="443"/>
      <c r="L71" s="443"/>
    </row>
    <row r="72" spans="1:12">
      <c r="A72" s="443"/>
      <c r="B72" s="443"/>
      <c r="C72" s="443"/>
      <c r="D72" s="443"/>
      <c r="E72" s="443"/>
      <c r="F72" s="443"/>
      <c r="G72" s="443"/>
      <c r="H72" s="443"/>
      <c r="I72" s="443"/>
      <c r="J72" s="443"/>
      <c r="K72" s="443"/>
      <c r="L72" s="443"/>
    </row>
    <row r="73" spans="1:12">
      <c r="A73" s="443"/>
      <c r="B73" s="443"/>
      <c r="C73" s="443"/>
      <c r="D73" s="443"/>
      <c r="E73" s="443"/>
      <c r="F73" s="443"/>
      <c r="G73" s="443"/>
      <c r="H73" s="443"/>
      <c r="I73" s="443"/>
      <c r="J73" s="443"/>
      <c r="K73" s="443"/>
      <c r="L73" s="443"/>
    </row>
    <row r="74" spans="1:12">
      <c r="A74" s="443"/>
      <c r="B74" s="443"/>
      <c r="C74" s="443"/>
      <c r="D74" s="443"/>
      <c r="E74" s="443"/>
      <c r="F74" s="443"/>
      <c r="G74" s="443"/>
      <c r="H74" s="443"/>
      <c r="I74" s="443"/>
      <c r="J74" s="443"/>
      <c r="K74" s="443"/>
      <c r="L74" s="443"/>
    </row>
    <row r="75" spans="1:12">
      <c r="A75" s="443"/>
      <c r="B75" s="443"/>
      <c r="C75" s="443"/>
      <c r="D75" s="443"/>
      <c r="E75" s="443"/>
      <c r="F75" s="443"/>
      <c r="G75" s="443"/>
      <c r="H75" s="443"/>
      <c r="I75" s="443"/>
      <c r="J75" s="443"/>
      <c r="K75" s="443"/>
      <c r="L75" s="443"/>
    </row>
  </sheetData>
  <phoneticPr fontId="9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4008E-2DAB-404A-8311-392CF85BACD1}">
  <sheetPr>
    <tabColor rgb="FF7030A0"/>
  </sheetPr>
  <dimension ref="A1"/>
  <sheetViews>
    <sheetView workbookViewId="0">
      <selection activeCell="L38" sqref="L38"/>
    </sheetView>
  </sheetViews>
  <sheetFormatPr baseColWidth="10" defaultColWidth="8.83203125" defaultRowHeight="17"/>
  <sheetData/>
  <phoneticPr fontId="9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64D7-7676-469C-8A3B-B0C10937C6E5}">
  <sheetPr>
    <tabColor theme="1"/>
  </sheetPr>
  <dimension ref="A1"/>
  <sheetViews>
    <sheetView workbookViewId="0">
      <selection activeCell="M41" sqref="M41"/>
    </sheetView>
  </sheetViews>
  <sheetFormatPr baseColWidth="10" defaultColWidth="8.83203125" defaultRowHeight="17"/>
  <sheetData/>
  <phoneticPr fontId="9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1862-C3CE-48BA-9954-9906BEFC52E2}">
  <sheetPr>
    <tabColor rgb="FF00B050"/>
  </sheetPr>
  <dimension ref="A1"/>
  <sheetViews>
    <sheetView topLeftCell="C1" workbookViewId="0">
      <selection activeCell="S44" sqref="S44"/>
    </sheetView>
  </sheetViews>
  <sheetFormatPr baseColWidth="10" defaultColWidth="8.83203125" defaultRowHeight="17"/>
  <sheetData/>
  <phoneticPr fontId="9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40498-E585-48D7-BB8E-2D862D40E7CC}">
  <sheetPr>
    <tabColor theme="1"/>
  </sheetPr>
  <dimension ref="A1"/>
  <sheetViews>
    <sheetView zoomScaleNormal="100" workbookViewId="0">
      <selection activeCell="G38" sqref="G38"/>
    </sheetView>
  </sheetViews>
  <sheetFormatPr baseColWidth="10" defaultColWidth="8.83203125" defaultRowHeight="17"/>
  <sheetData/>
  <phoneticPr fontId="9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 지정된 범위</vt:lpstr>
      </vt:variant>
      <vt:variant>
        <vt:i4>4</vt:i4>
      </vt:variant>
    </vt:vector>
  </HeadingPairs>
  <TitlesOfParts>
    <vt:vector size="21" baseType="lpstr">
      <vt:lpstr>FrontPage</vt:lpstr>
      <vt:lpstr>LTE_INITBTS_V3</vt:lpstr>
      <vt:lpstr>LTE_INITCELL_V3</vt:lpstr>
      <vt:lpstr>XX_INITMOD</vt:lpstr>
      <vt:lpstr>CABLINK_RULE</vt:lpstr>
      <vt:lpstr>템플릿 설명서</vt:lpstr>
      <vt:lpstr>&lt;&lt;&gt;&gt;</vt:lpstr>
      <vt:lpstr>(고려사항)</vt:lpstr>
      <vt:lpstr>&lt;Bkup&gt;&gt;</vt:lpstr>
      <vt:lpstr>개통양식(LTE)_BASE</vt:lpstr>
      <vt:lpstr>Sheet1</vt:lpstr>
      <vt:lpstr>&lt;Ref Doc&gt;&gt;&gt;</vt:lpstr>
      <vt:lpstr>개통양식(LTE)_V1</vt:lpstr>
      <vt:lpstr>개통폼(대구LTE)</vt:lpstr>
      <vt:lpstr>개통폼(대구5G)</vt:lpstr>
      <vt:lpstr>개통PARA(초기)</vt:lpstr>
      <vt:lpstr>개통PARA(현장)</vt:lpstr>
      <vt:lpstr>'개통양식(LTE)_BASE'!TARGET</vt:lpstr>
      <vt:lpstr>'개통양식(LTE)_V1'!TARGET</vt:lpstr>
      <vt:lpstr>LTE_INITCELL_V3!TARGET</vt:lpstr>
      <vt:lpstr>XX_INITMOD!TARGET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Gunsoo Kim (Nokia)</dc:creator>
  <cp:lastModifiedBy>민석 박</cp:lastModifiedBy>
  <dcterms:created xsi:type="dcterms:W3CDTF">2015-06-05T18:17:20Z</dcterms:created>
  <dcterms:modified xsi:type="dcterms:W3CDTF">2025-07-21T05:00:29Z</dcterms:modified>
</cp:coreProperties>
</file>