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8_{C7C64C31-099B-45FF-9E07-5FC36E03A58C}" xr6:coauthVersionLast="47" xr6:coauthVersionMax="47" xr10:uidLastSave="{00000000-0000-0000-0000-000000000000}"/>
  <bookViews>
    <workbookView xWindow="-110" yWindow="-110" windowWidth="19420" windowHeight="10300" xr2:uid="{D1AAC66F-6CC5-488E-B12B-EEDD3DDB29D2}"/>
  </bookViews>
  <sheets>
    <sheet name="monthly score distribu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I39" i="1"/>
  <c r="D31" i="1"/>
  <c r="D32" i="1"/>
  <c r="I29" i="1"/>
  <c r="F38" i="1" s="1"/>
  <c r="I28" i="1"/>
  <c r="F37" i="1" s="1"/>
  <c r="G30" i="1"/>
  <c r="F30" i="1"/>
  <c r="K17" i="1"/>
  <c r="L17" i="1" s="1"/>
  <c r="K10" i="1"/>
  <c r="L10" i="1" s="1"/>
  <c r="K8" i="1"/>
  <c r="L8" i="1" s="1"/>
  <c r="F11" i="1"/>
  <c r="K20" i="1"/>
  <c r="L20" i="1" s="1"/>
  <c r="K19" i="1"/>
  <c r="L19" i="1" s="1"/>
  <c r="K18" i="1"/>
  <c r="L18" i="1" s="1"/>
  <c r="K9" i="1"/>
  <c r="L9" i="1" s="1"/>
  <c r="J21" i="1"/>
  <c r="I21" i="1"/>
  <c r="F21" i="1"/>
  <c r="J11" i="1"/>
  <c r="I11" i="1"/>
  <c r="F31" i="1" l="1"/>
  <c r="F32" i="1" s="1"/>
  <c r="I30" i="1"/>
</calcChain>
</file>

<file path=xl/sharedStrings.xml><?xml version="1.0" encoding="utf-8"?>
<sst xmlns="http://schemas.openxmlformats.org/spreadsheetml/2006/main" count="136" uniqueCount="56">
  <si>
    <t>companyId</t>
  </si>
  <si>
    <t>DivisionId</t>
  </si>
  <si>
    <t>groupId</t>
  </si>
  <si>
    <t>deviceId</t>
  </si>
  <si>
    <t>kilo_meter</t>
  </si>
  <si>
    <t>driving_score</t>
  </si>
  <si>
    <t>comp00000000000000000001</t>
  </si>
  <si>
    <t>64a3bd5df6ce2100a34ff807</t>
  </si>
  <si>
    <t>64a3bd87f6ce2100a34ffef7</t>
  </si>
  <si>
    <t>64a3f277f16c6900a31d0a9e</t>
  </si>
  <si>
    <t>No. Of rides : 3</t>
  </si>
  <si>
    <t>total</t>
  </si>
  <si>
    <t>No. Of rides : 4</t>
  </si>
  <si>
    <t>65165f174fd3a400a37f2e32</t>
  </si>
  <si>
    <t>651661534fd3a400a37f2e6f</t>
  </si>
  <si>
    <t>651664c54fd3a400a37f2e9a</t>
  </si>
  <si>
    <t>6516676e4fd3a400a37f2ed1</t>
  </si>
  <si>
    <t>divi00000000000000000001</t>
  </si>
  <si>
    <t>grup00000000000000000001</t>
  </si>
  <si>
    <t>Ride went in june (2023/06/01 TO 2023/06/30)</t>
  </si>
  <si>
    <t>Ride went in september (2023/09/01 TO 2023/09/30)</t>
  </si>
  <si>
    <t>UserId</t>
  </si>
  <si>
    <t>64a3b62df6ce2100a34ff7f0</t>
  </si>
  <si>
    <t>Widget 1, 2, 3 (Monthly Score distribution)</t>
  </si>
  <si>
    <r>
      <rPr>
        <b/>
        <sz val="11"/>
        <color theme="1"/>
        <rFont val="Calibri"/>
        <family val="2"/>
        <scheme val="minor"/>
      </rPr>
      <t>total efficiency :</t>
    </r>
    <r>
      <rPr>
        <sz val="11"/>
        <color theme="1"/>
        <rFont val="Calibri"/>
        <family val="2"/>
        <scheme val="minor"/>
      </rPr>
      <t xml:space="preserve"> 22326.54</t>
    </r>
  </si>
  <si>
    <r>
      <rPr>
        <b/>
        <sz val="11"/>
        <color theme="1"/>
        <rFont val="Calibri"/>
        <family val="2"/>
        <scheme val="minor"/>
      </rPr>
      <t xml:space="preserve">overallDrivingScore : </t>
    </r>
    <r>
      <rPr>
        <sz val="11"/>
        <color theme="1"/>
        <rFont val="Calibri"/>
        <family val="2"/>
        <scheme val="minor"/>
      </rPr>
      <t>59.22</t>
    </r>
  </si>
  <si>
    <r>
      <rPr>
        <b/>
        <sz val="11"/>
        <color theme="1"/>
        <rFont val="Calibri"/>
        <family val="2"/>
        <scheme val="minor"/>
      </rPr>
      <t>total efficiency :</t>
    </r>
    <r>
      <rPr>
        <sz val="11"/>
        <color theme="1"/>
        <rFont val="Calibri"/>
        <family val="2"/>
        <scheme val="minor"/>
      </rPr>
      <t xml:space="preserve"> 1160.45</t>
    </r>
  </si>
  <si>
    <r>
      <rPr>
        <b/>
        <sz val="11"/>
        <color theme="1"/>
        <rFont val="Calibri"/>
        <family val="2"/>
        <scheme val="minor"/>
      </rPr>
      <t xml:space="preserve">overallDrivingScore : </t>
    </r>
    <r>
      <rPr>
        <sz val="11"/>
        <color theme="1"/>
        <rFont val="Calibri"/>
        <family val="2"/>
        <scheme val="minor"/>
      </rPr>
      <t>97.03</t>
    </r>
  </si>
  <si>
    <t>Speed</t>
  </si>
  <si>
    <t>time_travel Minutes</t>
  </si>
  <si>
    <t>time_travel Hours</t>
  </si>
  <si>
    <t>Round of speed</t>
  </si>
  <si>
    <t>Range</t>
  </si>
  <si>
    <t>40-60</t>
  </si>
  <si>
    <t>0-40</t>
  </si>
  <si>
    <t>WIDGET 1, 2, 3</t>
  </si>
  <si>
    <t>658d78befab58f00af2b7a00</t>
  </si>
  <si>
    <t>658e4291fab58f00af2b7a05</t>
  </si>
  <si>
    <t>total efficiency</t>
  </si>
  <si>
    <t xml:space="preserve">overallDrivingScore </t>
  </si>
  <si>
    <t>Ride went in june (2023-12-01 00:00:00 TO 2023-12-30 23:59:59)</t>
  </si>
  <si>
    <t>No. Of rides : 2</t>
  </si>
  <si>
    <t>6583c2986c01c000af7cd506</t>
  </si>
  <si>
    <t>WIDGET 8</t>
  </si>
  <si>
    <t>speedBox1</t>
  </si>
  <si>
    <t>speedBox2</t>
  </si>
  <si>
    <t>speedBox3</t>
  </si>
  <si>
    <t>speedBox4</t>
  </si>
  <si>
    <t>speedBox5</t>
  </si>
  <si>
    <t>urbanPercentage</t>
  </si>
  <si>
    <t>ruralPercentage</t>
  </si>
  <si>
    <t>highwayPercentage</t>
  </si>
  <si>
    <t>urban_kilometer</t>
  </si>
  <si>
    <t>rural_kilometer</t>
  </si>
  <si>
    <t>highway_kilometer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</si>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</sst>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7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13A3-13F1-43EE-925B-5ECFEEF64608}">
  <dimension ref="A2:N45"/>
  <sheetViews>
    <sheetView tabSelected="1" topLeftCell="A8" zoomScale="55" zoomScaleNormal="55" workbookViewId="0">
      <selection activeCell="B20" sqref="B20"/>
    </sheetView>
  </sheetViews>
  <sheetFormatPr defaultRowHeight="14.5" x14ac:dyDescent="0.35"/>
  <cols>
    <col min="1" max="1" width="45.6328125" bestFit="1" customWidth="1"/>
    <col min="2" max="2" width="26.7265625" customWidth="1"/>
    <col min="3" max="3" width="27.54296875" customWidth="1"/>
    <col min="4" max="4" width="29.1796875" customWidth="1"/>
    <col min="5" max="5" width="28.81640625" customWidth="1"/>
    <col min="6" max="6" width="17.453125" bestFit="1" customWidth="1"/>
    <col min="7" max="7" width="14.81640625" customWidth="1"/>
    <col min="8" max="8" width="18" bestFit="1" customWidth="1"/>
    <col min="9" max="9" width="16" bestFit="1" customWidth="1"/>
    <col min="10" max="10" width="21.54296875" customWidth="1"/>
    <col min="11" max="11" width="19.7265625" customWidth="1"/>
    <col min="12" max="12" width="11.36328125" customWidth="1"/>
    <col min="13" max="13" width="14" bestFit="1" customWidth="1"/>
  </cols>
  <sheetData>
    <row r="2" spans="1:14" ht="18" x14ac:dyDescent="0.4">
      <c r="C2" s="2" t="s">
        <v>23</v>
      </c>
    </row>
    <row r="5" spans="1:14" x14ac:dyDescent="0.35">
      <c r="A5" s="5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  <c r="L5" s="1"/>
    </row>
    <row r="6" spans="1:14" x14ac:dyDescent="0.35">
      <c r="A6" s="5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1"/>
    </row>
    <row r="7" spans="1:14" x14ac:dyDescent="0.35">
      <c r="A7" s="4" t="s">
        <v>0</v>
      </c>
      <c r="B7" s="4" t="s">
        <v>1</v>
      </c>
      <c r="C7" s="4" t="s">
        <v>21</v>
      </c>
      <c r="D7" s="4" t="s">
        <v>2</v>
      </c>
      <c r="E7" s="4" t="s">
        <v>3</v>
      </c>
      <c r="F7" s="4" t="s">
        <v>5</v>
      </c>
      <c r="G7" s="4"/>
      <c r="H7" s="4"/>
      <c r="I7" s="4" t="s">
        <v>4</v>
      </c>
      <c r="J7" s="4" t="s">
        <v>29</v>
      </c>
      <c r="K7" s="4" t="s">
        <v>30</v>
      </c>
      <c r="L7" s="4" t="s">
        <v>28</v>
      </c>
      <c r="M7" s="4" t="s">
        <v>31</v>
      </c>
      <c r="N7" s="3" t="s">
        <v>32</v>
      </c>
    </row>
    <row r="8" spans="1:14" x14ac:dyDescent="0.35">
      <c r="A8" s="1" t="s">
        <v>6</v>
      </c>
      <c r="B8" s="1" t="s">
        <v>17</v>
      </c>
      <c r="C8" s="1" t="s">
        <v>22</v>
      </c>
      <c r="D8" s="1" t="s">
        <v>18</v>
      </c>
      <c r="E8" s="1" t="s">
        <v>7</v>
      </c>
      <c r="F8" s="1">
        <v>59.22</v>
      </c>
      <c r="G8" s="1"/>
      <c r="H8" s="1"/>
      <c r="I8" s="1">
        <v>125.67</v>
      </c>
      <c r="J8" s="1">
        <v>126.21</v>
      </c>
      <c r="K8" s="1">
        <f>J8/60</f>
        <v>2.1034999999999999</v>
      </c>
      <c r="L8" s="1">
        <f>I8/K8</f>
        <v>59.743285001188497</v>
      </c>
      <c r="M8" s="1">
        <v>60</v>
      </c>
      <c r="N8" t="s">
        <v>33</v>
      </c>
    </row>
    <row r="9" spans="1:14" x14ac:dyDescent="0.35">
      <c r="A9" s="1" t="s">
        <v>6</v>
      </c>
      <c r="B9" s="1" t="s">
        <v>17</v>
      </c>
      <c r="C9" s="1" t="s">
        <v>22</v>
      </c>
      <c r="D9" s="1" t="s">
        <v>18</v>
      </c>
      <c r="E9" s="1" t="s">
        <v>8</v>
      </c>
      <c r="F9" s="1">
        <v>59.22</v>
      </c>
      <c r="G9" s="1"/>
      <c r="H9" s="1"/>
      <c r="I9" s="1">
        <v>125.67</v>
      </c>
      <c r="J9" s="1">
        <v>126.21</v>
      </c>
      <c r="K9" s="1">
        <f>J9/60</f>
        <v>2.1034999999999999</v>
      </c>
      <c r="L9" s="1">
        <f>I9/K9</f>
        <v>59.743285001188497</v>
      </c>
      <c r="M9" s="1">
        <v>60</v>
      </c>
      <c r="N9" t="s">
        <v>33</v>
      </c>
    </row>
    <row r="10" spans="1:14" x14ac:dyDescent="0.35">
      <c r="A10" s="1" t="s">
        <v>6</v>
      </c>
      <c r="B10" s="1" t="s">
        <v>17</v>
      </c>
      <c r="C10" s="1" t="s">
        <v>22</v>
      </c>
      <c r="D10" s="1" t="s">
        <v>18</v>
      </c>
      <c r="E10" s="1" t="s">
        <v>9</v>
      </c>
      <c r="F10" s="1">
        <v>59.22</v>
      </c>
      <c r="G10" s="1"/>
      <c r="H10" s="1"/>
      <c r="I10" s="1">
        <v>125.67</v>
      </c>
      <c r="J10" s="1">
        <v>126.21</v>
      </c>
      <c r="K10" s="1">
        <f>J10/60</f>
        <v>2.1034999999999999</v>
      </c>
      <c r="L10" s="1">
        <f>I10/K10</f>
        <v>59.743285001188497</v>
      </c>
      <c r="M10" s="1">
        <v>60</v>
      </c>
      <c r="N10" t="s">
        <v>33</v>
      </c>
    </row>
    <row r="11" spans="1:14" x14ac:dyDescent="0.35">
      <c r="A11" s="1"/>
      <c r="B11" s="1"/>
      <c r="C11" s="1"/>
      <c r="D11" s="1"/>
      <c r="E11" s="4" t="s">
        <v>11</v>
      </c>
      <c r="F11" s="1">
        <f>SUM(F8:F10)</f>
        <v>177.66</v>
      </c>
      <c r="G11" s="1"/>
      <c r="H11" s="1"/>
      <c r="I11" s="1">
        <f>SUM(I8:I10)</f>
        <v>377.01</v>
      </c>
      <c r="J11" s="1">
        <f>SUM(J8:J10)</f>
        <v>378.63</v>
      </c>
      <c r="K11" s="1"/>
      <c r="L11" s="1"/>
    </row>
    <row r="12" spans="1:14" x14ac:dyDescent="0.35">
      <c r="A12" s="1"/>
      <c r="B12" s="1"/>
      <c r="C12" s="1"/>
      <c r="D12" s="1"/>
      <c r="E12" s="1" t="s">
        <v>24</v>
      </c>
      <c r="F12" s="1"/>
      <c r="G12" s="1"/>
      <c r="H12" s="1"/>
      <c r="I12" s="1"/>
      <c r="J12" s="1"/>
      <c r="K12" s="1"/>
      <c r="L12" s="1"/>
    </row>
    <row r="13" spans="1:14" x14ac:dyDescent="0.35">
      <c r="A13" s="1"/>
      <c r="B13" s="1"/>
      <c r="C13" s="1"/>
      <c r="D13" s="1"/>
      <c r="E13" s="1" t="s">
        <v>25</v>
      </c>
      <c r="F13" s="1"/>
      <c r="G13" s="1"/>
      <c r="H13" s="1"/>
      <c r="I13" s="1"/>
      <c r="J13" s="1"/>
      <c r="K13" s="1"/>
      <c r="L13" s="1"/>
    </row>
    <row r="14" spans="1:14" x14ac:dyDescent="0.35">
      <c r="A14" s="5" t="s">
        <v>20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1"/>
    </row>
    <row r="15" spans="1:14" x14ac:dyDescent="0.35">
      <c r="A15" s="5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"/>
    </row>
    <row r="16" spans="1:14" x14ac:dyDescent="0.35">
      <c r="A16" s="4" t="s">
        <v>0</v>
      </c>
      <c r="B16" s="4" t="s">
        <v>1</v>
      </c>
      <c r="C16" s="4" t="s">
        <v>21</v>
      </c>
      <c r="D16" s="4" t="s">
        <v>2</v>
      </c>
      <c r="E16" s="4" t="s">
        <v>3</v>
      </c>
      <c r="F16" s="4" t="s">
        <v>5</v>
      </c>
      <c r="G16" s="4"/>
      <c r="H16" s="4"/>
      <c r="I16" s="4" t="s">
        <v>4</v>
      </c>
      <c r="J16" s="4" t="s">
        <v>29</v>
      </c>
      <c r="K16" s="4" t="s">
        <v>30</v>
      </c>
      <c r="L16" s="4" t="s">
        <v>28</v>
      </c>
      <c r="M16" s="4" t="s">
        <v>31</v>
      </c>
    </row>
    <row r="17" spans="1:14" x14ac:dyDescent="0.35">
      <c r="A17" s="1" t="s">
        <v>6</v>
      </c>
      <c r="B17" s="1" t="s">
        <v>17</v>
      </c>
      <c r="C17" s="1" t="s">
        <v>22</v>
      </c>
      <c r="D17" s="1" t="s">
        <v>18</v>
      </c>
      <c r="E17" s="1" t="s">
        <v>13</v>
      </c>
      <c r="F17" s="1">
        <v>100</v>
      </c>
      <c r="G17" s="1"/>
      <c r="H17" s="1"/>
      <c r="I17" s="1">
        <v>2.76</v>
      </c>
      <c r="J17" s="1">
        <v>8.4600000000000009</v>
      </c>
      <c r="K17" s="1">
        <f>J17/60</f>
        <v>0.14100000000000001</v>
      </c>
      <c r="L17" s="1">
        <f>I17/K17</f>
        <v>19.574468085106378</v>
      </c>
      <c r="M17" s="1">
        <v>20</v>
      </c>
      <c r="N17" s="6" t="s">
        <v>34</v>
      </c>
    </row>
    <row r="18" spans="1:14" x14ac:dyDescent="0.35">
      <c r="A18" s="1" t="s">
        <v>6</v>
      </c>
      <c r="B18" s="1" t="s">
        <v>17</v>
      </c>
      <c r="C18" s="1" t="s">
        <v>22</v>
      </c>
      <c r="D18" s="1" t="s">
        <v>18</v>
      </c>
      <c r="E18" s="1" t="s">
        <v>14</v>
      </c>
      <c r="F18" s="1">
        <v>90.85</v>
      </c>
      <c r="G18" s="1"/>
      <c r="H18" s="1"/>
      <c r="I18" s="1">
        <v>2.57</v>
      </c>
      <c r="J18" s="1">
        <v>10.050000000000001</v>
      </c>
      <c r="K18" s="1">
        <f>J18/60</f>
        <v>0.16750000000000001</v>
      </c>
      <c r="L18" s="1">
        <f>I18/K18</f>
        <v>15.343283582089551</v>
      </c>
      <c r="M18" s="1">
        <v>15</v>
      </c>
      <c r="N18" s="6" t="s">
        <v>34</v>
      </c>
    </row>
    <row r="19" spans="1:14" x14ac:dyDescent="0.35">
      <c r="A19" s="1" t="s">
        <v>6</v>
      </c>
      <c r="B19" s="1" t="s">
        <v>17</v>
      </c>
      <c r="C19" s="1" t="s">
        <v>22</v>
      </c>
      <c r="D19" s="1" t="s">
        <v>18</v>
      </c>
      <c r="E19" s="1" t="s">
        <v>15</v>
      </c>
      <c r="F19" s="1">
        <v>97.58</v>
      </c>
      <c r="G19" s="1"/>
      <c r="H19" s="1"/>
      <c r="I19" s="1">
        <v>4.97</v>
      </c>
      <c r="J19" s="1">
        <v>10.82</v>
      </c>
      <c r="K19" s="1">
        <f>J19/60</f>
        <v>0.18033333333333335</v>
      </c>
      <c r="L19" s="1">
        <f>I19/K19</f>
        <v>27.560073937153415</v>
      </c>
      <c r="M19" s="1">
        <v>30</v>
      </c>
      <c r="N19" s="6" t="s">
        <v>34</v>
      </c>
    </row>
    <row r="20" spans="1:14" x14ac:dyDescent="0.35">
      <c r="A20" s="1" t="s">
        <v>6</v>
      </c>
      <c r="B20" s="1" t="s">
        <v>17</v>
      </c>
      <c r="C20" s="1" t="s">
        <v>22</v>
      </c>
      <c r="D20" s="1" t="s">
        <v>18</v>
      </c>
      <c r="E20" s="1" t="s">
        <v>16</v>
      </c>
      <c r="F20" s="1">
        <v>100</v>
      </c>
      <c r="G20" s="1"/>
      <c r="H20" s="1"/>
      <c r="I20" s="1">
        <v>1.66</v>
      </c>
      <c r="J20" s="1">
        <v>3.13</v>
      </c>
      <c r="K20" s="1">
        <f>J20/60</f>
        <v>5.2166666666666667E-2</v>
      </c>
      <c r="L20" s="1">
        <f>I20/K20</f>
        <v>31.821086261980827</v>
      </c>
      <c r="M20" s="1">
        <v>40</v>
      </c>
      <c r="N20" s="6" t="s">
        <v>34</v>
      </c>
    </row>
    <row r="21" spans="1:14" x14ac:dyDescent="0.35">
      <c r="A21" s="1"/>
      <c r="B21" s="1"/>
      <c r="C21" s="1"/>
      <c r="D21" s="1"/>
      <c r="E21" s="4" t="s">
        <v>11</v>
      </c>
      <c r="F21" s="1">
        <f>SUM(F17:F20)</f>
        <v>388.43</v>
      </c>
      <c r="G21" s="1"/>
      <c r="H21" s="1"/>
      <c r="I21" s="1">
        <f>SUM(I17:I20)</f>
        <v>11.96</v>
      </c>
      <c r="J21" s="1">
        <f>SUM(J17:J20)</f>
        <v>32.46</v>
      </c>
      <c r="K21" s="1"/>
      <c r="L21" s="1"/>
    </row>
    <row r="22" spans="1:14" x14ac:dyDescent="0.35">
      <c r="A22" s="1"/>
      <c r="B22" s="1"/>
      <c r="C22" s="1"/>
      <c r="D22" s="1"/>
      <c r="E22" s="1" t="s">
        <v>26</v>
      </c>
      <c r="F22" s="1"/>
      <c r="G22" s="1"/>
      <c r="H22" s="1"/>
      <c r="I22" s="1"/>
      <c r="J22" s="1"/>
      <c r="K22" s="1"/>
      <c r="L22" s="1"/>
    </row>
    <row r="23" spans="1:14" x14ac:dyDescent="0.35">
      <c r="A23" s="1"/>
      <c r="B23" s="1"/>
      <c r="C23" s="1"/>
      <c r="D23" s="1"/>
      <c r="E23" s="1" t="s">
        <v>27</v>
      </c>
      <c r="F23" s="1"/>
      <c r="G23" s="1"/>
      <c r="H23" s="1"/>
      <c r="I23" s="1"/>
      <c r="J23" s="1"/>
      <c r="K23" s="1"/>
      <c r="L23" s="1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x14ac:dyDescent="0.35">
      <c r="A25" s="5" t="s">
        <v>40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1"/>
    </row>
    <row r="26" spans="1:14" x14ac:dyDescent="0.35">
      <c r="A26" s="5" t="s">
        <v>41</v>
      </c>
      <c r="B26" s="4"/>
      <c r="C26" s="4"/>
      <c r="D26" s="4"/>
      <c r="E26" s="4"/>
      <c r="F26" s="8" t="s">
        <v>35</v>
      </c>
      <c r="G26" s="8"/>
      <c r="H26" s="8"/>
      <c r="I26" s="8"/>
      <c r="J26" s="8"/>
      <c r="K26" s="8"/>
      <c r="L26" s="8"/>
    </row>
    <row r="27" spans="1:14" x14ac:dyDescent="0.35">
      <c r="A27" s="4" t="s">
        <v>0</v>
      </c>
      <c r="B27" s="4" t="s">
        <v>1</v>
      </c>
      <c r="C27" s="4" t="s">
        <v>21</v>
      </c>
      <c r="D27" s="4" t="s">
        <v>2</v>
      </c>
      <c r="E27" s="4" t="s">
        <v>3</v>
      </c>
      <c r="F27" s="4" t="s">
        <v>5</v>
      </c>
      <c r="G27" s="4" t="s">
        <v>4</v>
      </c>
      <c r="H27" s="4" t="s">
        <v>29</v>
      </c>
      <c r="I27" s="4" t="s">
        <v>30</v>
      </c>
    </row>
    <row r="28" spans="1:14" x14ac:dyDescent="0.35">
      <c r="A28" s="1" t="s">
        <v>6</v>
      </c>
      <c r="B28" s="1" t="s">
        <v>17</v>
      </c>
      <c r="C28" s="1" t="s">
        <v>42</v>
      </c>
      <c r="D28" s="1" t="s">
        <v>18</v>
      </c>
      <c r="E28" s="1" t="s">
        <v>36</v>
      </c>
      <c r="F28" s="1">
        <v>40</v>
      </c>
      <c r="G28" s="1">
        <v>25.4</v>
      </c>
      <c r="H28" s="1">
        <v>74.2</v>
      </c>
      <c r="I28" s="1">
        <f>H28/60</f>
        <v>1.2366666666666668</v>
      </c>
    </row>
    <row r="29" spans="1:14" x14ac:dyDescent="0.35">
      <c r="A29" s="1" t="s">
        <v>6</v>
      </c>
      <c r="B29" s="1" t="s">
        <v>17</v>
      </c>
      <c r="C29" s="1" t="s">
        <v>42</v>
      </c>
      <c r="D29" s="1" t="s">
        <v>18</v>
      </c>
      <c r="E29" s="7" t="s">
        <v>37</v>
      </c>
      <c r="F29" s="1">
        <v>40</v>
      </c>
      <c r="G29" s="1">
        <v>25.4</v>
      </c>
      <c r="H29" s="1">
        <v>74.2</v>
      </c>
      <c r="I29" s="1">
        <f>H29/60</f>
        <v>1.2366666666666668</v>
      </c>
      <c r="M29" s="1"/>
    </row>
    <row r="30" spans="1:14" x14ac:dyDescent="0.35">
      <c r="A30" s="1"/>
      <c r="B30" s="1"/>
      <c r="C30" s="1"/>
      <c r="D30" s="1"/>
      <c r="E30" s="4" t="s">
        <v>11</v>
      </c>
      <c r="F30" s="1">
        <f>SUM(F28:F29)</f>
        <v>80</v>
      </c>
      <c r="G30" s="1">
        <f>SUM(G28:G29)</f>
        <v>50.8</v>
      </c>
      <c r="H30" s="1"/>
      <c r="I30" s="1">
        <f>SUM(I28:I29)</f>
        <v>2.4733333333333336</v>
      </c>
      <c r="J30" s="1"/>
      <c r="K30" s="1"/>
      <c r="L30" s="1"/>
    </row>
    <row r="31" spans="1:14" x14ac:dyDescent="0.35">
      <c r="A31" s="1"/>
      <c r="B31" s="1"/>
      <c r="C31" s="1"/>
      <c r="D31" s="1">
        <f>F28*G28</f>
        <v>1016</v>
      </c>
      <c r="E31" s="4" t="s">
        <v>38</v>
      </c>
      <c r="F31" s="1">
        <f>SUM(D31:D32)</f>
        <v>2032</v>
      </c>
      <c r="G31" s="1"/>
      <c r="H31" s="1"/>
      <c r="I31" s="1"/>
      <c r="J31" s="1"/>
      <c r="K31" s="1"/>
      <c r="L31" s="1"/>
    </row>
    <row r="32" spans="1:14" x14ac:dyDescent="0.35">
      <c r="A32" s="1"/>
      <c r="B32" s="1"/>
      <c r="C32" s="1"/>
      <c r="D32" s="1">
        <f>F29*G29</f>
        <v>1016</v>
      </c>
      <c r="E32" s="4" t="s">
        <v>39</v>
      </c>
      <c r="F32" s="1">
        <f>F31/G30</f>
        <v>40</v>
      </c>
      <c r="G32" s="1"/>
      <c r="H32" s="1"/>
      <c r="I32" s="1"/>
      <c r="J32" s="1"/>
      <c r="K32" s="1"/>
      <c r="L32" s="1"/>
    </row>
    <row r="34" spans="1:13" x14ac:dyDescent="0.35">
      <c r="A34" s="5" t="s">
        <v>40</v>
      </c>
      <c r="B34" s="4"/>
      <c r="C34" s="4"/>
      <c r="D34" s="4"/>
      <c r="E34" s="4"/>
      <c r="F34" s="1"/>
      <c r="G34" s="1"/>
      <c r="H34" s="1"/>
      <c r="I34" s="1"/>
      <c r="J34" s="1"/>
      <c r="K34" s="1"/>
      <c r="L34" s="1"/>
      <c r="M34" s="1"/>
    </row>
    <row r="35" spans="1:13" x14ac:dyDescent="0.35">
      <c r="A35" s="5" t="s">
        <v>41</v>
      </c>
      <c r="B35" s="4"/>
      <c r="C35" s="4"/>
      <c r="D35" s="4"/>
      <c r="E35" s="4"/>
      <c r="F35" s="8" t="s">
        <v>43</v>
      </c>
      <c r="G35" s="8"/>
      <c r="H35" s="8"/>
      <c r="I35" s="8"/>
      <c r="J35" s="8"/>
      <c r="K35" s="8"/>
      <c r="L35" s="8"/>
      <c r="M35" s="1"/>
    </row>
    <row r="36" spans="1:13" x14ac:dyDescent="0.35">
      <c r="A36" s="4" t="s">
        <v>0</v>
      </c>
      <c r="B36" s="4" t="s">
        <v>1</v>
      </c>
      <c r="C36" s="4" t="s">
        <v>21</v>
      </c>
      <c r="D36" s="4" t="s">
        <v>2</v>
      </c>
      <c r="E36" s="4" t="s">
        <v>3</v>
      </c>
      <c r="F36" s="4" t="s">
        <v>28</v>
      </c>
      <c r="G36" s="4" t="s">
        <v>31</v>
      </c>
      <c r="H36" s="4" t="s">
        <v>32</v>
      </c>
      <c r="I36" s="4" t="s">
        <v>44</v>
      </c>
      <c r="J36" s="4" t="s">
        <v>45</v>
      </c>
      <c r="K36" s="4" t="s">
        <v>46</v>
      </c>
      <c r="L36" s="4" t="s">
        <v>47</v>
      </c>
      <c r="M36" s="4" t="s">
        <v>48</v>
      </c>
    </row>
    <row r="37" spans="1:13" x14ac:dyDescent="0.35">
      <c r="A37" s="1" t="s">
        <v>6</v>
      </c>
      <c r="B37" s="1" t="s">
        <v>17</v>
      </c>
      <c r="C37" s="1" t="s">
        <v>42</v>
      </c>
      <c r="D37" s="1" t="s">
        <v>18</v>
      </c>
      <c r="E37" s="1" t="s">
        <v>36</v>
      </c>
      <c r="F37" s="1">
        <f>G28/I28</f>
        <v>20.539083557951479</v>
      </c>
      <c r="G37" s="1">
        <v>30</v>
      </c>
      <c r="H37" s="1" t="s">
        <v>34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35">
      <c r="A38" s="1" t="s">
        <v>6</v>
      </c>
      <c r="B38" s="1" t="s">
        <v>17</v>
      </c>
      <c r="C38" s="1" t="s">
        <v>42</v>
      </c>
      <c r="D38" s="1" t="s">
        <v>18</v>
      </c>
      <c r="E38" s="7" t="s">
        <v>37</v>
      </c>
      <c r="F38" s="1">
        <f>G29/I29</f>
        <v>20.539083557951479</v>
      </c>
      <c r="G38" s="1">
        <v>30</v>
      </c>
      <c r="H38" s="1" t="s">
        <v>34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>
        <f>SUM(I37:I38)</f>
        <v>2</v>
      </c>
      <c r="J39" s="1"/>
      <c r="K39" s="1"/>
      <c r="L39" s="1"/>
      <c r="M39" s="1"/>
    </row>
    <row r="40" spans="1:13" x14ac:dyDescent="0.35">
      <c r="A40" s="4" t="s">
        <v>52</v>
      </c>
      <c r="B40" s="4" t="s">
        <v>53</v>
      </c>
      <c r="C40" s="4" t="s">
        <v>54</v>
      </c>
      <c r="D40" s="4" t="s">
        <v>49</v>
      </c>
      <c r="E40" s="4" t="s">
        <v>50</v>
      </c>
      <c r="F40" s="4" t="s">
        <v>51</v>
      </c>
      <c r="G40" s="1"/>
      <c r="H40" s="1"/>
      <c r="I40" s="1"/>
      <c r="J40" s="4"/>
      <c r="K40" s="1"/>
      <c r="L40" s="1"/>
      <c r="M40" s="1"/>
    </row>
    <row r="41" spans="1:13" x14ac:dyDescent="0.35">
      <c r="A41" s="1">
        <v>11.39</v>
      </c>
      <c r="B41" s="1">
        <v>14.01</v>
      </c>
      <c r="C41" s="1">
        <v>0</v>
      </c>
      <c r="D41" s="1">
        <f>SUM(A41:A42)/SUM(A41:C42)*100</f>
        <v>44.84251968503937</v>
      </c>
      <c r="E41" s="1">
        <f>SUM(B41:B42)/SUM(A41:C42)*100</f>
        <v>55.15748031496063</v>
      </c>
      <c r="F41" s="1">
        <f>SUM(C41:C42)/SUM(A41:C42)*100</f>
        <v>0</v>
      </c>
      <c r="G41" s="1"/>
      <c r="H41" s="1"/>
      <c r="I41" s="1"/>
      <c r="J41" s="1"/>
      <c r="K41" s="1"/>
      <c r="L41" s="1"/>
      <c r="M41" s="1"/>
    </row>
    <row r="42" spans="1:13" x14ac:dyDescent="0.35">
      <c r="A42" s="1">
        <v>11.39</v>
      </c>
      <c r="B42" s="1">
        <v>14.01</v>
      </c>
      <c r="C42" s="1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5" spans="1:13" x14ac:dyDescent="0.35">
      <c r="G45" t="s">
        <v>55</v>
      </c>
    </row>
  </sheetData>
  <mergeCells count="2">
    <mergeCell ref="F26:L26"/>
    <mergeCell ref="F35:L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1B83-04DC-4820-B9EB-BBC715E0DE8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score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Shrvaani</dc:creator>
  <cp:lastModifiedBy>Shrvaani Srinivasan</cp:lastModifiedBy>
  <dcterms:created xsi:type="dcterms:W3CDTF">2024-01-11T13:17:07Z</dcterms:created>
  <dcterms:modified xsi:type="dcterms:W3CDTF">2024-01-18T12:56:54Z</dcterms:modified>
</cp:coreProperties>
</file>