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showInkAnnotation="0"/>
  <mc:AlternateContent xmlns:mc="http://schemas.openxmlformats.org/markup-compatibility/2006">
    <mc:Choice Requires="x15">
      <x15ac:absPath xmlns:x15ac="http://schemas.microsoft.com/office/spreadsheetml/2010/11/ac" url="https://studentdhbwheidenheimde-my.sharepoint.com/personal/reilec_tmb22_student_dhbw-heidenheim_de/Documents/PGA 2025/05 Risikobeurteilung/"/>
    </mc:Choice>
  </mc:AlternateContent>
  <xr:revisionPtr revIDLastSave="685" documentId="11_AA2CFF75563B3C5E1281A22D56E0095700781212" xr6:coauthVersionLast="47" xr6:coauthVersionMax="47" xr10:uidLastSave="{0A7FE354-243A-4C09-A295-A756C8171EFC}"/>
  <bookViews>
    <workbookView xWindow="-96" yWindow="-96" windowWidth="23232" windowHeight="12432" tabRatio="500" xr2:uid="{00000000-000D-0000-FFFF-FFFF00000000}"/>
  </bookViews>
  <sheets>
    <sheet name="PaarwVgl." sheetId="1" r:id="rId1"/>
  </sheets>
  <definedNames>
    <definedName name="_xlnm.Print_Area" localSheetId="0">PaarwVgl.!$B$1:$Y$21</definedName>
    <definedName name="Maximalwert">PaarwVgl.!$AD$24</definedName>
    <definedName name="Summe">PaarwVgl.!$AD$25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1" l="1"/>
  <c r="AA3" i="1"/>
  <c r="Z3" i="1"/>
  <c r="Y3" i="1"/>
  <c r="X3" i="1"/>
  <c r="W3" i="1"/>
  <c r="AC3" i="1"/>
  <c r="D9" i="1"/>
  <c r="D10" i="1"/>
  <c r="D11" i="1"/>
  <c r="D12" i="1"/>
  <c r="K20" i="1"/>
  <c r="J20" i="1"/>
  <c r="D29" i="1"/>
  <c r="I29" i="1"/>
  <c r="H29" i="1"/>
  <c r="G29" i="1"/>
  <c r="F29" i="1"/>
  <c r="E29" i="1"/>
  <c r="D28" i="1"/>
  <c r="H28" i="1"/>
  <c r="G28" i="1"/>
  <c r="F28" i="1"/>
  <c r="E28" i="1"/>
  <c r="D27" i="1"/>
  <c r="G27" i="1"/>
  <c r="F27" i="1"/>
  <c r="E27" i="1"/>
  <c r="D26" i="1"/>
  <c r="F26" i="1"/>
  <c r="E26" i="1"/>
  <c r="D25" i="1"/>
  <c r="E25" i="1"/>
  <c r="D24" i="1"/>
  <c r="J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AD26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I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H23" i="1"/>
  <c r="D23" i="1"/>
  <c r="E23" i="1"/>
  <c r="F23" i="1"/>
  <c r="G23" i="1"/>
  <c r="D5" i="1"/>
  <c r="AD4" i="1"/>
  <c r="AD5" i="1"/>
  <c r="D6" i="1"/>
  <c r="E6" i="1"/>
  <c r="AD6" i="1"/>
  <c r="D7" i="1"/>
  <c r="E7" i="1"/>
  <c r="F7" i="1"/>
  <c r="AD7" i="1"/>
  <c r="D8" i="1"/>
  <c r="E8" i="1"/>
  <c r="F8" i="1"/>
  <c r="G8" i="1"/>
  <c r="AD8" i="1"/>
  <c r="E9" i="1"/>
  <c r="F9" i="1"/>
  <c r="G9" i="1"/>
  <c r="H9" i="1"/>
  <c r="AD9" i="1"/>
  <c r="E10" i="1"/>
  <c r="F10" i="1"/>
  <c r="G10" i="1"/>
  <c r="H10" i="1"/>
  <c r="I10" i="1"/>
  <c r="AD10" i="1"/>
  <c r="E11" i="1"/>
  <c r="F11" i="1"/>
  <c r="G11" i="1"/>
  <c r="H11" i="1"/>
  <c r="I11" i="1"/>
  <c r="J11" i="1"/>
  <c r="AD11" i="1"/>
  <c r="E12" i="1"/>
  <c r="F12" i="1"/>
  <c r="G12" i="1"/>
  <c r="H12" i="1"/>
  <c r="I12" i="1"/>
  <c r="J12" i="1"/>
  <c r="K12" i="1"/>
  <c r="AD12" i="1"/>
  <c r="D13" i="1"/>
  <c r="E13" i="1"/>
  <c r="F13" i="1"/>
  <c r="G13" i="1"/>
  <c r="H13" i="1"/>
  <c r="I13" i="1"/>
  <c r="J13" i="1"/>
  <c r="K13" i="1"/>
  <c r="L13" i="1"/>
  <c r="AD13" i="1"/>
  <c r="D14" i="1"/>
  <c r="E14" i="1"/>
  <c r="F14" i="1"/>
  <c r="G14" i="1"/>
  <c r="H14" i="1"/>
  <c r="I14" i="1"/>
  <c r="J14" i="1"/>
  <c r="K14" i="1"/>
  <c r="L14" i="1"/>
  <c r="M14" i="1"/>
  <c r="AD14" i="1"/>
  <c r="D15" i="1"/>
  <c r="E15" i="1"/>
  <c r="F15" i="1"/>
  <c r="G15" i="1"/>
  <c r="H15" i="1"/>
  <c r="I15" i="1"/>
  <c r="J15" i="1"/>
  <c r="K15" i="1"/>
  <c r="L15" i="1"/>
  <c r="M15" i="1"/>
  <c r="N15" i="1"/>
  <c r="AD15" i="1"/>
  <c r="D16" i="1"/>
  <c r="E16" i="1"/>
  <c r="F16" i="1"/>
  <c r="G16" i="1"/>
  <c r="H16" i="1"/>
  <c r="I16" i="1"/>
  <c r="J16" i="1"/>
  <c r="K16" i="1"/>
  <c r="L16" i="1"/>
  <c r="M16" i="1"/>
  <c r="N16" i="1"/>
  <c r="O16" i="1"/>
  <c r="AD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AD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AD19" i="1"/>
  <c r="D20" i="1"/>
  <c r="E20" i="1"/>
  <c r="F20" i="1"/>
  <c r="G20" i="1"/>
  <c r="H20" i="1"/>
  <c r="I20" i="1"/>
  <c r="L20" i="1"/>
  <c r="M20" i="1"/>
  <c r="N20" i="1"/>
  <c r="O20" i="1"/>
  <c r="P20" i="1"/>
  <c r="Q20" i="1"/>
  <c r="R20" i="1"/>
  <c r="S20" i="1"/>
  <c r="AD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AD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AD28" i="1"/>
  <c r="AD27" i="1"/>
  <c r="AD25" i="1"/>
  <c r="AD24" i="1"/>
  <c r="AD23" i="1"/>
  <c r="AD29" i="1"/>
  <c r="AD17" i="1"/>
  <c r="AD22" i="1"/>
  <c r="AD31" i="1"/>
  <c r="AF20" i="1"/>
  <c r="AD30" i="1"/>
  <c r="AE20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1" i="1"/>
  <c r="AE22" i="1"/>
  <c r="AE23" i="1"/>
  <c r="AE24" i="1"/>
  <c r="AE25" i="1"/>
  <c r="AE26" i="1"/>
  <c r="AE27" i="1"/>
  <c r="AE28" i="1"/>
  <c r="AE29" i="1"/>
  <c r="AE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1" i="1"/>
  <c r="AF22" i="1"/>
  <c r="AF23" i="1"/>
  <c r="AF24" i="1"/>
  <c r="AF25" i="1"/>
  <c r="AF26" i="1"/>
  <c r="AF27" i="1"/>
  <c r="AF28" i="1"/>
  <c r="AF29" i="1"/>
  <c r="AF4" i="1"/>
  <c r="AF31" i="1"/>
  <c r="AF30" i="1"/>
</calcChain>
</file>

<file path=xl/sharedStrings.xml><?xml version="1.0" encoding="utf-8"?>
<sst xmlns="http://schemas.openxmlformats.org/spreadsheetml/2006/main" count="59" uniqueCount="48">
  <si>
    <t>Paarweiser Vergleich von (Kunden-) Anforderungen</t>
  </si>
  <si>
    <t>Lfd. Nr.</t>
  </si>
  <si>
    <t>Summe</t>
  </si>
  <si>
    <t>Faktor, ganzzahlig, normiert auf 10</t>
  </si>
  <si>
    <t>Prozentwert, normiert</t>
  </si>
  <si>
    <t>A1</t>
  </si>
  <si>
    <t>Geometrie</t>
  </si>
  <si>
    <t>A2</t>
  </si>
  <si>
    <t>Gewicht</t>
  </si>
  <si>
    <t>A3</t>
  </si>
  <si>
    <t>Kosten</t>
  </si>
  <si>
    <t>A4</t>
  </si>
  <si>
    <t>Ergonomie</t>
  </si>
  <si>
    <t>A9</t>
  </si>
  <si>
    <t>Sicherheit</t>
  </si>
  <si>
    <t>A11</t>
  </si>
  <si>
    <t>A12</t>
  </si>
  <si>
    <t>A13</t>
  </si>
  <si>
    <t>A14</t>
  </si>
  <si>
    <t>A16</t>
  </si>
  <si>
    <t>Elektrik</t>
  </si>
  <si>
    <t>A17</t>
  </si>
  <si>
    <t>Zeit</t>
  </si>
  <si>
    <t>A18</t>
  </si>
  <si>
    <t>Lagerkapazität</t>
  </si>
  <si>
    <t>A19</t>
  </si>
  <si>
    <t>Antrieb</t>
  </si>
  <si>
    <t>A20</t>
  </si>
  <si>
    <t>Energie</t>
  </si>
  <si>
    <t>A23</t>
  </si>
  <si>
    <t>Bedienung</t>
  </si>
  <si>
    <t>A24</t>
  </si>
  <si>
    <t>A25</t>
  </si>
  <si>
    <t>Werkstoff</t>
  </si>
  <si>
    <t>A26</t>
  </si>
  <si>
    <t>Instandhaltung</t>
  </si>
  <si>
    <t>A27</t>
  </si>
  <si>
    <t>Lebensdauer</t>
  </si>
  <si>
    <t>A28</t>
  </si>
  <si>
    <t>Transport</t>
  </si>
  <si>
    <t>A29</t>
  </si>
  <si>
    <t>Design</t>
  </si>
  <si>
    <t>A30</t>
  </si>
  <si>
    <t>A31</t>
  </si>
  <si>
    <t>A32</t>
  </si>
  <si>
    <t>A33</t>
  </si>
  <si>
    <t>A34</t>
  </si>
  <si>
    <t>Maximalwert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</si>
</sst>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MS Sans Serif"/>
    </font>
    <font>
      <sz val="10"/>
      <name val="Arial"/>
      <family val="2"/>
    </font>
    <font>
      <sz val="18"/>
      <name val="Arial"/>
      <family val="2"/>
    </font>
    <font>
      <sz val="18"/>
      <name val="MS Sans Serif"/>
    </font>
    <font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/>
      <top style="medium">
        <color rgb="FF000000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/>
      <diagonal/>
    </border>
    <border>
      <left style="medium">
        <color rgb="FF000000"/>
      </left>
      <right/>
      <top style="thin">
        <color auto="1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rgb="FF000000"/>
      </top>
      <bottom style="thin">
        <color auto="1"/>
      </bottom>
      <diagonal/>
    </border>
    <border>
      <left/>
      <right/>
      <top style="thin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auto="1"/>
      </bottom>
      <diagonal/>
    </border>
    <border>
      <left style="medium">
        <color auto="1"/>
      </left>
      <right/>
      <top style="medium">
        <color rgb="FF000000"/>
      </top>
      <bottom style="thin">
        <color auto="1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1" fillId="0" borderId="0" xfId="1"/>
    <xf numFmtId="0" fontId="1" fillId="0" borderId="2" xfId="1" applyBorder="1"/>
    <xf numFmtId="0" fontId="4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4" fillId="2" borderId="4" xfId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applyFont="1"/>
    <xf numFmtId="0" fontId="4" fillId="3" borderId="4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1" fillId="0" borderId="0" xfId="1" applyAlignment="1">
      <alignment horizontal="left" vertical="center"/>
    </xf>
    <xf numFmtId="0" fontId="4" fillId="0" borderId="0" xfId="1" applyFont="1" applyAlignment="1">
      <alignment horizontal="left"/>
    </xf>
    <xf numFmtId="0" fontId="4" fillId="0" borderId="0" xfId="1" applyFont="1" applyAlignment="1">
      <alignment horizontal="right" vertical="center"/>
    </xf>
    <xf numFmtId="0" fontId="4" fillId="0" borderId="0" xfId="1" applyFont="1"/>
    <xf numFmtId="0" fontId="1" fillId="0" borderId="0" xfId="1" applyAlignment="1">
      <alignment horizontal="center" vertical="center"/>
    </xf>
    <xf numFmtId="1" fontId="8" fillId="0" borderId="3" xfId="1" applyNumberFormat="1" applyFont="1" applyBorder="1" applyAlignment="1">
      <alignment horizontal="center" vertical="center"/>
    </xf>
    <xf numFmtId="0" fontId="1" fillId="0" borderId="4" xfId="1" applyBorder="1"/>
    <xf numFmtId="0" fontId="2" fillId="0" borderId="4" xfId="1" applyFont="1" applyBorder="1"/>
    <xf numFmtId="0" fontId="4" fillId="2" borderId="5" xfId="1" applyFont="1" applyFill="1" applyBorder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3" borderId="14" xfId="1" applyFont="1" applyFill="1" applyBorder="1" applyAlignment="1">
      <alignment horizontal="center" vertical="center"/>
    </xf>
    <xf numFmtId="0" fontId="4" fillId="3" borderId="15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center" vertical="center"/>
    </xf>
    <xf numFmtId="0" fontId="4" fillId="0" borderId="17" xfId="1" applyFont="1" applyBorder="1" applyAlignment="1">
      <alignment horizontal="center" textRotation="90" wrapText="1"/>
    </xf>
    <xf numFmtId="0" fontId="4" fillId="0" borderId="18" xfId="1" applyFont="1" applyBorder="1" applyAlignment="1">
      <alignment horizontal="center" textRotation="90" wrapText="1"/>
    </xf>
    <xf numFmtId="0" fontId="4" fillId="0" borderId="19" xfId="1" applyFont="1" applyBorder="1" applyAlignment="1">
      <alignment horizontal="center" textRotation="90" wrapText="1"/>
    </xf>
    <xf numFmtId="0" fontId="4" fillId="0" borderId="20" xfId="1" applyFont="1" applyBorder="1" applyAlignment="1">
      <alignment horizontal="center" textRotation="90" wrapText="1"/>
    </xf>
    <xf numFmtId="0" fontId="6" fillId="0" borderId="21" xfId="1" applyFont="1" applyBorder="1" applyAlignment="1">
      <alignment textRotation="90"/>
    </xf>
    <xf numFmtId="0" fontId="4" fillId="0" borderId="21" xfId="1" applyFont="1" applyBorder="1" applyAlignment="1">
      <alignment horizontal="left" vertical="center" wrapText="1" indent="1"/>
    </xf>
    <xf numFmtId="0" fontId="4" fillId="0" borderId="22" xfId="1" applyFont="1" applyBorder="1" applyAlignment="1">
      <alignment horizontal="left" vertical="center" wrapText="1" indent="1"/>
    </xf>
    <xf numFmtId="0" fontId="4" fillId="0" borderId="23" xfId="1" applyFont="1" applyBorder="1" applyAlignment="1">
      <alignment horizontal="left" vertical="center" wrapText="1" indent="1"/>
    </xf>
    <xf numFmtId="0" fontId="4" fillId="0" borderId="24" xfId="1" applyFont="1" applyBorder="1" applyAlignment="1">
      <alignment horizontal="left" vertical="center" wrapText="1" indent="1"/>
    </xf>
    <xf numFmtId="0" fontId="4" fillId="0" borderId="25" xfId="1" applyFont="1" applyBorder="1" applyAlignment="1">
      <alignment horizontal="left" vertical="center" wrapText="1" indent="1"/>
    </xf>
    <xf numFmtId="0" fontId="5" fillId="0" borderId="26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/>
    </xf>
    <xf numFmtId="0" fontId="5" fillId="0" borderId="27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4" fillId="2" borderId="28" xfId="1" applyFont="1" applyFill="1" applyBorder="1" applyAlignment="1">
      <alignment horizontal="center" vertical="center"/>
    </xf>
    <xf numFmtId="0" fontId="4" fillId="3" borderId="29" xfId="1" applyFont="1" applyFill="1" applyBorder="1" applyAlignment="1">
      <alignment horizontal="center" vertical="center"/>
    </xf>
    <xf numFmtId="0" fontId="2" fillId="0" borderId="30" xfId="1" applyFont="1" applyBorder="1" applyAlignment="1">
      <alignment horizontal="center" vertical="center" wrapText="1"/>
    </xf>
    <xf numFmtId="0" fontId="4" fillId="0" borderId="31" xfId="1" applyFont="1" applyBorder="1" applyAlignment="1">
      <alignment horizontal="center" vertical="center"/>
    </xf>
    <xf numFmtId="1" fontId="8" fillId="0" borderId="32" xfId="1" applyNumberFormat="1" applyFont="1" applyBorder="1" applyAlignment="1">
      <alignment horizontal="center" vertical="center"/>
    </xf>
    <xf numFmtId="164" fontId="1" fillId="0" borderId="33" xfId="1" applyNumberFormat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164" fontId="1" fillId="0" borderId="34" xfId="1" applyNumberForma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1" fontId="8" fillId="0" borderId="35" xfId="1" applyNumberFormat="1" applyFont="1" applyBorder="1" applyAlignment="1">
      <alignment horizontal="center" vertical="center"/>
    </xf>
    <xf numFmtId="164" fontId="1" fillId="0" borderId="36" xfId="1" applyNumberForma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2" borderId="37" xfId="1" applyFont="1" applyFill="1" applyBorder="1" applyAlignment="1">
      <alignment horizontal="center" vertical="center"/>
    </xf>
    <xf numFmtId="0" fontId="4" fillId="0" borderId="38" xfId="1" applyFont="1" applyBorder="1" applyAlignment="1">
      <alignment horizontal="center" textRotation="90"/>
    </xf>
    <xf numFmtId="0" fontId="5" fillId="0" borderId="39" xfId="1" applyFont="1" applyBorder="1" applyAlignment="1">
      <alignment horizontal="center" textRotation="90"/>
    </xf>
    <xf numFmtId="0" fontId="2" fillId="0" borderId="4" xfId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Standard" xfId="0" builtinId="0"/>
    <cellStyle name="Standard_vorselekt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385230</xdr:colOff>
      <xdr:row>2</xdr:row>
      <xdr:rowOff>894079</xdr:rowOff>
    </xdr:from>
    <xdr:to>
      <xdr:col>2</xdr:col>
      <xdr:colOff>1992203</xdr:colOff>
      <xdr:row>2</xdr:row>
      <xdr:rowOff>1363979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 rot="-2543862">
          <a:off x="862750" y="2052319"/>
          <a:ext cx="1606973" cy="469900"/>
        </a:xfrm>
        <a:prstGeom prst="rightArrow">
          <a:avLst>
            <a:gd name="adj1" fmla="val 19694"/>
            <a:gd name="adj2" fmla="val 14003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2</xdr:col>
      <xdr:colOff>802640</xdr:colOff>
      <xdr:row>2</xdr:row>
      <xdr:rowOff>1290321</xdr:rowOff>
    </xdr:from>
    <xdr:to>
      <xdr:col>2</xdr:col>
      <xdr:colOff>2184400</xdr:colOff>
      <xdr:row>2</xdr:row>
      <xdr:rowOff>1960881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000-000005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SpPr txBox="1"/>
      </xdr:nvSpPr>
      <xdr:spPr>
        <a:xfrm rot="18980097">
          <a:off x="1280160" y="2448561"/>
          <a:ext cx="1381760" cy="670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wichtiger = 2</a:t>
          </a:r>
        </a:p>
        <a:p>
          <a:pPr marL="0" indent="0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gleich wichtig = 1</a:t>
          </a:r>
        </a:p>
        <a:p>
          <a:pPr marL="0" indent="0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weniger wichtig = 0</a:t>
          </a:r>
        </a:p>
        <a:p>
          <a:pPr marL="0" indent="0"/>
          <a:endParaRPr lang="en-US" sz="1100">
            <a:solidFill>
              <a:schemeClr val="dk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40640</xdr:colOff>
      <xdr:row>2</xdr:row>
      <xdr:rowOff>741680</xdr:rowOff>
    </xdr:from>
    <xdr:to>
      <xdr:col>2</xdr:col>
      <xdr:colOff>1717040</xdr:colOff>
      <xdr:row>2</xdr:row>
      <xdr:rowOff>1026160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 rot="19133352">
          <a:off x="518160" y="1899920"/>
          <a:ext cx="1676400" cy="284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... ist verglichen mit ...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I118"/>
  <sheetViews>
    <sheetView tabSelected="1" topLeftCell="B1" zoomScale="41" workbookViewId="0">
      <selection activeCell="AL16" sqref="AL16"/>
    </sheetView>
  </sheetViews>
  <sheetFormatPr baseColWidth="10" defaultColWidth="11.42578125" defaultRowHeight="15" x14ac:dyDescent="0.2"/>
  <cols>
    <col min="1" max="1" width="1.140625" style="1" customWidth="1"/>
    <col min="2" max="2" width="6.140625" style="1" customWidth="1"/>
    <col min="3" max="3" width="35.7109375" style="1" customWidth="1"/>
    <col min="4" max="25" width="4.140625" style="15" customWidth="1"/>
    <col min="26" max="29" width="4.140625" style="1" customWidth="1"/>
    <col min="30" max="16384" width="11.42578125" style="1"/>
  </cols>
  <sheetData>
    <row r="1" spans="2:35" ht="74.25" customHeight="1" x14ac:dyDescent="0.35">
      <c r="B1" s="18"/>
      <c r="C1" s="19"/>
      <c r="D1" s="62" t="s">
        <v>0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18"/>
    </row>
    <row r="2" spans="2:35" x14ac:dyDescent="0.2">
      <c r="B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2:35" ht="186.75" x14ac:dyDescent="0.2">
      <c r="B3" s="35" t="s">
        <v>1</v>
      </c>
      <c r="C3" s="48"/>
      <c r="D3" s="31" t="str">
        <f>$C4</f>
        <v>Geometrie</v>
      </c>
      <c r="E3" s="32" t="str">
        <f>$C5</f>
        <v>Gewicht</v>
      </c>
      <c r="F3" s="32" t="str">
        <f>C6</f>
        <v>Kosten</v>
      </c>
      <c r="G3" s="32" t="str">
        <f>C7</f>
        <v>Ergonomie</v>
      </c>
      <c r="H3" s="32" t="str">
        <f>C8</f>
        <v>Sicherheit</v>
      </c>
      <c r="I3" s="32" t="str">
        <f>C9</f>
        <v>Sicherheit</v>
      </c>
      <c r="J3" s="32" t="str">
        <f>C10</f>
        <v>Sicherheit</v>
      </c>
      <c r="K3" s="32" t="str">
        <f>C11</f>
        <v>Sicherheit</v>
      </c>
      <c r="L3" s="32" t="str">
        <f>C12</f>
        <v>Sicherheit</v>
      </c>
      <c r="M3" s="32" t="str">
        <f>C13</f>
        <v>Elektrik</v>
      </c>
      <c r="N3" s="32" t="str">
        <f>C14</f>
        <v>Zeit</v>
      </c>
      <c r="O3" s="32" t="str">
        <f>C15</f>
        <v>Lagerkapazität</v>
      </c>
      <c r="P3" s="32" t="str">
        <f>C16</f>
        <v>Antrieb</v>
      </c>
      <c r="Q3" s="32" t="str">
        <f>C17</f>
        <v>Energie</v>
      </c>
      <c r="R3" s="32" t="str">
        <f>C18</f>
        <v>Bedienung</v>
      </c>
      <c r="S3" s="32" t="str">
        <f>C19</f>
        <v>Bedienung</v>
      </c>
      <c r="T3" s="32" t="str">
        <f>C20</f>
        <v>Werkstoff</v>
      </c>
      <c r="U3" s="32" t="str">
        <f>C21</f>
        <v>Instandhaltung</v>
      </c>
      <c r="V3" s="32" t="str">
        <f>C22</f>
        <v>Lebensdauer</v>
      </c>
      <c r="W3" s="33" t="str">
        <f>C23</f>
        <v>Transport</v>
      </c>
      <c r="X3" s="33" t="str">
        <f>C24</f>
        <v>Design</v>
      </c>
      <c r="Y3" s="33" t="str">
        <f>C25</f>
        <v>Design</v>
      </c>
      <c r="Z3" s="33" t="str">
        <f>C26</f>
        <v>Design</v>
      </c>
      <c r="AA3" s="33" t="str">
        <f>C27</f>
        <v>Design</v>
      </c>
      <c r="AB3" s="33" t="str">
        <f>C28</f>
        <v>Design</v>
      </c>
      <c r="AC3" s="34" t="str">
        <f>C29</f>
        <v>Design</v>
      </c>
      <c r="AD3" s="60" t="s">
        <v>2</v>
      </c>
      <c r="AE3" s="60" t="s">
        <v>3</v>
      </c>
      <c r="AF3" s="61" t="s">
        <v>4</v>
      </c>
    </row>
    <row r="4" spans="2:35" ht="22.5" customHeight="1" x14ac:dyDescent="0.2">
      <c r="B4" s="41" t="s">
        <v>5</v>
      </c>
      <c r="C4" s="36" t="s">
        <v>6</v>
      </c>
      <c r="D4" s="46"/>
      <c r="E4" s="26">
        <v>1</v>
      </c>
      <c r="F4" s="26">
        <v>1</v>
      </c>
      <c r="G4" s="26">
        <v>2</v>
      </c>
      <c r="H4" s="26">
        <v>0</v>
      </c>
      <c r="I4" s="26">
        <v>1</v>
      </c>
      <c r="J4" s="26">
        <v>2</v>
      </c>
      <c r="K4" s="26">
        <v>1</v>
      </c>
      <c r="L4" s="26">
        <v>2</v>
      </c>
      <c r="M4" s="26">
        <v>2</v>
      </c>
      <c r="N4" s="26">
        <v>1</v>
      </c>
      <c r="O4" s="27">
        <v>1</v>
      </c>
      <c r="P4" s="27">
        <v>1</v>
      </c>
      <c r="Q4" s="27">
        <v>2</v>
      </c>
      <c r="R4" s="27">
        <v>2</v>
      </c>
      <c r="S4" s="27">
        <v>2</v>
      </c>
      <c r="T4" s="27">
        <v>2</v>
      </c>
      <c r="U4" s="27">
        <v>2</v>
      </c>
      <c r="V4" s="27">
        <v>2</v>
      </c>
      <c r="W4" s="27">
        <v>2</v>
      </c>
      <c r="X4" s="27">
        <v>2</v>
      </c>
      <c r="Y4" s="27">
        <v>2</v>
      </c>
      <c r="Z4" s="27">
        <v>1</v>
      </c>
      <c r="AA4" s="27">
        <v>2</v>
      </c>
      <c r="AB4" s="27">
        <v>2</v>
      </c>
      <c r="AC4" s="27">
        <v>1</v>
      </c>
      <c r="AD4" s="49">
        <f t="shared" ref="AD4:AD22" si="0">SUM(IF(C4=0,0,SUM(D4:AC4)))</f>
        <v>39</v>
      </c>
      <c r="AE4" s="50">
        <f>ROUND(AD4/AD$30*10,0)</f>
        <v>8</v>
      </c>
      <c r="AF4" s="51">
        <f>AD4/$AD$31*100</f>
        <v>6</v>
      </c>
      <c r="AH4" s="4"/>
    </row>
    <row r="5" spans="2:35" ht="22.5" customHeight="1" x14ac:dyDescent="0.25">
      <c r="B5" s="42" t="s">
        <v>7</v>
      </c>
      <c r="C5" s="37" t="s">
        <v>8</v>
      </c>
      <c r="D5" s="24">
        <f>2-E4</f>
        <v>1</v>
      </c>
      <c r="E5" s="5"/>
      <c r="F5" s="6">
        <v>1</v>
      </c>
      <c r="G5" s="6">
        <v>2</v>
      </c>
      <c r="H5" s="6">
        <v>0</v>
      </c>
      <c r="I5" s="6">
        <v>1</v>
      </c>
      <c r="J5" s="6">
        <v>2</v>
      </c>
      <c r="K5" s="6">
        <v>1</v>
      </c>
      <c r="L5" s="6">
        <v>2</v>
      </c>
      <c r="M5" s="6">
        <v>2</v>
      </c>
      <c r="N5" s="6">
        <v>1</v>
      </c>
      <c r="O5" s="7">
        <v>1</v>
      </c>
      <c r="P5" s="7">
        <v>1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1</v>
      </c>
      <c r="AA5" s="7">
        <v>2</v>
      </c>
      <c r="AB5" s="7">
        <v>2</v>
      </c>
      <c r="AC5" s="7">
        <v>1</v>
      </c>
      <c r="AD5" s="52">
        <f t="shared" si="0"/>
        <v>39</v>
      </c>
      <c r="AE5" s="17">
        <f t="shared" ref="AE5:AE29" si="1">ROUND(AD5/AD$30*10,0)</f>
        <v>8</v>
      </c>
      <c r="AF5" s="53">
        <f t="shared" ref="AF5:AF29" si="2">AD5/$AD$31*100</f>
        <v>6</v>
      </c>
      <c r="AH5" s="8"/>
      <c r="AI5" s="9"/>
    </row>
    <row r="6" spans="2:35" ht="22.5" customHeight="1" x14ac:dyDescent="0.25">
      <c r="B6" s="42" t="s">
        <v>9</v>
      </c>
      <c r="C6" s="37" t="s">
        <v>10</v>
      </c>
      <c r="D6" s="24">
        <f>2-F4</f>
        <v>1</v>
      </c>
      <c r="E6" s="10">
        <f>2-F5</f>
        <v>1</v>
      </c>
      <c r="F6" s="5"/>
      <c r="G6" s="6">
        <v>2</v>
      </c>
      <c r="H6" s="6">
        <v>0</v>
      </c>
      <c r="I6" s="6">
        <v>2</v>
      </c>
      <c r="J6" s="6">
        <v>2</v>
      </c>
      <c r="K6" s="6">
        <v>1</v>
      </c>
      <c r="L6" s="6">
        <v>2</v>
      </c>
      <c r="M6" s="6">
        <v>2</v>
      </c>
      <c r="N6" s="6">
        <v>1</v>
      </c>
      <c r="O6" s="7">
        <v>1</v>
      </c>
      <c r="P6" s="7">
        <v>1</v>
      </c>
      <c r="Q6" s="7">
        <v>2</v>
      </c>
      <c r="R6" s="7">
        <v>2</v>
      </c>
      <c r="S6" s="7">
        <v>2</v>
      </c>
      <c r="T6" s="7">
        <v>2</v>
      </c>
      <c r="U6" s="7">
        <v>2</v>
      </c>
      <c r="V6" s="7">
        <v>2</v>
      </c>
      <c r="W6" s="7">
        <v>2</v>
      </c>
      <c r="X6" s="7">
        <v>2</v>
      </c>
      <c r="Y6" s="7">
        <v>2</v>
      </c>
      <c r="Z6" s="7">
        <v>2</v>
      </c>
      <c r="AA6" s="7">
        <v>2</v>
      </c>
      <c r="AB6" s="7">
        <v>2</v>
      </c>
      <c r="AC6" s="7">
        <v>2</v>
      </c>
      <c r="AD6" s="52">
        <f t="shared" si="0"/>
        <v>42</v>
      </c>
      <c r="AE6" s="17">
        <f t="shared" si="1"/>
        <v>9</v>
      </c>
      <c r="AF6" s="53">
        <f t="shared" si="2"/>
        <v>6.4615384615384617</v>
      </c>
      <c r="AH6" s="8"/>
      <c r="AI6" s="9"/>
    </row>
    <row r="7" spans="2:35" ht="22.5" customHeight="1" x14ac:dyDescent="0.25">
      <c r="B7" s="42" t="s">
        <v>11</v>
      </c>
      <c r="C7" s="37" t="s">
        <v>12</v>
      </c>
      <c r="D7" s="24">
        <f>2-G4</f>
        <v>0</v>
      </c>
      <c r="E7" s="10">
        <f>2-G5</f>
        <v>0</v>
      </c>
      <c r="F7" s="10">
        <f>2-G6</f>
        <v>0</v>
      </c>
      <c r="G7" s="5"/>
      <c r="H7" s="6">
        <v>0</v>
      </c>
      <c r="I7" s="6">
        <v>0</v>
      </c>
      <c r="J7" s="6">
        <v>0</v>
      </c>
      <c r="K7" s="6">
        <v>0</v>
      </c>
      <c r="L7" s="6">
        <v>1</v>
      </c>
      <c r="M7" s="6">
        <v>0</v>
      </c>
      <c r="N7" s="6">
        <v>0</v>
      </c>
      <c r="O7" s="7">
        <v>0</v>
      </c>
      <c r="P7" s="7">
        <v>0</v>
      </c>
      <c r="Q7" s="7">
        <v>0</v>
      </c>
      <c r="R7" s="7">
        <v>1</v>
      </c>
      <c r="S7" s="7">
        <v>1</v>
      </c>
      <c r="T7" s="7">
        <v>1</v>
      </c>
      <c r="U7" s="7">
        <v>0</v>
      </c>
      <c r="V7" s="7">
        <v>0</v>
      </c>
      <c r="W7" s="7">
        <v>0</v>
      </c>
      <c r="X7" s="7">
        <v>1</v>
      </c>
      <c r="Y7" s="7">
        <v>1</v>
      </c>
      <c r="Z7" s="7">
        <v>0</v>
      </c>
      <c r="AA7" s="7">
        <v>1</v>
      </c>
      <c r="AB7" s="7">
        <v>1</v>
      </c>
      <c r="AC7" s="7">
        <v>0</v>
      </c>
      <c r="AD7" s="52">
        <f t="shared" si="0"/>
        <v>8</v>
      </c>
      <c r="AE7" s="17">
        <f t="shared" si="1"/>
        <v>2</v>
      </c>
      <c r="AF7" s="53">
        <f t="shared" si="2"/>
        <v>1.2307692307692308</v>
      </c>
      <c r="AH7" s="8"/>
      <c r="AI7" s="9"/>
    </row>
    <row r="8" spans="2:35" ht="22.5" customHeight="1" x14ac:dyDescent="0.2">
      <c r="B8" s="42" t="s">
        <v>13</v>
      </c>
      <c r="C8" s="37" t="s">
        <v>14</v>
      </c>
      <c r="D8" s="24">
        <f>2-H4</f>
        <v>2</v>
      </c>
      <c r="E8" s="10">
        <f>2-H5</f>
        <v>2</v>
      </c>
      <c r="F8" s="10">
        <f>2-H6</f>
        <v>2</v>
      </c>
      <c r="G8" s="10">
        <f>2-H7</f>
        <v>2</v>
      </c>
      <c r="H8" s="5"/>
      <c r="I8" s="6">
        <v>2</v>
      </c>
      <c r="J8" s="6">
        <v>2</v>
      </c>
      <c r="K8" s="6">
        <v>2</v>
      </c>
      <c r="L8" s="6">
        <v>2</v>
      </c>
      <c r="M8" s="6">
        <v>2</v>
      </c>
      <c r="N8" s="6">
        <v>1</v>
      </c>
      <c r="O8" s="7">
        <v>1</v>
      </c>
      <c r="P8" s="7">
        <v>2</v>
      </c>
      <c r="Q8" s="7">
        <v>2</v>
      </c>
      <c r="R8" s="7">
        <v>2</v>
      </c>
      <c r="S8" s="7">
        <v>2</v>
      </c>
      <c r="T8" s="7">
        <v>2</v>
      </c>
      <c r="U8" s="7">
        <v>2</v>
      </c>
      <c r="V8" s="7">
        <v>2</v>
      </c>
      <c r="W8" s="7">
        <v>2</v>
      </c>
      <c r="X8" s="7">
        <v>2</v>
      </c>
      <c r="Y8" s="7">
        <v>2</v>
      </c>
      <c r="Z8" s="7">
        <v>2</v>
      </c>
      <c r="AA8" s="7">
        <v>2</v>
      </c>
      <c r="AB8" s="7">
        <v>2</v>
      </c>
      <c r="AC8" s="7">
        <v>2</v>
      </c>
      <c r="AD8" s="52">
        <f t="shared" si="0"/>
        <v>48</v>
      </c>
      <c r="AE8" s="17">
        <f t="shared" si="1"/>
        <v>10</v>
      </c>
      <c r="AF8" s="53">
        <f t="shared" si="2"/>
        <v>7.384615384615385</v>
      </c>
    </row>
    <row r="9" spans="2:35" ht="22.5" customHeight="1" x14ac:dyDescent="0.2">
      <c r="B9" s="42" t="s">
        <v>15</v>
      </c>
      <c r="C9" s="37" t="s">
        <v>14</v>
      </c>
      <c r="D9" s="24">
        <f>2-I4</f>
        <v>1</v>
      </c>
      <c r="E9" s="10">
        <f>2-I5</f>
        <v>1</v>
      </c>
      <c r="F9" s="10">
        <f>2-I6</f>
        <v>0</v>
      </c>
      <c r="G9" s="10">
        <f>2-I7</f>
        <v>2</v>
      </c>
      <c r="H9" s="10">
        <f>2-I8</f>
        <v>0</v>
      </c>
      <c r="I9" s="5"/>
      <c r="J9" s="6">
        <v>2</v>
      </c>
      <c r="K9" s="6">
        <v>1</v>
      </c>
      <c r="L9" s="6">
        <v>2</v>
      </c>
      <c r="M9" s="6">
        <v>1</v>
      </c>
      <c r="N9" s="6">
        <v>1</v>
      </c>
      <c r="O9" s="7">
        <v>0</v>
      </c>
      <c r="P9" s="7">
        <v>1</v>
      </c>
      <c r="Q9" s="7">
        <v>2</v>
      </c>
      <c r="R9" s="7">
        <v>2</v>
      </c>
      <c r="S9" s="7">
        <v>2</v>
      </c>
      <c r="T9" s="7">
        <v>2</v>
      </c>
      <c r="U9" s="7">
        <v>1</v>
      </c>
      <c r="V9" s="7">
        <v>1</v>
      </c>
      <c r="W9" s="7">
        <v>2</v>
      </c>
      <c r="X9" s="7">
        <v>2</v>
      </c>
      <c r="Y9" s="7">
        <v>2</v>
      </c>
      <c r="Z9" s="7">
        <v>1</v>
      </c>
      <c r="AA9" s="7">
        <v>2</v>
      </c>
      <c r="AB9" s="7">
        <v>2</v>
      </c>
      <c r="AC9" s="7">
        <v>1</v>
      </c>
      <c r="AD9" s="52">
        <f t="shared" si="0"/>
        <v>34</v>
      </c>
      <c r="AE9" s="17">
        <f t="shared" si="1"/>
        <v>7</v>
      </c>
      <c r="AF9" s="53">
        <f t="shared" si="2"/>
        <v>5.2307692307692308</v>
      </c>
    </row>
    <row r="10" spans="2:35" ht="22.5" customHeight="1" x14ac:dyDescent="0.2">
      <c r="B10" s="43" t="s">
        <v>16</v>
      </c>
      <c r="C10" s="37" t="s">
        <v>14</v>
      </c>
      <c r="D10" s="24">
        <f>2-J4</f>
        <v>0</v>
      </c>
      <c r="E10" s="10">
        <f>2-J5</f>
        <v>0</v>
      </c>
      <c r="F10" s="10">
        <f>2-J6</f>
        <v>0</v>
      </c>
      <c r="G10" s="10">
        <f>2-J7</f>
        <v>2</v>
      </c>
      <c r="H10" s="10">
        <f>2-J8</f>
        <v>0</v>
      </c>
      <c r="I10" s="10">
        <f>2-J9</f>
        <v>0</v>
      </c>
      <c r="J10" s="5"/>
      <c r="K10" s="6">
        <v>0</v>
      </c>
      <c r="L10" s="6">
        <v>2</v>
      </c>
      <c r="M10" s="6">
        <v>1</v>
      </c>
      <c r="N10" s="6">
        <v>0</v>
      </c>
      <c r="O10" s="7">
        <v>0</v>
      </c>
      <c r="P10" s="7">
        <v>0</v>
      </c>
      <c r="Q10" s="7">
        <v>1</v>
      </c>
      <c r="R10" s="7">
        <v>2</v>
      </c>
      <c r="S10" s="7">
        <v>2</v>
      </c>
      <c r="T10" s="7">
        <v>2</v>
      </c>
      <c r="U10" s="7">
        <v>1</v>
      </c>
      <c r="V10" s="7">
        <v>1</v>
      </c>
      <c r="W10" s="7">
        <v>2</v>
      </c>
      <c r="X10" s="7">
        <v>2</v>
      </c>
      <c r="Y10" s="7">
        <v>2</v>
      </c>
      <c r="Z10" s="7">
        <v>1</v>
      </c>
      <c r="AA10" s="7">
        <v>2</v>
      </c>
      <c r="AB10" s="7">
        <v>2</v>
      </c>
      <c r="AC10" s="7">
        <v>1</v>
      </c>
      <c r="AD10" s="52">
        <f t="shared" si="0"/>
        <v>26</v>
      </c>
      <c r="AE10" s="17">
        <f t="shared" si="1"/>
        <v>5</v>
      </c>
      <c r="AF10" s="53">
        <f t="shared" si="2"/>
        <v>4</v>
      </c>
    </row>
    <row r="11" spans="2:35" ht="22.5" customHeight="1" x14ac:dyDescent="0.2">
      <c r="B11" s="43" t="s">
        <v>17</v>
      </c>
      <c r="C11" s="37" t="s">
        <v>14</v>
      </c>
      <c r="D11" s="24">
        <f>2-K4</f>
        <v>1</v>
      </c>
      <c r="E11" s="10">
        <f>2-K5</f>
        <v>1</v>
      </c>
      <c r="F11" s="10">
        <f>2-K6</f>
        <v>1</v>
      </c>
      <c r="G11" s="10">
        <f>2-K7</f>
        <v>2</v>
      </c>
      <c r="H11" s="10">
        <f>2-K8</f>
        <v>0</v>
      </c>
      <c r="I11" s="10">
        <f>2-K9</f>
        <v>1</v>
      </c>
      <c r="J11" s="10">
        <f>2-K10</f>
        <v>2</v>
      </c>
      <c r="K11" s="5"/>
      <c r="L11" s="6">
        <v>2</v>
      </c>
      <c r="M11" s="6">
        <v>1</v>
      </c>
      <c r="N11" s="6">
        <v>1</v>
      </c>
      <c r="O11" s="7">
        <v>1</v>
      </c>
      <c r="P11" s="7">
        <v>1</v>
      </c>
      <c r="Q11" s="7">
        <v>2</v>
      </c>
      <c r="R11" s="7">
        <v>2</v>
      </c>
      <c r="S11" s="7">
        <v>2</v>
      </c>
      <c r="T11" s="7">
        <v>2</v>
      </c>
      <c r="U11" s="7">
        <v>2</v>
      </c>
      <c r="V11" s="7">
        <v>2</v>
      </c>
      <c r="W11" s="7">
        <v>2</v>
      </c>
      <c r="X11" s="7">
        <v>2</v>
      </c>
      <c r="Y11" s="7">
        <v>2</v>
      </c>
      <c r="Z11" s="7">
        <v>1</v>
      </c>
      <c r="AA11" s="7">
        <v>2</v>
      </c>
      <c r="AB11" s="7">
        <v>2</v>
      </c>
      <c r="AC11" s="7">
        <v>1</v>
      </c>
      <c r="AD11" s="52">
        <f t="shared" si="0"/>
        <v>38</v>
      </c>
      <c r="AE11" s="17">
        <f t="shared" si="1"/>
        <v>8</v>
      </c>
      <c r="AF11" s="53">
        <f t="shared" si="2"/>
        <v>5.8461538461538458</v>
      </c>
    </row>
    <row r="12" spans="2:35" ht="22.5" customHeight="1" x14ac:dyDescent="0.2">
      <c r="B12" s="43" t="s">
        <v>18</v>
      </c>
      <c r="C12" s="37" t="s">
        <v>14</v>
      </c>
      <c r="D12" s="24">
        <f>2-L4</f>
        <v>0</v>
      </c>
      <c r="E12" s="10">
        <f>2-L5</f>
        <v>0</v>
      </c>
      <c r="F12" s="10">
        <f>2-L6</f>
        <v>0</v>
      </c>
      <c r="G12" s="10">
        <f>2-L7</f>
        <v>1</v>
      </c>
      <c r="H12" s="10">
        <f>2-L8</f>
        <v>0</v>
      </c>
      <c r="I12" s="10">
        <f>2-L9</f>
        <v>0</v>
      </c>
      <c r="J12" s="10">
        <f>2-L10</f>
        <v>0</v>
      </c>
      <c r="K12" s="10">
        <f>2-L11</f>
        <v>0</v>
      </c>
      <c r="L12" s="5"/>
      <c r="M12" s="6">
        <v>0</v>
      </c>
      <c r="N12" s="6">
        <v>0</v>
      </c>
      <c r="O12" s="7">
        <v>0</v>
      </c>
      <c r="P12" s="7">
        <v>0</v>
      </c>
      <c r="Q12" s="7">
        <v>0</v>
      </c>
      <c r="R12" s="7">
        <v>1</v>
      </c>
      <c r="S12" s="7">
        <v>1</v>
      </c>
      <c r="T12" s="7">
        <v>1</v>
      </c>
      <c r="U12" s="7">
        <v>0</v>
      </c>
      <c r="V12" s="7">
        <v>0</v>
      </c>
      <c r="W12" s="7">
        <v>1</v>
      </c>
      <c r="X12" s="7">
        <v>1</v>
      </c>
      <c r="Y12" s="7">
        <v>1</v>
      </c>
      <c r="Z12" s="7">
        <v>0</v>
      </c>
      <c r="AA12" s="7">
        <v>1</v>
      </c>
      <c r="AB12" s="7">
        <v>1</v>
      </c>
      <c r="AC12" s="7">
        <v>0</v>
      </c>
      <c r="AD12" s="52">
        <f t="shared" si="0"/>
        <v>9</v>
      </c>
      <c r="AE12" s="17">
        <f t="shared" si="1"/>
        <v>2</v>
      </c>
      <c r="AF12" s="53">
        <f t="shared" si="2"/>
        <v>1.3846153846153846</v>
      </c>
    </row>
    <row r="13" spans="2:35" ht="22.5" customHeight="1" x14ac:dyDescent="0.2">
      <c r="B13" s="43" t="s">
        <v>19</v>
      </c>
      <c r="C13" s="37" t="s">
        <v>20</v>
      </c>
      <c r="D13" s="24">
        <f>2-M4</f>
        <v>0</v>
      </c>
      <c r="E13" s="10">
        <f>2-M5</f>
        <v>0</v>
      </c>
      <c r="F13" s="10">
        <f>2-M6</f>
        <v>0</v>
      </c>
      <c r="G13" s="10">
        <f>2-M7</f>
        <v>2</v>
      </c>
      <c r="H13" s="10">
        <f>2-M8</f>
        <v>0</v>
      </c>
      <c r="I13" s="10">
        <f>2-M9</f>
        <v>1</v>
      </c>
      <c r="J13" s="10">
        <f>2-M10</f>
        <v>1</v>
      </c>
      <c r="K13" s="10">
        <f>2-M11</f>
        <v>1</v>
      </c>
      <c r="L13" s="10">
        <f>2-M12</f>
        <v>2</v>
      </c>
      <c r="M13" s="5"/>
      <c r="N13" s="6">
        <v>0</v>
      </c>
      <c r="O13" s="7">
        <v>0</v>
      </c>
      <c r="P13" s="7">
        <v>0</v>
      </c>
      <c r="Q13" s="7">
        <v>2</v>
      </c>
      <c r="R13" s="7">
        <v>2</v>
      </c>
      <c r="S13" s="7">
        <v>2</v>
      </c>
      <c r="T13" s="7">
        <v>2</v>
      </c>
      <c r="U13" s="7">
        <v>1</v>
      </c>
      <c r="V13" s="7">
        <v>1</v>
      </c>
      <c r="W13" s="7">
        <v>2</v>
      </c>
      <c r="X13" s="7">
        <v>2</v>
      </c>
      <c r="Y13" s="7">
        <v>2</v>
      </c>
      <c r="Z13" s="7">
        <v>1</v>
      </c>
      <c r="AA13" s="7">
        <v>2</v>
      </c>
      <c r="AB13" s="7">
        <v>2</v>
      </c>
      <c r="AC13" s="7">
        <v>1</v>
      </c>
      <c r="AD13" s="52">
        <f t="shared" si="0"/>
        <v>29</v>
      </c>
      <c r="AE13" s="17">
        <f t="shared" si="1"/>
        <v>6</v>
      </c>
      <c r="AF13" s="53">
        <f t="shared" si="2"/>
        <v>4.4615384615384617</v>
      </c>
    </row>
    <row r="14" spans="2:35" ht="22.5" customHeight="1" x14ac:dyDescent="0.2">
      <c r="B14" s="43" t="s">
        <v>21</v>
      </c>
      <c r="C14" s="37" t="s">
        <v>22</v>
      </c>
      <c r="D14" s="24">
        <f>2-N4</f>
        <v>1</v>
      </c>
      <c r="E14" s="10">
        <f>2-N5</f>
        <v>1</v>
      </c>
      <c r="F14" s="10">
        <f>2-N6</f>
        <v>1</v>
      </c>
      <c r="G14" s="10">
        <f>2-N7</f>
        <v>2</v>
      </c>
      <c r="H14" s="10">
        <f>2-N8</f>
        <v>1</v>
      </c>
      <c r="I14" s="10">
        <f>2-N9</f>
        <v>1</v>
      </c>
      <c r="J14" s="10">
        <f>2-N10</f>
        <v>2</v>
      </c>
      <c r="K14" s="10">
        <f>2-N11</f>
        <v>1</v>
      </c>
      <c r="L14" s="10">
        <f>2-N12</f>
        <v>2</v>
      </c>
      <c r="M14" s="10">
        <f>2-N13</f>
        <v>2</v>
      </c>
      <c r="N14" s="5"/>
      <c r="O14" s="6">
        <v>1</v>
      </c>
      <c r="P14" s="6">
        <v>1</v>
      </c>
      <c r="Q14" s="6">
        <v>2</v>
      </c>
      <c r="R14" s="6">
        <v>2</v>
      </c>
      <c r="S14" s="6">
        <v>2</v>
      </c>
      <c r="T14" s="6">
        <v>2</v>
      </c>
      <c r="U14" s="6">
        <v>2</v>
      </c>
      <c r="V14" s="7">
        <v>2</v>
      </c>
      <c r="W14" s="7">
        <v>2</v>
      </c>
      <c r="X14" s="7">
        <v>2</v>
      </c>
      <c r="Y14" s="7">
        <v>2</v>
      </c>
      <c r="Z14" s="7">
        <v>2</v>
      </c>
      <c r="AA14" s="7">
        <v>2</v>
      </c>
      <c r="AB14" s="7">
        <v>2</v>
      </c>
      <c r="AC14" s="7">
        <v>2</v>
      </c>
      <c r="AD14" s="54">
        <f t="shared" si="0"/>
        <v>42</v>
      </c>
      <c r="AE14" s="17">
        <f t="shared" si="1"/>
        <v>9</v>
      </c>
      <c r="AF14" s="53">
        <f t="shared" si="2"/>
        <v>6.4615384615384617</v>
      </c>
    </row>
    <row r="15" spans="2:35" ht="22.5" customHeight="1" x14ac:dyDescent="0.2">
      <c r="B15" s="43" t="s">
        <v>23</v>
      </c>
      <c r="C15" s="37" t="s">
        <v>24</v>
      </c>
      <c r="D15" s="24">
        <f>2-O$4</f>
        <v>1</v>
      </c>
      <c r="E15" s="10">
        <f>2-O5</f>
        <v>1</v>
      </c>
      <c r="F15" s="10">
        <f>2-O6</f>
        <v>1</v>
      </c>
      <c r="G15" s="10">
        <f>2-O7</f>
        <v>2</v>
      </c>
      <c r="H15" s="10">
        <f>2-O8</f>
        <v>1</v>
      </c>
      <c r="I15" s="10">
        <f>2-O9</f>
        <v>2</v>
      </c>
      <c r="J15" s="10">
        <f>2-O10</f>
        <v>2</v>
      </c>
      <c r="K15" s="10">
        <f>2-O11</f>
        <v>1</v>
      </c>
      <c r="L15" s="10">
        <f>2-O12</f>
        <v>2</v>
      </c>
      <c r="M15" s="10">
        <f>2-O13</f>
        <v>2</v>
      </c>
      <c r="N15" s="10">
        <f>2-O14</f>
        <v>1</v>
      </c>
      <c r="O15" s="5"/>
      <c r="P15" s="6">
        <v>1</v>
      </c>
      <c r="Q15" s="6">
        <v>2</v>
      </c>
      <c r="R15" s="6">
        <v>2</v>
      </c>
      <c r="S15" s="6">
        <v>2</v>
      </c>
      <c r="T15" s="6">
        <v>2</v>
      </c>
      <c r="U15" s="6">
        <v>1</v>
      </c>
      <c r="V15" s="7">
        <v>1</v>
      </c>
      <c r="W15" s="7">
        <v>2</v>
      </c>
      <c r="X15" s="7">
        <v>2</v>
      </c>
      <c r="Y15" s="7">
        <v>2</v>
      </c>
      <c r="Z15" s="7">
        <v>1</v>
      </c>
      <c r="AA15" s="7">
        <v>2</v>
      </c>
      <c r="AB15" s="7">
        <v>2</v>
      </c>
      <c r="AC15" s="7">
        <v>1</v>
      </c>
      <c r="AD15" s="54">
        <f t="shared" si="0"/>
        <v>39</v>
      </c>
      <c r="AE15" s="17">
        <f t="shared" si="1"/>
        <v>8</v>
      </c>
      <c r="AF15" s="53">
        <f t="shared" si="2"/>
        <v>6</v>
      </c>
    </row>
    <row r="16" spans="2:35" ht="22.5" customHeight="1" x14ac:dyDescent="0.2">
      <c r="B16" s="43" t="s">
        <v>25</v>
      </c>
      <c r="C16" s="37" t="s">
        <v>26</v>
      </c>
      <c r="D16" s="24">
        <f>2-P4</f>
        <v>1</v>
      </c>
      <c r="E16" s="10">
        <f>2-P5</f>
        <v>1</v>
      </c>
      <c r="F16" s="10">
        <f>2-P6</f>
        <v>1</v>
      </c>
      <c r="G16" s="10">
        <f>2-P7</f>
        <v>2</v>
      </c>
      <c r="H16" s="10">
        <f>2-P8</f>
        <v>0</v>
      </c>
      <c r="I16" s="10">
        <f>2-P9</f>
        <v>1</v>
      </c>
      <c r="J16" s="10">
        <f>2-P10</f>
        <v>2</v>
      </c>
      <c r="K16" s="10">
        <f>2-P11</f>
        <v>1</v>
      </c>
      <c r="L16" s="10">
        <f>2-P12</f>
        <v>2</v>
      </c>
      <c r="M16" s="10">
        <f>2-P13</f>
        <v>2</v>
      </c>
      <c r="N16" s="10">
        <f>2-P14</f>
        <v>1</v>
      </c>
      <c r="O16" s="10">
        <f>2-P15</f>
        <v>1</v>
      </c>
      <c r="P16" s="5"/>
      <c r="Q16" s="11">
        <v>2</v>
      </c>
      <c r="R16" s="11">
        <v>2</v>
      </c>
      <c r="S16" s="11">
        <v>2</v>
      </c>
      <c r="T16" s="11">
        <v>2</v>
      </c>
      <c r="U16" s="11">
        <v>1</v>
      </c>
      <c r="V16" s="7">
        <v>1</v>
      </c>
      <c r="W16" s="7">
        <v>2</v>
      </c>
      <c r="X16" s="7">
        <v>2</v>
      </c>
      <c r="Y16" s="7">
        <v>2</v>
      </c>
      <c r="Z16" s="7">
        <v>1</v>
      </c>
      <c r="AA16" s="7">
        <v>2</v>
      </c>
      <c r="AB16" s="7">
        <v>2</v>
      </c>
      <c r="AC16" s="7">
        <v>1</v>
      </c>
      <c r="AD16" s="54">
        <f t="shared" si="0"/>
        <v>37</v>
      </c>
      <c r="AE16" s="17">
        <f t="shared" si="1"/>
        <v>8</v>
      </c>
      <c r="AF16" s="53">
        <f t="shared" si="2"/>
        <v>5.6923076923076925</v>
      </c>
    </row>
    <row r="17" spans="2:32" ht="22.5" customHeight="1" x14ac:dyDescent="0.2">
      <c r="B17" s="43" t="s">
        <v>27</v>
      </c>
      <c r="C17" s="37" t="s">
        <v>28</v>
      </c>
      <c r="D17" s="24">
        <f>2-Q4</f>
        <v>0</v>
      </c>
      <c r="E17" s="10">
        <f>2-Q5</f>
        <v>0</v>
      </c>
      <c r="F17" s="10">
        <f>2-Q6</f>
        <v>0</v>
      </c>
      <c r="G17" s="10">
        <f>2-Q7</f>
        <v>2</v>
      </c>
      <c r="H17" s="10">
        <f>2-Q8</f>
        <v>0</v>
      </c>
      <c r="I17" s="10">
        <f>2-Q9</f>
        <v>0</v>
      </c>
      <c r="J17" s="10">
        <f>2-Q10</f>
        <v>1</v>
      </c>
      <c r="K17" s="10">
        <f>2-Q11</f>
        <v>0</v>
      </c>
      <c r="L17" s="10">
        <f>2-Q12</f>
        <v>2</v>
      </c>
      <c r="M17" s="10">
        <f>2-Q13</f>
        <v>0</v>
      </c>
      <c r="N17" s="10">
        <f>2-Q14</f>
        <v>0</v>
      </c>
      <c r="O17" s="10">
        <f>2-Q15</f>
        <v>0</v>
      </c>
      <c r="P17" s="10">
        <f>2-Q16</f>
        <v>0</v>
      </c>
      <c r="Q17" s="5"/>
      <c r="R17" s="11">
        <v>1</v>
      </c>
      <c r="S17" s="11">
        <v>1</v>
      </c>
      <c r="T17" s="11">
        <v>1</v>
      </c>
      <c r="U17" s="11">
        <v>0</v>
      </c>
      <c r="V17" s="7">
        <v>0</v>
      </c>
      <c r="W17" s="7">
        <v>1</v>
      </c>
      <c r="X17" s="7">
        <v>1</v>
      </c>
      <c r="Y17" s="7">
        <v>1</v>
      </c>
      <c r="Z17" s="7">
        <v>0</v>
      </c>
      <c r="AA17" s="7">
        <v>1</v>
      </c>
      <c r="AB17" s="7">
        <v>1</v>
      </c>
      <c r="AC17" s="7">
        <v>0</v>
      </c>
      <c r="AD17" s="54">
        <f t="shared" si="0"/>
        <v>13</v>
      </c>
      <c r="AE17" s="17">
        <f t="shared" si="1"/>
        <v>3</v>
      </c>
      <c r="AF17" s="53">
        <f t="shared" si="2"/>
        <v>2</v>
      </c>
    </row>
    <row r="18" spans="2:32" ht="22.5" customHeight="1" x14ac:dyDescent="0.2">
      <c r="B18" s="43" t="s">
        <v>29</v>
      </c>
      <c r="C18" s="37" t="s">
        <v>30</v>
      </c>
      <c r="D18" s="24">
        <f>2-R4</f>
        <v>0</v>
      </c>
      <c r="E18" s="10">
        <f>2-R5</f>
        <v>0</v>
      </c>
      <c r="F18" s="10">
        <f>2-R6</f>
        <v>0</v>
      </c>
      <c r="G18" s="10">
        <f>2-R7</f>
        <v>1</v>
      </c>
      <c r="H18" s="10">
        <f>2-R8</f>
        <v>0</v>
      </c>
      <c r="I18" s="10">
        <f>2-R9</f>
        <v>0</v>
      </c>
      <c r="J18" s="10">
        <f>2-R10</f>
        <v>0</v>
      </c>
      <c r="K18" s="10">
        <f>2-R11</f>
        <v>0</v>
      </c>
      <c r="L18" s="10">
        <f>2-R12</f>
        <v>1</v>
      </c>
      <c r="M18" s="10">
        <f>2-R13</f>
        <v>0</v>
      </c>
      <c r="N18" s="10">
        <f>2-R14</f>
        <v>0</v>
      </c>
      <c r="O18" s="10">
        <f>2-R15</f>
        <v>0</v>
      </c>
      <c r="P18" s="10">
        <f>2-R16</f>
        <v>0</v>
      </c>
      <c r="Q18" s="10">
        <f>2-R17</f>
        <v>1</v>
      </c>
      <c r="R18" s="5"/>
      <c r="S18" s="11">
        <v>1</v>
      </c>
      <c r="T18" s="11">
        <v>1</v>
      </c>
      <c r="U18" s="11">
        <v>0</v>
      </c>
      <c r="V18" s="7">
        <v>0</v>
      </c>
      <c r="W18" s="7">
        <v>1</v>
      </c>
      <c r="X18" s="7">
        <v>1</v>
      </c>
      <c r="Y18" s="7">
        <v>1</v>
      </c>
      <c r="Z18" s="7">
        <v>0</v>
      </c>
      <c r="AA18" s="7">
        <v>1</v>
      </c>
      <c r="AB18" s="7">
        <v>1</v>
      </c>
      <c r="AC18" s="7">
        <v>0</v>
      </c>
      <c r="AD18" s="54">
        <f t="shared" si="0"/>
        <v>10</v>
      </c>
      <c r="AE18" s="17">
        <f t="shared" si="1"/>
        <v>2</v>
      </c>
      <c r="AF18" s="53">
        <f t="shared" si="2"/>
        <v>1.5384615384615385</v>
      </c>
    </row>
    <row r="19" spans="2:32" ht="22.5" customHeight="1" x14ac:dyDescent="0.2">
      <c r="B19" s="43" t="s">
        <v>31</v>
      </c>
      <c r="C19" s="37" t="s">
        <v>30</v>
      </c>
      <c r="D19" s="24">
        <f>2-S4</f>
        <v>0</v>
      </c>
      <c r="E19" s="10">
        <f>2-S5</f>
        <v>0</v>
      </c>
      <c r="F19" s="10">
        <f>2-S6</f>
        <v>0</v>
      </c>
      <c r="G19" s="10">
        <f>2-S7</f>
        <v>1</v>
      </c>
      <c r="H19" s="10">
        <f>2-S8</f>
        <v>0</v>
      </c>
      <c r="I19" s="10">
        <f>2-S9</f>
        <v>0</v>
      </c>
      <c r="J19" s="10">
        <f>2-S10</f>
        <v>0</v>
      </c>
      <c r="K19" s="10">
        <f>2-S11</f>
        <v>0</v>
      </c>
      <c r="L19" s="10">
        <f>2-S12</f>
        <v>1</v>
      </c>
      <c r="M19" s="10">
        <f>2-S13</f>
        <v>0</v>
      </c>
      <c r="N19" s="10">
        <f>2-S14</f>
        <v>0</v>
      </c>
      <c r="O19" s="10">
        <f>2-S15</f>
        <v>0</v>
      </c>
      <c r="P19" s="10">
        <f>2-S16</f>
        <v>0</v>
      </c>
      <c r="Q19" s="10">
        <f>2-S17</f>
        <v>1</v>
      </c>
      <c r="R19" s="10">
        <f>2-S18</f>
        <v>1</v>
      </c>
      <c r="S19" s="5"/>
      <c r="T19" s="11">
        <v>1</v>
      </c>
      <c r="U19" s="11">
        <v>0</v>
      </c>
      <c r="V19" s="7">
        <v>0</v>
      </c>
      <c r="W19" s="7">
        <v>1</v>
      </c>
      <c r="X19" s="7">
        <v>1</v>
      </c>
      <c r="Y19" s="7">
        <v>1</v>
      </c>
      <c r="Z19" s="7">
        <v>0</v>
      </c>
      <c r="AA19" s="7">
        <v>1</v>
      </c>
      <c r="AB19" s="7">
        <v>1</v>
      </c>
      <c r="AC19" s="7">
        <v>0</v>
      </c>
      <c r="AD19" s="54">
        <f t="shared" si="0"/>
        <v>10</v>
      </c>
      <c r="AE19" s="17">
        <f t="shared" si="1"/>
        <v>2</v>
      </c>
      <c r="AF19" s="53">
        <f t="shared" si="2"/>
        <v>1.5384615384615385</v>
      </c>
    </row>
    <row r="20" spans="2:32" ht="22.5" customHeight="1" x14ac:dyDescent="0.2">
      <c r="B20" s="43" t="s">
        <v>32</v>
      </c>
      <c r="C20" s="37" t="s">
        <v>33</v>
      </c>
      <c r="D20" s="24">
        <f>2-T4</f>
        <v>0</v>
      </c>
      <c r="E20" s="10">
        <f>2-T5</f>
        <v>0</v>
      </c>
      <c r="F20" s="10">
        <f>2-T6</f>
        <v>0</v>
      </c>
      <c r="G20" s="10">
        <f>2-T7</f>
        <v>1</v>
      </c>
      <c r="H20" s="10">
        <f>2-T8</f>
        <v>0</v>
      </c>
      <c r="I20" s="10">
        <f>2-T9</f>
        <v>0</v>
      </c>
      <c r="J20" s="10">
        <f>2-T10</f>
        <v>0</v>
      </c>
      <c r="K20" s="10">
        <f>2-T11</f>
        <v>0</v>
      </c>
      <c r="L20" s="10">
        <f>2-T12</f>
        <v>1</v>
      </c>
      <c r="M20" s="10">
        <f>2-T13</f>
        <v>0</v>
      </c>
      <c r="N20" s="10">
        <f>2-T14</f>
        <v>0</v>
      </c>
      <c r="O20" s="10">
        <f>2-T15</f>
        <v>0</v>
      </c>
      <c r="P20" s="10">
        <f>2-T16</f>
        <v>0</v>
      </c>
      <c r="Q20" s="10">
        <f>2-T17</f>
        <v>1</v>
      </c>
      <c r="R20" s="10">
        <f>2-T18</f>
        <v>1</v>
      </c>
      <c r="S20" s="10">
        <f>2-T19</f>
        <v>1</v>
      </c>
      <c r="T20" s="5"/>
      <c r="U20" s="11">
        <v>0</v>
      </c>
      <c r="V20" s="7">
        <v>0</v>
      </c>
      <c r="W20" s="7">
        <v>1</v>
      </c>
      <c r="X20" s="7">
        <v>1</v>
      </c>
      <c r="Y20" s="7">
        <v>1</v>
      </c>
      <c r="Z20" s="7">
        <v>0</v>
      </c>
      <c r="AA20" s="7">
        <v>1</v>
      </c>
      <c r="AB20" s="7">
        <v>1</v>
      </c>
      <c r="AC20" s="7">
        <v>0</v>
      </c>
      <c r="AD20" s="54">
        <f t="shared" si="0"/>
        <v>10</v>
      </c>
      <c r="AE20" s="17">
        <f t="shared" si="1"/>
        <v>2</v>
      </c>
      <c r="AF20" s="53">
        <f t="shared" si="2"/>
        <v>1.5384615384615385</v>
      </c>
    </row>
    <row r="21" spans="2:32" ht="22.5" customHeight="1" x14ac:dyDescent="0.2">
      <c r="B21" s="43" t="s">
        <v>34</v>
      </c>
      <c r="C21" s="37" t="s">
        <v>35</v>
      </c>
      <c r="D21" s="24">
        <f>2-U4</f>
        <v>0</v>
      </c>
      <c r="E21" s="10">
        <f>2-U5</f>
        <v>0</v>
      </c>
      <c r="F21" s="10">
        <f>2-U6</f>
        <v>0</v>
      </c>
      <c r="G21" s="10">
        <f>2-U7</f>
        <v>2</v>
      </c>
      <c r="H21" s="10">
        <f>2-U8</f>
        <v>0</v>
      </c>
      <c r="I21" s="10">
        <f>2-U9</f>
        <v>1</v>
      </c>
      <c r="J21" s="10">
        <f>2-U10</f>
        <v>1</v>
      </c>
      <c r="K21" s="10">
        <f>2-U11</f>
        <v>0</v>
      </c>
      <c r="L21" s="10">
        <f>2-U12</f>
        <v>2</v>
      </c>
      <c r="M21" s="10">
        <f>2-U13</f>
        <v>1</v>
      </c>
      <c r="N21" s="10">
        <f>2-U14</f>
        <v>0</v>
      </c>
      <c r="O21" s="10">
        <f>2-U15</f>
        <v>1</v>
      </c>
      <c r="P21" s="10">
        <f>2-U16</f>
        <v>1</v>
      </c>
      <c r="Q21" s="10">
        <f>2-U17</f>
        <v>2</v>
      </c>
      <c r="R21" s="10">
        <f>2-U18</f>
        <v>2</v>
      </c>
      <c r="S21" s="10">
        <f>2-U19</f>
        <v>2</v>
      </c>
      <c r="T21" s="10">
        <f>2-U20</f>
        <v>2</v>
      </c>
      <c r="U21" s="5"/>
      <c r="V21" s="7">
        <v>1</v>
      </c>
      <c r="W21" s="7">
        <v>2</v>
      </c>
      <c r="X21" s="7">
        <v>2</v>
      </c>
      <c r="Y21" s="7">
        <v>2</v>
      </c>
      <c r="Z21" s="7">
        <v>1</v>
      </c>
      <c r="AA21" s="7">
        <v>2</v>
      </c>
      <c r="AB21" s="7">
        <v>2</v>
      </c>
      <c r="AC21" s="7">
        <v>1</v>
      </c>
      <c r="AD21" s="54">
        <f t="shared" si="0"/>
        <v>30</v>
      </c>
      <c r="AE21" s="17">
        <f t="shared" si="1"/>
        <v>6</v>
      </c>
      <c r="AF21" s="53">
        <f t="shared" si="2"/>
        <v>4.6153846153846159</v>
      </c>
    </row>
    <row r="22" spans="2:32" ht="22.5" customHeight="1" x14ac:dyDescent="0.2">
      <c r="B22" s="43" t="s">
        <v>36</v>
      </c>
      <c r="C22" s="38" t="s">
        <v>37</v>
      </c>
      <c r="D22" s="24">
        <f>2-V4</f>
        <v>0</v>
      </c>
      <c r="E22" s="25">
        <f>2-V5</f>
        <v>0</v>
      </c>
      <c r="F22" s="25">
        <f>2-V6</f>
        <v>0</v>
      </c>
      <c r="G22" s="25">
        <f>2-V7</f>
        <v>2</v>
      </c>
      <c r="H22" s="25">
        <f>2-V8</f>
        <v>0</v>
      </c>
      <c r="I22" s="25">
        <f>2-V9</f>
        <v>1</v>
      </c>
      <c r="J22" s="25">
        <f>2-V10</f>
        <v>1</v>
      </c>
      <c r="K22" s="10">
        <f>2-V11</f>
        <v>0</v>
      </c>
      <c r="L22" s="10">
        <f>2-V12</f>
        <v>2</v>
      </c>
      <c r="M22" s="10">
        <f>2-V13</f>
        <v>1</v>
      </c>
      <c r="N22" s="10">
        <f>2-V14</f>
        <v>0</v>
      </c>
      <c r="O22" s="10">
        <f>2-V15</f>
        <v>1</v>
      </c>
      <c r="P22" s="10">
        <f>2-V16</f>
        <v>1</v>
      </c>
      <c r="Q22" s="10">
        <f>2-V17</f>
        <v>2</v>
      </c>
      <c r="R22" s="10">
        <f>2-V18</f>
        <v>2</v>
      </c>
      <c r="S22" s="10">
        <f>2-V19</f>
        <v>2</v>
      </c>
      <c r="T22" s="10">
        <f>2-V20</f>
        <v>2</v>
      </c>
      <c r="U22" s="10">
        <f>2-V21</f>
        <v>1</v>
      </c>
      <c r="V22" s="5"/>
      <c r="W22" s="7">
        <v>2</v>
      </c>
      <c r="X22" s="7">
        <v>2</v>
      </c>
      <c r="Y22" s="7">
        <v>2</v>
      </c>
      <c r="Z22" s="7">
        <v>1</v>
      </c>
      <c r="AA22" s="7">
        <v>2</v>
      </c>
      <c r="AB22" s="7">
        <v>2</v>
      </c>
      <c r="AC22" s="7">
        <v>1</v>
      </c>
      <c r="AD22" s="54">
        <f t="shared" si="0"/>
        <v>30</v>
      </c>
      <c r="AE22" s="17">
        <f t="shared" si="1"/>
        <v>6</v>
      </c>
      <c r="AF22" s="53">
        <f t="shared" si="2"/>
        <v>4.6153846153846159</v>
      </c>
    </row>
    <row r="23" spans="2:32" ht="22.5" customHeight="1" x14ac:dyDescent="0.2">
      <c r="B23" s="44" t="s">
        <v>38</v>
      </c>
      <c r="C23" s="39" t="s">
        <v>39</v>
      </c>
      <c r="D23" s="23">
        <f>2-W4</f>
        <v>0</v>
      </c>
      <c r="E23" s="22">
        <f>2-W5</f>
        <v>0</v>
      </c>
      <c r="F23" s="22">
        <f>2-W6</f>
        <v>0</v>
      </c>
      <c r="G23" s="22">
        <f>2-W7</f>
        <v>2</v>
      </c>
      <c r="H23" s="22">
        <f>2-W8</f>
        <v>0</v>
      </c>
      <c r="I23" s="22">
        <f>2-W9</f>
        <v>0</v>
      </c>
      <c r="J23" s="22">
        <f>2-W10</f>
        <v>0</v>
      </c>
      <c r="K23" s="24">
        <f>2-W11</f>
        <v>0</v>
      </c>
      <c r="L23" s="10">
        <f>2-W12</f>
        <v>1</v>
      </c>
      <c r="M23" s="10">
        <f>2-W13</f>
        <v>0</v>
      </c>
      <c r="N23" s="10">
        <f>2-W14</f>
        <v>0</v>
      </c>
      <c r="O23" s="10">
        <f>2-W15</f>
        <v>0</v>
      </c>
      <c r="P23" s="10">
        <f>2-W16</f>
        <v>0</v>
      </c>
      <c r="Q23" s="10">
        <f>2-W17</f>
        <v>1</v>
      </c>
      <c r="R23" s="10">
        <f>2-W18</f>
        <v>1</v>
      </c>
      <c r="S23" s="10">
        <f>2-W19</f>
        <v>1</v>
      </c>
      <c r="T23" s="10">
        <f>2-W20</f>
        <v>1</v>
      </c>
      <c r="U23" s="10">
        <f>2-W21</f>
        <v>0</v>
      </c>
      <c r="V23" s="10">
        <f>2-W22</f>
        <v>0</v>
      </c>
      <c r="W23" s="20"/>
      <c r="X23" s="7">
        <v>1</v>
      </c>
      <c r="Y23" s="7">
        <v>1</v>
      </c>
      <c r="Z23" s="7">
        <v>0</v>
      </c>
      <c r="AA23" s="7">
        <v>1</v>
      </c>
      <c r="AB23" s="7">
        <v>1</v>
      </c>
      <c r="AC23" s="58">
        <v>0</v>
      </c>
      <c r="AD23" s="54">
        <f t="shared" ref="AD23:AD29" si="3">SUM(IF(C23=0,0,SUM(D23:AC23)))</f>
        <v>11</v>
      </c>
      <c r="AE23" s="17">
        <f t="shared" si="1"/>
        <v>2</v>
      </c>
      <c r="AF23" s="53">
        <f t="shared" si="2"/>
        <v>1.6923076923076923</v>
      </c>
    </row>
    <row r="24" spans="2:32" ht="22.5" customHeight="1" x14ac:dyDescent="0.2">
      <c r="B24" s="44" t="s">
        <v>40</v>
      </c>
      <c r="C24" s="39" t="s">
        <v>41</v>
      </c>
      <c r="D24" s="23">
        <f>2-X4</f>
        <v>0</v>
      </c>
      <c r="E24" s="22">
        <f>2-X5</f>
        <v>0</v>
      </c>
      <c r="F24" s="22">
        <f>2-X6</f>
        <v>0</v>
      </c>
      <c r="G24" s="22">
        <f>2-X7</f>
        <v>1</v>
      </c>
      <c r="H24" s="22">
        <f>2-X8</f>
        <v>0</v>
      </c>
      <c r="I24" s="22">
        <f>2-X9</f>
        <v>0</v>
      </c>
      <c r="J24" s="22">
        <f>2-X10</f>
        <v>0</v>
      </c>
      <c r="K24" s="24">
        <f>2-X11</f>
        <v>0</v>
      </c>
      <c r="L24" s="10">
        <f>2-X12</f>
        <v>1</v>
      </c>
      <c r="M24" s="10">
        <f>2-X13</f>
        <v>0</v>
      </c>
      <c r="N24" s="10">
        <f>2-X14</f>
        <v>0</v>
      </c>
      <c r="O24" s="10">
        <f>2-X15</f>
        <v>0</v>
      </c>
      <c r="P24" s="10">
        <f>2-X16</f>
        <v>0</v>
      </c>
      <c r="Q24" s="10">
        <f>2-X17</f>
        <v>1</v>
      </c>
      <c r="R24" s="10">
        <f>2-X18</f>
        <v>1</v>
      </c>
      <c r="S24" s="10">
        <f>2-X19</f>
        <v>1</v>
      </c>
      <c r="T24" s="10">
        <f>2-X20</f>
        <v>1</v>
      </c>
      <c r="U24" s="10">
        <f>2-X21</f>
        <v>0</v>
      </c>
      <c r="V24" s="10">
        <f>2-X22</f>
        <v>0</v>
      </c>
      <c r="W24" s="10">
        <f>2-X23</f>
        <v>1</v>
      </c>
      <c r="X24" s="20"/>
      <c r="Y24" s="7">
        <v>1</v>
      </c>
      <c r="Z24" s="7">
        <v>0</v>
      </c>
      <c r="AA24" s="7">
        <v>1</v>
      </c>
      <c r="AB24" s="7">
        <v>1</v>
      </c>
      <c r="AC24" s="58">
        <v>0</v>
      </c>
      <c r="AD24" s="54">
        <f t="shared" si="3"/>
        <v>10</v>
      </c>
      <c r="AE24" s="17">
        <f t="shared" si="1"/>
        <v>2</v>
      </c>
      <c r="AF24" s="53">
        <f t="shared" si="2"/>
        <v>1.5384615384615385</v>
      </c>
    </row>
    <row r="25" spans="2:32" ht="22.5" customHeight="1" x14ac:dyDescent="0.2">
      <c r="B25" s="44" t="s">
        <v>42</v>
      </c>
      <c r="C25" s="39" t="s">
        <v>41</v>
      </c>
      <c r="D25" s="23">
        <f>2-Y4</f>
        <v>0</v>
      </c>
      <c r="E25" s="22">
        <f>2-Y5</f>
        <v>0</v>
      </c>
      <c r="F25" s="22">
        <f>2-Y6</f>
        <v>0</v>
      </c>
      <c r="G25" s="22">
        <f>2-Y7</f>
        <v>1</v>
      </c>
      <c r="H25" s="22">
        <f>2-Y8</f>
        <v>0</v>
      </c>
      <c r="I25" s="22">
        <f>2-Y9</f>
        <v>0</v>
      </c>
      <c r="J25" s="22">
        <f>2-Y10</f>
        <v>0</v>
      </c>
      <c r="K25" s="24">
        <f>2-Y11</f>
        <v>0</v>
      </c>
      <c r="L25" s="10">
        <f>2-Y12</f>
        <v>1</v>
      </c>
      <c r="M25" s="10">
        <f>2-Y13</f>
        <v>0</v>
      </c>
      <c r="N25" s="10">
        <f>2-Y14</f>
        <v>0</v>
      </c>
      <c r="O25" s="10">
        <f>2-Y15</f>
        <v>0</v>
      </c>
      <c r="P25" s="10">
        <f>2-Y16</f>
        <v>0</v>
      </c>
      <c r="Q25" s="10">
        <f>2-Y17</f>
        <v>1</v>
      </c>
      <c r="R25" s="10">
        <f>2-Y18</f>
        <v>1</v>
      </c>
      <c r="S25" s="10">
        <f>2-Y19</f>
        <v>1</v>
      </c>
      <c r="T25" s="10">
        <f>2-Y20</f>
        <v>1</v>
      </c>
      <c r="U25" s="10">
        <f>2-Y21</f>
        <v>0</v>
      </c>
      <c r="V25" s="10">
        <f>2-Y22</f>
        <v>0</v>
      </c>
      <c r="W25" s="10">
        <f>2-Y23</f>
        <v>1</v>
      </c>
      <c r="X25" s="10">
        <f>2-Y24</f>
        <v>1</v>
      </c>
      <c r="Y25" s="20"/>
      <c r="Z25" s="7">
        <v>0</v>
      </c>
      <c r="AA25" s="7">
        <v>1</v>
      </c>
      <c r="AB25" s="7">
        <v>1</v>
      </c>
      <c r="AC25" s="58">
        <v>0</v>
      </c>
      <c r="AD25" s="54">
        <f t="shared" si="3"/>
        <v>10</v>
      </c>
      <c r="AE25" s="17">
        <f t="shared" si="1"/>
        <v>2</v>
      </c>
      <c r="AF25" s="53">
        <f t="shared" si="2"/>
        <v>1.5384615384615385</v>
      </c>
    </row>
    <row r="26" spans="2:32" ht="22.5" customHeight="1" x14ac:dyDescent="0.2">
      <c r="B26" s="44" t="s">
        <v>43</v>
      </c>
      <c r="C26" s="39" t="s">
        <v>41</v>
      </c>
      <c r="D26" s="23">
        <f>2-Z4</f>
        <v>1</v>
      </c>
      <c r="E26" s="22">
        <f>2-Z5</f>
        <v>1</v>
      </c>
      <c r="F26" s="22">
        <f>2-Z6</f>
        <v>0</v>
      </c>
      <c r="G26" s="22">
        <f>2-Z7</f>
        <v>2</v>
      </c>
      <c r="H26" s="22">
        <f>2-Z8</f>
        <v>0</v>
      </c>
      <c r="I26" s="22">
        <f>2-Z9</f>
        <v>1</v>
      </c>
      <c r="J26" s="22">
        <f>2-Z10</f>
        <v>1</v>
      </c>
      <c r="K26" s="24">
        <f>2-Z11</f>
        <v>1</v>
      </c>
      <c r="L26" s="10">
        <f>2-Z12</f>
        <v>2</v>
      </c>
      <c r="M26" s="10">
        <f>2-Z13</f>
        <v>1</v>
      </c>
      <c r="N26" s="10">
        <f>2-Z14</f>
        <v>0</v>
      </c>
      <c r="O26" s="10">
        <f>2-Z15</f>
        <v>1</v>
      </c>
      <c r="P26" s="10">
        <f>2-Z16</f>
        <v>1</v>
      </c>
      <c r="Q26" s="10">
        <f>2-Z17</f>
        <v>2</v>
      </c>
      <c r="R26" s="10">
        <f>2-Z18</f>
        <v>2</v>
      </c>
      <c r="S26" s="10">
        <f>2-Z19</f>
        <v>2</v>
      </c>
      <c r="T26" s="10">
        <f>2-Z20</f>
        <v>2</v>
      </c>
      <c r="U26" s="10">
        <f>2-Z21</f>
        <v>1</v>
      </c>
      <c r="V26" s="10">
        <f>2-Z22</f>
        <v>1</v>
      </c>
      <c r="W26" s="10">
        <f>2-Z23</f>
        <v>2</v>
      </c>
      <c r="X26" s="10">
        <f>2-Z24</f>
        <v>2</v>
      </c>
      <c r="Y26" s="10">
        <f>2-Z25</f>
        <v>2</v>
      </c>
      <c r="Z26" s="20"/>
      <c r="AA26" s="7">
        <v>2</v>
      </c>
      <c r="AB26" s="7">
        <v>2</v>
      </c>
      <c r="AC26" s="58">
        <v>1</v>
      </c>
      <c r="AD26" s="54">
        <f t="shared" si="3"/>
        <v>33</v>
      </c>
      <c r="AE26" s="17">
        <f t="shared" si="1"/>
        <v>7</v>
      </c>
      <c r="AF26" s="53">
        <f t="shared" si="2"/>
        <v>5.0769230769230766</v>
      </c>
    </row>
    <row r="27" spans="2:32" ht="22.5" customHeight="1" x14ac:dyDescent="0.2">
      <c r="B27" s="44" t="s">
        <v>44</v>
      </c>
      <c r="C27" s="39" t="s">
        <v>41</v>
      </c>
      <c r="D27" s="23">
        <f>2-AA4</f>
        <v>0</v>
      </c>
      <c r="E27" s="22">
        <f>2-AA5</f>
        <v>0</v>
      </c>
      <c r="F27" s="22">
        <f>2-AA6</f>
        <v>0</v>
      </c>
      <c r="G27" s="22">
        <f>2-AA7</f>
        <v>1</v>
      </c>
      <c r="H27" s="22">
        <f>2-AA8</f>
        <v>0</v>
      </c>
      <c r="I27" s="22">
        <f>2-AA9</f>
        <v>0</v>
      </c>
      <c r="J27" s="22">
        <f>2-AA10</f>
        <v>0</v>
      </c>
      <c r="K27" s="24">
        <f>2-AA11</f>
        <v>0</v>
      </c>
      <c r="L27" s="10">
        <f>2-AA12</f>
        <v>1</v>
      </c>
      <c r="M27" s="10">
        <f>2-AA13</f>
        <v>0</v>
      </c>
      <c r="N27" s="10">
        <f>2-AA14</f>
        <v>0</v>
      </c>
      <c r="O27" s="10">
        <f>2-AA15</f>
        <v>0</v>
      </c>
      <c r="P27" s="10">
        <f>2-AA16</f>
        <v>0</v>
      </c>
      <c r="Q27" s="10">
        <f>2-AA17</f>
        <v>1</v>
      </c>
      <c r="R27" s="10">
        <f>2-AA18</f>
        <v>1</v>
      </c>
      <c r="S27" s="10">
        <f>2-AA19</f>
        <v>1</v>
      </c>
      <c r="T27" s="10">
        <f>2-AA20</f>
        <v>1</v>
      </c>
      <c r="U27" s="10">
        <f>2-AA21</f>
        <v>0</v>
      </c>
      <c r="V27" s="10">
        <f>2-AA22</f>
        <v>0</v>
      </c>
      <c r="W27" s="10">
        <f>2-AA23</f>
        <v>1</v>
      </c>
      <c r="X27" s="10">
        <f>2-AA24</f>
        <v>1</v>
      </c>
      <c r="Y27" s="10">
        <f>2-AA25</f>
        <v>1</v>
      </c>
      <c r="Z27" s="10">
        <f>2-AA26</f>
        <v>0</v>
      </c>
      <c r="AA27" s="20"/>
      <c r="AB27" s="7">
        <v>1</v>
      </c>
      <c r="AC27" s="58">
        <v>0</v>
      </c>
      <c r="AD27" s="54">
        <f t="shared" si="3"/>
        <v>10</v>
      </c>
      <c r="AE27" s="17">
        <f t="shared" si="1"/>
        <v>2</v>
      </c>
      <c r="AF27" s="53">
        <f t="shared" si="2"/>
        <v>1.5384615384615385</v>
      </c>
    </row>
    <row r="28" spans="2:32" ht="22.5" customHeight="1" x14ac:dyDescent="0.2">
      <c r="B28" s="44" t="s">
        <v>45</v>
      </c>
      <c r="C28" s="39" t="s">
        <v>41</v>
      </c>
      <c r="D28" s="23">
        <f>2-AB4</f>
        <v>0</v>
      </c>
      <c r="E28" s="22">
        <f>2-AB5</f>
        <v>0</v>
      </c>
      <c r="F28" s="22">
        <f>2-AB6</f>
        <v>0</v>
      </c>
      <c r="G28" s="22">
        <f>2-AB7</f>
        <v>1</v>
      </c>
      <c r="H28" s="22">
        <f>2-AB8</f>
        <v>0</v>
      </c>
      <c r="I28" s="22">
        <f>2-AB9</f>
        <v>0</v>
      </c>
      <c r="J28" s="22">
        <f>2-AB10</f>
        <v>0</v>
      </c>
      <c r="K28" s="24">
        <f>2-AB11</f>
        <v>0</v>
      </c>
      <c r="L28" s="10">
        <f>2-AB12</f>
        <v>1</v>
      </c>
      <c r="M28" s="10">
        <f>2-AB13</f>
        <v>0</v>
      </c>
      <c r="N28" s="10">
        <f>2-AB14</f>
        <v>0</v>
      </c>
      <c r="O28" s="10">
        <f>2-AB15</f>
        <v>0</v>
      </c>
      <c r="P28" s="10">
        <f>2-AB16</f>
        <v>0</v>
      </c>
      <c r="Q28" s="10">
        <f>2-AB17</f>
        <v>1</v>
      </c>
      <c r="R28" s="10">
        <f>2-AB18</f>
        <v>1</v>
      </c>
      <c r="S28" s="10">
        <f>2-AB19</f>
        <v>1</v>
      </c>
      <c r="T28" s="10">
        <f>2-AB20</f>
        <v>1</v>
      </c>
      <c r="U28" s="10">
        <f>2-AB21</f>
        <v>0</v>
      </c>
      <c r="V28" s="10">
        <f>2-AB22</f>
        <v>0</v>
      </c>
      <c r="W28" s="10">
        <f>2-AB23</f>
        <v>1</v>
      </c>
      <c r="X28" s="10">
        <f>2-AB24</f>
        <v>1</v>
      </c>
      <c r="Y28" s="10">
        <f>2-AB25</f>
        <v>1</v>
      </c>
      <c r="Z28" s="10">
        <f>2-AB26</f>
        <v>0</v>
      </c>
      <c r="AA28" s="10">
        <f>2-AB27</f>
        <v>1</v>
      </c>
      <c r="AB28" s="20"/>
      <c r="AC28" s="58">
        <v>0</v>
      </c>
      <c r="AD28" s="54">
        <f t="shared" si="3"/>
        <v>10</v>
      </c>
      <c r="AE28" s="17">
        <f t="shared" si="1"/>
        <v>2</v>
      </c>
      <c r="AF28" s="53">
        <f t="shared" si="2"/>
        <v>1.5384615384615385</v>
      </c>
    </row>
    <row r="29" spans="2:32" ht="22.5" customHeight="1" x14ac:dyDescent="0.2">
      <c r="B29" s="45" t="s">
        <v>46</v>
      </c>
      <c r="C29" s="40" t="s">
        <v>41</v>
      </c>
      <c r="D29" s="47">
        <f>2-AC4</f>
        <v>1</v>
      </c>
      <c r="E29" s="28">
        <f>2-AC5</f>
        <v>1</v>
      </c>
      <c r="F29" s="28">
        <f>2-AC6</f>
        <v>0</v>
      </c>
      <c r="G29" s="28">
        <f>2-AC7</f>
        <v>2</v>
      </c>
      <c r="H29" s="28">
        <f>2-AC8</f>
        <v>0</v>
      </c>
      <c r="I29" s="28">
        <f>2-AC9</f>
        <v>1</v>
      </c>
      <c r="J29" s="28">
        <f>2-AC10</f>
        <v>1</v>
      </c>
      <c r="K29" s="29">
        <f>2-AC11</f>
        <v>1</v>
      </c>
      <c r="L29" s="30">
        <f>2-AC12</f>
        <v>2</v>
      </c>
      <c r="M29" s="30">
        <f>2-AC13</f>
        <v>1</v>
      </c>
      <c r="N29" s="30">
        <f>2-AC14</f>
        <v>0</v>
      </c>
      <c r="O29" s="30">
        <f>2-AC15</f>
        <v>1</v>
      </c>
      <c r="P29" s="30">
        <f>2-AC16</f>
        <v>1</v>
      </c>
      <c r="Q29" s="30">
        <f>2-AC17</f>
        <v>2</v>
      </c>
      <c r="R29" s="30">
        <f>2-AC18</f>
        <v>2</v>
      </c>
      <c r="S29" s="30">
        <f>2-AC19</f>
        <v>2</v>
      </c>
      <c r="T29" s="30">
        <f>2-AC20</f>
        <v>2</v>
      </c>
      <c r="U29" s="30">
        <f>2-AC21</f>
        <v>1</v>
      </c>
      <c r="V29" s="30">
        <f>2-AC22</f>
        <v>1</v>
      </c>
      <c r="W29" s="30">
        <f>2-AC23</f>
        <v>2</v>
      </c>
      <c r="X29" s="30">
        <f>2-AC24</f>
        <v>2</v>
      </c>
      <c r="Y29" s="30">
        <f>2-AC25</f>
        <v>2</v>
      </c>
      <c r="Z29" s="30">
        <f>2-AC26</f>
        <v>1</v>
      </c>
      <c r="AA29" s="30">
        <f>2-AC27</f>
        <v>2</v>
      </c>
      <c r="AB29" s="30">
        <f>2-AC28</f>
        <v>2</v>
      </c>
      <c r="AC29" s="59"/>
      <c r="AD29" s="55">
        <f t="shared" si="3"/>
        <v>33</v>
      </c>
      <c r="AE29" s="56">
        <f t="shared" si="1"/>
        <v>7</v>
      </c>
      <c r="AF29" s="57">
        <f t="shared" si="2"/>
        <v>5.0769230769230766</v>
      </c>
    </row>
    <row r="30" spans="2:32" x14ac:dyDescent="0.2">
      <c r="C30" s="12"/>
      <c r="D30" s="1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X30" s="3"/>
      <c r="Y30" s="3"/>
      <c r="AC30" s="14" t="s">
        <v>47</v>
      </c>
      <c r="AD30" s="3">
        <f>MAX(AD4:AD29)</f>
        <v>48</v>
      </c>
      <c r="AE30" s="3"/>
      <c r="AF30" s="21">
        <f>MAX(AF4:AF29)</f>
        <v>7.384615384615385</v>
      </c>
    </row>
    <row r="31" spans="2:32" x14ac:dyDescent="0.2">
      <c r="C31" s="12"/>
      <c r="D31" s="1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X31" s="3"/>
      <c r="Y31" s="3"/>
      <c r="AC31" s="14" t="s">
        <v>2</v>
      </c>
      <c r="AD31" s="3">
        <f>SUM(AD4:AD29)</f>
        <v>650</v>
      </c>
      <c r="AE31" s="3"/>
      <c r="AF31" s="21">
        <f>SUM(AF4:AF29)</f>
        <v>99.999999999999957</v>
      </c>
    </row>
    <row r="32" spans="2:32" x14ac:dyDescent="0.2">
      <c r="C32" s="12"/>
      <c r="D32" s="1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3:25" x14ac:dyDescent="0.2">
      <c r="C33" s="12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3:25" x14ac:dyDescent="0.2">
      <c r="C34" s="1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3:25" x14ac:dyDescent="0.2">
      <c r="C35" s="1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3:25" x14ac:dyDescent="0.2">
      <c r="C36" s="1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3:25" x14ac:dyDescent="0.2">
      <c r="C37" s="1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3:25" x14ac:dyDescent="0.2">
      <c r="C38" s="1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3:25" x14ac:dyDescent="0.2">
      <c r="C39" s="1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3:25" x14ac:dyDescent="0.2">
      <c r="C40" s="1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3:25" x14ac:dyDescent="0.2">
      <c r="C41" s="1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3:25" x14ac:dyDescent="0.2">
      <c r="C42" s="1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3:25" x14ac:dyDescent="0.2">
      <c r="C43" s="1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3:25" x14ac:dyDescent="0.2">
      <c r="C44" s="1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3:25" x14ac:dyDescent="0.2">
      <c r="C45" s="1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3:25" x14ac:dyDescent="0.2">
      <c r="C46" s="1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3:25" x14ac:dyDescent="0.2">
      <c r="C47" s="1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3:25" x14ac:dyDescent="0.2">
      <c r="C48" s="1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3:25" x14ac:dyDescent="0.2">
      <c r="C49" s="1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3:25" x14ac:dyDescent="0.2">
      <c r="C50" s="1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3:25" x14ac:dyDescent="0.2">
      <c r="C51" s="1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3:25" x14ac:dyDescent="0.2">
      <c r="C52" s="1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3:25" x14ac:dyDescent="0.2">
      <c r="C53" s="1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3:25" x14ac:dyDescent="0.2">
      <c r="C54" s="1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3:25" x14ac:dyDescent="0.2">
      <c r="C55" s="1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3:25" x14ac:dyDescent="0.2">
      <c r="C56" s="1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3:25" x14ac:dyDescent="0.2">
      <c r="C57" s="1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3:25" x14ac:dyDescent="0.2">
      <c r="C58" s="1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3:25" x14ac:dyDescent="0.2">
      <c r="C59" s="1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3:25" x14ac:dyDescent="0.2">
      <c r="C60" s="1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3:25" x14ac:dyDescent="0.2">
      <c r="C61" s="1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3:25" x14ac:dyDescent="0.2">
      <c r="C62" s="1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3:25" x14ac:dyDescent="0.2">
      <c r="C63" s="1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3:25" x14ac:dyDescent="0.2">
      <c r="C64" s="1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3:25" x14ac:dyDescent="0.2">
      <c r="C65" s="1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3:25" x14ac:dyDescent="0.2">
      <c r="C66" s="1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3:25" x14ac:dyDescent="0.2">
      <c r="C67" s="1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3:25" x14ac:dyDescent="0.2">
      <c r="C68" s="1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3:25" x14ac:dyDescent="0.2">
      <c r="C69" s="1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3:25" x14ac:dyDescent="0.2">
      <c r="C70" s="1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3:25" x14ac:dyDescent="0.2">
      <c r="C71" s="1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3:25" x14ac:dyDescent="0.2">
      <c r="C72" s="1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3:25" x14ac:dyDescent="0.2">
      <c r="C73" s="1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3:25" x14ac:dyDescent="0.2">
      <c r="C74" s="1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3:25" x14ac:dyDescent="0.2">
      <c r="C75" s="1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3:25" x14ac:dyDescent="0.2">
      <c r="C76" s="1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3:25" x14ac:dyDescent="0.2">
      <c r="C77" s="1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3:25" x14ac:dyDescent="0.2">
      <c r="C78" s="1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3:25" x14ac:dyDescent="0.2">
      <c r="C79" s="1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3:25" x14ac:dyDescent="0.2">
      <c r="C80" s="1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3:25" x14ac:dyDescent="0.2">
      <c r="C81" s="1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3:25" x14ac:dyDescent="0.2">
      <c r="C82" s="1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3:25" x14ac:dyDescent="0.2">
      <c r="C83" s="1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3:25" x14ac:dyDescent="0.2">
      <c r="C84" s="1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3:25" x14ac:dyDescent="0.2">
      <c r="C85" s="1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3:25" x14ac:dyDescent="0.2">
      <c r="C86" s="1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3:25" x14ac:dyDescent="0.2">
      <c r="C87" s="1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3:25" x14ac:dyDescent="0.2">
      <c r="C88" s="1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3:25" x14ac:dyDescent="0.2">
      <c r="C89" s="1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3:25" x14ac:dyDescent="0.2">
      <c r="C90" s="1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3:25" x14ac:dyDescent="0.2">
      <c r="C91" s="1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3:25" x14ac:dyDescent="0.2">
      <c r="C92" s="1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3:25" x14ac:dyDescent="0.2">
      <c r="C93" s="1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3:25" x14ac:dyDescent="0.2">
      <c r="C94" s="1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3:25" x14ac:dyDescent="0.2">
      <c r="C95" s="1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3:25" x14ac:dyDescent="0.2">
      <c r="C96" s="1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3:25" x14ac:dyDescent="0.2">
      <c r="C97" s="1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3:25" x14ac:dyDescent="0.2">
      <c r="C98" s="1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3:25" x14ac:dyDescent="0.2">
      <c r="C99" s="1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3:25" x14ac:dyDescent="0.2">
      <c r="C100" s="1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3:25" x14ac:dyDescent="0.2">
      <c r="C101" s="1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3:25" x14ac:dyDescent="0.2">
      <c r="C102" s="1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3:25" x14ac:dyDescent="0.2">
      <c r="C103" s="1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3:25" x14ac:dyDescent="0.2">
      <c r="C104" s="1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3:25" x14ac:dyDescent="0.2">
      <c r="C105" s="1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3:25" x14ac:dyDescent="0.2">
      <c r="C106" s="1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3:25" x14ac:dyDescent="0.2">
      <c r="C107" s="1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3:25" x14ac:dyDescent="0.2">
      <c r="C108" s="1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3:25" x14ac:dyDescent="0.2">
      <c r="C109" s="1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3:25" x14ac:dyDescent="0.2">
      <c r="C110" s="1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3:25" x14ac:dyDescent="0.2">
      <c r="C111" s="1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3:25" x14ac:dyDescent="0.2">
      <c r="C112" s="12"/>
      <c r="D112" s="3"/>
      <c r="X112" s="3"/>
      <c r="Y112" s="3"/>
    </row>
    <row r="113" spans="3:4" x14ac:dyDescent="0.2">
      <c r="C113" s="12"/>
      <c r="D113" s="3"/>
    </row>
    <row r="114" spans="3:4" x14ac:dyDescent="0.2">
      <c r="C114" s="12"/>
      <c r="D114" s="3"/>
    </row>
    <row r="115" spans="3:4" x14ac:dyDescent="0.2">
      <c r="C115" s="12"/>
      <c r="D115" s="3"/>
    </row>
    <row r="116" spans="3:4" x14ac:dyDescent="0.2">
      <c r="C116" s="16"/>
      <c r="D116" s="3"/>
    </row>
    <row r="117" spans="3:4" x14ac:dyDescent="0.2">
      <c r="C117" s="16"/>
      <c r="D117" s="3"/>
    </row>
    <row r="118" spans="3:4" x14ac:dyDescent="0.2">
      <c r="C118" s="16"/>
      <c r="D118" s="3"/>
    </row>
  </sheetData>
  <mergeCells count="1">
    <mergeCell ref="D1:Y1"/>
  </mergeCells>
  <pageMargins left="0.78740157480314965" right="0.39370078740157483" top="0.6692913385826772" bottom="0.98425196850393704" header="0.51181102362204722" footer="0.51181102362204722"/>
  <pageSetup paperSize="9" scale="57" orientation="portrait" horizontalDpi="300" verticalDpi="300" r:id="rId1"/>
  <headerFooter>
    <oddFooter>&amp;L&amp;"Futura Light,Regular"Erstellung: TQU/DE &amp;D&amp;R&amp;"Futura Light,Regular"Datei: &amp;F&amp;A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0E18823EF155345A357600A4234F09F" ma:contentTypeVersion="9" ma:contentTypeDescription="Ein neues Dokument erstellen." ma:contentTypeScope="" ma:versionID="69ca7ec8bef50d7348b9ad15e8c38a62">
  <xsd:schema xmlns:xsd="http://www.w3.org/2001/XMLSchema" xmlns:xs="http://www.w3.org/2001/XMLSchema" xmlns:p="http://schemas.microsoft.com/office/2006/metadata/properties" xmlns:ns2="9ffdf976-e060-493e-8194-8597d482ba42" xmlns:ns3="11e7c637-7df3-453a-8bde-b3653d94cf9d" targetNamespace="http://schemas.microsoft.com/office/2006/metadata/properties" ma:root="true" ma:fieldsID="1c2c5c8671836afee74d768b08324db1" ns2:_="" ns3:_="">
    <xsd:import namespace="9ffdf976-e060-493e-8194-8597d482ba42"/>
    <xsd:import namespace="11e7c637-7df3-453a-8bde-b3653d94cf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fdf976-e060-493e-8194-8597d482ba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c9775fba-0462-46ef-9f2b-6a8a8ae42d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7c637-7df3-453a-8bde-b3653d94cf9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e9a21bb-fb1b-4f15-96ec-0d58cec376af}" ma:internalName="TaxCatchAll" ma:showField="CatchAllData" ma:web="11e7c637-7df3-453a-8bde-b3653d94cf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1e7c637-7df3-453a-8bde-b3653d94cf9d" xsi:nil="true"/>
    <lcf76f155ced4ddcb4097134ff3c332f xmlns="9ffdf976-e060-493e-8194-8597d482ba4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740E63F-E78F-4BEF-8326-16D5E363F1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fdf976-e060-493e-8194-8597d482ba42"/>
    <ds:schemaRef ds:uri="11e7c637-7df3-453a-8bde-b3653d94cf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646292-480D-4015-9544-8820A0985D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AB4DCF-FCA2-4C06-89F7-57C86E27DB8C}">
  <ds:schemaRefs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11e7c637-7df3-453a-8bde-b3653d94cf9d"/>
    <ds:schemaRef ds:uri="9ffdf976-e060-493e-8194-8597d482ba42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PaarwVgl.</vt:lpstr>
      <vt:lpstr>PaarwVgl.!Druckbereich</vt:lpstr>
      <vt:lpstr>Maximalwert</vt:lpstr>
      <vt:lpstr>Summe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Ein Microsoft Office-Anwender</dc:creator>
  <cp:keywords/>
  <dc:description/>
  <cp:lastModifiedBy>haeberlea.tmb22</cp:lastModifiedBy>
  <cp:revision/>
  <dcterms:created xsi:type="dcterms:W3CDTF">2015-10-03T16:26:48Z</dcterms:created>
  <dcterms:modified xsi:type="dcterms:W3CDTF">2025-06-27T18:58:02Z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0x01010090E18823EF155345A357600A4234F09F</vt:lpwstr>
  </property>
</Properties>
</file>