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showInkAnnotation="0" codeName="DieseArbeitsmappe"/>
  <mc:AlternateContent xmlns:mc="http://schemas.openxmlformats.org/markup-compatibility/2006">
    <mc:Choice Requires="x15">
      <x15ac:absPath xmlns:x15ac="http://schemas.microsoft.com/office/spreadsheetml/2010/11/ac" url="https://studentdhbwheidenheimde-my.sharepoint.com/personal/reilec_tmb22_student_dhbw-heidenheim_de/Documents/PGA 2025/05 Risikobeurteilung/"/>
    </mc:Choice>
  </mc:AlternateContent>
  <xr:revisionPtr revIDLastSave="44" documentId="14_{64348C24-9941-470B-8DFA-2B069CEB6AC0}" xr6:coauthVersionLast="47" xr6:coauthVersionMax="47" xr10:uidLastSave="{E419E94D-FD5E-43F8-AD3D-7DDB3EEE3237}"/>
  <bookViews>
    <workbookView xWindow="-108" yWindow="-108" windowWidth="23256" windowHeight="12456" tabRatio="806" activeTab="3" xr2:uid="{00000000-000D-0000-FFFF-FFFF00000000}"/>
  </bookViews>
  <sheets>
    <sheet name="Grenzen der Maschine" sheetId="1" r:id="rId1"/>
    <sheet name="Lebensphasen" sheetId="7" r:id="rId2"/>
    <sheet name="Aufgaben+Tätigkeiten" sheetId="8" r:id="rId3"/>
    <sheet name="Risikobeurteilung" sheetId="2" r:id="rId4"/>
    <sheet name="SIL" sheetId="3" r:id="rId5"/>
    <sheet name="Ursprung-Folgen nach ISO 12100" sheetId="4" r:id="rId6"/>
    <sheet name="Ereignisse nach ISO 12100" sheetId="5" r:id="rId7"/>
    <sheet name="Vorgehen Risikoeinschätzung" sheetId="6" r:id="rId8"/>
  </sheets>
  <definedNames>
    <definedName name="_xlnm._FilterDatabase" localSheetId="3" hidden="1">Risikobeurteilung!$A$6:$V$58</definedName>
    <definedName name="Drop">SIL!$AB$10:$AB$10</definedName>
    <definedName name="Dropdown">SIL!$AB$4:$AB$5</definedName>
    <definedName name="_xlnm.Print_Area" localSheetId="3">Risikobeurteilung!$A$1:V41</definedName>
    <definedName name="_xlnm.Print_Area" localSheetId="4">SIL!$A$1:$L$36</definedName>
    <definedName name="_xlnm.Print_Area" localSheetId="5">'Ursprung-Folgen nach ISO 12100'!$A$1:F108</definedName>
    <definedName name="_xlnm.Print_Area" localSheetId="7">'Vorgehen Risikoeinschätzung'!$A$4:O24</definedName>
    <definedName name="_xlnm.Print_Titles" localSheetId="3">Risikobeurteilung!$4:6</definedName>
    <definedName name="_xlnm.Print_Titles" localSheetId="4">SIL!$1:2</definedName>
    <definedName name="Folgen">'Ursprung-Folgen nach ISO 12100'!$D$11:$D$108</definedName>
    <definedName name="Liste" localSheetId="3">Risikobeurteilung!$W$5:$W$5</definedName>
    <definedName name="Liste">#REF!</definedName>
    <definedName name="Liste10">#REF!</definedName>
    <definedName name="Liste11" localSheetId="3">Risikobeurteilung!#REF!</definedName>
    <definedName name="Liste11">#REF!</definedName>
    <definedName name="Ursprung">'Ursprung-Folgen nach ISO 12100'!$C$11:$C$108</definedName>
  </definedNames>
  <calcPr calcId="191028"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L59" i="2" l="1"/>
  <c r="U59" i="2"/>
  <c r="L60" i="2"/>
  <c r="U60" i="2"/>
  <c r="L61" i="2"/>
  <c r="U61" i="2"/>
  <c r="L62" i="2"/>
  <c r="U62" i="2"/>
  <c r="L63" i="2"/>
  <c r="U63" i="2"/>
  <c r="L64" i="2"/>
  <c r="U64" i="2"/>
  <c r="L65" i="2"/>
  <c r="U65" i="2"/>
  <c r="L66" i="2"/>
  <c r="U66" i="2"/>
  <c r="L67" i="2"/>
  <c r="U67" i="2"/>
  <c r="L68" i="2"/>
  <c r="U68" i="2"/>
  <c r="L69" i="2"/>
  <c r="U69" i="2"/>
  <c r="L70" i="2"/>
  <c r="U70" i="2"/>
  <c r="L71" i="2"/>
  <c r="U71" i="2"/>
  <c r="L72" i="2"/>
  <c r="U72" i="2"/>
  <c r="L73" i="2"/>
  <c r="U73" i="2"/>
  <c r="L74" i="2"/>
  <c r="U74" i="2"/>
  <c r="L75" i="2"/>
  <c r="U75" i="2"/>
  <c r="L76" i="2"/>
  <c r="U76" i="2"/>
  <c r="L77" i="2"/>
  <c r="U77" i="2"/>
  <c r="L78" i="2"/>
  <c r="U78" i="2"/>
  <c r="L79" i="2"/>
  <c r="U79" i="2"/>
  <c r="L80" i="2"/>
  <c r="U80" i="2"/>
  <c r="L81" i="2"/>
  <c r="U81" i="2"/>
  <c r="L82" i="2"/>
  <c r="U82" i="2"/>
  <c r="L83" i="2"/>
  <c r="U83" i="2"/>
  <c r="L84" i="2"/>
  <c r="U84" i="2"/>
  <c r="L85" i="2"/>
  <c r="U85" i="2"/>
  <c r="L86" i="2"/>
  <c r="U86" i="2"/>
  <c r="L87" i="2"/>
  <c r="U87" i="2"/>
  <c r="L88" i="2"/>
  <c r="U88" i="2"/>
  <c r="L89" i="2"/>
  <c r="U89" i="2"/>
  <c r="L90" i="2"/>
  <c r="U90" i="2"/>
  <c r="L91" i="2"/>
  <c r="U91" i="2"/>
  <c r="L92" i="2"/>
  <c r="U92" i="2"/>
  <c r="L93" i="2"/>
  <c r="U93" i="2"/>
  <c r="L94" i="2"/>
  <c r="U94" i="2"/>
  <c r="L95" i="2"/>
  <c r="U95" i="2"/>
  <c r="L96" i="2"/>
  <c r="U96" i="2"/>
  <c r="L97" i="2"/>
  <c r="U97" i="2"/>
  <c r="L98" i="2"/>
  <c r="U98" i="2"/>
  <c r="L99" i="2"/>
  <c r="U99" i="2"/>
  <c r="L100" i="2"/>
  <c r="U100" i="2"/>
  <c r="L101" i="2"/>
  <c r="U101" i="2"/>
  <c r="L102" i="2"/>
  <c r="U102" i="2"/>
  <c r="L103" i="2"/>
  <c r="U103" i="2"/>
  <c r="L104" i="2"/>
  <c r="U104" i="2"/>
  <c r="L105" i="2"/>
  <c r="U105" i="2"/>
  <c r="L106" i="2"/>
  <c r="U106" i="2"/>
  <c r="L107" i="2"/>
  <c r="U107" i="2"/>
  <c r="L108" i="2"/>
  <c r="U108" i="2"/>
  <c r="L109" i="2"/>
  <c r="U109" i="2"/>
  <c r="L110" i="2"/>
  <c r="U110" i="2"/>
  <c r="L111" i="2"/>
  <c r="U111" i="2"/>
  <c r="L42" i="2"/>
  <c r="U42" i="2"/>
  <c r="L43" i="2"/>
  <c r="U43" i="2"/>
  <c r="L44" i="2"/>
  <c r="U44" i="2"/>
  <c r="L45" i="2"/>
  <c r="U45" i="2"/>
  <c r="L46" i="2"/>
  <c r="U46" i="2"/>
  <c r="L47" i="2"/>
  <c r="U47" i="2"/>
  <c r="L48" i="2"/>
  <c r="U48" i="2"/>
  <c r="L49" i="2"/>
  <c r="U49" i="2"/>
  <c r="L50" i="2"/>
  <c r="U50" i="2"/>
  <c r="L51" i="2"/>
  <c r="U51" i="2"/>
  <c r="L52" i="2"/>
  <c r="U52" i="2"/>
  <c r="L53" i="2"/>
  <c r="U53" i="2"/>
  <c r="L54" i="2"/>
  <c r="U54" i="2"/>
  <c r="L55" i="2"/>
  <c r="U55" i="2"/>
  <c r="L56" i="2"/>
  <c r="U56" i="2"/>
  <c r="L57" i="2"/>
  <c r="U57" i="2"/>
  <c r="L58" i="2"/>
  <c r="U58" i="2"/>
  <c r="L26" i="2"/>
  <c r="Y19" i="3"/>
  <c r="Y11" i="3"/>
  <c r="Y7" i="3"/>
  <c r="Y8" i="3"/>
  <c r="L7" i="2"/>
  <c r="Y30" i="3"/>
  <c r="Y31" i="3"/>
  <c r="L8" i="2"/>
  <c r="Y16" i="3"/>
  <c r="L9" i="2"/>
  <c r="L10" i="2"/>
  <c r="L11" i="2"/>
  <c r="L12" i="2"/>
  <c r="L13" i="2"/>
  <c r="L14" i="2"/>
  <c r="L15" i="2"/>
  <c r="L16" i="2"/>
  <c r="L17" i="2"/>
  <c r="L18" i="2"/>
  <c r="L19" i="2"/>
  <c r="L20" i="2"/>
  <c r="L21" i="2"/>
  <c r="L22" i="2"/>
  <c r="L23" i="2"/>
  <c r="L24" i="2"/>
  <c r="L25" i="2"/>
  <c r="L27" i="2"/>
  <c r="L28" i="2"/>
  <c r="L29" i="2"/>
  <c r="L30" i="2"/>
  <c r="L31" i="2"/>
  <c r="L32" i="2"/>
  <c r="L33" i="2"/>
  <c r="L34" i="2"/>
  <c r="L35" i="2"/>
  <c r="L36" i="2"/>
  <c r="L37" i="2"/>
  <c r="L38" i="2"/>
  <c r="L39" i="2"/>
  <c r="L40" i="2"/>
  <c r="L41" i="2"/>
  <c r="Y33" i="3"/>
  <c r="Y32" i="3"/>
  <c r="Y25" i="3"/>
  <c r="AC146" i="2"/>
  <c r="AC8" i="2"/>
  <c r="AC9" i="2"/>
  <c r="AC10" i="2"/>
  <c r="AC11" i="2"/>
  <c r="AC12" i="2"/>
  <c r="AC13" i="2"/>
  <c r="AC14" i="2"/>
  <c r="AC15" i="2"/>
  <c r="AC16" i="2"/>
  <c r="AC17" i="2"/>
  <c r="AC18" i="2"/>
  <c r="AC19" i="2"/>
  <c r="AC20" i="2"/>
  <c r="AC21" i="2"/>
  <c r="AC22" i="2"/>
  <c r="AC23" i="2"/>
  <c r="AC24" i="2"/>
  <c r="AC25" i="2"/>
  <c r="AC26" i="2"/>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7" i="2"/>
  <c r="AD104" i="2"/>
  <c r="AF8" i="2"/>
  <c r="AF9" i="2"/>
  <c r="AF10" i="2"/>
  <c r="AF11" i="2"/>
  <c r="AF12" i="2"/>
  <c r="AF13" i="2"/>
  <c r="AF14" i="2"/>
  <c r="AF15" i="2"/>
  <c r="AF16" i="2"/>
  <c r="AF17" i="2"/>
  <c r="AF18" i="2"/>
  <c r="AF19" i="2"/>
  <c r="AF20" i="2"/>
  <c r="AF21" i="2"/>
  <c r="AF22" i="2"/>
  <c r="AF23" i="2"/>
  <c r="AF24" i="2"/>
  <c r="AF25" i="2"/>
  <c r="AF26" i="2"/>
  <c r="AF27" i="2"/>
  <c r="AF28" i="2"/>
  <c r="AF29" i="2"/>
  <c r="AF30" i="2"/>
  <c r="AF31" i="2"/>
  <c r="AF32" i="2"/>
  <c r="AF33" i="2"/>
  <c r="AF34" i="2"/>
  <c r="AF35" i="2"/>
  <c r="AF36" i="2"/>
  <c r="AF37" i="2"/>
  <c r="AF38" i="2"/>
  <c r="AF39" i="2"/>
  <c r="AF40" i="2"/>
  <c r="AF41" i="2"/>
  <c r="AF42" i="2"/>
  <c r="AF43" i="2"/>
  <c r="AF44" i="2"/>
  <c r="AF45" i="2"/>
  <c r="AF46" i="2"/>
  <c r="AF47" i="2"/>
  <c r="AF48" i="2"/>
  <c r="AF49" i="2"/>
  <c r="AF50" i="2"/>
  <c r="AF51" i="2"/>
  <c r="AF52" i="2"/>
  <c r="AF53" i="2"/>
  <c r="AF54" i="2"/>
  <c r="AF55" i="2"/>
  <c r="AF56" i="2"/>
  <c r="AF57" i="2"/>
  <c r="AF58" i="2"/>
  <c r="AF59" i="2"/>
  <c r="AF60" i="2"/>
  <c r="AF61" i="2"/>
  <c r="AF62" i="2"/>
  <c r="AF63" i="2"/>
  <c r="AF64" i="2"/>
  <c r="AF65" i="2"/>
  <c r="AF66" i="2"/>
  <c r="AF67" i="2"/>
  <c r="AF68" i="2"/>
  <c r="AF69" i="2"/>
  <c r="AF70" i="2"/>
  <c r="AF71" i="2"/>
  <c r="AF72" i="2"/>
  <c r="AF73" i="2"/>
  <c r="AF74" i="2"/>
  <c r="AF75" i="2"/>
  <c r="AF76" i="2"/>
  <c r="AF77" i="2"/>
  <c r="AF78" i="2"/>
  <c r="AF79" i="2"/>
  <c r="AF80" i="2"/>
  <c r="AF81" i="2"/>
  <c r="AF82" i="2"/>
  <c r="AF83" i="2"/>
  <c r="AF84" i="2"/>
  <c r="AF85" i="2"/>
  <c r="AF86" i="2"/>
  <c r="AF87" i="2"/>
  <c r="AF88" i="2"/>
  <c r="AF89" i="2"/>
  <c r="AF90" i="2"/>
  <c r="AF91" i="2"/>
  <c r="AF92" i="2"/>
  <c r="AF93" i="2"/>
  <c r="AF94" i="2"/>
  <c r="AF95" i="2"/>
  <c r="AF96" i="2"/>
  <c r="AF97" i="2"/>
  <c r="AF98" i="2"/>
  <c r="AF99" i="2"/>
  <c r="AF100" i="2"/>
  <c r="AF101" i="2"/>
  <c r="AF102" i="2"/>
  <c r="AF103" i="2"/>
  <c r="AF7" i="2"/>
  <c r="AF6" i="2"/>
  <c r="AE32" i="2"/>
  <c r="AE28" i="2"/>
  <c r="AE36" i="2"/>
  <c r="AE30" i="2"/>
  <c r="AE31" i="2"/>
  <c r="AE24" i="2"/>
  <c r="AE40" i="2"/>
  <c r="AE23" i="2"/>
  <c r="AE17" i="2"/>
  <c r="AE37" i="2"/>
  <c r="AE8" i="2"/>
  <c r="AE38" i="2"/>
  <c r="AE19" i="2"/>
  <c r="AE34" i="2"/>
  <c r="AE9" i="2"/>
  <c r="AE10" i="2"/>
  <c r="AE26" i="2"/>
  <c r="AE16" i="2"/>
  <c r="AE20" i="2"/>
  <c r="AE25" i="2"/>
  <c r="AE18" i="2"/>
  <c r="AE7" i="2"/>
  <c r="AE27" i="2"/>
  <c r="AE35" i="2"/>
  <c r="AE33" i="2"/>
  <c r="AE39" i="2"/>
  <c r="AE21" i="2"/>
  <c r="AE14" i="2"/>
  <c r="AE11" i="2"/>
  <c r="AE12" i="2"/>
  <c r="AE13" i="2"/>
  <c r="AE15" i="2"/>
  <c r="AE29" i="2"/>
  <c r="AE22" i="2"/>
  <c r="AE6" i="2"/>
  <c r="AD101" i="2"/>
  <c r="AD102" i="2"/>
  <c r="AD103" i="2"/>
  <c r="AD98" i="2"/>
  <c r="AD99" i="2"/>
  <c r="AD100" i="2"/>
  <c r="AD92" i="2"/>
  <c r="AD93" i="2"/>
  <c r="AD94" i="2"/>
  <c r="AD95" i="2"/>
  <c r="AD96" i="2"/>
  <c r="AD97" i="2"/>
  <c r="AD8" i="2"/>
  <c r="AD9" i="2"/>
  <c r="AD10" i="2"/>
  <c r="AD11" i="2"/>
  <c r="AD12" i="2"/>
  <c r="AD13" i="2"/>
  <c r="AD14" i="2"/>
  <c r="AD15" i="2"/>
  <c r="AD16" i="2"/>
  <c r="AD17" i="2"/>
  <c r="AD18" i="2"/>
  <c r="AD19" i="2"/>
  <c r="AD20" i="2"/>
  <c r="AD21" i="2"/>
  <c r="AD22" i="2"/>
  <c r="AD23" i="2"/>
  <c r="AD24" i="2"/>
  <c r="AD25" i="2"/>
  <c r="AD26" i="2"/>
  <c r="AD27" i="2"/>
  <c r="AD28" i="2"/>
  <c r="AD29" i="2"/>
  <c r="AD30" i="2"/>
  <c r="AD31" i="2"/>
  <c r="AD32" i="2"/>
  <c r="AD33" i="2"/>
  <c r="AD34" i="2"/>
  <c r="AD35" i="2"/>
  <c r="AD36" i="2"/>
  <c r="AD37" i="2"/>
  <c r="AD38" i="2"/>
  <c r="AD39" i="2"/>
  <c r="AD40" i="2"/>
  <c r="AD41" i="2"/>
  <c r="AD42" i="2"/>
  <c r="AD43" i="2"/>
  <c r="AD44" i="2"/>
  <c r="AD45" i="2"/>
  <c r="AD46" i="2"/>
  <c r="AD47" i="2"/>
  <c r="AD48" i="2"/>
  <c r="AD49" i="2"/>
  <c r="AD50" i="2"/>
  <c r="AD51" i="2"/>
  <c r="AD52" i="2"/>
  <c r="AD53" i="2"/>
  <c r="AD54" i="2"/>
  <c r="AD55" i="2"/>
  <c r="AD56" i="2"/>
  <c r="AD57" i="2"/>
  <c r="AD58" i="2"/>
  <c r="AD59" i="2"/>
  <c r="AD60" i="2"/>
  <c r="AD61" i="2"/>
  <c r="AD62" i="2"/>
  <c r="AD63" i="2"/>
  <c r="AD64" i="2"/>
  <c r="AD65" i="2"/>
  <c r="AD66" i="2"/>
  <c r="AD67" i="2"/>
  <c r="AD68" i="2"/>
  <c r="AD69" i="2"/>
  <c r="AD70" i="2"/>
  <c r="AD71" i="2"/>
  <c r="AD72" i="2"/>
  <c r="AD73" i="2"/>
  <c r="AD74" i="2"/>
  <c r="AD75" i="2"/>
  <c r="AD76" i="2"/>
  <c r="AD77" i="2"/>
  <c r="AD78" i="2"/>
  <c r="AD79" i="2"/>
  <c r="AD80" i="2"/>
  <c r="AD81" i="2"/>
  <c r="AD82" i="2"/>
  <c r="AD83" i="2"/>
  <c r="AD84" i="2"/>
  <c r="AD85" i="2"/>
  <c r="AD86" i="2"/>
  <c r="AD87" i="2"/>
  <c r="AD88" i="2"/>
  <c r="AD89" i="2"/>
  <c r="AD90" i="2"/>
  <c r="AD91" i="2"/>
  <c r="AD7" i="2"/>
  <c r="AD6" i="2"/>
  <c r="AC6" i="2"/>
  <c r="AB6" i="2"/>
  <c r="AA6" i="2"/>
  <c r="AB17" i="2"/>
  <c r="AB8" i="2"/>
  <c r="AB9" i="2"/>
  <c r="AB10" i="2"/>
  <c r="AB11" i="2"/>
  <c r="AB12" i="2"/>
  <c r="AB13" i="2"/>
  <c r="AB14" i="2"/>
  <c r="AB15" i="2"/>
  <c r="AB16" i="2"/>
  <c r="U7" i="2"/>
  <c r="Y24" i="3"/>
  <c r="Y23" i="3"/>
  <c r="Y22" i="3"/>
  <c r="Y21" i="3"/>
  <c r="Y20" i="3"/>
  <c r="Y18" i="3"/>
  <c r="Y17" i="3"/>
  <c r="Y15" i="3"/>
  <c r="Y14" i="3"/>
  <c r="Y13" i="3"/>
  <c r="Y12" i="3"/>
  <c r="Y10" i="3"/>
  <c r="Y9" i="3"/>
  <c r="Y6" i="3"/>
  <c r="Y5" i="3"/>
  <c r="U41" i="2"/>
  <c r="U40" i="2"/>
  <c r="U39" i="2"/>
  <c r="U38" i="2"/>
  <c r="U37" i="2"/>
  <c r="U36" i="2"/>
  <c r="U35" i="2"/>
  <c r="U34" i="2"/>
  <c r="U33" i="2"/>
  <c r="U32" i="2"/>
  <c r="U31" i="2"/>
  <c r="U30" i="2"/>
  <c r="U29" i="2"/>
  <c r="U28" i="2"/>
  <c r="U27" i="2"/>
  <c r="U26" i="2"/>
  <c r="U25" i="2"/>
  <c r="U24" i="2"/>
  <c r="U23" i="2"/>
  <c r="U22" i="2"/>
  <c r="U21" i="2"/>
  <c r="U20" i="2"/>
  <c r="U19" i="2"/>
  <c r="U18" i="2"/>
  <c r="U17" i="2"/>
  <c r="U16" i="2"/>
  <c r="U15" i="2"/>
  <c r="U14" i="2"/>
  <c r="U13" i="2"/>
  <c r="U11" i="2"/>
  <c r="U9" i="2"/>
</calcChain>
</file>

<file path=xl/sharedStrings.xml><?xml version="1.0" encoding="utf-8"?>
<sst xmlns="http://schemas.openxmlformats.org/spreadsheetml/2006/main" count="960" uniqueCount="500">
  <si>
    <t>Grenzen einer MusterMaschine / eines MusterProduktes</t>
  </si>
  <si>
    <t>Bestimmungsgemäße Nutzung</t>
  </si>
  <si>
    <t>Betriebsarten:</t>
  </si>
  <si>
    <t>Einsatzbereich:</t>
  </si>
  <si>
    <r>
      <t>Personenkreise, die mit der Maschine / dem Produkt</t>
    </r>
    <r>
      <rPr>
        <b/>
        <sz val="12"/>
        <rFont val="Arial"/>
        <family val="2"/>
      </rPr>
      <t xml:space="preserve"> in Berührung kommen</t>
    </r>
  </si>
  <si>
    <t>Personenkreise</t>
  </si>
  <si>
    <t>MA der Logisitk</t>
  </si>
  <si>
    <t>Händler + MA</t>
  </si>
  <si>
    <t>Kunde</t>
  </si>
  <si>
    <t>Wartungs-personal</t>
  </si>
  <si>
    <t>Kundendienst-MA</t>
  </si>
  <si>
    <t>Lebensphasen*</t>
  </si>
  <si>
    <t>MA = Mitarbeiter</t>
  </si>
  <si>
    <t>* s. Tabellenblatt Lebensphasen</t>
  </si>
  <si>
    <t>Räumliche Grenzen (Wandabstand)</t>
  </si>
  <si>
    <t>Zeitliche Grenzen</t>
  </si>
  <si>
    <t>Weitere Grenzen</t>
  </si>
  <si>
    <t>Vernünftigerweise vorhersehbare Fehlanwendungen:</t>
  </si>
  <si>
    <r>
      <rPr>
        <b/>
        <sz val="10"/>
        <color indexed="63"/>
        <rFont val="Arial"/>
        <family val="2"/>
      </rPr>
      <t>Definition (vernünftigerweise vorhersehbare Fehlanwendungen):</t>
    </r>
    <r>
      <rPr>
        <sz val="10"/>
        <color indexed="63"/>
        <rFont val="Arial"/>
        <family val="2"/>
      </rPr>
      <t xml:space="preserve">
Tätigkeiten die mit der Maschine / dem Produkt  innerhalb der gesamten Lebensdauer durch den in der Lebensphase jeweils definierten Personenkreis (z.B. Nutzer, Bedien- oder Fachpersonal) fälschlicherweise, vorsätzlich oder fahrlässig außerhalb der Grenzen der Maschine / des Produktes durchgeführt werden. </t>
    </r>
  </si>
  <si>
    <t>Lebensphasen für die Risikobeurteilung zur CE-Konformität</t>
  </si>
  <si>
    <t>Produktion / Montage (beim Hersteller, innerbetrieblich)</t>
  </si>
  <si>
    <t>Transport (innerbetrieblich)</t>
  </si>
  <si>
    <t>Transport (zum Kunden)</t>
  </si>
  <si>
    <t>Transport (beim Kunden innerbetrieblich)</t>
  </si>
  <si>
    <t>Inbetriebnahme (Zusammenbau, Installation)</t>
  </si>
  <si>
    <t>Einrichten</t>
  </si>
  <si>
    <t>Betrieb</t>
  </si>
  <si>
    <t>Reinigung</t>
  </si>
  <si>
    <t>Instandhaltung / Wartung</t>
  </si>
  <si>
    <t>Fehlerfall</t>
  </si>
  <si>
    <t>Außerbetriebnahme / Demontage</t>
  </si>
  <si>
    <t>Aufgaben in der Lebensphase</t>
  </si>
  <si>
    <t>Lfd. Nr.</t>
  </si>
  <si>
    <t>Aufgabe / Tätigkeit</t>
  </si>
  <si>
    <t>Demontage</t>
  </si>
  <si>
    <t>Risikobeurteilung</t>
  </si>
  <si>
    <t>Mustermaschine</t>
  </si>
  <si>
    <t>nach DIN EN  ISO 12100:2011</t>
  </si>
  <si>
    <t>Risikoanalyse</t>
  </si>
  <si>
    <t>Risikobewertung</t>
  </si>
  <si>
    <t>X</t>
  </si>
  <si>
    <t>Lebensphase</t>
  </si>
  <si>
    <t>Anwendung/Funktion</t>
  </si>
  <si>
    <t>Aufgabe/ Tätigkeit</t>
  </si>
  <si>
    <t>Ursprung der Gefährdung durch Maschine,  Umwelt und Mensch</t>
  </si>
  <si>
    <t>Gefährdungsereignis</t>
  </si>
  <si>
    <t xml:space="preserve">Folge der Gefährdung für Mensch </t>
  </si>
  <si>
    <t>Häufigkeit (F)</t>
  </si>
  <si>
    <t>Wahrscheinlichkeit (W)</t>
  </si>
  <si>
    <t>Vermeidung (P)</t>
  </si>
  <si>
    <t>Schwere (S)</t>
  </si>
  <si>
    <t>Ergebnis (SIL)</t>
  </si>
  <si>
    <t>konstruktive Maßnahme/ Verbesserung</t>
  </si>
  <si>
    <r>
      <t xml:space="preserve">Schutzmaßnahmen </t>
    </r>
    <r>
      <rPr>
        <sz val="11"/>
        <rFont val="Arial"/>
        <family val="2"/>
      </rPr>
      <t>(technisch: ZUSÄTZLICHE Hard- und Software, Mechanik)</t>
    </r>
  </si>
  <si>
    <t>Montageanweisung</t>
  </si>
  <si>
    <t>Handbuch (Betriebsanleitung)</t>
  </si>
  <si>
    <t>Warnung vor Restrisiken</t>
  </si>
  <si>
    <t>U1.2 spitze Teile</t>
  </si>
  <si>
    <t>Kontakt mit scharfen Kanten und Ecken, vorstehenden Teilen</t>
  </si>
  <si>
    <t>F1.12 Durchstich oder Einstich</t>
  </si>
  <si>
    <t>Test</t>
  </si>
  <si>
    <t>U1.4 schneidende Teile</t>
  </si>
  <si>
    <t>F1.4 Schneiden oder Abschneiden</t>
  </si>
  <si>
    <t>Anhang: Ermittlung des SIL (Safety Integrity Level/Sicherheits-Integritätslevel) nach EN 62061:2005</t>
  </si>
  <si>
    <t>Ergänzende Information</t>
  </si>
  <si>
    <t>Automatische Ausgabe des Ergebnisses</t>
  </si>
  <si>
    <t>Liste für Drop-Down-Menü Spalte D "Risikoeinschätzung und Bewertung"</t>
  </si>
  <si>
    <t>Schwere der  Verletzungen</t>
  </si>
  <si>
    <t>Klasse K (F+W+P)</t>
  </si>
  <si>
    <r>
      <rPr>
        <b/>
        <sz val="12"/>
        <color indexed="22"/>
        <rFont val="Arial"/>
        <family val="2"/>
      </rPr>
      <t>SIL</t>
    </r>
    <r>
      <rPr>
        <vertAlign val="superscript"/>
        <sz val="12"/>
        <color indexed="22"/>
        <rFont val="Arial"/>
        <family val="2"/>
      </rPr>
      <t>1)</t>
    </r>
  </si>
  <si>
    <r>
      <rPr>
        <b/>
        <sz val="12"/>
        <color indexed="22"/>
        <rFont val="Arial"/>
        <family val="2"/>
      </rPr>
      <t>StK</t>
    </r>
    <r>
      <rPr>
        <vertAlign val="superscript"/>
        <sz val="12"/>
        <color indexed="22"/>
        <rFont val="Arial"/>
        <family val="2"/>
      </rPr>
      <t>2)</t>
    </r>
  </si>
  <si>
    <r>
      <rPr>
        <b/>
        <sz val="12"/>
        <color indexed="22"/>
        <rFont val="Arial"/>
        <family val="2"/>
      </rPr>
      <t>pl</t>
    </r>
    <r>
      <rPr>
        <vertAlign val="superscript"/>
        <sz val="12"/>
        <color indexed="22"/>
        <rFont val="Arial"/>
        <family val="2"/>
      </rPr>
      <t>3)</t>
    </r>
  </si>
  <si>
    <t>Wahrscheinlichkeit eines gefahrbringenden Ausfalls pro Stunde</t>
  </si>
  <si>
    <t>Schwere</t>
  </si>
  <si>
    <t>Klasse</t>
  </si>
  <si>
    <t>Kombination</t>
  </si>
  <si>
    <t>Ergebnise</t>
  </si>
  <si>
    <t>Gefährdung für neuentwickeltes Produkt relevant</t>
  </si>
  <si>
    <t>AM</t>
  </si>
  <si>
    <t>B</t>
  </si>
  <si>
    <t>a</t>
  </si>
  <si>
    <r>
      <rPr>
        <sz val="12"/>
        <color indexed="22"/>
        <rFont val="Arial"/>
        <family val="2"/>
      </rPr>
      <t>≥ 10</t>
    </r>
    <r>
      <rPr>
        <vertAlign val="superscript"/>
        <sz val="12"/>
        <color indexed="22"/>
        <rFont val="Arial"/>
        <family val="2"/>
      </rPr>
      <t>-5</t>
    </r>
    <r>
      <rPr>
        <sz val="12"/>
        <color indexed="22"/>
        <rFont val="Arial"/>
        <family val="2"/>
      </rPr>
      <t xml:space="preserve"> bis &lt; 10</t>
    </r>
    <r>
      <rPr>
        <vertAlign val="superscript"/>
        <sz val="12"/>
        <color indexed="22"/>
        <rFont val="Arial"/>
        <family val="2"/>
      </rPr>
      <t>-4</t>
    </r>
  </si>
  <si>
    <t>-</t>
  </si>
  <si>
    <t>Gefährdung für neuentwickeltes Produkt nicht relevant</t>
  </si>
  <si>
    <t>3-4</t>
  </si>
  <si>
    <t>5-7</t>
  </si>
  <si>
    <t>8-10</t>
  </si>
  <si>
    <t>11-13</t>
  </si>
  <si>
    <t>14-15</t>
  </si>
  <si>
    <t>1*</t>
  </si>
  <si>
    <t>b</t>
  </si>
  <si>
    <r>
      <rPr>
        <sz val="12"/>
        <color indexed="22"/>
        <rFont val="Arial"/>
        <family val="2"/>
      </rPr>
      <t>≥ 3 x 10</t>
    </r>
    <r>
      <rPr>
        <vertAlign val="superscript"/>
        <sz val="12"/>
        <color indexed="22"/>
        <rFont val="Arial"/>
        <family val="2"/>
      </rPr>
      <t>-6</t>
    </r>
    <r>
      <rPr>
        <sz val="12"/>
        <color indexed="22"/>
        <rFont val="Arial"/>
        <family val="2"/>
      </rPr>
      <t xml:space="preserve"> bis &lt; 10</t>
    </r>
    <r>
      <rPr>
        <vertAlign val="superscript"/>
        <sz val="12"/>
        <color indexed="22"/>
        <rFont val="Arial"/>
        <family val="2"/>
      </rPr>
      <t>-5</t>
    </r>
    <r>
      <rPr>
        <sz val="12"/>
        <color indexed="22"/>
        <rFont val="Arial"/>
        <family val="2"/>
      </rPr>
      <t xml:space="preserve"> *</t>
    </r>
  </si>
  <si>
    <t>1 Person betroffen</t>
  </si>
  <si>
    <t>2 oder mehr Personen betroffen</t>
  </si>
  <si>
    <t>c</t>
  </si>
  <si>
    <r>
      <rPr>
        <sz val="12"/>
        <color indexed="22"/>
        <rFont val="Arial"/>
        <family val="2"/>
      </rPr>
      <t>≥ 10</t>
    </r>
    <r>
      <rPr>
        <vertAlign val="superscript"/>
        <sz val="12"/>
        <color indexed="22"/>
        <rFont val="Arial"/>
        <family val="2"/>
      </rPr>
      <t>-6</t>
    </r>
    <r>
      <rPr>
        <sz val="12"/>
        <color indexed="22"/>
        <rFont val="Arial"/>
        <family val="2"/>
      </rPr>
      <t xml:space="preserve"> bis &lt; 3 x 10</t>
    </r>
    <r>
      <rPr>
        <vertAlign val="superscript"/>
        <sz val="12"/>
        <color indexed="22"/>
        <rFont val="Arial"/>
        <family val="2"/>
      </rPr>
      <t>-6</t>
    </r>
  </si>
  <si>
    <t>5</t>
  </si>
  <si>
    <t>Irreversibel: Tod, Verlust eines Auges oder Arms</t>
  </si>
  <si>
    <t>SIL 2</t>
  </si>
  <si>
    <t>SIL 3</t>
  </si>
  <si>
    <t>d</t>
  </si>
  <si>
    <r>
      <rPr>
        <sz val="12"/>
        <color indexed="22"/>
        <rFont val="Arial"/>
        <family val="2"/>
      </rPr>
      <t>≥ 10</t>
    </r>
    <r>
      <rPr>
        <vertAlign val="superscript"/>
        <sz val="12"/>
        <color indexed="22"/>
        <rFont val="Arial"/>
        <family val="2"/>
      </rPr>
      <t>-7</t>
    </r>
    <r>
      <rPr>
        <sz val="12"/>
        <color indexed="22"/>
        <rFont val="Arial"/>
        <family val="2"/>
      </rPr>
      <t xml:space="preserve"> bis &lt; 10</t>
    </r>
    <r>
      <rPr>
        <vertAlign val="superscript"/>
        <sz val="12"/>
        <color indexed="22"/>
        <rFont val="Arial"/>
        <family val="2"/>
      </rPr>
      <t>-6</t>
    </r>
  </si>
  <si>
    <t>Irreversibel: gebrochene Gliedmaßen, Verluste (eines) mehrerer Finger(s)</t>
  </si>
  <si>
    <t xml:space="preserve">SIL 2 </t>
  </si>
  <si>
    <t>e</t>
  </si>
  <si>
    <r>
      <rPr>
        <sz val="12"/>
        <color indexed="22"/>
        <rFont val="Arial"/>
        <family val="2"/>
      </rPr>
      <t>≥ 10</t>
    </r>
    <r>
      <rPr>
        <vertAlign val="superscript"/>
        <sz val="12"/>
        <color indexed="22"/>
        <rFont val="Arial"/>
        <family val="2"/>
      </rPr>
      <t>-8</t>
    </r>
    <r>
      <rPr>
        <sz val="12"/>
        <color indexed="22"/>
        <rFont val="Arial"/>
        <family val="2"/>
      </rPr>
      <t xml:space="preserve"> bis &lt; 10</t>
    </r>
    <r>
      <rPr>
        <vertAlign val="superscript"/>
        <sz val="12"/>
        <color indexed="22"/>
        <rFont val="Arial"/>
        <family val="2"/>
      </rPr>
      <t>-7</t>
    </r>
  </si>
  <si>
    <t>SIL1</t>
  </si>
  <si>
    <t>Reversibel: Behandlung durch einen Mediziner erforderlich</t>
  </si>
  <si>
    <t>SIL 1</t>
  </si>
  <si>
    <t>Reversibel: erste Hilfe erforderlich</t>
  </si>
  <si>
    <t xml:space="preserve">SIL 1 </t>
  </si>
  <si>
    <t>Die Übereinstimmung zwischen SIL und StK ist nicht genormt, sondern auf Basis der Neufassung von EN ISO 13849-1 angenommen. EN 62061 und EN ISO 13849-1 verfolgen einen mathematischen Ansatz, der auf der Ausfallwahrscheinlichkeit beruht. Dieser Ansatz fehlt in EN 954-1. Diese basiert auf dem Prinzip der „zuverlässigen Bauteile und Architekturen“. Zuverlässige Bauteile und Architekturen sind beschrieben in EN ISO 13849-2.</t>
  </si>
  <si>
    <r>
      <rPr>
        <b/>
        <sz val="12"/>
        <rFont val="Arial"/>
        <family val="2"/>
      </rPr>
      <t xml:space="preserve">Häufigkeit und Dauer der Exposition (F),  </t>
    </r>
    <r>
      <rPr>
        <sz val="12"/>
        <rFont val="Arial"/>
        <family val="2"/>
      </rPr>
      <t>bezogen auf die Lebensdauer der Maschine</t>
    </r>
  </si>
  <si>
    <t>SIL2</t>
  </si>
  <si>
    <t>Wahrscheinlichkeit des Auftretens (W)</t>
  </si>
  <si>
    <t>Dauer/Häufigkeit</t>
  </si>
  <si>
    <t>&gt; 1x pro h</t>
  </si>
  <si>
    <t>1-5x pro Tag</t>
  </si>
  <si>
    <t>1-2x pro Woche</t>
  </si>
  <si>
    <t>1-10x pro Jahr</t>
  </si>
  <si>
    <t>&lt;&lt; 1x pro Jahr</t>
  </si>
  <si>
    <t>sehr hoch</t>
  </si>
  <si>
    <t>&lt; 10 min</t>
  </si>
  <si>
    <t>*SIL 1 umfasst die Wahrscheinlichkeit zwischen ≥ 10-6 bis &lt; 10-5</t>
  </si>
  <si>
    <t>wahrscheinlich</t>
  </si>
  <si>
    <t>&gt; 10 min</t>
  </si>
  <si>
    <t>möglich</t>
  </si>
  <si>
    <t>1) SIL = Sicherheitsintegritäts-Level nach EN 62061</t>
  </si>
  <si>
    <t>selten</t>
  </si>
  <si>
    <t>Es wird nicht betrachtet wie häufig ein Fehler auftreten kann, sondern wie häufig ein Fehler tatsächlich auftritt.  Referenz: EN 62061: 2005 A.2.4.1 Die Dauer steht in Bezug zur Verrichtung von Tätigkeiten, die unter dem Schutz der Safety-Related-Control-Functions (SRCF- Sicherheits- Steuerungsfunktion) ausgeführt werden. Die Dauer UND die Häufigkeit bezieht sich somit auf die gesamte Lebensdauer der Maschine und nicht nur auf die Zeitspanne während des Auftretens eines Fehlers.
*Die Werte gelten für eine Aufenthaltsdauer in der Gefährdungssituation von 10 Minuten oder länger. Ist die Dauer &lt; 10 Minuten, kann der Wert auf die nächste Stufe herabgestuft werden. Dies trifft nicht zu, wenn die Häufigkeit der Exposition ≤ 1 h ist.
Nach  DIN EN  ISO 12100:2010 Kapitel 3. Bild 1 S.24 ist keine erneute Einschätzung erforderlich, wenn das Risiko hinreichend vermindert wurde.</t>
  </si>
  <si>
    <t>2) StK = Steuerungskategorie nach EN 954-1</t>
  </si>
  <si>
    <t>SIL3</t>
  </si>
  <si>
    <t>vernachlässigbar</t>
  </si>
  <si>
    <t>3) pl = Performance Level nach EN ISO 13849-1</t>
  </si>
  <si>
    <t>Möglichkeit der Vermeidung oder Begrenzung des Schadens (P)</t>
  </si>
  <si>
    <t>unmöglich</t>
  </si>
  <si>
    <t>Ausführung des SIL in Anlehnung an EN 62061:2005</t>
  </si>
  <si>
    <t>Steuerungstechnik</t>
  </si>
  <si>
    <t>Mechanik / Pneumatik / Hydraulik</t>
  </si>
  <si>
    <t>Durchführung der Tätigkeiten durch bestimmtes Personal</t>
  </si>
  <si>
    <r>
      <rPr>
        <sz val="12"/>
        <rFont val="Arial"/>
        <family val="2"/>
      </rPr>
      <t xml:space="preserve">Bauteile müssen den </t>
    </r>
    <r>
      <rPr>
        <b/>
        <sz val="12"/>
        <rFont val="Arial"/>
        <family val="2"/>
      </rPr>
      <t>erwarteten Betriebsbeanspruchungen</t>
    </r>
    <r>
      <rPr>
        <sz val="12"/>
        <rFont val="Arial"/>
        <family val="2"/>
      </rPr>
      <t xml:space="preserve"> (z.B. Verschmutzung, Schaltleistung, mechanische Schwingungen, o.ä.) für die zu erwartende Lebensdauer der Maschine standhalten.
Ein Fehler darf zum Verlust der Sicherheitsfunktion führen.</t>
    </r>
  </si>
  <si>
    <r>
      <t xml:space="preserve">Bauteile müssen den </t>
    </r>
    <r>
      <rPr>
        <b/>
        <sz val="12"/>
        <rFont val="Arial"/>
        <family val="2"/>
      </rPr>
      <t>erwarteten Betriebsbeanspruchunge</t>
    </r>
    <r>
      <rPr>
        <sz val="12"/>
        <rFont val="Arial"/>
        <family val="2"/>
      </rPr>
      <t>n (z.B. Verschmutzung, Kräfte, Abrieb, mechanische Schwingungen, o.ä.) für die zu erwartende Lebensdauer der Maschine standhalten (z.B. keine Unterdimensionierung, Betriebsfestigkeit).
Ein Fehler darf zum Verlust der Sicherheitsfunktion führen.</t>
    </r>
  </si>
  <si>
    <r>
      <rPr>
        <sz val="12"/>
        <rFont val="Arial"/>
        <family val="2"/>
      </rPr>
      <t xml:space="preserve">Wie AM, zusätzlich werden </t>
    </r>
    <r>
      <rPr>
        <b/>
        <sz val="12"/>
        <rFont val="Arial"/>
        <family val="2"/>
      </rPr>
      <t>bewährte Bauteile</t>
    </r>
    <r>
      <rPr>
        <sz val="12"/>
        <rFont val="Arial"/>
        <family val="2"/>
      </rPr>
      <t xml:space="preserve"> (z.B. nach EN 60947-5-1:2005) und </t>
    </r>
    <r>
      <rPr>
        <b/>
        <sz val="12"/>
        <rFont val="Arial"/>
        <family val="2"/>
      </rPr>
      <t>bewährte Sicherheitsprinzipien</t>
    </r>
    <r>
      <rPr>
        <sz val="12"/>
        <rFont val="Arial"/>
        <family val="2"/>
      </rPr>
      <t xml:space="preserve"> eingesetzt (vgl. Definition unter DIN ISO 13849-1:2006 6.2.4 a) und b) ).
Das Auftreten eines Fehlers zwischen der Testung darf zum Verlust der Sicherheitsfunktion führen.
Fehlererkennung durch Prüfung auf Funktion in geeigneten Zeitabständen (z.B. </t>
    </r>
    <r>
      <rPr>
        <b/>
        <sz val="12"/>
        <rFont val="Arial"/>
        <family val="2"/>
      </rPr>
      <t>Testung</t>
    </r>
    <r>
      <rPr>
        <sz val="12"/>
        <rFont val="Arial"/>
        <family val="2"/>
      </rPr>
      <t xml:space="preserve"> bei Power-ON).
</t>
    </r>
  </si>
  <si>
    <r>
      <t xml:space="preserve">Wie AM, zusätzlich: Es werden </t>
    </r>
    <r>
      <rPr>
        <b/>
        <sz val="12"/>
        <rFont val="Arial"/>
        <family val="2"/>
      </rPr>
      <t>dauerfeste Bauteile</t>
    </r>
    <r>
      <rPr>
        <sz val="12"/>
        <rFont val="Arial"/>
        <family val="2"/>
      </rPr>
      <t xml:space="preserve">, die sich in ähnlichem Einsatz bewährt haben (z.B. renommierte Hersteller, Qualität) und </t>
    </r>
    <r>
      <rPr>
        <b/>
        <sz val="12"/>
        <rFont val="Arial"/>
        <family val="2"/>
      </rPr>
      <t>bewährte Sicherheitsprinzipien</t>
    </r>
    <r>
      <rPr>
        <sz val="12"/>
        <rFont val="Arial"/>
        <family val="2"/>
      </rPr>
      <t xml:space="preserve"> (z.B. Überdimensionierung, Formschluss) eingesetzt  (vgl. Definition unter DIN ISO 13849-1:2006 6.2.4 a) und b) ). 
Das Auftreten eines Fehlers zwischen der Testung darf zum Verlust der Sicherheitsfunktion führen.
Fehlererkennung durch Prüfung auf Funktion in geeigneten Zeitabständen (z.B. bei Power-On oder in regelmäßigen Zeitabständen (min 1x / Monat), Testung der Haltebremse, der Auslösemechanismen, der Schaltstange, der Zylinderendanschläge, Verschleißüberwachung).</t>
    </r>
  </si>
  <si>
    <t>Diese Tätigkeit muss durch geschultes Personal durchgeführt werden.
Geschultes Personal kennt die Vorgehensweise dieses Arbeitsschrittes und die daraus entstehenden Gefahren.
Definition geschultes Personal: Diese Personen müssen beim Hersteller eine maschinenspezifische Inbetriebnahmeeinweisung erfolgreich absolviert haben.</t>
  </si>
  <si>
    <t xml:space="preserve">Bemerkung: 
Nach EN 62061 gibt es keine Unterteilung bei SIL 1 in einen niederen SIL1 bei reversiblen Verletzungen und einen 
hohen SIL1 bei nicht reversiblen Verletzungen. EN 954-1 und EN13849 kennen diesen Unterschied über Kat 1 PL b ohne Testung und Kat 2 PL c mit Testung. </t>
  </si>
  <si>
    <t xml:space="preserve">Wie AM + SIL 1, zusätzlich: Ein einzelner Fehler führt nicht zum Verlust der Sicherheitsfunktion. Dies kann sichergestellt werden durch: 
1. Ein redundantes Bauteil übernimmt Funktion (z.B. Zweikanaligkeit) oder 
2. Ein anderes Bauteil verhindert eine Gefährdung (z.B. Sicherheits-Abschaltung) oder 
3. Das Bauteil ist nachweislich dauerfest und ausfallsicher (z.B. Bauteil ist mehrfach überdimensioniert und getestet). 
Ein Fehler muß bei der nächsten Anforderung der Sicherheitsfunktion erkannt werden. 
Der Nachweis von SIL2 1. bis 3. hat über die DIN EN ISO 13849-2:2003 Anhang D (Validierungsverfahren) zu erfolgen.
</t>
  </si>
  <si>
    <t>Wie AM + SIL 1, zusätzlich: Ein einzelner Fehler führt nicht zum Verlust der Sicherheitsfunktion. Dies kann sichergestellt werden durch: 
1. Ein redundantes Bauteil übernimmt Funktion (z.B. Sicherungsseil) oder 
2. Ein anderes Bauteil verhindert eine Gefährdung (z.B. Sicherheits-Abschaltung) oder 
3. Das Bauteil ist nachweislich dauerfest und ausfallsicher (z.B. Bauteil ist mehrfach überdimensioniert und getestet)
Ein Fehler muß bei der nächsten Anforderung der Sicherheitsfunktion erkannt werden. 
Der Nachweis hat über die DIN EN ISO 13849-2:2003 Anhang A-C (Validierungsverfahren) zu erfolgen.</t>
  </si>
  <si>
    <t xml:space="preserve">Diese Tätigkeiten müssen durch qualifiziertes Fachpersonal durchgeführt werden. 
Definition Fachpersonal: 
Qualifiziertes Fachpersonal kennt die Vorgehensweise dieses Arbeitsschrittes und hat eine Fachausbildung in diesem Fachbereich.
Z.B. ein Elektriker, der die Maschine in Betrieb nimmt oder ein Montage Mitarbeiter hat eine Fachausbildung zum Industriemechaniker. Der Bediener muss eine maschinenspezifische Inbetriebnahmeeinweisung beim Hersteller erfolgreich absolviert haben.
</t>
  </si>
  <si>
    <t>Wie SIL2, zusätzlich: Der Fehler wird bei oder vor der nächsten Anforderung erkannt. Das Auftreten eines einzelnen Fehlers darf nicht zum Ausfall der Sicherheitsfunktion führen. Nur die Anhäufung von Fehlern darf zum Verlust der Sicherheitsfunktion führen.</t>
  </si>
  <si>
    <t>Wie SIL2, zusätzlich: Der Fehler wird bei oder vor der nächsten Anforderung erkannt (Bsp. Kraftaufnehmer- Verformungsüberwachung). Das Auftreten eines einzelnen Fehlers darf nicht zum Ausfall der Sicherheitsfunktion führen. Nur die Anhäufung von Fehlern darf zum Verlust der Sicherheitsfunktion führen.</t>
  </si>
  <si>
    <t xml:space="preserve">Liste der Gefährdungen </t>
  </si>
  <si>
    <t>basierend auf  DIN EN  ISO 12100:2010 (Tabelle B.1)</t>
  </si>
  <si>
    <t>Stand:</t>
  </si>
  <si>
    <t xml:space="preserve"> 2014-04-28</t>
  </si>
  <si>
    <t>Anmerkungen:</t>
  </si>
  <si>
    <t>Diese Liste enthätl lediglich Beispiele in der Risikoeurteilung könen weitere Ereignisse hinzugefügt werden.</t>
  </si>
  <si>
    <t>1 Eine Ursache kann mehrere Folgen haben</t>
  </si>
  <si>
    <t>2 Die Folgen können auf mehrere Ursachen zurückgehen. Die Nummerierungen in den Spalten Ursache und Mögliche Folgen wurden vom Autor zur Erleichterung von Bezugnahmen hinzugefügt</t>
  </si>
  <si>
    <t xml:space="preserve">Nr. </t>
  </si>
  <si>
    <t>Art der Gruppe</t>
  </si>
  <si>
    <r>
      <rPr>
        <b/>
        <sz val="11"/>
        <rFont val="Arial"/>
        <family val="2"/>
      </rPr>
      <t xml:space="preserve">Ursprung </t>
    </r>
    <r>
      <rPr>
        <b/>
        <vertAlign val="superscript"/>
        <sz val="11"/>
        <rFont val="Arial"/>
        <family val="2"/>
      </rPr>
      <t>1</t>
    </r>
  </si>
  <si>
    <r>
      <rPr>
        <b/>
        <sz val="11"/>
        <rFont val="Arial"/>
        <family val="2"/>
      </rPr>
      <t xml:space="preserve">Mögliche Folgen </t>
    </r>
    <r>
      <rPr>
        <b/>
        <vertAlign val="superscript"/>
        <sz val="8"/>
        <rFont val="Arial"/>
        <family val="2"/>
      </rPr>
      <t>2</t>
    </r>
  </si>
  <si>
    <t>relevante mögliche Folgen</t>
  </si>
  <si>
    <t>Einstufung der Schwere nach EN 62061</t>
  </si>
  <si>
    <t xml:space="preserve">Ursprung  </t>
  </si>
  <si>
    <t>Folgen</t>
  </si>
  <si>
    <t>Mechanische Gefährdung</t>
  </si>
  <si>
    <t>U1 Mechanische Gefährdung</t>
  </si>
  <si>
    <t>F1 Mechanische Gefährdung</t>
  </si>
  <si>
    <t>U1.1 Beschleunigung/Abbremsung (kinetische Energie)</t>
  </si>
  <si>
    <t>F1.1 überfahren werden</t>
  </si>
  <si>
    <t>F1.2 weggeschleudert werden</t>
  </si>
  <si>
    <t>U1.3 Annäherung eines sich bewegenden Teiles</t>
  </si>
  <si>
    <t>F1.3 Quetschen</t>
  </si>
  <si>
    <t>F1.3 Quetschen von Arm</t>
  </si>
  <si>
    <t>F1.3 Quetschen von Finger(n)</t>
  </si>
  <si>
    <t>U1.5 elastische Elemente</t>
  </si>
  <si>
    <t>F1.5 Einziehen oder Fangen</t>
  </si>
  <si>
    <t>U1.6 herabfallende Gegenstände</t>
  </si>
  <si>
    <t>F1.6 Erfassen</t>
  </si>
  <si>
    <t>U1.7 Schwerkraft (gespeicherte Energie)</t>
  </si>
  <si>
    <t>F1.7 Reiben oder Abschürfen</t>
  </si>
  <si>
    <t>U1.8 Höhe gegenüber dem Boden</t>
  </si>
  <si>
    <t>F1.8 Stoß</t>
  </si>
  <si>
    <t>U1.9 Hochdruck</t>
  </si>
  <si>
    <t>F1.9 Eindringen von unter Druck stehenden Medien</t>
  </si>
  <si>
    <t>U1.10 Beweglichkeit der Maschine</t>
  </si>
  <si>
    <t>F1.10 Scheren</t>
  </si>
  <si>
    <t>U1.11 sich bewegende Teile</t>
  </si>
  <si>
    <t>F1.11 Ausrutschen, Stolpern oder Stürzen</t>
  </si>
  <si>
    <t>U1.12 rotierende Teile</t>
  </si>
  <si>
    <t>U1.13 raue, rutschige Oberfläche</t>
  </si>
  <si>
    <t>F1.13 Ersticken</t>
  </si>
  <si>
    <t>U1.14 scharfe Kanten</t>
  </si>
  <si>
    <t>./.</t>
  </si>
  <si>
    <t>F1.20 herausschleudern von Proben und Bruchstücken</t>
  </si>
  <si>
    <t>U1.15 Standfestigkeit/-sicherheit</t>
  </si>
  <si>
    <t>Elektrische Gefährdungen</t>
  </si>
  <si>
    <t>U1.16 Vakuum</t>
  </si>
  <si>
    <t>F2.1 Verbrennung</t>
  </si>
  <si>
    <t>U1.17 Beschleunigung/Abbremsung</t>
  </si>
  <si>
    <t>U1.18 Annäherung eines sich bewegenden Teils an ein 
          feststehendes Teil</t>
  </si>
  <si>
    <t>U2 Elektrische Gefährdungen</t>
  </si>
  <si>
    <t>F2 Elektrische Gefährdungen</t>
  </si>
  <si>
    <t>F2.3 Auswirkungen auf medizinische Implantate</t>
  </si>
  <si>
    <t>U2.1 Lichtbogen</t>
  </si>
  <si>
    <t>F2.4 tödlilcher Stromschlag</t>
  </si>
  <si>
    <t>U2.2 elektromagnetische Vorgänge</t>
  </si>
  <si>
    <t>F2.2 chemische Reaktionen</t>
  </si>
  <si>
    <t>F2.5 Stürzen, weggeschleudert werden</t>
  </si>
  <si>
    <t>U2.3 elektrostatische Vorgänge</t>
  </si>
  <si>
    <t>F2.6 Feuer</t>
  </si>
  <si>
    <t>U2.4 spannungsführende Teile</t>
  </si>
  <si>
    <t>F2.8 (elektrischer) Schlag</t>
  </si>
  <si>
    <t>U2.5 unzureichender Abstand zu unter Hochspannung stehenden Teilen</t>
  </si>
  <si>
    <t>Thermische Gefährdungen</t>
  </si>
  <si>
    <t>U2.6 Überlast</t>
  </si>
  <si>
    <t>F3.1 Verbrennung</t>
  </si>
  <si>
    <t>U2.7 Teile, die im Fehlerzustand spannungsführend geworden sind</t>
  </si>
  <si>
    <t>F2.7 Herausschleudern von geschmolzenen Teilen</t>
  </si>
  <si>
    <t>F3.3 Unbehagen</t>
  </si>
  <si>
    <t>U2.8 Kurzschluss</t>
  </si>
  <si>
    <t>F3.4 Erfrierung</t>
  </si>
  <si>
    <t>U2.9 Wärmestrahlung</t>
  </si>
  <si>
    <t>F3.5 Verletzungen durch Strahlung von Wärmequellen</t>
  </si>
  <si>
    <t>U3 Thermische Gefährdungen</t>
  </si>
  <si>
    <t>F3 Thermische Gefährdungen</t>
  </si>
  <si>
    <t>F3.6 Verbrühung</t>
  </si>
  <si>
    <t>U3.1 Explosiion</t>
  </si>
  <si>
    <t>Gefährdung durch Lärm</t>
  </si>
  <si>
    <t>U3.2 Flamme</t>
  </si>
  <si>
    <t>F3.2 Dehydrierung</t>
  </si>
  <si>
    <t>F4.1 Unbehagen</t>
  </si>
  <si>
    <t>U3.3 Objekte oder Materialien hoher oder niedriger Temperatur</t>
  </si>
  <si>
    <t>F4.4 bleibender Gehörverlust</t>
  </si>
  <si>
    <t>U3.4 Strahlung von Wärmequellen</t>
  </si>
  <si>
    <t>F4.5 Stress</t>
  </si>
  <si>
    <t>F4.6 Tinnitus (Ohrensausen)</t>
  </si>
  <si>
    <t>sonstige Gefährdungen</t>
  </si>
  <si>
    <t>U4 Gefährdung durch Lärm</t>
  </si>
  <si>
    <t>F4 Gefährdung durch Lärm</t>
  </si>
  <si>
    <t>F4.7 Ermüdung</t>
  </si>
  <si>
    <t>U4.1 Kavitationsvorgänge</t>
  </si>
  <si>
    <t>F7.2 Krebs</t>
  </si>
  <si>
    <t>U4.2 Abluftsystem</t>
  </si>
  <si>
    <t>F4.2 Bewusstseinsverlust</t>
  </si>
  <si>
    <t>F7.4 Auswirkungen auf die Fortpflanzungsfähigkeit</t>
  </si>
  <si>
    <t>U4.3 mit hoher Geschwindigkeit austretendes Gas</t>
  </si>
  <si>
    <t>F4.3 Gleichgewichtsstörung</t>
  </si>
  <si>
    <t>F7.9 Vergiftung</t>
  </si>
  <si>
    <t>U4.4 Herstellungsprozess (Stanzen, Schneiden usw.)</t>
  </si>
  <si>
    <t>F7.10 Sensibilisierung</t>
  </si>
  <si>
    <t>U4.5 bewegliche Teile</t>
  </si>
  <si>
    <t>F6 Gefährdung durch Strahlung</t>
  </si>
  <si>
    <t>U4.6 reibende Flächen</t>
  </si>
  <si>
    <t>U4.7 mit Unwucht rotierende Teile</t>
  </si>
  <si>
    <t>U4.8 pfeifende Pneumatik-Einrichtungen</t>
  </si>
  <si>
    <t>F4.8 alle weiteren (z.B. mechanischen, elektrischen) Probleme als Folge einer Störung der Sprachkommunikation oder einer Störung akustischer Signale</t>
  </si>
  <si>
    <t>U4.9 verschlissene Teile</t>
  </si>
  <si>
    <t>Gefährdung durch Schwingungen</t>
  </si>
  <si>
    <t>U5 Gefährdung durch Schwingungen</t>
  </si>
  <si>
    <t>F5 Gefährdung durch Schwingungen</t>
  </si>
  <si>
    <t>U5.1 Kavitationsvorgänge</t>
  </si>
  <si>
    <t>F5.1 Unbehagen</t>
  </si>
  <si>
    <t>U5.2 Fehlausrichtung sich bewegender Teile</t>
  </si>
  <si>
    <t>F5.2 Erkrankungen der unteren Wirbelsäule</t>
  </si>
  <si>
    <t>U5.3 bewegliche Ausrüstung</t>
  </si>
  <si>
    <t>F5.3 neurologische Erkrankung</t>
  </si>
  <si>
    <t>U5.4 reibende Flächen</t>
  </si>
  <si>
    <t>F5.4 Knochengelenkschaden</t>
  </si>
  <si>
    <t>U5.5 mit Unwucht rotierende Teile</t>
  </si>
  <si>
    <t>F5.5 Wirbelsäulenverletzung</t>
  </si>
  <si>
    <t>U5.6 schwingende Ausrüstung</t>
  </si>
  <si>
    <t>F5.6 Gefäßerkrankungen</t>
  </si>
  <si>
    <t>U5.7 verschlissene Teile</t>
  </si>
  <si>
    <t>Gefährdung durch Strahlung</t>
  </si>
  <si>
    <t>U6 Gefährdung durch Strahlung</t>
  </si>
  <si>
    <t>U6.1 ionisierende Strahlungsquelle</t>
  </si>
  <si>
    <t>F6.1 Verbrennung</t>
  </si>
  <si>
    <t>U6.2 niederfrequente elektromagnetische Strahlung</t>
  </si>
  <si>
    <t>F6.2 Augen- und Hautschädigung</t>
  </si>
  <si>
    <t>U6.3 optische Strahlung (infrarot, sichtbar und ultraviolett) einschließlich Laserstrahlen</t>
  </si>
  <si>
    <t>F6.3 Auswirkungen auf die Fortpflanzungsfähigkeit</t>
  </si>
  <si>
    <t>U6.4 hochfrequente elektromagnetische Strahlung</t>
  </si>
  <si>
    <t>F6.4 genetische Veränderung</t>
  </si>
  <si>
    <t>F6.5 Kopfschmerzen, Schlaflosigkeit usw.</t>
  </si>
  <si>
    <t>Gefährdungen durch Materialien und Stoffe</t>
  </si>
  <si>
    <t>U7 Gefährdungen durch Materialien und Stoffe</t>
  </si>
  <si>
    <t>F7 Gefährdungen durch Materialien und Stoffe</t>
  </si>
  <si>
    <t>U7.1 Aerosole</t>
  </si>
  <si>
    <t>F7.1 Atembeschwerden, Ersticken</t>
  </si>
  <si>
    <t>U7.2 biologische und mikrobiologische (Viren, Bakterien, Pilze)</t>
  </si>
  <si>
    <t>U7.3 Brennstoffe</t>
  </si>
  <si>
    <t>F7.3 Korrosion</t>
  </si>
  <si>
    <t>U7.4 Stäube</t>
  </si>
  <si>
    <t>U7.5 Explosivstoffe</t>
  </si>
  <si>
    <t>F7.5 Explosion</t>
  </si>
  <si>
    <t>U7.6 Fasern</t>
  </si>
  <si>
    <t>F7.6 Feuer</t>
  </si>
  <si>
    <t>U7.7 feuergefährliches Material</t>
  </si>
  <si>
    <t>F7.7 Infektion</t>
  </si>
  <si>
    <t>U7.8 Flüssigkeiten</t>
  </si>
  <si>
    <t>F7.8 Veränderungen des Erbguts</t>
  </si>
  <si>
    <t>U7.9 Dämpfe</t>
  </si>
  <si>
    <t>U7.10 Gase</t>
  </si>
  <si>
    <t>U7.11 Nebel</t>
  </si>
  <si>
    <t>U7.12 Oxidationsmittel</t>
  </si>
  <si>
    <t>Gefährung durch unergonomische Gestaltung</t>
  </si>
  <si>
    <t>U8 Gefährdung durch unergonomische Gestaltung</t>
  </si>
  <si>
    <t>F8 Gefährdung durch unergonomische Gestaltung</t>
  </si>
  <si>
    <t>U8.1 Zugang</t>
  </si>
  <si>
    <t>F8.1 Unbehagen</t>
  </si>
  <si>
    <t>U8.2 Gestaltung oder Anordnung von Anzeigen</t>
  </si>
  <si>
    <t>F8.2 Ermüdung</t>
  </si>
  <si>
    <t>U8.3 Gestaltung, Anordnung oder Erkennung</t>
  </si>
  <si>
    <t>F8.3 Störungen des Bewegungsapparates</t>
  </si>
  <si>
    <t>U8.4 Anstrengung</t>
  </si>
  <si>
    <t>F8.4 Stress</t>
  </si>
  <si>
    <t>U8.5 Flackern, Blenden, Schattenbildung und stroboskopische Effekte</t>
  </si>
  <si>
    <t>F8.5 alle weiteren (z.B. mechanischen, elektrischen) Probleme als Folge menschlichen Fehlverhaltens</t>
  </si>
  <si>
    <t>U8.6 örtliche Beleuchtung</t>
  </si>
  <si>
    <t>U8.7 psychische Überbelastung/Unterforderung</t>
  </si>
  <si>
    <t>U8.8 Körperhaltung</t>
  </si>
  <si>
    <t>U8.9 sich wiederholende Tätigkeiten</t>
  </si>
  <si>
    <t>U8.10 Sichtbarkeit</t>
  </si>
  <si>
    <t>Gefährdungen im Zusammenhang mit der Einsatzumgebung der Maschine</t>
  </si>
  <si>
    <t>U9 Gefährdungen im Zusammenhang mit der Einsatzumgebung der Maschine</t>
  </si>
  <si>
    <t>F9 Gefährdungen im Zusammenhang mit der Einsatzumgebung der Maschine</t>
  </si>
  <si>
    <t>U9.1 Staub und Nebel</t>
  </si>
  <si>
    <t>F9.1 Verbrennungen</t>
  </si>
  <si>
    <t>U9.2 elektromagnetische Störungen</t>
  </si>
  <si>
    <t>F9.2 leichte Erkrankungen</t>
  </si>
  <si>
    <t>U9.3 Blitzschlag</t>
  </si>
  <si>
    <t>F9.3 Ausrutschen, Stürzen</t>
  </si>
  <si>
    <t>U9.4 Feuchtigkeit</t>
  </si>
  <si>
    <t>F9.4 Ersticken</t>
  </si>
  <si>
    <t>U9.5 Verunreinigungen</t>
  </si>
  <si>
    <t>F9.5 alle weiteren Probleme, die als Folge der Auswirkungen der Gefährdungsquellen an der Maschine oder an Teilen der Maschine auftreten</t>
  </si>
  <si>
    <t>U9.6 Schnee</t>
  </si>
  <si>
    <t>U9.7 Temperatur</t>
  </si>
  <si>
    <t>U9.8 Wasser</t>
  </si>
  <si>
    <t>U9.9 Wind</t>
  </si>
  <si>
    <t>U9.10 Sauerstoffmangel</t>
  </si>
  <si>
    <t>Kombination von Gefährdungen</t>
  </si>
  <si>
    <t>U10 Kombination von Gefährdungen</t>
  </si>
  <si>
    <t>F10 Kombination von Gefährdungen</t>
  </si>
  <si>
    <t>U10.1 z.B. sich wiederholende Tätigkeit + Anstrengung + hohe Umgebungstemperatur</t>
  </si>
  <si>
    <t>F10.1 z.B. Dehydrierung, Bewusstseinsverlust, Hitzeschock</t>
  </si>
  <si>
    <t>Liste der Gefährdungsereignisse</t>
  </si>
  <si>
    <t>basierend auf  DIN EN  ISO 12100:2010 (Tabelle B.4)</t>
  </si>
  <si>
    <t>Ursprung in Zusammenhang stehend mit …</t>
  </si>
  <si>
    <t>Gefährungsereignissse (Beispiele)</t>
  </si>
  <si>
    <t>der Form und/oder der Oberflächenbeschaffenheit der zugänglichen Maschinenteile</t>
  </si>
  <si>
    <t>Kontakt mit rauen Oberflächen</t>
  </si>
  <si>
    <t>den beweglichen Teilen der Maschine</t>
  </si>
  <si>
    <t>Zugang zu/Kontakt mit beweglichen Teilen</t>
  </si>
  <si>
    <t>Kontakt mit rotierenden offenen Enden</t>
  </si>
  <si>
    <t>der kinetischen Energie und/oder potentiellen Energie (Schwerkraft) der Maschine, der Maschinenteile, der eingesetzten, verarbeiteten, gehandhabten Werkzeuge und Materialien</t>
  </si>
  <si>
    <t>Herabfallen oder Ausstoß von Objekten</t>
  </si>
  <si>
    <t>der Standfestigkeit/-sicherheit der Maschine und/oder von Maschinenteilen</t>
  </si>
  <si>
    <t>Verlust der Standfestigkeit/-sicherheit</t>
  </si>
  <si>
    <t>der mech. Festigkeit von Maschinenteilen, Werkzeugen usw.</t>
  </si>
  <si>
    <t>Bruch während des Betriebs</t>
  </si>
  <si>
    <t>der pneumatischen/hydraulischen Ausrüstung</t>
  </si>
  <si>
    <t>Verschieben sich bewegender Teile</t>
  </si>
  <si>
    <t>Herausspritzen von Flüssigkeiten unter hohem Druck</t>
  </si>
  <si>
    <t>ungesteuerte Bewegungen</t>
  </si>
  <si>
    <t>der elektrischen Ausrüstung</t>
  </si>
  <si>
    <t>direkter Kontakt</t>
  </si>
  <si>
    <t>Durchschlag</t>
  </si>
  <si>
    <t>Lichtbogen</t>
  </si>
  <si>
    <t>Feuer</t>
  </si>
  <si>
    <t>indirekter Kontakt</t>
  </si>
  <si>
    <t>Kurzschluss</t>
  </si>
  <si>
    <t>Steuerung</t>
  </si>
  <si>
    <t>Herabfallen oder Herausschleudern eines sich bewegenden Maschinenteils oder eines in der Maschine festgeklemmten Werkstückes</t>
  </si>
  <si>
    <t>Ausfall von Einrichtungen zum Anhalten von sich bewegenden Teilen</t>
  </si>
  <si>
    <t>Maschinentätigkeit als Ergebnis der Wirkungslosigkeit (Umgehen oder Ausfall) von Schutzeinrichtungen</t>
  </si>
  <si>
    <t>ungesteuerte Bewegungen (einschließlich Geschwindigkeitsänderung)</t>
  </si>
  <si>
    <t>unbeabsichtigter/unerwarteter Anlauf</t>
  </si>
  <si>
    <t>weitere Gefährdungsereignisse durch Ausfälle oder unzureichende Konstruktion der Steuerung</t>
  </si>
  <si>
    <t>Materialien und Stoffen oder physikalischen Faktoren (Temperatur, Lärm, Vibration, Strahlung und Umgebung)</t>
  </si>
  <si>
    <t>Kontakt mit Objekten hoher oder geringer Temperatur</t>
  </si>
  <si>
    <t>Emission eines Stoffes, der gefährdend sein kann</t>
  </si>
  <si>
    <t>Emission eines Geräuschpegels, der gefährdend sein kann</t>
  </si>
  <si>
    <t>Emission eines Geräuschpegels, der zu Störungen der Sprachkommunikation oder zu Störungen akustischer Signale führen kann</t>
  </si>
  <si>
    <t>Emission eines Schwingungspegels, der gefährdend sein kann</t>
  </si>
  <si>
    <t>Emission von Strahlungsfeldern, die gefährdend sein können</t>
  </si>
  <si>
    <t>raue Umgebungsbedingungen</t>
  </si>
  <si>
    <t>der Beschaffenheit des Arbeitsplatzes und/oder des Arbeitsprozesses</t>
  </si>
  <si>
    <t>übermäßige Anstrengung</t>
  </si>
  <si>
    <t>menschliche Fehler/ menschliches Fehlverhalten (unbeabsichtigt und/oder vorsätzlich durch die Konstruktion hervorgerufen)</t>
  </si>
  <si>
    <t>Verlust der direkten Sichtbarkeit des Arbeitsbereiches</t>
  </si>
  <si>
    <t>schmerzhafte und ermüdende Körperhaltungen</t>
  </si>
  <si>
    <t>sich in hoher Frequenz wiederholende Tätigkeiten</t>
  </si>
  <si>
    <t>Vorgehen Risikoeinschätzung</t>
  </si>
  <si>
    <t>erste Einschätzung der Gefährdung nach EN 62061</t>
  </si>
  <si>
    <t>risikomindernde Maßnahmen</t>
  </si>
  <si>
    <t>Beispiele</t>
  </si>
  <si>
    <t>Risikoidentifizierung unter Berücksichtigung der risikomindernden Maßnahmen</t>
  </si>
  <si>
    <t>zweiten Einschätzung der Gefährdung nach EN 62061</t>
  </si>
  <si>
    <t xml:space="preserve">Veränderung am System der Maschine </t>
  </si>
  <si>
    <t>- trennende Schutzeinrichtung</t>
  </si>
  <si>
    <t>²</t>
  </si>
  <si>
    <t>Gefährdung nicht mehr gegeben</t>
  </si>
  <si>
    <t>keine erneute Einschätzung notwendig</t>
  </si>
  <si>
    <t>- mobile Schutzeinrichtung in Montage</t>
  </si>
  <si>
    <t>- konstruktive Maßnahme/ Verbesserung</t>
  </si>
  <si>
    <t>SIL (Ergebnis)</t>
  </si>
  <si>
    <t>Gefährdung noch vorhanden?</t>
  </si>
  <si>
    <t>Gefährdung vernünftigerweise nicht mehr vorhersehbar</t>
  </si>
  <si>
    <t>- Warnhinweise an Maschine</t>
  </si>
  <si>
    <t>Durch das Ergebnis der Einschätzung der Gefährdung sind risikomindernde Maßnahmen an der Maschine notwendig.</t>
  </si>
  <si>
    <t>- Schutzmaßnahmen (PSA, Schutzleiter,…)</t>
  </si>
  <si>
    <t>- Inbetriebnahmecheckliste</t>
  </si>
  <si>
    <t>- Inbetriebnahmeschulung</t>
  </si>
  <si>
    <t>- Arbeitsanweisung für Montage und/oder Fertigung</t>
  </si>
  <si>
    <t>Gefährdung noch vorhanden</t>
  </si>
  <si>
    <t>erneute Einschätzung nach EN 62061</t>
  </si>
  <si>
    <t>x</t>
  </si>
  <si>
    <t>- Hinweis auf Vertriebsdokumentation</t>
  </si>
  <si>
    <t>- Warnhinweis auf Restrisiko in der Bedienungsanleitung</t>
  </si>
  <si>
    <t>- geschultes Personal oder Fachpersonal</t>
  </si>
  <si>
    <t>Die automatisierte Montageeinrichtung ist ausschließlich für den Zusammenbau des DailyM8's konzipiert. Dabei dürfen die Magazine nur mit den definierten Einzelteilen manuell aufgefüllt werden. Für diese manuelle Handhabung und für wartungsgemäße Arbeiten an der Anlage darf die Schutzklappe geöffnet werden. Bevor der Montageprozess jedoch startet muss die Schutzvorrichtung wieder verschlossen werden. Nach dem Start des Prozesses ist dieser nicht mehr zu unterbrechen, außer es ist ein Not-Halt erforderlich. Das fertige Produkt kann anschließend aus dem Ausgabefach entnommen werden.</t>
  </si>
  <si>
    <t>Automatisierter Prozess zur Herstellung von 10 DailyM8's</t>
  </si>
  <si>
    <t xml:space="preserve">Stoppbetrieb zur manuellen Beladung der Magazine </t>
  </si>
  <si>
    <t>Nothalt</t>
  </si>
  <si>
    <t>Die automatisierte Montageeinrichtung wird ausschließlich in klimatisierten Innenräumen auf stabilem und geradem Untergrund.</t>
  </si>
  <si>
    <t>Eingewiesene Personen der DHBW Heidenheim.</t>
  </si>
  <si>
    <t>Produktion</t>
  </si>
  <si>
    <t>Montage</t>
  </si>
  <si>
    <t>Transport</t>
  </si>
  <si>
    <t>Inbetriebnahme</t>
  </si>
  <si>
    <t>Außerbetriebnahme</t>
  </si>
  <si>
    <t>Die automatisierte Montageeinrichtung muss mindestens mit einem Abstand von 0,5 m zu jeder Wandseite betrieben werden.</t>
  </si>
  <si>
    <t>Ein Durchlauf von 10 Produkten erfolgt in unter 5 min Betrieb und muss anschließend manuell aufgefüllt werden.</t>
  </si>
  <si>
    <t>Betriebstemperatur: 10 °C bis 30 °C (Optimalfall: Raumtemperatur von 20 °C)</t>
  </si>
  <si>
    <t>Luftfeuchtigkeit: relative Luftfeuchtigkeit von max. 70 %</t>
  </si>
  <si>
    <t>Untergrund: Stabil, gerade und sauber</t>
  </si>
  <si>
    <t>Bedienung: Nur durch unterwiesenes Personal</t>
  </si>
  <si>
    <t>Auf richtiges Einlegen der definierten Komponenten an den definierten Orten ist zu achten.</t>
  </si>
  <si>
    <t>Der Einsatz nicht genehmigter Hilfsstoffe ist nicht gestattet.</t>
  </si>
  <si>
    <t>Der Einsatz in explosionsgefährdeten Bereichen ist verboten.</t>
  </si>
  <si>
    <t>Es ist auf die vorgegebenen Wartungsintervalle zu achten.</t>
  </si>
  <si>
    <t>Jegliche Störungen müssen sofort gemeldet werden und die Maschine ist aus dem Betrieb zu nehmen.</t>
  </si>
  <si>
    <t>Warn- und Hinweisschilder dürfen nicht entfernt, bedeckt oder geändert werden.</t>
  </si>
  <si>
    <t>Veränderungen an der Anlage sind nur mit schriftlicher Genehmigung gestattet.</t>
  </si>
  <si>
    <t>Eingreifen über den Auswerfbehälter ist nicht gestattet.</t>
  </si>
  <si>
    <t xml:space="preserve">Schrott-
händler </t>
  </si>
  <si>
    <t>MA Lager</t>
  </si>
  <si>
    <t>MA Fertigung
Montage</t>
  </si>
  <si>
    <t xml:space="preserve">Transport </t>
  </si>
  <si>
    <t xml:space="preserve">Außerbetriebnahme </t>
  </si>
  <si>
    <t>Transport der Einzelteile</t>
  </si>
  <si>
    <t>Einzelteile montieren</t>
  </si>
  <si>
    <t>Funktionstest von Elektrokomponenten</t>
  </si>
  <si>
    <t>Elektrokomponenten fachgerecht installieren</t>
  </si>
  <si>
    <t>Elektrokomponenten verlöten</t>
  </si>
  <si>
    <t>Verpacken</t>
  </si>
  <si>
    <t>Einladen</t>
  </si>
  <si>
    <t>Ausladen</t>
  </si>
  <si>
    <t>Entpacken</t>
  </si>
  <si>
    <t>Gehäuse verschrauben</t>
  </si>
  <si>
    <t>Funktionstest der Anlage</t>
  </si>
  <si>
    <t>Ladungssicherung</t>
  </si>
  <si>
    <t>Einweisung</t>
  </si>
  <si>
    <t>Magazine bestücken</t>
  </si>
  <si>
    <t>Anschalten</t>
  </si>
  <si>
    <t>Schutzhaube schließen</t>
  </si>
  <si>
    <t>Montagezyklus starten</t>
  </si>
  <si>
    <t>Ersatzteile lagern</t>
  </si>
  <si>
    <t>Partikuläre Demontage</t>
  </si>
  <si>
    <t>Not-Halt kontrollieren</t>
  </si>
  <si>
    <t>Fehler suchen</t>
  </si>
  <si>
    <t>Endmontage</t>
  </si>
  <si>
    <t>Wartungsprotokoll ausfüllen</t>
  </si>
  <si>
    <t>Reinigung der Anlage</t>
  </si>
  <si>
    <t>Magazine entleeren</t>
  </si>
  <si>
    <t>Kabel überprüfen</t>
  </si>
  <si>
    <t>Ursache finden und beseitigen</t>
  </si>
  <si>
    <t>Abschließen vom Stromnetz</t>
  </si>
  <si>
    <t>Anschließen an Stromnetz</t>
  </si>
  <si>
    <t>Mülltrennung</t>
  </si>
  <si>
    <t>Schrottabholung</t>
  </si>
  <si>
    <t>Handschuhe tragen</t>
  </si>
  <si>
    <t xml:space="preserve">Montage zu 2. </t>
  </si>
  <si>
    <t>Erstellt von: Häberle Annika</t>
  </si>
  <si>
    <t>Gruppe 4</t>
  </si>
  <si>
    <t>Datum: 28.04.2025</t>
  </si>
  <si>
    <t>Produktion / Montage</t>
  </si>
  <si>
    <t>Sicherheitsschuhe tragen, Helm tragen</t>
  </si>
  <si>
    <t>Objekte können trotz Sicherung herabfallen</t>
  </si>
  <si>
    <t>Not-Halt betätigen</t>
  </si>
  <si>
    <t>FI-Schutzschalter verwenden</t>
  </si>
  <si>
    <t xml:space="preserve">Hebehilfen verwenden </t>
  </si>
  <si>
    <t>Wiederholtes Heben kann zu gesundheitlichen Schäden führen</t>
  </si>
  <si>
    <t>Hinweis: Bei Fehlerfall Maschine vom Netz nehmen</t>
  </si>
  <si>
    <t>Schutzhandschuhe anziehen, Feuchtigkeit vermeiden</t>
  </si>
  <si>
    <t>Schutzhandschuhe tragen bei der Entsorgung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</si>
</sst>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
    <numFmt numFmtId="165" formatCode="mmm\-yy"/>
  </numFmts>
  <fonts count="40">
    <font>
      <sz val="12"/>
      <name val="Times New Roman"/>
    </font>
    <font>
      <sz val="10"/>
      <name val="Arial"/>
      <family val="2"/>
    </font>
    <font>
      <sz val="10"/>
      <name val="Arial"/>
      <family val="2"/>
    </font>
    <font>
      <b/>
      <sz val="10"/>
      <name val="Arial"/>
      <family val="2"/>
    </font>
    <font>
      <sz val="12"/>
      <name val="Arial"/>
      <family val="2"/>
    </font>
    <font>
      <b/>
      <sz val="18"/>
      <name val="Arial"/>
      <family val="2"/>
    </font>
    <font>
      <sz val="12"/>
      <color indexed="9"/>
      <name val="Arial"/>
      <family val="2"/>
    </font>
    <font>
      <b/>
      <sz val="12"/>
      <name val="Arial"/>
      <family val="2"/>
    </font>
    <font>
      <sz val="24"/>
      <name val="Wingdings 3"/>
      <family val="1"/>
    </font>
    <font>
      <sz val="24"/>
      <name val="Arial"/>
      <family val="2"/>
    </font>
    <font>
      <b/>
      <sz val="16"/>
      <name val="Arial"/>
      <family val="2"/>
    </font>
    <font>
      <sz val="11"/>
      <name val="Arial"/>
      <family val="2"/>
    </font>
    <font>
      <sz val="8"/>
      <name val="Arial"/>
      <family val="2"/>
    </font>
    <font>
      <b/>
      <sz val="11"/>
      <name val="Arial"/>
      <family val="2"/>
    </font>
    <font>
      <b/>
      <sz val="8"/>
      <name val="Arial"/>
      <family val="2"/>
    </font>
    <font>
      <b/>
      <u/>
      <sz val="11"/>
      <name val="Arial"/>
      <family val="2"/>
    </font>
    <font>
      <sz val="11"/>
      <color indexed="22"/>
      <name val="Arial"/>
      <family val="2"/>
    </font>
    <font>
      <b/>
      <sz val="14"/>
      <name val="Arial"/>
      <family val="2"/>
    </font>
    <font>
      <b/>
      <sz val="12"/>
      <color indexed="22"/>
      <name val="Arial"/>
      <family val="2"/>
    </font>
    <font>
      <sz val="12"/>
      <color indexed="22"/>
      <name val="Arial"/>
      <family val="2"/>
    </font>
    <font>
      <sz val="11"/>
      <color indexed="55"/>
      <name val="Arial"/>
      <family val="2"/>
    </font>
    <font>
      <sz val="16"/>
      <name val="Arial"/>
      <family val="2"/>
    </font>
    <font>
      <b/>
      <i/>
      <sz val="16"/>
      <name val="Arial"/>
      <family val="2"/>
    </font>
    <font>
      <sz val="14"/>
      <name val="Arial"/>
      <family val="2"/>
    </font>
    <font>
      <sz val="20"/>
      <name val="Arial"/>
      <family val="2"/>
    </font>
    <font>
      <b/>
      <sz val="11"/>
      <color indexed="8"/>
      <name val="Arial"/>
      <family val="2"/>
    </font>
    <font>
      <sz val="10"/>
      <color indexed="8"/>
      <name val="Arial"/>
      <family val="2"/>
    </font>
    <font>
      <sz val="11"/>
      <color indexed="9"/>
      <name val="Arial"/>
      <family val="2"/>
    </font>
    <font>
      <b/>
      <vertAlign val="superscript"/>
      <sz val="11"/>
      <name val="Arial"/>
      <family val="2"/>
    </font>
    <font>
      <b/>
      <vertAlign val="superscript"/>
      <sz val="8"/>
      <name val="Arial"/>
      <family val="2"/>
    </font>
    <font>
      <vertAlign val="superscript"/>
      <sz val="12"/>
      <color indexed="22"/>
      <name val="Arial"/>
      <family val="2"/>
    </font>
    <font>
      <sz val="10"/>
      <color indexed="63"/>
      <name val="Arial"/>
      <family val="2"/>
    </font>
    <font>
      <b/>
      <sz val="10"/>
      <color indexed="63"/>
      <name val="Arial"/>
      <family val="2"/>
    </font>
    <font>
      <sz val="12"/>
      <name val="Times New Roman"/>
      <family val="1"/>
    </font>
    <font>
      <sz val="11"/>
      <color theme="1"/>
      <name val="Calibri"/>
      <family val="2"/>
      <scheme val="minor"/>
    </font>
    <font>
      <sz val="11"/>
      <color theme="0" tint="-0.34998626667073579"/>
      <name val="Arial"/>
      <family val="2"/>
    </font>
    <font>
      <sz val="10"/>
      <color theme="0" tint="-0.34998626667073579"/>
      <name val="Arial"/>
      <family val="2"/>
    </font>
    <font>
      <sz val="10"/>
      <color theme="1" tint="0.14999847407452621"/>
      <name val="Arial"/>
      <family val="2"/>
    </font>
    <font>
      <sz val="8"/>
      <name val="Times New Roman"/>
      <family val="1"/>
    </font>
    <font>
      <sz val="12"/>
      <color theme="0" tint="-0.14999847407452621"/>
      <name val="Arial"/>
      <family val="2"/>
    </font>
  </fonts>
  <fills count="14">
    <fill>
      <patternFill patternType="none"/>
    </fill>
    <fill>
      <patternFill patternType="gray125"/>
    </fill>
    <fill>
      <patternFill patternType="solid">
        <fgColor indexed="23"/>
        <bgColor indexed="64"/>
      </patternFill>
    </fill>
    <fill>
      <patternFill patternType="solid">
        <fgColor indexed="65"/>
        <bgColor indexed="8"/>
      </patternFill>
    </fill>
    <fill>
      <patternFill patternType="solid">
        <fgColor indexed="55"/>
        <bgColor indexed="64"/>
      </patternFill>
    </fill>
    <fill>
      <patternFill patternType="solid">
        <fgColor indexed="47"/>
        <bgColor indexed="8"/>
      </patternFill>
    </fill>
    <fill>
      <patternFill patternType="solid">
        <fgColor indexed="47"/>
        <bgColor indexed="64"/>
      </patternFill>
    </fill>
    <fill>
      <patternFill patternType="solid">
        <fgColor indexed="9"/>
        <bgColor indexed="8"/>
      </patternFill>
    </fill>
    <fill>
      <patternFill patternType="solid">
        <fgColor indexed="44"/>
        <bgColor indexed="8"/>
      </patternFill>
    </fill>
    <fill>
      <patternFill patternType="solid">
        <fgColor indexed="13"/>
        <bgColor indexed="8"/>
      </patternFill>
    </fill>
    <fill>
      <patternFill patternType="solid">
        <fgColor indexed="13"/>
        <bgColor indexed="64"/>
      </patternFill>
    </fill>
    <fill>
      <patternFill patternType="solid">
        <fgColor indexed="42"/>
        <bgColor indexed="8"/>
      </patternFill>
    </fill>
    <fill>
      <patternFill patternType="solid">
        <fgColor indexed="27"/>
        <bgColor indexed="8"/>
      </patternFill>
    </fill>
    <fill>
      <patternFill patternType="solid">
        <fgColor theme="0" tint="-0.249977111117893"/>
        <bgColor indexed="64"/>
      </patternFill>
    </fill>
  </fills>
  <borders count="5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double">
        <color auto="1"/>
      </top>
      <bottom style="thin">
        <color auto="1"/>
      </bottom>
      <diagonal/>
    </border>
    <border>
      <left style="thin">
        <color auto="1"/>
      </left>
      <right style="thin">
        <color auto="1"/>
      </right>
      <top style="medium">
        <color auto="1"/>
      </top>
      <bottom style="thin">
        <color auto="1"/>
      </bottom>
      <diagonal/>
    </border>
    <border>
      <left/>
      <right style="thin">
        <color indexed="9"/>
      </right>
      <top style="thin">
        <color auto="1"/>
      </top>
      <bottom style="thin">
        <color auto="1"/>
      </bottom>
      <diagonal/>
    </border>
    <border>
      <left style="thin">
        <color indexed="9"/>
      </left>
      <right style="thin">
        <color indexed="9"/>
      </right>
      <top style="thin">
        <color auto="1"/>
      </top>
      <bottom style="thin">
        <color auto="1"/>
      </bottom>
      <diagonal/>
    </border>
    <border>
      <left style="thin">
        <color indexed="9"/>
      </left>
      <right/>
      <top style="thin">
        <color auto="1"/>
      </top>
      <bottom style="thin">
        <color auto="1"/>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right/>
      <top style="thin">
        <color auto="1"/>
      </top>
      <bottom style="double">
        <color auto="1"/>
      </bottom>
      <diagonal/>
    </border>
    <border>
      <left style="thin">
        <color auto="1"/>
      </left>
      <right style="thin">
        <color auto="1"/>
      </right>
      <top/>
      <bottom style="medium">
        <color auto="1"/>
      </bottom>
      <diagonal/>
    </border>
    <border>
      <left style="thin">
        <color auto="1"/>
      </left>
      <right style="thin">
        <color auto="1"/>
      </right>
      <top style="medium">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double">
        <color auto="1"/>
      </bottom>
      <diagonal/>
    </border>
    <border>
      <left/>
      <right style="thin">
        <color auto="1"/>
      </right>
      <top/>
      <bottom/>
      <diagonal/>
    </border>
    <border>
      <left style="thin">
        <color auto="1"/>
      </left>
      <right style="thin">
        <color auto="1"/>
      </right>
      <top/>
      <bottom/>
      <diagonal/>
    </border>
    <border>
      <left style="thin">
        <color auto="1"/>
      </left>
      <right style="thin">
        <color auto="1"/>
      </right>
      <top style="medium">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style="double">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indexed="9"/>
      </right>
      <top style="thin">
        <color auto="1"/>
      </top>
      <bottom style="thin">
        <color auto="1"/>
      </bottom>
      <diagonal/>
    </border>
    <border>
      <left style="thin">
        <color indexed="9"/>
      </left>
      <right style="thin">
        <color auto="1"/>
      </right>
      <top style="thin">
        <color auto="1"/>
      </top>
      <bottom style="thin">
        <color auto="1"/>
      </bottom>
      <diagonal/>
    </border>
    <border>
      <left style="thin">
        <color indexed="9"/>
      </left>
      <right/>
      <top style="thin">
        <color auto="1"/>
      </top>
      <bottom/>
      <diagonal/>
    </border>
    <border>
      <left/>
      <right style="thin">
        <color indexed="9"/>
      </right>
      <top style="thin">
        <color auto="1"/>
      </top>
      <bottom/>
      <diagonal/>
    </border>
    <border>
      <left style="thin">
        <color indexed="9"/>
      </left>
      <right/>
      <top/>
      <bottom/>
      <diagonal/>
    </border>
    <border>
      <left/>
      <right style="thin">
        <color indexed="9"/>
      </right>
      <top/>
      <bottom/>
      <diagonal/>
    </border>
    <border>
      <left style="thin">
        <color indexed="9"/>
      </left>
      <right/>
      <top/>
      <bottom style="thin">
        <color indexed="9"/>
      </bottom>
      <diagonal/>
    </border>
    <border>
      <left/>
      <right style="thin">
        <color indexed="9"/>
      </right>
      <top/>
      <bottom style="thin">
        <color indexed="9"/>
      </bottom>
      <diagonal/>
    </border>
    <border>
      <left style="medium">
        <color indexed="64"/>
      </left>
      <right style="thin">
        <color auto="1"/>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style="medium">
        <color indexed="64"/>
      </right>
      <top style="thin">
        <color auto="1"/>
      </top>
      <bottom style="thin">
        <color auto="1"/>
      </bottom>
      <diagonal/>
    </border>
    <border>
      <left style="thin">
        <color auto="1"/>
      </left>
      <right style="thin">
        <color auto="1"/>
      </right>
      <top style="double">
        <color auto="1"/>
      </top>
      <bottom/>
      <diagonal/>
    </border>
  </borders>
  <cellStyleXfs count="4">
    <xf numFmtId="0" fontId="0" fillId="0" borderId="0">
      <alignment vertical="center"/>
    </xf>
    <xf numFmtId="0" fontId="1" fillId="0" borderId="0">
      <alignment vertical="center"/>
    </xf>
    <xf numFmtId="0" fontId="33" fillId="0" borderId="0">
      <alignment vertical="center"/>
    </xf>
    <xf numFmtId="0" fontId="34" fillId="0" borderId="0"/>
  </cellStyleXfs>
  <cellXfs count="332">
    <xf numFmtId="0" fontId="1" fillId="0" borderId="0" xfId="0" applyFont="1" applyAlignment="1"/>
    <xf numFmtId="0" fontId="1" fillId="0" borderId="1" xfId="1" applyBorder="1">
      <alignment vertical="center"/>
    </xf>
    <xf numFmtId="0" fontId="1" fillId="0" borderId="2" xfId="1" applyBorder="1">
      <alignment vertical="center"/>
    </xf>
    <xf numFmtId="0" fontId="1" fillId="0" borderId="3" xfId="1" applyBorder="1">
      <alignment vertical="center"/>
    </xf>
    <xf numFmtId="0" fontId="1" fillId="0" borderId="4" xfId="1" applyBorder="1">
      <alignment vertical="center"/>
    </xf>
    <xf numFmtId="0" fontId="1" fillId="0" borderId="2" xfId="1" applyBorder="1" applyAlignment="1"/>
    <xf numFmtId="0" fontId="1" fillId="0" borderId="5" xfId="1" applyBorder="1">
      <alignment vertical="center"/>
    </xf>
    <xf numFmtId="0" fontId="4" fillId="0" borderId="0" xfId="1" applyFont="1" applyAlignment="1"/>
    <xf numFmtId="49" fontId="4" fillId="0" borderId="0" xfId="1" applyNumberFormat="1" applyFont="1" applyAlignment="1">
      <alignment wrapText="1"/>
    </xf>
    <xf numFmtId="0" fontId="1" fillId="0" borderId="0" xfId="1" applyAlignment="1">
      <alignment vertical="top"/>
    </xf>
    <xf numFmtId="0" fontId="1" fillId="0" borderId="0" xfId="1" applyAlignment="1">
      <alignment horizontal="left" vertical="center"/>
    </xf>
    <xf numFmtId="0" fontId="5" fillId="0" borderId="0" xfId="1" applyFont="1" applyAlignment="1">
      <alignment horizontal="left"/>
    </xf>
    <xf numFmtId="49" fontId="6" fillId="2" borderId="6" xfId="1" applyNumberFormat="1" applyFont="1" applyFill="1" applyBorder="1" applyAlignment="1">
      <alignment wrapText="1"/>
    </xf>
    <xf numFmtId="49" fontId="6" fillId="2" borderId="7" xfId="1" applyNumberFormat="1" applyFont="1" applyFill="1" applyBorder="1" applyAlignment="1">
      <alignment wrapText="1"/>
    </xf>
    <xf numFmtId="49" fontId="6" fillId="2" borderId="8" xfId="1" applyNumberFormat="1" applyFont="1" applyFill="1" applyBorder="1" applyAlignment="1">
      <alignment wrapText="1"/>
    </xf>
    <xf numFmtId="0" fontId="7" fillId="0" borderId="0" xfId="1" applyFont="1" applyAlignment="1">
      <alignment horizontal="left"/>
    </xf>
    <xf numFmtId="0" fontId="5" fillId="0" borderId="9" xfId="1" applyFont="1" applyBorder="1" applyAlignment="1">
      <alignment horizontal="left"/>
    </xf>
    <xf numFmtId="49" fontId="4" fillId="0" borderId="0" xfId="1" applyNumberFormat="1" applyFont="1" applyAlignment="1"/>
    <xf numFmtId="49" fontId="8" fillId="0" borderId="0" xfId="1" applyNumberFormat="1" applyFont="1" applyAlignment="1">
      <alignment horizontal="center" vertical="center" wrapText="1"/>
    </xf>
    <xf numFmtId="0" fontId="4" fillId="0" borderId="10" xfId="1" applyFont="1" applyBorder="1" applyAlignment="1"/>
    <xf numFmtId="0" fontId="4" fillId="0" borderId="1" xfId="1" applyFont="1" applyBorder="1" applyAlignment="1">
      <alignment horizontal="left" vertical="top" wrapText="1"/>
    </xf>
    <xf numFmtId="0" fontId="4" fillId="0" borderId="1" xfId="1" applyFont="1" applyBorder="1" applyAlignment="1">
      <alignment horizontal="center" vertical="top" wrapText="1"/>
    </xf>
    <xf numFmtId="49" fontId="9" fillId="0" borderId="0" xfId="1" applyNumberFormat="1" applyFont="1" applyAlignment="1">
      <alignment vertical="top" wrapText="1"/>
    </xf>
    <xf numFmtId="0" fontId="4" fillId="0" borderId="0" xfId="1" applyFont="1" applyAlignment="1">
      <alignment horizontal="left" vertical="center"/>
    </xf>
    <xf numFmtId="0" fontId="5" fillId="0" borderId="0" xfId="1" applyFont="1" applyAlignment="1">
      <alignment horizontal="left" vertical="center"/>
    </xf>
    <xf numFmtId="49" fontId="6" fillId="2" borderId="7" xfId="1" applyNumberFormat="1" applyFont="1" applyFill="1" applyBorder="1" applyAlignment="1">
      <alignment horizontal="left" wrapText="1"/>
    </xf>
    <xf numFmtId="0" fontId="4" fillId="0" borderId="0" xfId="1" applyFont="1" applyAlignment="1">
      <alignment horizontal="left" vertical="top" wrapText="1"/>
    </xf>
    <xf numFmtId="0" fontId="4" fillId="0" borderId="0" xfId="1" applyFont="1" applyAlignment="1">
      <alignment horizontal="center" vertical="top" wrapText="1"/>
    </xf>
    <xf numFmtId="0" fontId="11" fillId="0" borderId="0" xfId="1" applyFont="1" applyAlignment="1">
      <alignment horizontal="center"/>
    </xf>
    <xf numFmtId="0" fontId="11" fillId="0" borderId="0" xfId="1" applyFont="1" applyAlignment="1"/>
    <xf numFmtId="0" fontId="12" fillId="0" borderId="0" xfId="1" applyFont="1" applyAlignment="1">
      <alignment horizontal="left" vertical="top"/>
    </xf>
    <xf numFmtId="0" fontId="11" fillId="0" borderId="0" xfId="1" applyFont="1" applyAlignment="1">
      <alignment horizontal="left" vertical="top"/>
    </xf>
    <xf numFmtId="0" fontId="11" fillId="0" borderId="0" xfId="1" applyFont="1" applyAlignment="1">
      <alignment vertical="top"/>
    </xf>
    <xf numFmtId="0" fontId="12" fillId="0" borderId="0" xfId="1" applyFont="1" applyAlignment="1">
      <alignment horizontal="left" vertical="top" wrapText="1"/>
    </xf>
    <xf numFmtId="0" fontId="1" fillId="0" borderId="0" xfId="1" applyAlignment="1">
      <alignment vertical="top" wrapText="1"/>
    </xf>
    <xf numFmtId="0" fontId="11" fillId="0" borderId="0" xfId="1" applyFont="1" applyAlignment="1">
      <alignment horizontal="left"/>
    </xf>
    <xf numFmtId="0" fontId="12" fillId="0" borderId="0" xfId="1" applyFont="1" applyAlignment="1"/>
    <xf numFmtId="0" fontId="13" fillId="0" borderId="11" xfId="1" applyFont="1" applyBorder="1" applyAlignment="1">
      <alignment horizontal="center" vertical="center"/>
    </xf>
    <xf numFmtId="0" fontId="1" fillId="0" borderId="14" xfId="1" applyBorder="1" applyAlignment="1"/>
    <xf numFmtId="0" fontId="1" fillId="0" borderId="15" xfId="1" applyBorder="1" applyAlignment="1"/>
    <xf numFmtId="14" fontId="1" fillId="0" borderId="0" xfId="1" applyNumberFormat="1" applyAlignment="1"/>
    <xf numFmtId="0" fontId="1" fillId="0" borderId="3" xfId="1" applyBorder="1" applyAlignment="1"/>
    <xf numFmtId="0" fontId="1" fillId="0" borderId="1" xfId="1" applyBorder="1" applyAlignment="1"/>
    <xf numFmtId="0" fontId="1" fillId="0" borderId="0" xfId="1">
      <alignment vertical="center"/>
    </xf>
    <xf numFmtId="0" fontId="3" fillId="0" borderId="0" xfId="1" applyFont="1" applyAlignment="1">
      <alignment vertical="top"/>
    </xf>
    <xf numFmtId="0" fontId="12" fillId="0" borderId="0" xfId="1" applyFont="1" applyAlignment="1">
      <alignment horizontal="center" vertical="top"/>
    </xf>
    <xf numFmtId="0" fontId="12" fillId="0" borderId="0" xfId="1" applyFont="1" applyAlignment="1">
      <alignment vertical="top" wrapText="1"/>
    </xf>
    <xf numFmtId="0" fontId="12" fillId="0" borderId="0" xfId="1" applyFont="1" applyAlignment="1">
      <alignment horizontal="center" vertical="top" wrapText="1"/>
    </xf>
    <xf numFmtId="0" fontId="12" fillId="0" borderId="0" xfId="1" applyFont="1" applyAlignment="1">
      <alignment vertical="top"/>
    </xf>
    <xf numFmtId="0" fontId="13" fillId="0" borderId="0" xfId="1" applyFont="1" applyAlignment="1">
      <alignment horizontal="center" vertical="center"/>
    </xf>
    <xf numFmtId="0" fontId="13" fillId="0" borderId="0" xfId="1" applyFont="1" applyAlignment="1">
      <alignment horizontal="center" vertical="center" wrapText="1"/>
    </xf>
    <xf numFmtId="0" fontId="13" fillId="0" borderId="0" xfId="1" applyFont="1" applyAlignment="1">
      <alignment horizontal="left" vertical="center" wrapText="1"/>
    </xf>
    <xf numFmtId="0" fontId="14" fillId="0" borderId="0" xfId="1" applyFont="1" applyAlignment="1">
      <alignment horizontal="left" vertical="top" wrapText="1"/>
    </xf>
    <xf numFmtId="0" fontId="15" fillId="0" borderId="0" xfId="1" applyFont="1" applyAlignment="1">
      <alignment horizontal="left" vertical="center" wrapText="1"/>
    </xf>
    <xf numFmtId="0" fontId="1" fillId="0" borderId="0" xfId="1" applyAlignment="1">
      <alignment horizontal="left"/>
    </xf>
    <xf numFmtId="0" fontId="15" fillId="0" borderId="0" xfId="1" applyFont="1" applyAlignment="1">
      <alignment wrapText="1"/>
    </xf>
    <xf numFmtId="0" fontId="13" fillId="0" borderId="0" xfId="1" applyFont="1" applyAlignment="1">
      <alignment vertical="top"/>
    </xf>
    <xf numFmtId="0" fontId="4" fillId="3" borderId="0" xfId="1" applyFont="1" applyFill="1" applyAlignment="1"/>
    <xf numFmtId="0" fontId="11" fillId="3" borderId="0" xfId="1" applyFont="1" applyFill="1" applyAlignment="1"/>
    <xf numFmtId="0" fontId="11" fillId="3" borderId="0" xfId="1" applyFont="1" applyFill="1" applyAlignment="1" applyProtection="1">
      <protection locked="0"/>
    </xf>
    <xf numFmtId="0" fontId="16" fillId="3" borderId="0" xfId="1" applyFont="1" applyFill="1" applyAlignment="1"/>
    <xf numFmtId="49" fontId="11" fillId="3" borderId="0" xfId="1" applyNumberFormat="1" applyFont="1" applyFill="1" applyAlignment="1"/>
    <xf numFmtId="0" fontId="11" fillId="3" borderId="0" xfId="1" applyFont="1" applyFill="1" applyAlignment="1">
      <alignment horizontal="left" vertical="center"/>
    </xf>
    <xf numFmtId="0" fontId="4" fillId="3" borderId="0" xfId="1" applyFont="1" applyFill="1" applyAlignment="1">
      <alignment horizontal="center"/>
    </xf>
    <xf numFmtId="49" fontId="4" fillId="3" borderId="0" xfId="1" applyNumberFormat="1" applyFont="1" applyFill="1" applyAlignment="1"/>
    <xf numFmtId="49" fontId="4" fillId="3" borderId="0" xfId="1" applyNumberFormat="1" applyFont="1" applyFill="1" applyAlignment="1">
      <alignment horizontal="left" vertical="top" wrapText="1"/>
    </xf>
    <xf numFmtId="0" fontId="4" fillId="3" borderId="0" xfId="1" applyFont="1" applyFill="1" applyAlignment="1">
      <alignment vertical="top"/>
    </xf>
    <xf numFmtId="0" fontId="4" fillId="4" borderId="0" xfId="1" applyFont="1" applyFill="1" applyAlignment="1">
      <alignment horizontal="center" vertical="center"/>
    </xf>
    <xf numFmtId="49" fontId="17" fillId="3" borderId="0" xfId="1" applyNumberFormat="1" applyFont="1" applyFill="1">
      <alignment vertical="center"/>
    </xf>
    <xf numFmtId="0" fontId="4" fillId="5" borderId="1" xfId="1" applyFont="1" applyFill="1" applyBorder="1" applyAlignment="1">
      <alignment horizontal="center"/>
    </xf>
    <xf numFmtId="0" fontId="4" fillId="6" borderId="1" xfId="1" applyFont="1" applyFill="1" applyBorder="1" applyAlignment="1">
      <alignment horizontal="center" vertical="center"/>
    </xf>
    <xf numFmtId="0" fontId="4" fillId="5" borderId="1" xfId="1" applyFont="1" applyFill="1" applyBorder="1" applyAlignment="1">
      <alignment horizontal="center" vertical="center"/>
    </xf>
    <xf numFmtId="0" fontId="4" fillId="5" borderId="16" xfId="1" applyFont="1" applyFill="1" applyBorder="1" applyAlignment="1">
      <alignment horizontal="center"/>
    </xf>
    <xf numFmtId="0" fontId="4" fillId="5" borderId="17" xfId="1" applyFont="1" applyFill="1" applyBorder="1" applyAlignment="1">
      <alignment horizontal="left"/>
    </xf>
    <xf numFmtId="0" fontId="4" fillId="5" borderId="15" xfId="1" applyFont="1" applyFill="1" applyBorder="1" applyAlignment="1">
      <alignment horizontal="left"/>
    </xf>
    <xf numFmtId="0" fontId="4" fillId="3" borderId="18" xfId="1" applyFont="1" applyFill="1" applyBorder="1" applyAlignment="1"/>
    <xf numFmtId="0" fontId="17" fillId="3" borderId="0" xfId="1" applyFont="1" applyFill="1" applyAlignment="1"/>
    <xf numFmtId="0" fontId="7" fillId="3" borderId="0" xfId="1" applyFont="1" applyFill="1" applyAlignment="1"/>
    <xf numFmtId="0" fontId="4" fillId="7" borderId="1" xfId="1" applyFont="1" applyFill="1" applyBorder="1" applyAlignment="1">
      <alignment horizontal="left" vertical="top"/>
    </xf>
    <xf numFmtId="0" fontId="7" fillId="7" borderId="16" xfId="1" applyFont="1" applyFill="1" applyBorder="1" applyAlignment="1">
      <alignment vertical="top"/>
    </xf>
    <xf numFmtId="0" fontId="7" fillId="7" borderId="17" xfId="1" applyFont="1" applyFill="1" applyBorder="1" applyAlignment="1">
      <alignment vertical="top"/>
    </xf>
    <xf numFmtId="0" fontId="7" fillId="7" borderId="1" xfId="1" applyFont="1" applyFill="1" applyBorder="1" applyAlignment="1">
      <alignment horizontal="left" vertical="top"/>
    </xf>
    <xf numFmtId="49" fontId="4" fillId="3" borderId="0" xfId="1" applyNumberFormat="1" applyFont="1" applyFill="1" applyAlignment="1">
      <alignment horizontal="left" vertical="center"/>
    </xf>
    <xf numFmtId="0" fontId="4" fillId="4" borderId="0" xfId="1" applyFont="1" applyFill="1" applyAlignment="1">
      <alignment horizontal="left" vertical="center"/>
    </xf>
    <xf numFmtId="49" fontId="17" fillId="3" borderId="0" xfId="1" applyNumberFormat="1" applyFont="1" applyFill="1" applyAlignment="1">
      <alignment horizontal="left" vertical="center"/>
    </xf>
    <xf numFmtId="0" fontId="4" fillId="3" borderId="19" xfId="1" applyFont="1" applyFill="1" applyBorder="1" applyAlignment="1" applyProtection="1">
      <protection locked="0"/>
    </xf>
    <xf numFmtId="0" fontId="18" fillId="3" borderId="20" xfId="1" applyFont="1" applyFill="1" applyBorder="1" applyAlignment="1" applyProtection="1">
      <alignment horizontal="left" vertical="center"/>
      <protection locked="0"/>
    </xf>
    <xf numFmtId="0" fontId="4" fillId="3" borderId="0" xfId="1" applyFont="1" applyFill="1" applyAlignment="1" applyProtection="1">
      <protection locked="0"/>
    </xf>
    <xf numFmtId="0" fontId="19" fillId="3" borderId="16" xfId="1" applyFont="1" applyFill="1" applyBorder="1" applyAlignment="1">
      <alignment horizontal="left"/>
    </xf>
    <xf numFmtId="0" fontId="19" fillId="3" borderId="1" xfId="1" applyFont="1" applyFill="1" applyBorder="1" applyAlignment="1">
      <alignment horizontal="left"/>
    </xf>
    <xf numFmtId="0" fontId="19" fillId="3" borderId="15" xfId="1" applyFont="1" applyFill="1" applyBorder="1" applyAlignment="1">
      <alignment horizontal="left"/>
    </xf>
    <xf numFmtId="0" fontId="4" fillId="8" borderId="1" xfId="1" applyFont="1" applyFill="1" applyBorder="1" applyAlignment="1">
      <alignment horizontal="center"/>
    </xf>
    <xf numFmtId="0" fontId="4" fillId="8" borderId="1" xfId="1" applyFont="1" applyFill="1" applyBorder="1" applyAlignment="1">
      <alignment horizontal="center" vertical="center"/>
    </xf>
    <xf numFmtId="0" fontId="19" fillId="3" borderId="20" xfId="1" applyFont="1" applyFill="1" applyBorder="1" applyAlignment="1">
      <alignment horizontal="left" vertical="center"/>
    </xf>
    <xf numFmtId="0" fontId="19" fillId="3" borderId="3" xfId="1" applyFont="1" applyFill="1" applyBorder="1" applyAlignment="1">
      <alignment horizontal="left" vertical="center"/>
    </xf>
    <xf numFmtId="0" fontId="20" fillId="3" borderId="0" xfId="1" applyFont="1" applyFill="1" applyAlignment="1">
      <alignment vertical="top" wrapText="1"/>
    </xf>
    <xf numFmtId="0" fontId="20" fillId="3" borderId="0" xfId="1" applyFont="1" applyFill="1" applyAlignment="1"/>
    <xf numFmtId="0" fontId="4" fillId="3" borderId="0" xfId="1" applyFont="1" applyFill="1" applyAlignment="1">
      <alignment horizontal="left" vertical="center"/>
    </xf>
    <xf numFmtId="0" fontId="16" fillId="3" borderId="0" xfId="1" applyFont="1" applyFill="1" applyAlignment="1">
      <alignment horizontal="left" vertical="center"/>
    </xf>
    <xf numFmtId="0" fontId="16" fillId="3" borderId="1" xfId="1" applyFont="1" applyFill="1" applyBorder="1" applyAlignment="1"/>
    <xf numFmtId="49" fontId="20" fillId="3" borderId="1" xfId="1" applyNumberFormat="1" applyFont="1" applyFill="1" applyBorder="1" applyAlignment="1"/>
    <xf numFmtId="0" fontId="18" fillId="3" borderId="1" xfId="1" applyFont="1" applyFill="1" applyBorder="1" applyAlignment="1" applyProtection="1">
      <alignment horizontal="left" vertical="justify" wrapText="1"/>
      <protection locked="0"/>
    </xf>
    <xf numFmtId="0" fontId="11" fillId="3" borderId="1" xfId="1" applyFont="1" applyFill="1" applyBorder="1" applyAlignment="1" applyProtection="1">
      <protection locked="0"/>
    </xf>
    <xf numFmtId="0" fontId="19" fillId="0" borderId="1" xfId="1" applyFont="1" applyBorder="1" applyAlignment="1">
      <alignment horizontal="left" vertical="center"/>
    </xf>
    <xf numFmtId="0" fontId="16" fillId="3" borderId="3" xfId="1" applyFont="1" applyFill="1" applyBorder="1" applyAlignment="1"/>
    <xf numFmtId="0" fontId="19" fillId="3" borderId="1" xfId="1" applyFont="1" applyFill="1" applyBorder="1" applyAlignment="1">
      <alignment horizontal="left" vertical="center"/>
    </xf>
    <xf numFmtId="0" fontId="16" fillId="3" borderId="1" xfId="1" applyFont="1" applyFill="1" applyBorder="1" applyAlignment="1" applyProtection="1">
      <protection locked="0"/>
    </xf>
    <xf numFmtId="49" fontId="16" fillId="3" borderId="0" xfId="1" applyNumberFormat="1" applyFont="1" applyFill="1" applyAlignment="1"/>
    <xf numFmtId="0" fontId="2" fillId="3" borderId="0" xfId="1" applyFont="1" applyFill="1" applyAlignment="1"/>
    <xf numFmtId="0" fontId="13" fillId="3" borderId="21" xfId="1" applyFont="1" applyFill="1" applyBorder="1" applyAlignment="1">
      <alignment horizontal="center" textRotation="90" wrapText="1"/>
    </xf>
    <xf numFmtId="164" fontId="4" fillId="6" borderId="20" xfId="1" quotePrefix="1" applyNumberFormat="1" applyFont="1" applyFill="1" applyBorder="1" applyAlignment="1">
      <alignment horizontal="center" vertical="center"/>
    </xf>
    <xf numFmtId="164" fontId="4" fillId="5" borderId="20" xfId="1" quotePrefix="1" applyNumberFormat="1" applyFont="1" applyFill="1" applyBorder="1" applyAlignment="1">
      <alignment horizontal="center" vertical="center"/>
    </xf>
    <xf numFmtId="165" fontId="4" fillId="5" borderId="20" xfId="1" quotePrefix="1" applyNumberFormat="1" applyFont="1" applyFill="1" applyBorder="1" applyAlignment="1">
      <alignment horizontal="center" vertical="center"/>
    </xf>
    <xf numFmtId="0" fontId="4" fillId="5" borderId="22" xfId="1" quotePrefix="1" applyFont="1" applyFill="1" applyBorder="1" applyAlignment="1">
      <alignment horizontal="center" vertical="center"/>
    </xf>
    <xf numFmtId="0" fontId="1" fillId="0" borderId="0" xfId="0" applyFont="1" applyAlignment="1" applyProtection="1">
      <protection locked="0"/>
    </xf>
    <xf numFmtId="0" fontId="11" fillId="3" borderId="0" xfId="1" applyFont="1" applyFill="1" applyAlignment="1">
      <alignment horizontal="left"/>
    </xf>
    <xf numFmtId="49" fontId="11" fillId="3" borderId="0" xfId="1" applyNumberFormat="1" applyFont="1" applyFill="1" applyAlignment="1">
      <alignment horizontal="left" vertical="top" wrapText="1"/>
    </xf>
    <xf numFmtId="49" fontId="11" fillId="3" borderId="0" xfId="1" applyNumberFormat="1" applyFont="1" applyFill="1" applyAlignment="1">
      <alignment horizontal="left" vertical="top"/>
    </xf>
    <xf numFmtId="1" fontId="11" fillId="0" borderId="0" xfId="1" applyNumberFormat="1" applyFont="1" applyAlignment="1"/>
    <xf numFmtId="1" fontId="11" fillId="3" borderId="0" xfId="1" applyNumberFormat="1" applyFont="1" applyFill="1" applyAlignment="1"/>
    <xf numFmtId="0" fontId="11" fillId="3" borderId="0" xfId="1" applyFont="1" applyFill="1" applyAlignment="1">
      <alignment vertical="top"/>
    </xf>
    <xf numFmtId="49" fontId="5" fillId="3" borderId="16" xfId="1" applyNumberFormat="1" applyFont="1" applyFill="1" applyBorder="1">
      <alignment vertical="center"/>
    </xf>
    <xf numFmtId="49" fontId="10" fillId="3" borderId="17" xfId="1" applyNumberFormat="1" applyFont="1" applyFill="1" applyBorder="1">
      <alignment vertical="center"/>
    </xf>
    <xf numFmtId="49" fontId="10" fillId="3" borderId="15" xfId="1" applyNumberFormat="1" applyFont="1" applyFill="1" applyBorder="1">
      <alignment vertical="center"/>
    </xf>
    <xf numFmtId="0" fontId="4" fillId="3" borderId="1" xfId="1" applyFont="1" applyFill="1" applyBorder="1" applyAlignment="1"/>
    <xf numFmtId="49" fontId="4" fillId="3" borderId="16" xfId="1" applyNumberFormat="1" applyFont="1" applyFill="1" applyBorder="1">
      <alignment vertical="center"/>
    </xf>
    <xf numFmtId="49" fontId="23" fillId="3" borderId="17" xfId="1" applyNumberFormat="1" applyFont="1" applyFill="1" applyBorder="1">
      <alignment vertical="center"/>
    </xf>
    <xf numFmtId="49" fontId="23" fillId="3" borderId="15" xfId="1" applyNumberFormat="1" applyFont="1" applyFill="1" applyBorder="1">
      <alignment vertical="center"/>
    </xf>
    <xf numFmtId="0" fontId="4" fillId="0" borderId="1" xfId="1" applyFont="1" applyBorder="1" applyAlignment="1"/>
    <xf numFmtId="0" fontId="21" fillId="3" borderId="0" xfId="1" applyFont="1" applyFill="1" applyAlignment="1"/>
    <xf numFmtId="0" fontId="24" fillId="4" borderId="25" xfId="1" applyFont="1" applyFill="1" applyBorder="1" applyAlignment="1">
      <alignment horizontal="left" vertical="center"/>
    </xf>
    <xf numFmtId="0" fontId="24" fillId="4" borderId="26" xfId="1" applyFont="1" applyFill="1" applyBorder="1" applyAlignment="1">
      <alignment horizontal="center" vertical="center"/>
    </xf>
    <xf numFmtId="49" fontId="24" fillId="4" borderId="26" xfId="1" applyNumberFormat="1" applyFont="1" applyFill="1" applyBorder="1" applyAlignment="1">
      <alignment horizontal="center" vertical="center" wrapText="1"/>
    </xf>
    <xf numFmtId="1" fontId="24" fillId="4" borderId="26" xfId="1" applyNumberFormat="1" applyFont="1" applyFill="1" applyBorder="1" applyAlignment="1">
      <alignment horizontal="center" vertical="center"/>
    </xf>
    <xf numFmtId="0" fontId="24" fillId="4" borderId="27" xfId="1" applyFont="1" applyFill="1" applyBorder="1" applyAlignment="1">
      <alignment horizontal="center" vertical="center"/>
    </xf>
    <xf numFmtId="0" fontId="27" fillId="3" borderId="0" xfId="1" applyFont="1" applyFill="1" applyAlignment="1"/>
    <xf numFmtId="49" fontId="13" fillId="0" borderId="21" xfId="1" applyNumberFormat="1" applyFont="1" applyBorder="1" applyAlignment="1">
      <alignment horizontal="center" vertical="center" wrapText="1"/>
    </xf>
    <xf numFmtId="0" fontId="13" fillId="0" borderId="21" xfId="1" applyFont="1" applyBorder="1" applyAlignment="1">
      <alignment horizontal="center" vertical="center" wrapText="1"/>
    </xf>
    <xf numFmtId="0" fontId="26" fillId="0" borderId="3" xfId="1" applyFont="1" applyBorder="1" applyAlignment="1">
      <alignment horizontal="right" vertical="top" wrapText="1"/>
    </xf>
    <xf numFmtId="49" fontId="3" fillId="3" borderId="3" xfId="1" applyNumberFormat="1" applyFont="1" applyFill="1" applyBorder="1" applyAlignment="1">
      <alignment vertical="top" wrapText="1"/>
    </xf>
    <xf numFmtId="0" fontId="11" fillId="3" borderId="0" xfId="1" applyFont="1" applyFill="1" applyAlignment="1">
      <alignment horizontal="center"/>
    </xf>
    <xf numFmtId="0" fontId="35" fillId="3" borderId="0" xfId="1" applyFont="1" applyFill="1" applyAlignment="1">
      <alignment horizontal="center"/>
    </xf>
    <xf numFmtId="49" fontId="35" fillId="3" borderId="0" xfId="1" applyNumberFormat="1" applyFont="1" applyFill="1" applyAlignment="1">
      <alignment horizontal="center"/>
    </xf>
    <xf numFmtId="0" fontId="35" fillId="3" borderId="0" xfId="1" applyFont="1" applyFill="1" applyAlignment="1">
      <alignment horizontal="center" wrapText="1"/>
    </xf>
    <xf numFmtId="0" fontId="36" fillId="3" borderId="0" xfId="1" applyFont="1" applyFill="1" applyAlignment="1"/>
    <xf numFmtId="0" fontId="36" fillId="3" borderId="0" xfId="1" applyFont="1" applyFill="1" applyAlignment="1">
      <alignment wrapText="1"/>
    </xf>
    <xf numFmtId="0" fontId="35" fillId="3" borderId="0" xfId="1" applyFont="1" applyFill="1" applyAlignment="1"/>
    <xf numFmtId="0" fontId="4" fillId="9" borderId="16" xfId="1" applyFont="1" applyFill="1" applyBorder="1" applyAlignment="1">
      <alignment horizontal="left" vertical="top" wrapText="1"/>
    </xf>
    <xf numFmtId="49" fontId="7" fillId="5" borderId="18" xfId="1" applyNumberFormat="1" applyFont="1" applyFill="1" applyBorder="1" applyAlignment="1" applyProtection="1">
      <alignment horizontal="left" vertical="center"/>
      <protection locked="0"/>
    </xf>
    <xf numFmtId="49" fontId="7" fillId="5" borderId="0" xfId="1" applyNumberFormat="1" applyFont="1" applyFill="1" applyAlignment="1" applyProtection="1">
      <alignment horizontal="left" vertical="center"/>
      <protection locked="0"/>
    </xf>
    <xf numFmtId="49" fontId="7" fillId="5" borderId="22" xfId="1" applyNumberFormat="1" applyFont="1" applyFill="1" applyBorder="1" applyAlignment="1" applyProtection="1">
      <alignment horizontal="left" vertical="center"/>
      <protection locked="0"/>
    </xf>
    <xf numFmtId="49" fontId="7" fillId="5" borderId="25" xfId="1" applyNumberFormat="1" applyFont="1" applyFill="1" applyBorder="1" applyAlignment="1" applyProtection="1">
      <alignment horizontal="left" vertical="center"/>
      <protection locked="0"/>
    </xf>
    <xf numFmtId="0" fontId="4" fillId="5" borderId="1" xfId="1" quotePrefix="1" applyFont="1" applyFill="1" applyBorder="1" applyAlignment="1">
      <alignment horizontal="center" vertical="center"/>
    </xf>
    <xf numFmtId="49" fontId="7" fillId="5" borderId="1" xfId="1" applyNumberFormat="1" applyFont="1" applyFill="1" applyBorder="1" applyAlignment="1" applyProtection="1">
      <alignment horizontal="center" vertical="center"/>
      <protection locked="0"/>
    </xf>
    <xf numFmtId="49" fontId="7" fillId="5" borderId="16" xfId="1" applyNumberFormat="1" applyFont="1" applyFill="1" applyBorder="1" applyAlignment="1" applyProtection="1">
      <alignment horizontal="center" vertical="center"/>
      <protection locked="0"/>
    </xf>
    <xf numFmtId="0" fontId="7" fillId="7" borderId="16" xfId="1" applyFont="1" applyFill="1" applyBorder="1" applyAlignment="1">
      <alignment horizontal="left" vertical="top" wrapText="1"/>
    </xf>
    <xf numFmtId="0" fontId="4" fillId="10" borderId="16" xfId="1" applyFont="1" applyFill="1" applyBorder="1" applyAlignment="1">
      <alignment horizontal="left" vertical="top" wrapText="1"/>
    </xf>
    <xf numFmtId="0" fontId="7" fillId="7" borderId="15" xfId="1" applyFont="1" applyFill="1" applyBorder="1" applyAlignment="1">
      <alignment vertical="top"/>
    </xf>
    <xf numFmtId="0" fontId="4" fillId="5" borderId="1" xfId="1" applyFont="1" applyFill="1" applyBorder="1" applyAlignment="1">
      <alignment horizontal="left" wrapText="1"/>
    </xf>
    <xf numFmtId="0" fontId="4" fillId="6" borderId="16" xfId="1" applyFont="1" applyFill="1" applyBorder="1" applyAlignment="1">
      <alignment wrapText="1"/>
    </xf>
    <xf numFmtId="164" fontId="4" fillId="6" borderId="1" xfId="1" quotePrefix="1" applyNumberFormat="1" applyFont="1" applyFill="1" applyBorder="1" applyAlignment="1">
      <alignment horizontal="center" vertical="center"/>
    </xf>
    <xf numFmtId="0" fontId="4" fillId="6" borderId="1" xfId="1" applyFont="1" applyFill="1" applyBorder="1" applyAlignment="1">
      <alignment wrapText="1"/>
    </xf>
    <xf numFmtId="0" fontId="4" fillId="6" borderId="15" xfId="1" applyFont="1" applyFill="1" applyBorder="1" applyAlignment="1">
      <alignment horizontal="center" wrapText="1"/>
    </xf>
    <xf numFmtId="0" fontId="4" fillId="6" borderId="1" xfId="1" applyFont="1" applyFill="1" applyBorder="1" applyAlignment="1">
      <alignment horizontal="center" wrapText="1"/>
    </xf>
    <xf numFmtId="0" fontId="4" fillId="8" borderId="0" xfId="1" applyFont="1" applyFill="1" applyAlignment="1">
      <alignment vertical="top" wrapText="1"/>
    </xf>
    <xf numFmtId="0" fontId="7" fillId="8" borderId="1" xfId="1" applyFont="1" applyFill="1" applyBorder="1">
      <alignment vertical="center"/>
    </xf>
    <xf numFmtId="0" fontId="4" fillId="8" borderId="1" xfId="1" applyFont="1" applyFill="1" applyBorder="1">
      <alignment vertical="center"/>
    </xf>
    <xf numFmtId="0" fontId="4" fillId="11" borderId="16" xfId="1" applyFont="1" applyFill="1" applyBorder="1" applyAlignment="1">
      <alignment horizontal="center" vertical="center"/>
    </xf>
    <xf numFmtId="49" fontId="7" fillId="11" borderId="16" xfId="1" applyNumberFormat="1" applyFont="1" applyFill="1" applyBorder="1">
      <alignment vertical="center"/>
    </xf>
    <xf numFmtId="49" fontId="7" fillId="11" borderId="1" xfId="1" applyNumberFormat="1" applyFont="1" applyFill="1" applyBorder="1">
      <alignment vertical="center"/>
    </xf>
    <xf numFmtId="0" fontId="4" fillId="12" borderId="16" xfId="1" applyFont="1" applyFill="1" applyBorder="1" applyAlignment="1">
      <alignment horizontal="center" vertical="center"/>
    </xf>
    <xf numFmtId="0" fontId="7" fillId="12" borderId="16" xfId="1" applyFont="1" applyFill="1" applyBorder="1">
      <alignment vertical="center"/>
    </xf>
    <xf numFmtId="0" fontId="7" fillId="12" borderId="1" xfId="1" applyFont="1" applyFill="1" applyBorder="1">
      <alignment vertical="center"/>
    </xf>
    <xf numFmtId="0" fontId="25" fillId="0" borderId="21" xfId="1" applyFont="1" applyBorder="1" applyAlignment="1">
      <alignment horizontal="left" vertical="top" textRotation="90" wrapText="1"/>
    </xf>
    <xf numFmtId="0" fontId="13" fillId="0" borderId="21" xfId="1" applyFont="1" applyBorder="1" applyAlignment="1">
      <alignment horizontal="center" vertical="top" textRotation="90"/>
    </xf>
    <xf numFmtId="1" fontId="13" fillId="0" borderId="28" xfId="1" applyNumberFormat="1" applyFont="1" applyBorder="1" applyAlignment="1">
      <alignment vertical="top" textRotation="90"/>
    </xf>
    <xf numFmtId="1" fontId="13" fillId="0" borderId="11" xfId="1" applyNumberFormat="1" applyFont="1" applyBorder="1" applyAlignment="1">
      <alignment vertical="top" textRotation="90"/>
    </xf>
    <xf numFmtId="49" fontId="13" fillId="0" borderId="21" xfId="1" applyNumberFormat="1" applyFont="1" applyBorder="1" applyAlignment="1">
      <alignment vertical="top" textRotation="90"/>
    </xf>
    <xf numFmtId="49" fontId="13" fillId="3" borderId="21" xfId="1" applyNumberFormat="1" applyFont="1" applyFill="1" applyBorder="1" applyAlignment="1">
      <alignment vertical="top" textRotation="90"/>
    </xf>
    <xf numFmtId="0" fontId="13" fillId="3" borderId="21" xfId="1" applyFont="1" applyFill="1" applyBorder="1" applyAlignment="1">
      <alignment vertical="top" textRotation="90"/>
    </xf>
    <xf numFmtId="0" fontId="4" fillId="12" borderId="0" xfId="1" applyFont="1" applyFill="1" applyAlignment="1">
      <alignment horizontal="center" vertical="center"/>
    </xf>
    <xf numFmtId="0" fontId="4" fillId="0" borderId="0" xfId="1" applyFont="1" applyAlignment="1">
      <alignment wrapText="1"/>
    </xf>
    <xf numFmtId="0" fontId="4" fillId="0" borderId="0" xfId="0" applyFont="1" applyAlignment="1"/>
    <xf numFmtId="0" fontId="9" fillId="0" borderId="0" xfId="0" applyFont="1" applyAlignment="1"/>
    <xf numFmtId="0" fontId="39" fillId="0" borderId="0" xfId="0" applyFont="1" applyAlignment="1"/>
    <xf numFmtId="49" fontId="1" fillId="3" borderId="3" xfId="1" applyNumberFormat="1" applyFill="1" applyBorder="1" applyAlignment="1">
      <alignment vertical="top" wrapText="1"/>
    </xf>
    <xf numFmtId="0" fontId="1" fillId="0" borderId="12" xfId="1" applyBorder="1" applyAlignment="1">
      <alignment horizontal="left" wrapText="1"/>
    </xf>
    <xf numFmtId="49" fontId="1" fillId="3" borderId="3" xfId="1" applyNumberFormat="1" applyFill="1" applyBorder="1" applyAlignment="1">
      <alignment horizontal="center" vertical="top" textRotation="90"/>
    </xf>
    <xf numFmtId="1" fontId="1" fillId="3" borderId="1" xfId="0" applyNumberFormat="1" applyFont="1" applyFill="1" applyBorder="1" applyAlignment="1" applyProtection="1">
      <alignment vertical="top" wrapText="1"/>
      <protection locked="0"/>
    </xf>
    <xf numFmtId="1" fontId="1" fillId="3" borderId="3" xfId="1" applyNumberFormat="1" applyFill="1" applyBorder="1" applyAlignment="1">
      <alignment vertical="top" wrapText="1"/>
    </xf>
    <xf numFmtId="0" fontId="1" fillId="3" borderId="3" xfId="1" applyFill="1" applyBorder="1" applyAlignment="1">
      <alignment horizontal="left" vertical="top" wrapText="1"/>
    </xf>
    <xf numFmtId="0" fontId="1" fillId="3" borderId="3" xfId="1" applyFill="1" applyBorder="1" applyAlignment="1">
      <alignment vertical="top" wrapText="1"/>
    </xf>
    <xf numFmtId="0" fontId="1" fillId="3" borderId="0" xfId="1" applyFill="1" applyAlignment="1"/>
    <xf numFmtId="1" fontId="1" fillId="3" borderId="3" xfId="0" applyNumberFormat="1" applyFont="1" applyFill="1" applyBorder="1" applyAlignment="1" applyProtection="1">
      <alignment vertical="top" wrapText="1"/>
      <protection locked="0"/>
    </xf>
    <xf numFmtId="1" fontId="1" fillId="3" borderId="1" xfId="1" applyNumberFormat="1" applyFill="1" applyBorder="1" applyAlignment="1">
      <alignment vertical="top" wrapText="1"/>
    </xf>
    <xf numFmtId="0" fontId="1" fillId="0" borderId="1" xfId="1" applyBorder="1" applyAlignment="1">
      <alignment horizontal="left" vertical="top" wrapText="1"/>
    </xf>
    <xf numFmtId="0" fontId="1" fillId="3" borderId="1" xfId="1" applyFill="1" applyBorder="1" applyAlignment="1">
      <alignment horizontal="left" vertical="top" wrapText="1"/>
    </xf>
    <xf numFmtId="1" fontId="1" fillId="0" borderId="1" xfId="1" applyNumberFormat="1" applyBorder="1" applyAlignment="1">
      <alignment vertical="top" wrapText="1"/>
    </xf>
    <xf numFmtId="0" fontId="1" fillId="0" borderId="3" xfId="1" applyBorder="1" applyAlignment="1">
      <alignment horizontal="left" vertical="top" wrapText="1"/>
    </xf>
    <xf numFmtId="1" fontId="1" fillId="0" borderId="3" xfId="1" applyNumberFormat="1" applyBorder="1" applyAlignment="1">
      <alignment vertical="top" wrapText="1"/>
    </xf>
    <xf numFmtId="49" fontId="1" fillId="3" borderId="1" xfId="1" applyNumberFormat="1" applyFill="1" applyBorder="1" applyAlignment="1">
      <alignment horizontal="center" vertical="top" textRotation="90"/>
    </xf>
    <xf numFmtId="0" fontId="1" fillId="0" borderId="1" xfId="1" applyBorder="1" applyAlignment="1">
      <alignment vertical="top" wrapText="1"/>
    </xf>
    <xf numFmtId="49" fontId="1" fillId="3" borderId="0" xfId="1" applyNumberFormat="1" applyFill="1" applyAlignment="1"/>
    <xf numFmtId="0" fontId="1" fillId="3" borderId="0" xfId="1" applyFill="1" applyAlignment="1">
      <alignment wrapText="1"/>
    </xf>
    <xf numFmtId="0" fontId="7" fillId="8" borderId="1" xfId="1" applyFont="1" applyFill="1" applyBorder="1" applyAlignment="1">
      <alignment horizontal="center"/>
    </xf>
    <xf numFmtId="0" fontId="1" fillId="0" borderId="12" xfId="1" applyBorder="1">
      <alignment vertical="center"/>
    </xf>
    <xf numFmtId="0" fontId="1" fillId="0" borderId="12" xfId="1" applyBorder="1" applyAlignment="1">
      <alignment horizontal="left"/>
    </xf>
    <xf numFmtId="0" fontId="1" fillId="0" borderId="13" xfId="1" applyBorder="1">
      <alignment vertical="center"/>
    </xf>
    <xf numFmtId="49" fontId="1" fillId="0" borderId="0" xfId="1" applyNumberFormat="1" applyAlignment="1">
      <alignment vertical="top" wrapText="1"/>
    </xf>
    <xf numFmtId="0" fontId="3" fillId="0" borderId="44" xfId="0" applyFont="1" applyBorder="1" applyAlignment="1" applyProtection="1">
      <alignment horizontal="center"/>
      <protection locked="0"/>
    </xf>
    <xf numFmtId="0" fontId="3" fillId="0" borderId="1" xfId="0" applyFont="1" applyBorder="1" applyAlignment="1" applyProtection="1">
      <alignment horizontal="center"/>
      <protection locked="0"/>
    </xf>
    <xf numFmtId="0" fontId="1" fillId="0" borderId="39" xfId="0" applyFont="1" applyBorder="1" applyAlignment="1"/>
    <xf numFmtId="49" fontId="1" fillId="0" borderId="39" xfId="0" applyNumberFormat="1" applyFont="1" applyBorder="1" applyAlignment="1"/>
    <xf numFmtId="0" fontId="1" fillId="0" borderId="0" xfId="0" applyFont="1" applyAlignment="1">
      <alignment horizontal="center" vertical="center"/>
    </xf>
    <xf numFmtId="49" fontId="1" fillId="3" borderId="1" xfId="1" applyNumberFormat="1" applyFill="1" applyBorder="1" applyAlignment="1">
      <alignment vertical="top" wrapText="1"/>
    </xf>
    <xf numFmtId="49" fontId="10" fillId="0" borderId="40" xfId="1" applyNumberFormat="1" applyFont="1" applyBorder="1" applyAlignment="1" applyProtection="1">
      <alignment horizontal="left" wrapText="1"/>
      <protection locked="0"/>
    </xf>
    <xf numFmtId="49" fontId="10" fillId="0" borderId="41" xfId="1" applyNumberFormat="1" applyFont="1" applyBorder="1" applyAlignment="1" applyProtection="1">
      <alignment horizontal="left" wrapText="1"/>
      <protection locked="0"/>
    </xf>
    <xf numFmtId="49" fontId="10" fillId="0" borderId="42" xfId="1" applyNumberFormat="1" applyFont="1" applyBorder="1" applyAlignment="1" applyProtection="1">
      <alignment horizontal="left" wrapText="1"/>
      <protection locked="0"/>
    </xf>
    <xf numFmtId="49" fontId="1" fillId="0" borderId="43" xfId="1" applyNumberFormat="1" applyBorder="1" applyAlignment="1" applyProtection="1">
      <alignment horizontal="left" wrapText="1"/>
      <protection locked="0"/>
    </xf>
    <xf numFmtId="49" fontId="1" fillId="0" borderId="0" xfId="1" applyNumberFormat="1" applyAlignment="1" applyProtection="1">
      <alignment horizontal="left" wrapText="1"/>
      <protection locked="0"/>
    </xf>
    <xf numFmtId="49" fontId="1" fillId="0" borderId="44" xfId="1" applyNumberFormat="1" applyBorder="1" applyAlignment="1" applyProtection="1">
      <alignment horizontal="left" wrapText="1"/>
      <protection locked="0"/>
    </xf>
    <xf numFmtId="0" fontId="17" fillId="13" borderId="43" xfId="1" applyFont="1" applyFill="1" applyBorder="1" applyAlignment="1" applyProtection="1">
      <alignment horizontal="center"/>
      <protection locked="0"/>
    </xf>
    <xf numFmtId="0" fontId="17" fillId="13" borderId="0" xfId="1" applyFont="1" applyFill="1" applyAlignment="1" applyProtection="1">
      <alignment horizontal="center"/>
      <protection locked="0"/>
    </xf>
    <xf numFmtId="0" fontId="17" fillId="13" borderId="44" xfId="1" applyFont="1" applyFill="1" applyBorder="1" applyAlignment="1" applyProtection="1">
      <alignment horizontal="center"/>
      <protection locked="0"/>
    </xf>
    <xf numFmtId="49" fontId="7" fillId="0" borderId="43" xfId="1" applyNumberFormat="1" applyFont="1" applyBorder="1" applyAlignment="1" applyProtection="1">
      <alignment horizontal="left" wrapText="1"/>
      <protection locked="0"/>
    </xf>
    <xf numFmtId="49" fontId="7" fillId="0" borderId="0" xfId="1" applyNumberFormat="1" applyFont="1" applyAlignment="1" applyProtection="1">
      <alignment horizontal="left" wrapText="1"/>
      <protection locked="0"/>
    </xf>
    <xf numFmtId="49" fontId="7" fillId="0" borderId="44" xfId="1" applyNumberFormat="1" applyFont="1" applyBorder="1" applyAlignment="1" applyProtection="1">
      <alignment horizontal="left" wrapText="1"/>
      <protection locked="0"/>
    </xf>
    <xf numFmtId="0" fontId="1" fillId="0" borderId="3" xfId="0" applyFont="1" applyBorder="1" applyAlignment="1" applyProtection="1">
      <alignment horizontal="center" vertical="center" wrapText="1"/>
      <protection locked="0"/>
    </xf>
    <xf numFmtId="0" fontId="1" fillId="0" borderId="1" xfId="0" applyFont="1" applyBorder="1" applyAlignment="1" applyProtection="1">
      <alignment horizontal="center" vertical="center" wrapText="1"/>
      <protection locked="0"/>
    </xf>
    <xf numFmtId="0" fontId="1" fillId="0" borderId="27" xfId="0" applyFont="1" applyBorder="1" applyAlignment="1" applyProtection="1">
      <alignment horizontal="center" vertical="center" wrapText="1"/>
      <protection locked="0"/>
    </xf>
    <xf numFmtId="0" fontId="1" fillId="0" borderId="15" xfId="0" applyFont="1" applyBorder="1" applyAlignment="1" applyProtection="1">
      <alignment horizontal="center" vertical="center" wrapText="1"/>
      <protection locked="0"/>
    </xf>
    <xf numFmtId="0" fontId="3" fillId="13" borderId="39" xfId="0" applyFont="1" applyFill="1" applyBorder="1" applyAlignment="1" applyProtection="1">
      <alignment horizontal="center" vertical="center"/>
      <protection locked="0"/>
    </xf>
    <xf numFmtId="0" fontId="3" fillId="13" borderId="1" xfId="0" applyFont="1" applyFill="1" applyBorder="1" applyAlignment="1" applyProtection="1">
      <alignment horizontal="center"/>
      <protection locked="0"/>
    </xf>
    <xf numFmtId="0" fontId="3" fillId="13" borderId="48" xfId="0" applyFont="1" applyFill="1" applyBorder="1" applyAlignment="1" applyProtection="1">
      <alignment horizontal="center"/>
      <protection locked="0"/>
    </xf>
    <xf numFmtId="0" fontId="1" fillId="0" borderId="44" xfId="0" applyFont="1" applyBorder="1" applyAlignment="1" applyProtection="1">
      <alignment horizontal="center" vertical="center" wrapText="1"/>
      <protection locked="0"/>
    </xf>
    <xf numFmtId="49" fontId="1" fillId="0" borderId="45" xfId="1" applyNumberFormat="1" applyBorder="1" applyAlignment="1" applyProtection="1">
      <alignment horizontal="left" wrapText="1"/>
      <protection locked="0"/>
    </xf>
    <xf numFmtId="49" fontId="1" fillId="0" borderId="46" xfId="1" applyNumberFormat="1" applyBorder="1" applyAlignment="1" applyProtection="1">
      <alignment horizontal="left" wrapText="1"/>
      <protection locked="0"/>
    </xf>
    <xf numFmtId="49" fontId="1" fillId="0" borderId="47" xfId="1" applyNumberFormat="1" applyBorder="1" applyAlignment="1" applyProtection="1">
      <alignment horizontal="left" wrapText="1"/>
      <protection locked="0"/>
    </xf>
    <xf numFmtId="49" fontId="37" fillId="0" borderId="43" xfId="1" applyNumberFormat="1" applyFont="1" applyBorder="1" applyAlignment="1" applyProtection="1">
      <alignment horizontal="left" vertical="center" wrapText="1"/>
      <protection locked="0"/>
    </xf>
    <xf numFmtId="49" fontId="37" fillId="0" borderId="0" xfId="1" applyNumberFormat="1" applyFont="1" applyAlignment="1" applyProtection="1">
      <alignment horizontal="left" vertical="center" wrapText="1"/>
      <protection locked="0"/>
    </xf>
    <xf numFmtId="49" fontId="37" fillId="0" borderId="44" xfId="1" applyNumberFormat="1" applyFont="1" applyBorder="1" applyAlignment="1" applyProtection="1">
      <alignment horizontal="left" vertical="center" wrapText="1"/>
      <protection locked="0"/>
    </xf>
    <xf numFmtId="49" fontId="1" fillId="3" borderId="49" xfId="1" applyNumberFormat="1" applyFill="1" applyBorder="1" applyAlignment="1">
      <alignment horizontal="center" vertical="top" textRotation="90"/>
    </xf>
    <xf numFmtId="49" fontId="1" fillId="3" borderId="23" xfId="1" applyNumberFormat="1" applyFill="1" applyBorder="1" applyAlignment="1">
      <alignment horizontal="center" vertical="top" textRotation="90"/>
    </xf>
    <xf numFmtId="49" fontId="1" fillId="3" borderId="3" xfId="1" applyNumberFormat="1" applyFill="1" applyBorder="1" applyAlignment="1">
      <alignment horizontal="center" vertical="top" textRotation="90"/>
    </xf>
    <xf numFmtId="49" fontId="1" fillId="3" borderId="20" xfId="1" applyNumberFormat="1" applyFill="1" applyBorder="1" applyAlignment="1">
      <alignment horizontal="center" vertical="top" textRotation="90"/>
    </xf>
    <xf numFmtId="0" fontId="4" fillId="3" borderId="16" xfId="1" applyFont="1" applyFill="1" applyBorder="1" applyAlignment="1">
      <alignment horizontal="left"/>
    </xf>
    <xf numFmtId="0" fontId="4" fillId="3" borderId="17" xfId="1" applyFont="1" applyFill="1" applyBorder="1" applyAlignment="1">
      <alignment horizontal="left"/>
    </xf>
    <xf numFmtId="0" fontId="4" fillId="3" borderId="15" xfId="1" applyFont="1" applyFill="1" applyBorder="1" applyAlignment="1">
      <alignment horizontal="left"/>
    </xf>
    <xf numFmtId="14" fontId="4" fillId="3" borderId="16" xfId="1" applyNumberFormat="1" applyFont="1" applyFill="1" applyBorder="1" applyAlignment="1">
      <alignment horizontal="left"/>
    </xf>
    <xf numFmtId="14" fontId="4" fillId="3" borderId="17" xfId="1" applyNumberFormat="1" applyFont="1" applyFill="1" applyBorder="1" applyAlignment="1">
      <alignment horizontal="left"/>
    </xf>
    <xf numFmtId="14" fontId="4" fillId="3" borderId="15" xfId="1" applyNumberFormat="1" applyFont="1" applyFill="1" applyBorder="1" applyAlignment="1">
      <alignment horizontal="left"/>
    </xf>
    <xf numFmtId="0" fontId="21" fillId="0" borderId="16" xfId="1" applyFont="1" applyBorder="1" applyAlignment="1">
      <alignment horizontal="center" vertical="center"/>
    </xf>
    <xf numFmtId="0" fontId="21" fillId="0" borderId="17" xfId="1" applyFont="1" applyBorder="1" applyAlignment="1">
      <alignment horizontal="center" vertical="center"/>
    </xf>
    <xf numFmtId="0" fontId="21" fillId="0" borderId="15" xfId="1" applyFont="1" applyBorder="1" applyAlignment="1">
      <alignment horizontal="center" vertical="center"/>
    </xf>
    <xf numFmtId="49" fontId="22" fillId="3" borderId="18" xfId="1" applyNumberFormat="1" applyFont="1" applyFill="1" applyBorder="1" applyAlignment="1">
      <alignment horizontal="center" vertical="center" wrapText="1"/>
    </xf>
    <xf numFmtId="49" fontId="22" fillId="3" borderId="26" xfId="1" applyNumberFormat="1" applyFont="1" applyFill="1" applyBorder="1" applyAlignment="1">
      <alignment horizontal="center" vertical="center" wrapText="1"/>
    </xf>
    <xf numFmtId="0" fontId="4" fillId="6" borderId="16" xfId="1" applyFont="1" applyFill="1" applyBorder="1" applyAlignment="1">
      <alignment horizontal="left" wrapText="1"/>
    </xf>
    <xf numFmtId="0" fontId="4" fillId="6" borderId="15" xfId="1" applyFont="1" applyFill="1" applyBorder="1" applyAlignment="1">
      <alignment horizontal="left" wrapText="1"/>
    </xf>
    <xf numFmtId="0" fontId="20" fillId="3" borderId="0" xfId="1" applyFont="1" applyFill="1" applyAlignment="1">
      <alignment horizontal="left" vertical="top" wrapText="1"/>
    </xf>
    <xf numFmtId="0" fontId="7" fillId="5" borderId="29" xfId="1" applyFont="1" applyFill="1" applyBorder="1" applyAlignment="1" applyProtection="1">
      <alignment horizontal="center" vertical="center"/>
      <protection locked="0"/>
    </xf>
    <xf numFmtId="0" fontId="4" fillId="5" borderId="18" xfId="1" applyFont="1" applyFill="1" applyBorder="1" applyAlignment="1" applyProtection="1">
      <alignment horizontal="center" vertical="center"/>
      <protection locked="0"/>
    </xf>
    <xf numFmtId="0" fontId="4" fillId="5" borderId="30" xfId="1" applyFont="1" applyFill="1" applyBorder="1" applyAlignment="1" applyProtection="1">
      <alignment horizontal="center" vertical="center"/>
      <protection locked="0"/>
    </xf>
    <xf numFmtId="0" fontId="4" fillId="5" borderId="25" xfId="1" applyFont="1" applyFill="1" applyBorder="1" applyAlignment="1" applyProtection="1">
      <alignment horizontal="center" vertical="center"/>
      <protection locked="0"/>
    </xf>
    <xf numFmtId="0" fontId="4" fillId="5" borderId="26" xfId="1" applyFont="1" applyFill="1" applyBorder="1" applyAlignment="1" applyProtection="1">
      <alignment horizontal="center" vertical="center"/>
      <protection locked="0"/>
    </xf>
    <xf numFmtId="0" fontId="4" fillId="5" borderId="27" xfId="1" applyFont="1" applyFill="1" applyBorder="1" applyAlignment="1" applyProtection="1">
      <alignment horizontal="center" vertical="center"/>
      <protection locked="0"/>
    </xf>
    <xf numFmtId="0" fontId="4" fillId="11" borderId="1" xfId="1" applyFont="1" applyFill="1" applyBorder="1" applyAlignment="1">
      <alignment horizontal="center" vertical="center"/>
    </xf>
    <xf numFmtId="0" fontId="4" fillId="5" borderId="16" xfId="1" applyFont="1" applyFill="1" applyBorder="1" applyAlignment="1">
      <alignment horizontal="left" wrapText="1"/>
    </xf>
    <xf numFmtId="0" fontId="4" fillId="5" borderId="15" xfId="1" applyFont="1" applyFill="1" applyBorder="1" applyAlignment="1">
      <alignment horizontal="left" wrapText="1"/>
    </xf>
    <xf numFmtId="0" fontId="18" fillId="3" borderId="0" xfId="1" applyFont="1" applyFill="1" applyAlignment="1">
      <alignment horizontal="left" vertical="center" wrapText="1"/>
    </xf>
    <xf numFmtId="49" fontId="20" fillId="3" borderId="16" xfId="1" applyNumberFormat="1" applyFont="1" applyFill="1" applyBorder="1" applyAlignment="1">
      <alignment horizontal="left"/>
    </xf>
    <xf numFmtId="49" fontId="20" fillId="3" borderId="15" xfId="1" applyNumberFormat="1" applyFont="1" applyFill="1" applyBorder="1" applyAlignment="1">
      <alignment horizontal="left"/>
    </xf>
    <xf numFmtId="49" fontId="7" fillId="5" borderId="16" xfId="1" applyNumberFormat="1" applyFont="1" applyFill="1" applyBorder="1" applyAlignment="1" applyProtection="1">
      <alignment horizontal="center" vertical="center"/>
      <protection locked="0"/>
    </xf>
    <xf numFmtId="49" fontId="7" fillId="5" borderId="15" xfId="1" applyNumberFormat="1" applyFont="1" applyFill="1" applyBorder="1" applyAlignment="1" applyProtection="1">
      <alignment horizontal="center" vertical="center"/>
      <protection locked="0"/>
    </xf>
    <xf numFmtId="49" fontId="7" fillId="5" borderId="1" xfId="1" applyNumberFormat="1" applyFont="1" applyFill="1" applyBorder="1" applyAlignment="1" applyProtection="1">
      <alignment horizontal="center" vertical="center"/>
      <protection locked="0"/>
    </xf>
    <xf numFmtId="49" fontId="7" fillId="5" borderId="29" xfId="1" applyNumberFormat="1" applyFont="1" applyFill="1" applyBorder="1" applyAlignment="1" applyProtection="1">
      <alignment horizontal="left" vertical="center"/>
      <protection locked="0"/>
    </xf>
    <xf numFmtId="49" fontId="7" fillId="5" borderId="18" xfId="1" applyNumberFormat="1" applyFont="1" applyFill="1" applyBorder="1" applyAlignment="1" applyProtection="1">
      <alignment horizontal="left" vertical="center"/>
      <protection locked="0"/>
    </xf>
    <xf numFmtId="49" fontId="7" fillId="5" borderId="30" xfId="1" applyNumberFormat="1" applyFont="1" applyFill="1" applyBorder="1" applyAlignment="1" applyProtection="1">
      <alignment horizontal="left" vertical="center"/>
      <protection locked="0"/>
    </xf>
    <xf numFmtId="49" fontId="7" fillId="5" borderId="19" xfId="1" applyNumberFormat="1" applyFont="1" applyFill="1" applyBorder="1" applyAlignment="1" applyProtection="1">
      <alignment horizontal="left" vertical="center"/>
      <protection locked="0"/>
    </xf>
    <xf numFmtId="49" fontId="7" fillId="5" borderId="0" xfId="1" applyNumberFormat="1" applyFont="1" applyFill="1" applyAlignment="1" applyProtection="1">
      <alignment horizontal="left" vertical="center"/>
      <protection locked="0"/>
    </xf>
    <xf numFmtId="49" fontId="7" fillId="5" borderId="22" xfId="1" applyNumberFormat="1" applyFont="1" applyFill="1" applyBorder="1" applyAlignment="1" applyProtection="1">
      <alignment horizontal="left" vertical="center"/>
      <protection locked="0"/>
    </xf>
    <xf numFmtId="49" fontId="7" fillId="5" borderId="25" xfId="1" applyNumberFormat="1" applyFont="1" applyFill="1" applyBorder="1" applyAlignment="1" applyProtection="1">
      <alignment horizontal="left" vertical="center"/>
      <protection locked="0"/>
    </xf>
    <xf numFmtId="49" fontId="7" fillId="5" borderId="26" xfId="1" applyNumberFormat="1" applyFont="1" applyFill="1" applyBorder="1" applyAlignment="1" applyProtection="1">
      <alignment horizontal="left" vertical="center"/>
      <protection locked="0"/>
    </xf>
    <xf numFmtId="49" fontId="7" fillId="5" borderId="27" xfId="1" applyNumberFormat="1" applyFont="1" applyFill="1" applyBorder="1" applyAlignment="1" applyProtection="1">
      <alignment horizontal="left" vertical="center"/>
      <protection locked="0"/>
    </xf>
    <xf numFmtId="0" fontId="4" fillId="9" borderId="1" xfId="1" applyFont="1" applyFill="1" applyBorder="1" applyAlignment="1">
      <alignment horizontal="left" vertical="top" wrapText="1"/>
    </xf>
    <xf numFmtId="0" fontId="4" fillId="10" borderId="1" xfId="1" applyFont="1" applyFill="1" applyBorder="1" applyAlignment="1">
      <alignment horizontal="left" vertical="top" wrapText="1"/>
    </xf>
    <xf numFmtId="0" fontId="4" fillId="12" borderId="1" xfId="1" applyFont="1" applyFill="1" applyBorder="1" applyAlignment="1">
      <alignment horizontal="center" vertical="center"/>
    </xf>
    <xf numFmtId="0" fontId="4" fillId="8" borderId="0" xfId="1" applyFont="1" applyFill="1" applyAlignment="1">
      <alignment horizontal="left" vertical="top" wrapText="1"/>
    </xf>
    <xf numFmtId="0" fontId="4" fillId="8" borderId="0" xfId="1" applyFont="1" applyFill="1" applyAlignment="1">
      <alignment horizontal="left" wrapText="1"/>
    </xf>
    <xf numFmtId="0" fontId="19" fillId="3" borderId="0" xfId="1" applyFont="1" applyFill="1" applyAlignment="1">
      <alignment horizontal="left" vertical="top" wrapText="1"/>
    </xf>
    <xf numFmtId="0" fontId="7" fillId="7" borderId="1" xfId="1" applyFont="1" applyFill="1" applyBorder="1" applyAlignment="1">
      <alignment horizontal="left" vertical="top" wrapText="1"/>
    </xf>
    <xf numFmtId="0" fontId="10" fillId="0" borderId="0" xfId="1" applyFont="1" applyAlignment="1">
      <alignment horizontal="center"/>
    </xf>
    <xf numFmtId="0" fontId="11" fillId="0" borderId="0" xfId="1" applyFont="1" applyAlignment="1">
      <alignment horizontal="center"/>
    </xf>
    <xf numFmtId="0" fontId="12" fillId="0" borderId="0" xfId="1" applyFont="1" applyAlignment="1">
      <alignment horizontal="left" vertical="top"/>
    </xf>
    <xf numFmtId="0" fontId="1" fillId="0" borderId="0" xfId="1" applyAlignment="1">
      <alignment vertical="top"/>
    </xf>
    <xf numFmtId="0" fontId="12" fillId="0" borderId="0" xfId="1" applyFont="1" applyAlignment="1">
      <alignment horizontal="left" vertical="top" wrapText="1"/>
    </xf>
    <xf numFmtId="0" fontId="1" fillId="0" borderId="23" xfId="1" applyBorder="1" applyAlignment="1">
      <alignment horizontal="left" vertical="center"/>
    </xf>
    <xf numFmtId="0" fontId="1" fillId="0" borderId="12" xfId="1" applyBorder="1" applyAlignment="1">
      <alignment horizontal="left" vertical="center"/>
    </xf>
    <xf numFmtId="0" fontId="1" fillId="0" borderId="24" xfId="1" applyBorder="1" applyAlignment="1">
      <alignment horizontal="left" vertical="center" wrapText="1"/>
    </xf>
    <xf numFmtId="0" fontId="1" fillId="0" borderId="23" xfId="1" applyBorder="1" applyAlignment="1">
      <alignment horizontal="left" vertical="center" wrapText="1"/>
    </xf>
    <xf numFmtId="0" fontId="1" fillId="0" borderId="12" xfId="1" applyBorder="1" applyAlignment="1">
      <alignment horizontal="left" vertical="center" wrapText="1"/>
    </xf>
    <xf numFmtId="0" fontId="1" fillId="0" borderId="5" xfId="1" applyBorder="1" applyAlignment="1">
      <alignment horizontal="left" vertical="center"/>
    </xf>
    <xf numFmtId="0" fontId="1" fillId="0" borderId="1" xfId="1" applyBorder="1" applyAlignment="1">
      <alignment horizontal="left" vertical="center"/>
    </xf>
    <xf numFmtId="0" fontId="1" fillId="0" borderId="20" xfId="1" applyBorder="1" applyAlignment="1">
      <alignment horizontal="left" vertical="center"/>
    </xf>
    <xf numFmtId="0" fontId="1" fillId="0" borderId="24" xfId="1" applyBorder="1" applyAlignment="1">
      <alignment horizontal="center" vertical="center" wrapText="1"/>
    </xf>
    <xf numFmtId="0" fontId="1" fillId="0" borderId="23" xfId="1" applyBorder="1" applyAlignment="1">
      <alignment horizontal="center" vertical="center" wrapText="1"/>
    </xf>
    <xf numFmtId="0" fontId="1" fillId="0" borderId="12" xfId="1" applyBorder="1" applyAlignment="1">
      <alignment horizontal="center" vertical="center" wrapText="1"/>
    </xf>
    <xf numFmtId="0" fontId="1" fillId="0" borderId="0" xfId="1" applyAlignment="1">
      <alignment vertical="top" wrapText="1"/>
    </xf>
    <xf numFmtId="0" fontId="1" fillId="0" borderId="23" xfId="1" applyBorder="1" applyAlignment="1">
      <alignment horizontal="left" wrapText="1"/>
    </xf>
    <xf numFmtId="0" fontId="1" fillId="0" borderId="12" xfId="1" applyBorder="1" applyAlignment="1">
      <alignment horizontal="left" wrapText="1"/>
    </xf>
    <xf numFmtId="49" fontId="6" fillId="2" borderId="32" xfId="1" applyNumberFormat="1" applyFont="1" applyFill="1" applyBorder="1" applyAlignment="1">
      <alignment horizontal="left" wrapText="1"/>
    </xf>
    <xf numFmtId="49" fontId="6" fillId="2" borderId="1" xfId="1" applyNumberFormat="1" applyFont="1" applyFill="1" applyBorder="1" applyAlignment="1">
      <alignment horizontal="left" wrapText="1"/>
    </xf>
    <xf numFmtId="49" fontId="6" fillId="2" borderId="31" xfId="1" applyNumberFormat="1" applyFont="1" applyFill="1" applyBorder="1" applyAlignment="1">
      <alignment horizontal="left" wrapText="1"/>
    </xf>
    <xf numFmtId="0" fontId="4" fillId="0" borderId="33" xfId="1" applyFont="1" applyBorder="1" applyAlignment="1">
      <alignment horizontal="left" vertical="top" wrapText="1"/>
    </xf>
    <xf numFmtId="0" fontId="4" fillId="0" borderId="34" xfId="1" applyFont="1" applyBorder="1" applyAlignment="1">
      <alignment horizontal="left" vertical="top" wrapText="1"/>
    </xf>
    <xf numFmtId="0" fontId="4" fillId="0" borderId="35" xfId="1" applyFont="1" applyBorder="1" applyAlignment="1">
      <alignment horizontal="left" vertical="top" wrapText="1"/>
    </xf>
    <xf numFmtId="0" fontId="4" fillId="0" borderId="36" xfId="1" applyFont="1" applyBorder="1" applyAlignment="1">
      <alignment horizontal="left" vertical="top" wrapText="1"/>
    </xf>
    <xf numFmtId="0" fontId="4" fillId="0" borderId="37" xfId="1" applyFont="1" applyBorder="1" applyAlignment="1">
      <alignment horizontal="left" vertical="top" wrapText="1"/>
    </xf>
    <xf numFmtId="0" fontId="4" fillId="0" borderId="38" xfId="1" applyFont="1" applyBorder="1" applyAlignment="1">
      <alignment horizontal="left" vertical="top" wrapText="1"/>
    </xf>
    <xf numFmtId="0" fontId="4" fillId="0" borderId="1" xfId="1" applyFont="1" applyBorder="1" applyAlignment="1">
      <alignment horizontal="left" vertical="center" wrapText="1"/>
    </xf>
    <xf numFmtId="49" fontId="8" fillId="0" borderId="23" xfId="1" applyNumberFormat="1" applyFont="1" applyBorder="1" applyAlignment="1">
      <alignment horizontal="left" vertical="center" wrapText="1"/>
    </xf>
    <xf numFmtId="0" fontId="4" fillId="0" borderId="20" xfId="1" applyFont="1" applyBorder="1" applyAlignment="1">
      <alignment horizontal="center" vertical="center" wrapText="1"/>
    </xf>
    <xf numFmtId="0" fontId="4" fillId="0" borderId="23" xfId="1" applyFont="1" applyBorder="1" applyAlignment="1">
      <alignment horizontal="center" vertical="center" wrapText="1"/>
    </xf>
    <xf numFmtId="0" fontId="4" fillId="0" borderId="3" xfId="1" applyFont="1" applyBorder="1" applyAlignment="1">
      <alignment horizontal="center" vertical="center" wrapText="1"/>
    </xf>
    <xf numFmtId="0" fontId="8" fillId="0" borderId="0" xfId="1" applyFont="1" applyAlignment="1">
      <alignment horizontal="center" vertical="center"/>
    </xf>
    <xf numFmtId="0" fontId="4" fillId="0" borderId="1" xfId="1" applyFont="1" applyBorder="1" applyAlignment="1">
      <alignment horizontal="center" vertical="center" wrapText="1"/>
    </xf>
    <xf numFmtId="49" fontId="8" fillId="0" borderId="0" xfId="1" applyNumberFormat="1" applyFont="1" applyAlignment="1">
      <alignment horizontal="center" vertical="center" wrapText="1"/>
    </xf>
    <xf numFmtId="0" fontId="5" fillId="0" borderId="0" xfId="1" applyFont="1" applyAlignment="1">
      <alignment horizontal="left"/>
    </xf>
    <xf numFmtId="0" fontId="6" fillId="2" borderId="32" xfId="1" applyFont="1" applyFill="1" applyBorder="1" applyAlignment="1">
      <alignment horizontal="left" wrapText="1"/>
    </xf>
    <xf numFmtId="0" fontId="6" fillId="2" borderId="1" xfId="1" applyFont="1" applyFill="1" applyBorder="1" applyAlignment="1">
      <alignment horizontal="left" wrapText="1"/>
    </xf>
    <xf numFmtId="0" fontId="6" fillId="2" borderId="31" xfId="1" applyFont="1" applyFill="1" applyBorder="1" applyAlignment="1">
      <alignment horizontal="left" wrapText="1"/>
    </xf>
    <xf numFmtId="49" fontId="8" fillId="0" borderId="0" xfId="1" applyNumberFormat="1" applyFont="1" applyAlignment="1">
      <alignment horizontal="left" vertical="center" wrapText="1"/>
    </xf>
    <xf numFmtId="49" fontId="8" fillId="0" borderId="22" xfId="1" applyNumberFormat="1" applyFont="1" applyBorder="1" applyAlignment="1">
      <alignment horizontal="center" vertical="center" wrapText="1"/>
    </xf>
  </cellXfs>
  <cellStyles count="4">
    <cellStyle name="Standard" xfId="0" builtinId="0"/>
    <cellStyle name="Standard 2" xfId="1" xr:uid="{00000000-0005-0000-0000-000001000000}"/>
    <cellStyle name="Standard 3" xfId="2" xr:uid="{00000000-0005-0000-0000-000002000000}"/>
    <cellStyle name="Standard 4" xfId="3" xr:uid="{00000000-0005-0000-0000-000003000000}"/>
  </cellStyles>
  <dxfs count="2">
    <dxf>
      <font>
        <b/>
        <i val="0"/>
        <color indexed="9"/>
      </font>
      <fill>
        <patternFill>
          <fgColor indexed="10"/>
          <bgColor indexed="10"/>
        </patternFill>
      </fill>
    </dxf>
    <dxf>
      <font>
        <b val="0"/>
        <i val="0"/>
      </font>
      <fill>
        <patternFill>
          <fgColor indexed="10"/>
          <bgColor indexed="13"/>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trlProps/ctrlProp1.xml><?xml version="1.0" encoding="utf-8"?>
<formControlPr xmlns="http://schemas.microsoft.com/office/spreadsheetml/2009/9/main" objectType="Drop" dropStyle="simple" dx="17" sel="0" val="0" widthMin="162"/>
</file>

<file path=xl/ctrlProps/ctrlProp2.xml><?xml version="1.0" encoding="utf-8"?>
<formControlPr xmlns="http://schemas.microsoft.com/office/spreadsheetml/2009/9/main" objectType="Drop" dropStyle="simple" dx="17" sel="0" val="0" widthMin="22"/>
</file>

<file path=xl/ctrlProps/ctrlProp3.xml><?xml version="1.0" encoding="utf-8"?>
<formControlPr xmlns="http://schemas.microsoft.com/office/spreadsheetml/2009/9/main" objectType="Drop" dropStyle="simple" dx="17" sel="0" val="0" widthMin="162"/>
</file>

<file path=xl/drawings/drawing1.xml><?xml version="1.0" encoding="utf-8"?>
<xdr:wsDr xmlns:xdr="http://schemas.openxmlformats.org/drawingml/2006/spreadsheetDrawing" xmlns:a="http://schemas.openxmlformats.org/drawingml/2006/main">
  <xdr:twoCellAnchor>
    <xdr:from>
      <xdr:col>7</xdr:col>
      <xdr:colOff>38100</xdr:colOff>
      <xdr:row>5</xdr:row>
      <xdr:rowOff>339725</xdr:rowOff>
    </xdr:from>
    <xdr:to>
      <xdr:col>12</xdr:col>
      <xdr:colOff>3175</xdr:colOff>
      <xdr:row>5</xdr:row>
      <xdr:rowOff>377825</xdr:rowOff>
    </xdr:to>
    <xdr:sp macro="" textlink="">
      <xdr:nvSpPr>
        <xdr:cNvPr id="2049" name="Text Box 7">
          <a:extLst>
            <a:ext uri="{FF2B5EF4-FFF2-40B4-BE49-F238E27FC236}">
              <a16:creationId xmlns:a16="http://schemas.microsoft.com/office/drawing/2014/main" id="{00000000-0008-0000-0100-000001080000}"/>
            </a:ext>
          </a:extLst>
        </xdr:cNvPr>
        <xdr:cNvSpPr txBox="1">
          <a:spLocks noChangeArrowheads="1"/>
        </xdr:cNvSpPr>
      </xdr:nvSpPr>
      <xdr:spPr bwMode="auto">
        <a:xfrm>
          <a:off x="7000875" y="2162175"/>
          <a:ext cx="1419225" cy="190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txBody>
        <a:bodyPr vertOverflow="clip" wrap="square" lIns="0" tIns="0" rIns="0" bIns="0" anchor="t" upright="1"/>
        <a:lstStyle/>
        <a:p>
          <a:pPr algn="l" rtl="0">
            <a:defRPr sz="1000"/>
          </a:pPr>
          <a:r>
            <a:rPr lang="de-DE" sz="1900" b="1" i="0" u="none" strike="noStrike" baseline="0">
              <a:solidFill>
                <a:srgbClr val="000000"/>
              </a:solidFill>
              <a:latin typeface="Arial"/>
              <a:cs typeface="Arial"/>
            </a:rPr>
            <a:t>Zwick</a:t>
          </a:r>
          <a:endParaRPr lang="de-DE" sz="1200" b="0" i="0" u="none" strike="noStrike" baseline="0">
            <a:solidFill>
              <a:srgbClr val="000000"/>
            </a:solidFill>
            <a:latin typeface="Times New Roman"/>
            <a:cs typeface="Times New Roman"/>
          </a:endParaRPr>
        </a:p>
        <a:p>
          <a:pPr algn="l" rtl="0">
            <a:defRPr sz="1000"/>
          </a:pPr>
          <a:endParaRPr lang="de-DE" sz="1200" b="0" i="0" u="none" strike="noStrike" baseline="0">
            <a:solidFill>
              <a:srgbClr val="000000"/>
            </a:solidFill>
            <a:latin typeface="Times New Roman"/>
            <a:cs typeface="Times New Roman"/>
          </a:endParaRPr>
        </a:p>
      </xdr:txBody>
    </xdr:sp>
    <xdr:clientData/>
  </xdr:twoCellAnchor>
  <xdr:twoCellAnchor>
    <xdr:from>
      <xdr:col>9</xdr:col>
      <xdr:colOff>38100</xdr:colOff>
      <xdr:row>33</xdr:row>
      <xdr:rowOff>200025</xdr:rowOff>
    </xdr:from>
    <xdr:to>
      <xdr:col>13</xdr:col>
      <xdr:colOff>2447925</xdr:colOff>
      <xdr:row>34</xdr:row>
      <xdr:rowOff>0</xdr:rowOff>
    </xdr:to>
    <xdr:sp macro="" textlink="">
      <xdr:nvSpPr>
        <xdr:cNvPr id="2052" name="Text Box 7">
          <a:extLst>
            <a:ext uri="{FF2B5EF4-FFF2-40B4-BE49-F238E27FC236}">
              <a16:creationId xmlns:a16="http://schemas.microsoft.com/office/drawing/2014/main" id="{00000000-0008-0000-0100-000004080000}"/>
            </a:ext>
          </a:extLst>
        </xdr:cNvPr>
        <xdr:cNvSpPr txBox="1">
          <a:spLocks noChangeArrowheads="1"/>
        </xdr:cNvSpPr>
      </xdr:nvSpPr>
      <xdr:spPr bwMode="auto">
        <a:xfrm>
          <a:off x="7524750" y="8048625"/>
          <a:ext cx="4819650" cy="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txBody>
        <a:bodyPr vertOverflow="clip" wrap="square" lIns="0" tIns="0" rIns="0" bIns="0" anchor="t" upright="1"/>
        <a:lstStyle/>
        <a:p>
          <a:pPr algn="l" rtl="0">
            <a:defRPr sz="1000"/>
          </a:pPr>
          <a:r>
            <a:rPr lang="de-DE" sz="1900" b="1" i="0" u="none" strike="noStrike" baseline="0">
              <a:solidFill>
                <a:srgbClr val="000000"/>
              </a:solidFill>
              <a:latin typeface="Arial"/>
              <a:cs typeface="Arial"/>
            </a:rPr>
            <a:t>Zwick</a:t>
          </a:r>
          <a:endParaRPr lang="de-DE" sz="1200" b="0" i="0" u="none" strike="noStrike" baseline="0">
            <a:solidFill>
              <a:srgbClr val="000000"/>
            </a:solidFill>
            <a:latin typeface="Times New Roman"/>
            <a:cs typeface="Times New Roman"/>
          </a:endParaRPr>
        </a:p>
        <a:p>
          <a:pPr algn="l" rtl="0">
            <a:defRPr sz="1000"/>
          </a:pPr>
          <a:endParaRPr lang="de-DE" sz="1200" b="0" i="0" u="none" strike="noStrike" baseline="0">
            <a:solidFill>
              <a:srgbClr val="000000"/>
            </a:solidFill>
            <a:latin typeface="Times New Roman"/>
            <a:cs typeface="Times New Roman"/>
          </a:endParaRPr>
        </a:p>
      </xdr:txBody>
    </xdr:sp>
    <xdr:clientData/>
  </xdr:twoCellAnchor>
  <mc:AlternateContent xmlns:mc="http://schemas.openxmlformats.org/markup-compatibility/2006">
    <mc:Choice xmlns:a14="http://schemas.microsoft.com/office/drawing/2010/main" Requires="a14">
      <xdr:twoCellAnchor>
        <xdr:from>
          <xdr:col>3</xdr:col>
          <xdr:colOff>0</xdr:colOff>
          <xdr:row>10</xdr:row>
          <xdr:rowOff>0</xdr:rowOff>
        </xdr:from>
        <xdr:to>
          <xdr:col>4</xdr:col>
          <xdr:colOff>114300</xdr:colOff>
          <xdr:row>10</xdr:row>
          <xdr:rowOff>0</xdr:rowOff>
        </xdr:to>
        <xdr:sp macro="" textlink="">
          <xdr:nvSpPr>
            <xdr:cNvPr id="1025" name="Control 1" hidden="1">
              <a:extLst>
                <a:ext uri="{63B3BB69-23CF-44E3-9099-C40C66FF867C}">
                  <a14:compatExt spid="_x0000_s1025"/>
                </a:ext>
                <a:ext uri="{FF2B5EF4-FFF2-40B4-BE49-F238E27FC236}">
                  <a16:creationId xmlns:a16="http://schemas.microsoft.com/office/drawing/2014/main" id="{00000000-0008-0000-03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0</xdr:colOff>
          <xdr:row>6</xdr:row>
          <xdr:rowOff>0</xdr:rowOff>
        </xdr:from>
        <xdr:to>
          <xdr:col>4</xdr:col>
          <xdr:colOff>114300</xdr:colOff>
          <xdr:row>6</xdr:row>
          <xdr:rowOff>0</xdr:rowOff>
        </xdr:to>
        <xdr:sp macro="" textlink="">
          <xdr:nvSpPr>
            <xdr:cNvPr id="1053" name="Control 29" hidden="1">
              <a:extLst>
                <a:ext uri="{63B3BB69-23CF-44E3-9099-C40C66FF867C}">
                  <a14:compatExt spid="_x0000_s1053"/>
                </a:ext>
                <a:ext uri="{FF2B5EF4-FFF2-40B4-BE49-F238E27FC236}">
                  <a16:creationId xmlns:a16="http://schemas.microsoft.com/office/drawing/2014/main" id="{00000000-0008-0000-0300-00001D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0</xdr:colOff>
          <xdr:row>11</xdr:row>
          <xdr:rowOff>0</xdr:rowOff>
        </xdr:from>
        <xdr:to>
          <xdr:col>4</xdr:col>
          <xdr:colOff>114300</xdr:colOff>
          <xdr:row>11</xdr:row>
          <xdr:rowOff>0</xdr:rowOff>
        </xdr:to>
        <xdr:sp macro="" textlink="">
          <xdr:nvSpPr>
            <xdr:cNvPr id="1064" name="Control 40" hidden="1">
              <a:extLst>
                <a:ext uri="{63B3BB69-23CF-44E3-9099-C40C66FF867C}">
                  <a14:compatExt spid="_x0000_s1064"/>
                </a:ext>
                <a:ext uri="{FF2B5EF4-FFF2-40B4-BE49-F238E27FC236}">
                  <a16:creationId xmlns:a16="http://schemas.microsoft.com/office/drawing/2014/main" id="{00000000-0008-0000-0300-000028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twoCellAnchor>
    <xdr:from>
      <xdr:col>9</xdr:col>
      <xdr:colOff>38100</xdr:colOff>
      <xdr:row>45</xdr:row>
      <xdr:rowOff>200025</xdr:rowOff>
    </xdr:from>
    <xdr:to>
      <xdr:col>13</xdr:col>
      <xdr:colOff>2447925</xdr:colOff>
      <xdr:row>46</xdr:row>
      <xdr:rowOff>0</xdr:rowOff>
    </xdr:to>
    <xdr:sp macro="" textlink="">
      <xdr:nvSpPr>
        <xdr:cNvPr id="2" name="Text Box 7">
          <a:extLst>
            <a:ext uri="{FF2B5EF4-FFF2-40B4-BE49-F238E27FC236}">
              <a16:creationId xmlns:a16="http://schemas.microsoft.com/office/drawing/2014/main" id="{3762EC62-A6BA-404C-90E4-073D944C526C}"/>
            </a:ext>
          </a:extLst>
        </xdr:cNvPr>
        <xdr:cNvSpPr txBox="1">
          <a:spLocks noChangeArrowheads="1"/>
        </xdr:cNvSpPr>
      </xdr:nvSpPr>
      <xdr:spPr bwMode="auto">
        <a:xfrm>
          <a:off x="9358993" y="12734925"/>
          <a:ext cx="4799239" cy="1361"/>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txBody>
        <a:bodyPr vertOverflow="clip" wrap="square" lIns="0" tIns="0" rIns="0" bIns="0" anchor="t" upright="1"/>
        <a:lstStyle/>
        <a:p>
          <a:pPr algn="l" rtl="0">
            <a:defRPr sz="1000"/>
          </a:pPr>
          <a:r>
            <a:rPr lang="de-DE" sz="1900" b="1" i="0" u="none" strike="noStrike" baseline="0">
              <a:solidFill>
                <a:srgbClr val="000000"/>
              </a:solidFill>
              <a:latin typeface="Arial"/>
              <a:cs typeface="Arial"/>
            </a:rPr>
            <a:t>Zwick</a:t>
          </a:r>
          <a:endParaRPr lang="de-DE" sz="1200" b="0" i="0" u="none" strike="noStrike" baseline="0">
            <a:solidFill>
              <a:srgbClr val="000000"/>
            </a:solidFill>
            <a:latin typeface="Times New Roman"/>
            <a:cs typeface="Times New Roman"/>
          </a:endParaRPr>
        </a:p>
        <a:p>
          <a:pPr algn="l" rtl="0">
            <a:defRPr sz="1000"/>
          </a:pPr>
          <a:endParaRPr lang="de-DE" sz="1200" b="0"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solidFill>
          <a:srgbClr val="FFFFFF"/>
        </a:solidFill>
        <a:ln w="9525" cap="flat" cmpd="sng" algn="ctr">
          <a:solidFill>
            <a:srgbClr val="000000"/>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2"/>
  <sheetViews>
    <sheetView zoomScale="70" zoomScaleNormal="70" zoomScalePageLayoutView="85" workbookViewId="0">
      <selection sqref="A1:J52"/>
    </sheetView>
  </sheetViews>
  <sheetFormatPr baseColWidth="10" defaultColWidth="9" defaultRowHeight="13.2"/>
  <cols>
    <col min="1" max="1" width="44.8984375" style="114" bestFit="1" customWidth="1"/>
    <col min="2" max="2" width="10.09765625" style="114" customWidth="1"/>
    <col min="3" max="3" width="9.09765625" style="114" bestFit="1" customWidth="1"/>
    <col min="4" max="8" width="9.09765625" style="114" customWidth="1"/>
    <col min="9" max="9" width="9.59765625" style="114" customWidth="1"/>
    <col min="10" max="10" width="9.765625E-2" style="114" customWidth="1"/>
    <col min="11" max="16384" width="9" style="114"/>
  </cols>
  <sheetData>
    <row r="1" spans="1:10" ht="21">
      <c r="A1" s="215" t="s">
        <v>0</v>
      </c>
      <c r="B1" s="216"/>
      <c r="C1" s="216"/>
      <c r="D1" s="216"/>
      <c r="E1" s="216"/>
      <c r="F1" s="216"/>
      <c r="G1" s="216"/>
      <c r="H1" s="216"/>
      <c r="I1" s="216"/>
      <c r="J1" s="217"/>
    </row>
    <row r="2" spans="1:10" ht="7.5" customHeight="1">
      <c r="A2" s="221"/>
      <c r="B2" s="222"/>
      <c r="C2" s="222"/>
      <c r="D2" s="222"/>
      <c r="E2" s="222"/>
      <c r="F2" s="222"/>
      <c r="G2" s="222"/>
      <c r="H2" s="222"/>
      <c r="I2" s="222"/>
      <c r="J2" s="223"/>
    </row>
    <row r="3" spans="1:10" ht="15.6">
      <c r="A3" s="224" t="s">
        <v>1</v>
      </c>
      <c r="B3" s="225"/>
      <c r="C3" s="225"/>
      <c r="D3" s="225"/>
      <c r="E3" s="225"/>
      <c r="F3" s="225"/>
      <c r="G3" s="225"/>
      <c r="H3" s="225"/>
      <c r="I3" s="225"/>
      <c r="J3" s="226"/>
    </row>
    <row r="4" spans="1:10" ht="54.75" customHeight="1">
      <c r="A4" s="218" t="s">
        <v>424</v>
      </c>
      <c r="B4" s="219"/>
      <c r="C4" s="219"/>
      <c r="D4" s="219"/>
      <c r="E4" s="219"/>
      <c r="F4" s="219"/>
      <c r="G4" s="219"/>
      <c r="H4" s="219"/>
      <c r="I4" s="219"/>
      <c r="J4" s="220"/>
    </row>
    <row r="5" spans="1:10" ht="15.6">
      <c r="A5" s="224" t="s">
        <v>2</v>
      </c>
      <c r="B5" s="225"/>
      <c r="C5" s="225"/>
      <c r="D5" s="225"/>
      <c r="E5" s="225"/>
      <c r="F5" s="225"/>
      <c r="G5" s="225"/>
      <c r="H5" s="225"/>
      <c r="I5" s="225"/>
      <c r="J5" s="226"/>
    </row>
    <row r="6" spans="1:10" ht="12.75" customHeight="1">
      <c r="A6" s="218" t="s">
        <v>425</v>
      </c>
      <c r="B6" s="219"/>
      <c r="C6" s="219"/>
      <c r="D6" s="219"/>
      <c r="E6" s="219"/>
      <c r="F6" s="219"/>
      <c r="G6" s="219"/>
      <c r="H6" s="219"/>
      <c r="I6" s="219"/>
      <c r="J6" s="220"/>
    </row>
    <row r="7" spans="1:10">
      <c r="A7" s="218" t="s">
        <v>426</v>
      </c>
      <c r="B7" s="219"/>
      <c r="C7" s="219"/>
      <c r="D7" s="219"/>
      <c r="E7" s="219"/>
      <c r="F7" s="219"/>
      <c r="G7" s="219"/>
      <c r="H7" s="219"/>
      <c r="I7" s="219"/>
      <c r="J7" s="220"/>
    </row>
    <row r="8" spans="1:10">
      <c r="A8" s="218" t="s">
        <v>427</v>
      </c>
      <c r="B8" s="219"/>
      <c r="C8" s="219"/>
      <c r="D8" s="219"/>
      <c r="E8" s="219"/>
      <c r="F8" s="219"/>
      <c r="G8" s="219"/>
      <c r="H8" s="219"/>
      <c r="I8" s="219"/>
      <c r="J8" s="220"/>
    </row>
    <row r="9" spans="1:10" ht="15.6">
      <c r="A9" s="224" t="s">
        <v>3</v>
      </c>
      <c r="B9" s="225"/>
      <c r="C9" s="225"/>
      <c r="D9" s="225"/>
      <c r="E9" s="225"/>
      <c r="F9" s="225"/>
      <c r="G9" s="225"/>
      <c r="H9" s="225"/>
      <c r="I9" s="225"/>
      <c r="J9" s="226"/>
    </row>
    <row r="10" spans="1:10">
      <c r="A10" s="218" t="s">
        <v>428</v>
      </c>
      <c r="B10" s="219"/>
      <c r="C10" s="219"/>
      <c r="D10" s="219"/>
      <c r="E10" s="219"/>
      <c r="F10" s="219"/>
      <c r="G10" s="219"/>
      <c r="H10" s="219"/>
      <c r="I10" s="219"/>
      <c r="J10" s="220"/>
    </row>
    <row r="11" spans="1:10" ht="6" customHeight="1">
      <c r="A11" s="221"/>
      <c r="B11" s="222"/>
      <c r="C11" s="222"/>
      <c r="D11" s="222"/>
      <c r="E11" s="222"/>
      <c r="F11" s="222"/>
      <c r="G11" s="222"/>
      <c r="H11" s="222"/>
      <c r="I11" s="222"/>
      <c r="J11" s="223"/>
    </row>
    <row r="12" spans="1:10" ht="15.6">
      <c r="A12" s="224" t="s">
        <v>4</v>
      </c>
      <c r="B12" s="225"/>
      <c r="C12" s="225"/>
      <c r="D12" s="225"/>
      <c r="E12" s="225"/>
      <c r="F12" s="225"/>
      <c r="G12" s="225"/>
      <c r="H12" s="225"/>
      <c r="I12" s="225"/>
      <c r="J12" s="226"/>
    </row>
    <row r="13" spans="1:10">
      <c r="A13" s="218" t="s">
        <v>429</v>
      </c>
      <c r="B13" s="219"/>
      <c r="C13" s="219"/>
      <c r="D13" s="219"/>
      <c r="E13" s="219"/>
      <c r="F13" s="219"/>
      <c r="G13" s="219"/>
      <c r="H13" s="219"/>
      <c r="I13" s="219"/>
      <c r="J13" s="220"/>
    </row>
    <row r="14" spans="1:10">
      <c r="A14" s="231" t="s">
        <v>11</v>
      </c>
      <c r="B14" s="232" t="s">
        <v>5</v>
      </c>
      <c r="C14" s="232"/>
      <c r="D14" s="232"/>
      <c r="E14" s="232"/>
      <c r="F14" s="232"/>
      <c r="G14" s="232"/>
      <c r="H14" s="232"/>
      <c r="I14" s="232"/>
      <c r="J14" s="233"/>
    </row>
    <row r="15" spans="1:10" ht="12.75" customHeight="1">
      <c r="A15" s="231"/>
      <c r="B15" s="229" t="s">
        <v>451</v>
      </c>
      <c r="C15" s="227" t="s">
        <v>450</v>
      </c>
      <c r="D15" s="227" t="s">
        <v>6</v>
      </c>
      <c r="E15" s="227" t="s">
        <v>7</v>
      </c>
      <c r="F15" s="227" t="s">
        <v>8</v>
      </c>
      <c r="G15" s="227" t="s">
        <v>9</v>
      </c>
      <c r="H15" s="227" t="s">
        <v>10</v>
      </c>
      <c r="I15" s="227" t="s">
        <v>449</v>
      </c>
      <c r="J15" s="234"/>
    </row>
    <row r="16" spans="1:10">
      <c r="A16" s="231"/>
      <c r="B16" s="230"/>
      <c r="C16" s="228"/>
      <c r="D16" s="228"/>
      <c r="E16" s="228"/>
      <c r="F16" s="228"/>
      <c r="G16" s="228"/>
      <c r="H16" s="228"/>
      <c r="I16" s="228"/>
      <c r="J16" s="234"/>
    </row>
    <row r="17" spans="1:10">
      <c r="A17" s="211" t="s">
        <v>430</v>
      </c>
      <c r="B17" s="210" t="s">
        <v>420</v>
      </c>
      <c r="C17" s="210" t="s">
        <v>420</v>
      </c>
      <c r="D17" s="210"/>
      <c r="E17" s="210"/>
      <c r="F17" s="210"/>
      <c r="G17" s="210"/>
      <c r="H17" s="210"/>
      <c r="I17" s="210"/>
      <c r="J17" s="209"/>
    </row>
    <row r="18" spans="1:10">
      <c r="A18" s="211" t="s">
        <v>431</v>
      </c>
      <c r="B18" s="210" t="s">
        <v>420</v>
      </c>
      <c r="C18" s="210" t="s">
        <v>420</v>
      </c>
      <c r="D18" s="210"/>
      <c r="E18" s="210"/>
      <c r="F18" s="210"/>
      <c r="G18" s="210"/>
      <c r="H18" s="210"/>
      <c r="I18" s="210"/>
      <c r="J18" s="209"/>
    </row>
    <row r="19" spans="1:10">
      <c r="A19" s="211" t="s">
        <v>432</v>
      </c>
      <c r="B19" s="210" t="s">
        <v>420</v>
      </c>
      <c r="C19" s="210" t="s">
        <v>420</v>
      </c>
      <c r="D19" s="210" t="s">
        <v>420</v>
      </c>
      <c r="E19" s="210" t="s">
        <v>420</v>
      </c>
      <c r="F19" s="210"/>
      <c r="G19" s="210"/>
      <c r="H19" s="210"/>
      <c r="I19" s="210"/>
      <c r="J19" s="209"/>
    </row>
    <row r="20" spans="1:10">
      <c r="A20" s="211" t="s">
        <v>433</v>
      </c>
      <c r="B20" s="210"/>
      <c r="C20" s="210"/>
      <c r="D20" s="210"/>
      <c r="E20" s="210" t="s">
        <v>420</v>
      </c>
      <c r="F20" s="210" t="s">
        <v>420</v>
      </c>
      <c r="G20" s="210"/>
      <c r="H20" s="210" t="s">
        <v>420</v>
      </c>
      <c r="I20" s="210"/>
      <c r="J20" s="209"/>
    </row>
    <row r="21" spans="1:10">
      <c r="A21" s="211" t="s">
        <v>26</v>
      </c>
      <c r="B21" s="210"/>
      <c r="C21" s="210"/>
      <c r="D21" s="210"/>
      <c r="E21" s="210"/>
      <c r="F21" s="210" t="s">
        <v>420</v>
      </c>
      <c r="G21" s="210"/>
      <c r="H21" s="210"/>
      <c r="I21" s="210"/>
      <c r="J21" s="209"/>
    </row>
    <row r="22" spans="1:10">
      <c r="A22" s="211" t="s">
        <v>28</v>
      </c>
      <c r="B22" s="210"/>
      <c r="C22" s="210"/>
      <c r="D22" s="210"/>
      <c r="E22" s="210"/>
      <c r="F22" s="210" t="s">
        <v>420</v>
      </c>
      <c r="G22" s="210" t="s">
        <v>420</v>
      </c>
      <c r="H22" s="210"/>
      <c r="I22" s="210"/>
      <c r="J22" s="209"/>
    </row>
    <row r="23" spans="1:10">
      <c r="A23" s="211" t="s">
        <v>29</v>
      </c>
      <c r="B23" s="210"/>
      <c r="C23" s="210"/>
      <c r="D23" s="210"/>
      <c r="E23" s="210"/>
      <c r="F23" s="210" t="s">
        <v>420</v>
      </c>
      <c r="G23" s="210" t="s">
        <v>420</v>
      </c>
      <c r="H23" s="210" t="s">
        <v>420</v>
      </c>
      <c r="I23" s="210"/>
      <c r="J23" s="209"/>
    </row>
    <row r="24" spans="1:10">
      <c r="A24" s="211" t="s">
        <v>434</v>
      </c>
      <c r="B24" s="210"/>
      <c r="C24" s="210"/>
      <c r="D24" s="210"/>
      <c r="E24" s="210"/>
      <c r="F24" s="210" t="s">
        <v>420</v>
      </c>
      <c r="G24" s="210"/>
      <c r="H24" s="210" t="s">
        <v>420</v>
      </c>
      <c r="I24" s="210" t="s">
        <v>420</v>
      </c>
      <c r="J24" s="209"/>
    </row>
    <row r="25" spans="1:10">
      <c r="A25" s="212" t="s">
        <v>34</v>
      </c>
      <c r="B25" s="210"/>
      <c r="C25" s="210"/>
      <c r="D25" s="210"/>
      <c r="E25" s="210"/>
      <c r="F25" s="210" t="s">
        <v>420</v>
      </c>
      <c r="G25" s="210"/>
      <c r="H25" s="210" t="s">
        <v>420</v>
      </c>
      <c r="I25" s="210" t="s">
        <v>420</v>
      </c>
      <c r="J25" s="209"/>
    </row>
    <row r="26" spans="1:10">
      <c r="A26" s="218"/>
      <c r="B26" s="219"/>
      <c r="C26" s="219"/>
      <c r="D26" s="219"/>
      <c r="E26" s="219"/>
      <c r="F26" s="219"/>
      <c r="G26" s="219"/>
      <c r="H26" s="219"/>
      <c r="I26" s="219"/>
      <c r="J26" s="220"/>
    </row>
    <row r="27" spans="1:10" ht="12.75" customHeight="1">
      <c r="A27" s="218" t="s">
        <v>12</v>
      </c>
      <c r="B27" s="219"/>
      <c r="C27" s="219"/>
      <c r="D27" s="219"/>
      <c r="E27" s="219"/>
      <c r="F27" s="219"/>
      <c r="G27" s="219"/>
      <c r="H27" s="219"/>
      <c r="I27" s="219"/>
      <c r="J27" s="220"/>
    </row>
    <row r="28" spans="1:10">
      <c r="A28" s="218" t="s">
        <v>13</v>
      </c>
      <c r="B28" s="219"/>
      <c r="C28" s="219"/>
      <c r="D28" s="219"/>
      <c r="E28" s="219"/>
      <c r="F28" s="219"/>
      <c r="G28" s="219"/>
      <c r="H28" s="219"/>
      <c r="I28" s="219"/>
      <c r="J28" s="220"/>
    </row>
    <row r="29" spans="1:10">
      <c r="A29" s="218"/>
      <c r="B29" s="219"/>
      <c r="C29" s="219"/>
      <c r="D29" s="219"/>
      <c r="E29" s="219"/>
      <c r="F29" s="219"/>
      <c r="G29" s="219"/>
      <c r="H29" s="219"/>
      <c r="I29" s="219"/>
      <c r="J29" s="220"/>
    </row>
    <row r="30" spans="1:10" ht="6" customHeight="1">
      <c r="A30" s="221"/>
      <c r="B30" s="222"/>
      <c r="C30" s="222"/>
      <c r="D30" s="222"/>
      <c r="E30" s="222"/>
      <c r="F30" s="222"/>
      <c r="G30" s="222"/>
      <c r="H30" s="222"/>
      <c r="I30" s="222"/>
      <c r="J30" s="223"/>
    </row>
    <row r="31" spans="1:10" ht="15.6">
      <c r="A31" s="224" t="s">
        <v>14</v>
      </c>
      <c r="B31" s="225"/>
      <c r="C31" s="225"/>
      <c r="D31" s="225"/>
      <c r="E31" s="225"/>
      <c r="F31" s="225"/>
      <c r="G31" s="225"/>
      <c r="H31" s="225"/>
      <c r="I31" s="225"/>
      <c r="J31" s="226"/>
    </row>
    <row r="32" spans="1:10">
      <c r="A32" s="218" t="s">
        <v>435</v>
      </c>
      <c r="B32" s="219"/>
      <c r="C32" s="219"/>
      <c r="D32" s="219"/>
      <c r="E32" s="219"/>
      <c r="F32" s="219"/>
      <c r="G32" s="219"/>
      <c r="H32" s="219"/>
      <c r="I32" s="219"/>
      <c r="J32" s="220"/>
    </row>
    <row r="33" spans="1:10" ht="6" customHeight="1">
      <c r="A33" s="221"/>
      <c r="B33" s="222"/>
      <c r="C33" s="222"/>
      <c r="D33" s="222"/>
      <c r="E33" s="222"/>
      <c r="F33" s="222"/>
      <c r="G33" s="222"/>
      <c r="H33" s="222"/>
      <c r="I33" s="222"/>
      <c r="J33" s="223"/>
    </row>
    <row r="34" spans="1:10" ht="15.6">
      <c r="A34" s="224" t="s">
        <v>15</v>
      </c>
      <c r="B34" s="225"/>
      <c r="C34" s="225"/>
      <c r="D34" s="225"/>
      <c r="E34" s="225"/>
      <c r="F34" s="225"/>
      <c r="G34" s="225"/>
      <c r="H34" s="225"/>
      <c r="I34" s="225"/>
      <c r="J34" s="226"/>
    </row>
    <row r="35" spans="1:10">
      <c r="A35" s="218" t="s">
        <v>436</v>
      </c>
      <c r="B35" s="219"/>
      <c r="C35" s="219"/>
      <c r="D35" s="219"/>
      <c r="E35" s="219"/>
      <c r="F35" s="219"/>
      <c r="G35" s="219"/>
      <c r="H35" s="219"/>
      <c r="I35" s="219"/>
      <c r="J35" s="220"/>
    </row>
    <row r="36" spans="1:10" ht="6" customHeight="1">
      <c r="A36" s="221"/>
      <c r="B36" s="222"/>
      <c r="C36" s="222"/>
      <c r="D36" s="222"/>
      <c r="E36" s="222"/>
      <c r="F36" s="222"/>
      <c r="G36" s="222"/>
      <c r="H36" s="222"/>
      <c r="I36" s="222"/>
      <c r="J36" s="223"/>
    </row>
    <row r="37" spans="1:10" ht="15.6">
      <c r="A37" s="224" t="s">
        <v>16</v>
      </c>
      <c r="B37" s="225"/>
      <c r="C37" s="225"/>
      <c r="D37" s="225"/>
      <c r="E37" s="225"/>
      <c r="F37" s="225"/>
      <c r="G37" s="225"/>
      <c r="H37" s="225"/>
      <c r="I37" s="225"/>
      <c r="J37" s="226"/>
    </row>
    <row r="38" spans="1:10">
      <c r="A38" s="218" t="s">
        <v>437</v>
      </c>
      <c r="B38" s="219"/>
      <c r="C38" s="219"/>
      <c r="D38" s="219"/>
      <c r="E38" s="219"/>
      <c r="F38" s="219"/>
      <c r="G38" s="219"/>
      <c r="H38" s="219"/>
      <c r="I38" s="219"/>
      <c r="J38" s="220"/>
    </row>
    <row r="39" spans="1:10">
      <c r="A39" s="218" t="s">
        <v>438</v>
      </c>
      <c r="B39" s="219"/>
      <c r="C39" s="219"/>
      <c r="D39" s="219"/>
      <c r="E39" s="219"/>
      <c r="F39" s="219"/>
      <c r="G39" s="219"/>
      <c r="H39" s="219"/>
      <c r="I39" s="219"/>
      <c r="J39" s="220"/>
    </row>
    <row r="40" spans="1:10">
      <c r="A40" s="218" t="s">
        <v>439</v>
      </c>
      <c r="B40" s="219"/>
      <c r="C40" s="219"/>
      <c r="D40" s="219"/>
      <c r="E40" s="219"/>
      <c r="F40" s="219"/>
      <c r="G40" s="219"/>
      <c r="H40" s="219"/>
      <c r="I40" s="219"/>
      <c r="J40" s="220"/>
    </row>
    <row r="41" spans="1:10">
      <c r="A41" s="218" t="s">
        <v>440</v>
      </c>
      <c r="B41" s="219"/>
      <c r="C41" s="219"/>
      <c r="D41" s="219"/>
      <c r="E41" s="219"/>
      <c r="F41" s="219"/>
      <c r="G41" s="219"/>
      <c r="H41" s="219"/>
      <c r="I41" s="219"/>
      <c r="J41" s="220"/>
    </row>
    <row r="42" spans="1:10" ht="6" customHeight="1">
      <c r="A42" s="221"/>
      <c r="B42" s="222"/>
      <c r="C42" s="222"/>
      <c r="D42" s="222"/>
      <c r="E42" s="222"/>
      <c r="F42" s="222"/>
      <c r="G42" s="222"/>
      <c r="H42" s="222"/>
      <c r="I42" s="222"/>
      <c r="J42" s="223"/>
    </row>
    <row r="43" spans="1:10" ht="15.75" customHeight="1">
      <c r="A43" s="224" t="s">
        <v>17</v>
      </c>
      <c r="B43" s="225"/>
      <c r="C43" s="225"/>
      <c r="D43" s="225"/>
      <c r="E43" s="225"/>
      <c r="F43" s="225"/>
      <c r="G43" s="225"/>
      <c r="H43" s="225"/>
      <c r="I43" s="225"/>
      <c r="J43" s="226"/>
    </row>
    <row r="44" spans="1:10" ht="42.75" customHeight="1">
      <c r="A44" s="238" t="s">
        <v>18</v>
      </c>
      <c r="B44" s="239"/>
      <c r="C44" s="239"/>
      <c r="D44" s="239"/>
      <c r="E44" s="239"/>
      <c r="F44" s="239"/>
      <c r="G44" s="239"/>
      <c r="H44" s="239"/>
      <c r="I44" s="239"/>
      <c r="J44" s="240"/>
    </row>
    <row r="45" spans="1:10">
      <c r="A45" s="218" t="s">
        <v>441</v>
      </c>
      <c r="B45" s="219"/>
      <c r="C45" s="219"/>
      <c r="D45" s="219"/>
      <c r="E45" s="219"/>
      <c r="F45" s="219"/>
      <c r="G45" s="219"/>
      <c r="H45" s="219"/>
      <c r="I45" s="219"/>
      <c r="J45" s="220"/>
    </row>
    <row r="46" spans="1:10">
      <c r="A46" s="218" t="s">
        <v>442</v>
      </c>
      <c r="B46" s="219"/>
      <c r="C46" s="219"/>
      <c r="D46" s="219"/>
      <c r="E46" s="219"/>
      <c r="F46" s="219"/>
      <c r="G46" s="219"/>
      <c r="H46" s="219"/>
      <c r="I46" s="219"/>
      <c r="J46" s="220"/>
    </row>
    <row r="47" spans="1:10">
      <c r="A47" s="218" t="s">
        <v>443</v>
      </c>
      <c r="B47" s="219"/>
      <c r="C47" s="219"/>
      <c r="D47" s="219"/>
      <c r="E47" s="219"/>
      <c r="F47" s="219"/>
      <c r="G47" s="219"/>
      <c r="H47" s="219"/>
      <c r="I47" s="219"/>
      <c r="J47" s="220"/>
    </row>
    <row r="48" spans="1:10">
      <c r="A48" s="218" t="s">
        <v>444</v>
      </c>
      <c r="B48" s="219"/>
      <c r="C48" s="219"/>
      <c r="D48" s="219"/>
      <c r="E48" s="219"/>
      <c r="F48" s="219"/>
      <c r="G48" s="219"/>
      <c r="H48" s="219"/>
      <c r="I48" s="219"/>
      <c r="J48" s="220"/>
    </row>
    <row r="49" spans="1:10">
      <c r="A49" s="218" t="s">
        <v>445</v>
      </c>
      <c r="B49" s="219"/>
      <c r="C49" s="219"/>
      <c r="D49" s="219"/>
      <c r="E49" s="219"/>
      <c r="F49" s="219"/>
      <c r="G49" s="219"/>
      <c r="H49" s="219"/>
      <c r="I49" s="219"/>
      <c r="J49" s="220"/>
    </row>
    <row r="50" spans="1:10">
      <c r="A50" s="218" t="s">
        <v>446</v>
      </c>
      <c r="B50" s="219"/>
      <c r="C50" s="219"/>
      <c r="D50" s="219"/>
      <c r="E50" s="219"/>
      <c r="F50" s="219"/>
      <c r="G50" s="219"/>
      <c r="H50" s="219"/>
      <c r="I50" s="219"/>
      <c r="J50" s="220"/>
    </row>
    <row r="51" spans="1:10">
      <c r="A51" s="218" t="s">
        <v>447</v>
      </c>
      <c r="B51" s="219"/>
      <c r="C51" s="219"/>
      <c r="D51" s="219"/>
      <c r="E51" s="219"/>
      <c r="F51" s="219"/>
      <c r="G51" s="219"/>
      <c r="H51" s="219"/>
      <c r="I51" s="219"/>
      <c r="J51" s="220"/>
    </row>
    <row r="52" spans="1:10" ht="13.8" thickBot="1">
      <c r="A52" s="235" t="s">
        <v>448</v>
      </c>
      <c r="B52" s="236"/>
      <c r="C52" s="236"/>
      <c r="D52" s="236"/>
      <c r="E52" s="236"/>
      <c r="F52" s="236"/>
      <c r="G52" s="236"/>
      <c r="H52" s="236"/>
      <c r="I52" s="236"/>
      <c r="J52" s="237"/>
    </row>
  </sheetData>
  <sheetProtection autoFilter="0"/>
  <mergeCells count="51">
    <mergeCell ref="A39:J39"/>
    <mergeCell ref="A40:J40"/>
    <mergeCell ref="A41:J41"/>
    <mergeCell ref="A32:J32"/>
    <mergeCell ref="A35:J35"/>
    <mergeCell ref="A38:J38"/>
    <mergeCell ref="A33:J33"/>
    <mergeCell ref="A42:J42"/>
    <mergeCell ref="A49:J49"/>
    <mergeCell ref="A50:J50"/>
    <mergeCell ref="A48:J48"/>
    <mergeCell ref="A43:J43"/>
    <mergeCell ref="A47:J47"/>
    <mergeCell ref="A51:J51"/>
    <mergeCell ref="A52:J52"/>
    <mergeCell ref="A45:J45"/>
    <mergeCell ref="A44:J44"/>
    <mergeCell ref="A46:J46"/>
    <mergeCell ref="A34:J34"/>
    <mergeCell ref="A37:J37"/>
    <mergeCell ref="A12:J12"/>
    <mergeCell ref="A11:J11"/>
    <mergeCell ref="A36:J36"/>
    <mergeCell ref="B14:J14"/>
    <mergeCell ref="J15:J16"/>
    <mergeCell ref="A27:J27"/>
    <mergeCell ref="A28:J28"/>
    <mergeCell ref="A29:J29"/>
    <mergeCell ref="A13:J13"/>
    <mergeCell ref="A26:J26"/>
    <mergeCell ref="A31:J31"/>
    <mergeCell ref="G15:G16"/>
    <mergeCell ref="H15:H16"/>
    <mergeCell ref="I15:I16"/>
    <mergeCell ref="D15:D16"/>
    <mergeCell ref="A30:J30"/>
    <mergeCell ref="B15:B16"/>
    <mergeCell ref="C15:C16"/>
    <mergeCell ref="E15:E16"/>
    <mergeCell ref="F15:F16"/>
    <mergeCell ref="A14:A16"/>
    <mergeCell ref="A1:J1"/>
    <mergeCell ref="A7:J7"/>
    <mergeCell ref="A8:J8"/>
    <mergeCell ref="A10:J10"/>
    <mergeCell ref="A2:J2"/>
    <mergeCell ref="A3:J3"/>
    <mergeCell ref="A4:J4"/>
    <mergeCell ref="A5:J5"/>
    <mergeCell ref="A9:J9"/>
    <mergeCell ref="A6:J6"/>
  </mergeCells>
  <pageMargins left="0.69930555555555596" right="0.69930555555555596" top="0.78680555555555598" bottom="0.78680555555555598"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2"/>
  <sheetViews>
    <sheetView workbookViewId="0">
      <selection activeCell="A11" sqref="A11"/>
    </sheetView>
  </sheetViews>
  <sheetFormatPr baseColWidth="10" defaultColWidth="10.8984375" defaultRowHeight="13.2"/>
  <cols>
    <col min="1" max="1" width="55.3984375" customWidth="1"/>
  </cols>
  <sheetData>
    <row r="1" spans="1:1" ht="30">
      <c r="A1" s="183" t="s">
        <v>19</v>
      </c>
    </row>
    <row r="2" spans="1:1" ht="15">
      <c r="A2" s="182" t="s">
        <v>490</v>
      </c>
    </row>
    <row r="3" spans="1:1" ht="15">
      <c r="A3" s="182" t="s">
        <v>452</v>
      </c>
    </row>
    <row r="4" spans="1:1" ht="15">
      <c r="A4" s="182" t="s">
        <v>24</v>
      </c>
    </row>
    <row r="5" spans="1:1" ht="15">
      <c r="A5" s="182" t="s">
        <v>26</v>
      </c>
    </row>
    <row r="6" spans="1:1" ht="15">
      <c r="A6" s="182" t="s">
        <v>28</v>
      </c>
    </row>
    <row r="7" spans="1:1" ht="15">
      <c r="A7" s="182" t="s">
        <v>29</v>
      </c>
    </row>
    <row r="8" spans="1:1" ht="15">
      <c r="A8" s="182" t="s">
        <v>453</v>
      </c>
    </row>
    <row r="9" spans="1:1" ht="15">
      <c r="A9" s="182" t="s">
        <v>34</v>
      </c>
    </row>
    <row r="11" spans="1:1" ht="15">
      <c r="A11" s="182"/>
    </row>
    <row r="12" spans="1:1" ht="15">
      <c r="A12" s="18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36"/>
  <sheetViews>
    <sheetView workbookViewId="0">
      <selection activeCell="C4" sqref="C4"/>
    </sheetView>
  </sheetViews>
  <sheetFormatPr baseColWidth="10" defaultColWidth="10.8984375" defaultRowHeight="13.2"/>
  <cols>
    <col min="1" max="1" width="10.59765625" customWidth="1"/>
    <col min="2" max="2" width="54.8984375" customWidth="1"/>
  </cols>
  <sheetData>
    <row r="1" spans="1:2" ht="30">
      <c r="A1" s="183" t="s">
        <v>31</v>
      </c>
    </row>
    <row r="2" spans="1:2">
      <c r="A2" t="s">
        <v>32</v>
      </c>
      <c r="B2" t="s">
        <v>33</v>
      </c>
    </row>
    <row r="3" spans="1:2">
      <c r="A3">
        <v>1</v>
      </c>
    </row>
    <row r="4" spans="1:2">
      <c r="A4" s="213">
        <v>1</v>
      </c>
      <c r="B4" t="s">
        <v>483</v>
      </c>
    </row>
    <row r="5" spans="1:2">
      <c r="A5" s="213">
        <v>2</v>
      </c>
      <c r="B5" t="s">
        <v>455</v>
      </c>
    </row>
    <row r="6" spans="1:2">
      <c r="A6" s="213">
        <v>3</v>
      </c>
      <c r="B6" t="s">
        <v>456</v>
      </c>
    </row>
    <row r="7" spans="1:2">
      <c r="A7" s="213">
        <v>4</v>
      </c>
      <c r="B7" t="s">
        <v>457</v>
      </c>
    </row>
    <row r="8" spans="1:2">
      <c r="A8" s="213">
        <v>5</v>
      </c>
      <c r="B8" t="s">
        <v>458</v>
      </c>
    </row>
    <row r="9" spans="1:2">
      <c r="A9" s="213">
        <v>6</v>
      </c>
      <c r="B9" t="s">
        <v>459</v>
      </c>
    </row>
    <row r="10" spans="1:2">
      <c r="A10" s="213">
        <v>7</v>
      </c>
      <c r="B10" t="s">
        <v>460</v>
      </c>
    </row>
    <row r="11" spans="1:2">
      <c r="A11" s="213">
        <v>8</v>
      </c>
      <c r="B11" t="s">
        <v>461</v>
      </c>
    </row>
    <row r="12" spans="1:2">
      <c r="A12" s="213">
        <v>9</v>
      </c>
      <c r="B12" t="s">
        <v>462</v>
      </c>
    </row>
    <row r="13" spans="1:2">
      <c r="A13" s="213">
        <v>10</v>
      </c>
      <c r="B13" t="s">
        <v>463</v>
      </c>
    </row>
    <row r="14" spans="1:2">
      <c r="A14" s="213">
        <v>11</v>
      </c>
      <c r="B14" t="s">
        <v>464</v>
      </c>
    </row>
    <row r="15" spans="1:2">
      <c r="A15" s="213">
        <v>12</v>
      </c>
      <c r="B15" t="s">
        <v>465</v>
      </c>
    </row>
    <row r="16" spans="1:2">
      <c r="A16" s="213">
        <v>13</v>
      </c>
      <c r="B16" t="s">
        <v>482</v>
      </c>
    </row>
    <row r="17" spans="1:2">
      <c r="A17" s="213">
        <v>14</v>
      </c>
      <c r="B17" t="s">
        <v>466</v>
      </c>
    </row>
    <row r="18" spans="1:2">
      <c r="A18" s="213">
        <v>15</v>
      </c>
      <c r="B18" t="s">
        <v>467</v>
      </c>
    </row>
    <row r="19" spans="1:2">
      <c r="A19" s="213">
        <v>16</v>
      </c>
      <c r="B19" t="s">
        <v>468</v>
      </c>
    </row>
    <row r="20" spans="1:2">
      <c r="A20" s="213">
        <v>17</v>
      </c>
      <c r="B20" t="s">
        <v>469</v>
      </c>
    </row>
    <row r="21" spans="1:2">
      <c r="A21" s="213">
        <v>18</v>
      </c>
      <c r="B21" t="s">
        <v>470</v>
      </c>
    </row>
    <row r="22" spans="1:2">
      <c r="A22" s="213">
        <v>19</v>
      </c>
      <c r="B22" t="s">
        <v>471</v>
      </c>
    </row>
    <row r="23" spans="1:2">
      <c r="A23" s="213">
        <v>20</v>
      </c>
      <c r="B23" t="s">
        <v>472</v>
      </c>
    </row>
    <row r="24" spans="1:2">
      <c r="A24" s="213">
        <v>21</v>
      </c>
      <c r="B24" t="s">
        <v>473</v>
      </c>
    </row>
    <row r="25" spans="1:2">
      <c r="A25" s="213">
        <v>22</v>
      </c>
      <c r="B25" t="s">
        <v>474</v>
      </c>
    </row>
    <row r="26" spans="1:2">
      <c r="A26" s="213">
        <v>23</v>
      </c>
      <c r="B26" t="s">
        <v>475</v>
      </c>
    </row>
    <row r="27" spans="1:2">
      <c r="A27" s="213">
        <v>24</v>
      </c>
      <c r="B27" t="s">
        <v>476</v>
      </c>
    </row>
    <row r="28" spans="1:2">
      <c r="A28" s="213">
        <v>25</v>
      </c>
      <c r="B28" t="s">
        <v>477</v>
      </c>
    </row>
    <row r="29" spans="1:2">
      <c r="A29" s="213">
        <v>26</v>
      </c>
      <c r="B29" t="s">
        <v>478</v>
      </c>
    </row>
    <row r="30" spans="1:2">
      <c r="A30" s="213">
        <v>27</v>
      </c>
      <c r="B30" t="s">
        <v>479</v>
      </c>
    </row>
    <row r="31" spans="1:2">
      <c r="A31" s="213">
        <v>28</v>
      </c>
      <c r="B31" t="s">
        <v>480</v>
      </c>
    </row>
    <row r="32" spans="1:2">
      <c r="A32" s="213">
        <v>29</v>
      </c>
      <c r="B32" t="s">
        <v>481</v>
      </c>
    </row>
    <row r="33" spans="1:2">
      <c r="A33" s="213">
        <v>30</v>
      </c>
      <c r="B33" t="s">
        <v>34</v>
      </c>
    </row>
    <row r="34" spans="1:2">
      <c r="A34" s="213">
        <v>31</v>
      </c>
      <c r="B34" t="s">
        <v>483</v>
      </c>
    </row>
    <row r="35" spans="1:2">
      <c r="A35" s="213">
        <v>32</v>
      </c>
      <c r="B35" t="s">
        <v>484</v>
      </c>
    </row>
    <row r="36" spans="1:2">
      <c r="A36">
        <v>33</v>
      </c>
      <c r="B36" t="s">
        <v>431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H181"/>
  <sheetViews>
    <sheetView tabSelected="1" topLeftCell="E1" zoomScale="77" zoomScaleNormal="85" workbookViewId="0">
      <pane ySplit="6" topLeftCell="A87" activePane="bottomLeft" state="frozenSplit"/>
      <selection pane="bottomLeft" activeCell="U94" sqref="U94"/>
    </sheetView>
  </sheetViews>
  <sheetFormatPr baseColWidth="10" defaultColWidth="11.3984375" defaultRowHeight="13.8"/>
  <cols>
    <col min="1" max="1" width="3.3984375" style="115" customWidth="1"/>
    <col min="2" max="2" width="3.19921875" style="61" customWidth="1"/>
    <col min="3" max="3" width="3.19921875" style="61" hidden="1" customWidth="1"/>
    <col min="4" max="4" width="23.59765625" style="116" customWidth="1"/>
    <col min="5" max="5" width="34.3984375" style="117" customWidth="1"/>
    <col min="6" max="6" width="32" style="117" customWidth="1"/>
    <col min="7" max="7" width="18.69921875" style="117" customWidth="1"/>
    <col min="8" max="8" width="3.19921875" style="118" customWidth="1"/>
    <col min="9" max="11" width="3.69921875" style="119" customWidth="1"/>
    <col min="12" max="12" width="4.59765625" style="58" customWidth="1"/>
    <col min="13" max="16" width="25.59765625" style="120" customWidth="1"/>
    <col min="17" max="20" width="3.69921875" style="61" customWidth="1"/>
    <col min="21" max="21" width="3.69921875" style="58" customWidth="1"/>
    <col min="22" max="22" width="14.59765625" style="120" customWidth="1"/>
    <col min="23" max="23" width="2.19921875" style="58" customWidth="1"/>
    <col min="24" max="26" width="11.3984375" style="58"/>
    <col min="27" max="27" width="42" style="58" customWidth="1"/>
    <col min="28" max="28" width="44.59765625" style="58" customWidth="1"/>
    <col min="29" max="29" width="54.3984375" style="58" bestFit="1" customWidth="1"/>
    <col min="30" max="30" width="64.09765625" style="58" bestFit="1" customWidth="1"/>
    <col min="31" max="31" width="99" style="58" bestFit="1" customWidth="1"/>
    <col min="32" max="32" width="113.8984375" style="58" bestFit="1" customWidth="1"/>
    <col min="33" max="16384" width="11.3984375" style="58"/>
  </cols>
  <sheetData>
    <row r="1" spans="1:34" ht="19.2" customHeight="1"/>
    <row r="2" spans="1:34" ht="23.25" customHeight="1">
      <c r="A2" s="121" t="s">
        <v>35</v>
      </c>
      <c r="B2" s="122"/>
      <c r="C2" s="122"/>
      <c r="D2" s="123"/>
      <c r="E2" s="254" t="s">
        <v>36</v>
      </c>
      <c r="F2" s="254"/>
      <c r="G2" s="254"/>
      <c r="H2" s="254"/>
      <c r="I2" s="254"/>
      <c r="J2" s="254"/>
      <c r="K2" s="254"/>
      <c r="L2" s="254"/>
      <c r="M2" s="254"/>
      <c r="N2" s="254"/>
      <c r="O2" s="254"/>
      <c r="P2" s="124" t="s">
        <v>487</v>
      </c>
      <c r="Q2" s="245"/>
      <c r="R2" s="246"/>
      <c r="S2" s="246"/>
      <c r="T2" s="246"/>
      <c r="U2" s="246"/>
      <c r="V2" s="247"/>
    </row>
    <row r="3" spans="1:34" ht="23.25" customHeight="1">
      <c r="A3" s="125" t="s">
        <v>37</v>
      </c>
      <c r="B3" s="126"/>
      <c r="C3" s="126"/>
      <c r="D3" s="127"/>
      <c r="E3" s="255"/>
      <c r="F3" s="255"/>
      <c r="G3" s="255"/>
      <c r="H3" s="255"/>
      <c r="I3" s="255"/>
      <c r="J3" s="255"/>
      <c r="K3" s="255"/>
      <c r="L3" s="255"/>
      <c r="M3" s="255"/>
      <c r="N3" s="255"/>
      <c r="O3" s="255"/>
      <c r="P3" s="128" t="s">
        <v>488</v>
      </c>
      <c r="Q3" s="248" t="s">
        <v>489</v>
      </c>
      <c r="R3" s="249"/>
      <c r="S3" s="249"/>
      <c r="T3" s="249"/>
      <c r="U3" s="249"/>
      <c r="V3" s="250"/>
    </row>
    <row r="4" spans="1:34" s="129" customFormat="1" ht="20.399999999999999">
      <c r="A4" s="251" t="s">
        <v>38</v>
      </c>
      <c r="B4" s="252"/>
      <c r="C4" s="252"/>
      <c r="D4" s="252"/>
      <c r="E4" s="252"/>
      <c r="F4" s="252"/>
      <c r="G4" s="253"/>
      <c r="H4" s="251" t="s">
        <v>39</v>
      </c>
      <c r="I4" s="252"/>
      <c r="J4" s="252"/>
      <c r="K4" s="252"/>
      <c r="L4" s="252"/>
      <c r="M4" s="252"/>
      <c r="N4" s="252"/>
      <c r="O4" s="252"/>
      <c r="P4" s="252"/>
      <c r="Q4" s="252"/>
      <c r="R4" s="252"/>
      <c r="S4" s="252"/>
      <c r="T4" s="252"/>
      <c r="U4" s="252"/>
      <c r="V4" s="253"/>
    </row>
    <row r="5" spans="1:34" ht="12" customHeight="1">
      <c r="A5" s="130"/>
      <c r="B5" s="131"/>
      <c r="C5" s="131"/>
      <c r="D5" s="132"/>
      <c r="E5" s="131"/>
      <c r="F5" s="131"/>
      <c r="G5" s="131"/>
      <c r="H5" s="133"/>
      <c r="I5" s="133"/>
      <c r="J5" s="133"/>
      <c r="K5" s="133"/>
      <c r="L5" s="131"/>
      <c r="M5" s="131"/>
      <c r="N5" s="131"/>
      <c r="O5" s="131"/>
      <c r="P5" s="131"/>
      <c r="Q5" s="131"/>
      <c r="R5" s="131"/>
      <c r="S5" s="131"/>
      <c r="T5" s="131"/>
      <c r="U5" s="131"/>
      <c r="V5" s="134"/>
      <c r="W5" s="135" t="s">
        <v>40</v>
      </c>
    </row>
    <row r="6" spans="1:34" ht="168.75" customHeight="1" thickBot="1">
      <c r="A6" s="173" t="s">
        <v>32</v>
      </c>
      <c r="B6" s="174" t="s">
        <v>41</v>
      </c>
      <c r="C6" s="174" t="s">
        <v>42</v>
      </c>
      <c r="D6" s="136" t="s">
        <v>43</v>
      </c>
      <c r="E6" s="137" t="s">
        <v>44</v>
      </c>
      <c r="F6" s="137" t="s">
        <v>45</v>
      </c>
      <c r="G6" s="137" t="s">
        <v>46</v>
      </c>
      <c r="H6" s="175" t="s">
        <v>47</v>
      </c>
      <c r="I6" s="175" t="s">
        <v>48</v>
      </c>
      <c r="J6" s="175" t="s">
        <v>49</v>
      </c>
      <c r="K6" s="176" t="s">
        <v>50</v>
      </c>
      <c r="L6" s="177" t="s">
        <v>51</v>
      </c>
      <c r="M6" s="109" t="s">
        <v>52</v>
      </c>
      <c r="N6" s="109" t="s">
        <v>53</v>
      </c>
      <c r="O6" s="109" t="s">
        <v>54</v>
      </c>
      <c r="P6" s="109" t="s">
        <v>55</v>
      </c>
      <c r="Q6" s="178" t="s">
        <v>47</v>
      </c>
      <c r="R6" s="178" t="s">
        <v>48</v>
      </c>
      <c r="S6" s="178" t="s">
        <v>49</v>
      </c>
      <c r="T6" s="178" t="s">
        <v>50</v>
      </c>
      <c r="U6" s="179" t="s">
        <v>51</v>
      </c>
      <c r="V6" s="109" t="s">
        <v>56</v>
      </c>
      <c r="AA6" s="141" t="str">
        <f>B6</f>
        <v>Lebensphase</v>
      </c>
      <c r="AB6" s="141" t="str">
        <f>C6</f>
        <v>Anwendung/Funktion</v>
      </c>
      <c r="AC6" s="142" t="str">
        <f t="shared" ref="AC6:AF6" si="0">D6</f>
        <v>Aufgabe/ Tätigkeit</v>
      </c>
      <c r="AD6" s="143" t="str">
        <f t="shared" si="0"/>
        <v>Ursprung der Gefährdung durch Maschine,  Umwelt und Mensch</v>
      </c>
      <c r="AE6" s="141" t="str">
        <f t="shared" si="0"/>
        <v>Gefährdungsereignis</v>
      </c>
      <c r="AF6" s="141" t="str">
        <f t="shared" si="0"/>
        <v xml:space="preserve">Folge der Gefährdung für Mensch </v>
      </c>
      <c r="AG6" s="140"/>
      <c r="AH6" s="140"/>
    </row>
    <row r="7" spans="1:34" s="108" customFormat="1" ht="15.6" thickTop="1">
      <c r="A7" s="138">
        <v>1</v>
      </c>
      <c r="B7" s="241" t="s">
        <v>490</v>
      </c>
      <c r="C7" s="187"/>
      <c r="D7" s="139" t="s">
        <v>454</v>
      </c>
      <c r="E7" s="185" t="s">
        <v>179</v>
      </c>
      <c r="F7" s="185" t="s">
        <v>359</v>
      </c>
      <c r="G7" s="185" t="s">
        <v>174</v>
      </c>
      <c r="H7" s="188">
        <v>3</v>
      </c>
      <c r="I7" s="188">
        <v>3</v>
      </c>
      <c r="J7" s="188">
        <v>3</v>
      </c>
      <c r="K7" s="188">
        <v>2</v>
      </c>
      <c r="L7" s="189" t="str">
        <f>IF(OR(K7="",K7="-"),"",LOOKUP(CONCATENATE(K7,IF(SUM(H7:J7)&lt;5,1,IF(SUM(H7:J7)&lt;8,2,IF(SUM(H7:J7)&lt;11,3,IF(SUM(H7:J7)&lt;14,4,5))))),SIL!Y$5:Y$33,SIL!Z$5:'SIL'!Z$33))</f>
        <v>AM</v>
      </c>
      <c r="M7" s="190"/>
      <c r="N7" s="190"/>
      <c r="O7" s="190"/>
      <c r="P7" s="190"/>
      <c r="Q7" s="189"/>
      <c r="R7" s="189"/>
      <c r="S7" s="189"/>
      <c r="T7" s="189"/>
      <c r="U7" s="191" t="str">
        <f>IF(OR(T7="",T7="-"),"",LOOKUP(CONCATENATE(T7,IF(SUM(Q7:S7)&lt;5,1,IF(SUM(Q7:S7)&lt;8,2,IF(SUM(Q7:S7)&lt;11,3,IF(SUM(Q7:S7)&lt;14,4,5))))),SIL!Y$5:Y$24,SIL!Z$5:Z$24))</f>
        <v/>
      </c>
      <c r="V7" s="191"/>
      <c r="W7" s="192"/>
      <c r="X7" s="192"/>
      <c r="Y7" s="192"/>
      <c r="Z7" s="192"/>
      <c r="AA7" s="184" t="s">
        <v>20</v>
      </c>
      <c r="AB7" s="144" t="s">
        <v>60</v>
      </c>
      <c r="AC7" s="144" t="e">
        <f>#REF!</f>
        <v>#REF!</v>
      </c>
      <c r="AD7" s="145" t="str">
        <f>'Ursprung-Folgen nach ISO 12100'!C11</f>
        <v xml:space="preserve">Ursprung  </v>
      </c>
      <c r="AE7" s="144" t="str">
        <f>'Ereignisse nach ISO 12100'!B26</f>
        <v>Ausfall von Einrichtungen zum Anhalten von sich bewegenden Teilen</v>
      </c>
      <c r="AF7" s="144" t="str">
        <f>'Ursprung-Folgen nach ISO 12100'!D12</f>
        <v>F1 Mechanische Gefährdung</v>
      </c>
      <c r="AG7" s="192"/>
      <c r="AH7" s="192"/>
    </row>
    <row r="8" spans="1:34" s="108" customFormat="1" ht="26.4">
      <c r="A8" s="138">
        <v>2</v>
      </c>
      <c r="B8" s="242"/>
      <c r="C8" s="187"/>
      <c r="D8" s="139"/>
      <c r="E8" s="185" t="s">
        <v>194</v>
      </c>
      <c r="F8" s="185" t="s">
        <v>58</v>
      </c>
      <c r="G8" s="185" t="s">
        <v>62</v>
      </c>
      <c r="H8" s="188">
        <v>3</v>
      </c>
      <c r="I8" s="188">
        <v>4</v>
      </c>
      <c r="J8" s="188">
        <v>2</v>
      </c>
      <c r="K8" s="188">
        <v>2</v>
      </c>
      <c r="L8" s="189" t="str">
        <f>IF(OR(K8="",K8="-"),"",LOOKUP(CONCATENATE(K8,IF(SUM(H8:J8)&lt;5,1,IF(SUM(H8:J8)&lt;8,2,IF(SUM(H8:J8)&lt;11,3,IF(SUM(H8:J8)&lt;14,4,5))))),SIL!Y$5:Y$33,SIL!Z$5:'SIL'!Z$33))</f>
        <v>AM</v>
      </c>
      <c r="M8" s="190"/>
      <c r="N8" s="190"/>
      <c r="O8" s="190"/>
      <c r="P8" s="190"/>
      <c r="Q8" s="189"/>
      <c r="R8" s="189"/>
      <c r="S8" s="189"/>
      <c r="T8" s="189"/>
      <c r="U8" s="191"/>
      <c r="V8" s="191"/>
      <c r="W8" s="192"/>
      <c r="X8" s="192"/>
      <c r="Y8" s="192"/>
      <c r="Z8" s="192"/>
      <c r="AA8" s="184" t="s">
        <v>21</v>
      </c>
      <c r="AB8" s="144" t="e">
        <f>#REF!</f>
        <v>#REF!</v>
      </c>
      <c r="AC8" s="144" t="e">
        <f>#REF!</f>
        <v>#REF!</v>
      </c>
      <c r="AD8" s="145" t="str">
        <f>'Ursprung-Folgen nach ISO 12100'!C12</f>
        <v>U1 Mechanische Gefährdung</v>
      </c>
      <c r="AE8" s="144" t="str">
        <f>'Ereignisse nach ISO 12100'!B15</f>
        <v>Bruch während des Betriebs</v>
      </c>
      <c r="AF8" s="144" t="str">
        <f>'Ursprung-Folgen nach ISO 12100'!D13</f>
        <v>F1.1 überfahren werden</v>
      </c>
      <c r="AG8" s="192"/>
      <c r="AH8" s="192"/>
    </row>
    <row r="9" spans="1:34" s="108" customFormat="1" ht="26.4">
      <c r="A9" s="138">
        <v>3</v>
      </c>
      <c r="B9" s="242"/>
      <c r="C9" s="187"/>
      <c r="D9" s="139"/>
      <c r="E9" s="185" t="s">
        <v>181</v>
      </c>
      <c r="F9" s="185" t="s">
        <v>394</v>
      </c>
      <c r="G9" s="185" t="s">
        <v>272</v>
      </c>
      <c r="H9" s="193">
        <v>2</v>
      </c>
      <c r="I9" s="193">
        <v>3</v>
      </c>
      <c r="J9" s="193">
        <v>1</v>
      </c>
      <c r="K9" s="193">
        <v>3</v>
      </c>
      <c r="L9" s="189" t="str">
        <f>IF(OR(K9="",K9="-"),"",LOOKUP(CONCATENATE(K9,IF(SUM(H9:J9)&lt;5,1,IF(SUM(H9:J9)&lt;8,2,IF(SUM(H9:J9)&lt;11,3,IF(SUM(H9:J9)&lt;14,4,5))))),SIL!Y$5:Y$33,SIL!Z$5:'SIL'!Z$33))</f>
        <v>AM</v>
      </c>
      <c r="M9" s="190"/>
      <c r="N9" s="190"/>
      <c r="O9" s="190"/>
      <c r="P9" s="190"/>
      <c r="Q9" s="189"/>
      <c r="R9" s="189"/>
      <c r="S9" s="189"/>
      <c r="T9" s="189"/>
      <c r="U9" s="191" t="str">
        <f>IF(OR(T9="",T9="-"),"",LOOKUP(CONCATENATE(T9,IF(SUM(Q9:S9)&lt;5,1,IF(SUM(Q9:S9)&lt;8,2,IF(SUM(Q9:S9)&lt;11,3,IF(SUM(Q9:S9)&lt;14,4,5))))),SIL!Y$5:Y$24,SIL!Z$5:Z$24))</f>
        <v/>
      </c>
      <c r="V9" s="191"/>
      <c r="W9" s="192"/>
      <c r="X9" s="192"/>
      <c r="Y9" s="192"/>
      <c r="Z9" s="192"/>
      <c r="AA9" s="184" t="s">
        <v>22</v>
      </c>
      <c r="AB9" s="144" t="e">
        <f>#REF!</f>
        <v>#REF!</v>
      </c>
      <c r="AC9" s="144" t="e">
        <f>#REF!</f>
        <v>#REF!</v>
      </c>
      <c r="AD9" s="145" t="str">
        <f>'Ursprung-Folgen nach ISO 12100'!C13</f>
        <v>U1.1 Beschleunigung/Abbremsung (kinetische Energie)</v>
      </c>
      <c r="AE9" s="144" t="str">
        <f>'Ereignisse nach ISO 12100'!B19</f>
        <v>direkter Kontakt</v>
      </c>
      <c r="AF9" s="144" t="str">
        <f>'Ursprung-Folgen nach ISO 12100'!D14</f>
        <v>F1.2 weggeschleudert werden</v>
      </c>
      <c r="AG9" s="192"/>
      <c r="AH9" s="192"/>
    </row>
    <row r="10" spans="1:34" s="108" customFormat="1" ht="15">
      <c r="A10" s="138">
        <v>4</v>
      </c>
      <c r="B10" s="242"/>
      <c r="C10" s="187"/>
      <c r="D10" s="139" t="s">
        <v>455</v>
      </c>
      <c r="E10" s="185" t="s">
        <v>179</v>
      </c>
      <c r="F10" s="185" t="s">
        <v>359</v>
      </c>
      <c r="G10" s="185" t="s">
        <v>174</v>
      </c>
      <c r="H10" s="193">
        <v>3</v>
      </c>
      <c r="I10" s="193">
        <v>4</v>
      </c>
      <c r="J10" s="193">
        <v>3</v>
      </c>
      <c r="K10" s="193">
        <v>3</v>
      </c>
      <c r="L10" s="189" t="str">
        <f>IF(OR(K10="",K10="-"),"",LOOKUP(CONCATENATE(K10,IF(SUM(H10:J10)&lt;5,1,IF(SUM(H10:J10)&lt;8,2,IF(SUM(H10:J10)&lt;11,3,IF(SUM(H10:J10)&lt;14,4,5))))),SIL!Y$5:Y$33,SIL!Z$5:'SIL'!Z$33))</f>
        <v>SIL1</v>
      </c>
      <c r="M10" s="190"/>
      <c r="N10" s="190"/>
      <c r="O10" s="190"/>
      <c r="P10" s="190"/>
      <c r="Q10" s="189"/>
      <c r="R10" s="189"/>
      <c r="S10" s="189"/>
      <c r="T10" s="189"/>
      <c r="U10" s="191"/>
      <c r="V10" s="191"/>
      <c r="W10" s="192"/>
      <c r="X10" s="192"/>
      <c r="Y10" s="192"/>
      <c r="Z10" s="192"/>
      <c r="AA10" s="184" t="s">
        <v>23</v>
      </c>
      <c r="AB10" s="144" t="e">
        <f>#REF!</f>
        <v>#REF!</v>
      </c>
      <c r="AC10" s="144" t="e">
        <f>#REF!</f>
        <v>#REF!</v>
      </c>
      <c r="AD10" s="145" t="str">
        <f>'Ursprung-Folgen nach ISO 12100'!C14</f>
        <v>U1.2 spitze Teile</v>
      </c>
      <c r="AE10" s="144" t="str">
        <f>'Ereignisse nach ISO 12100'!B20</f>
        <v>Durchschlag</v>
      </c>
      <c r="AF10" s="144" t="str">
        <f>'Ursprung-Folgen nach ISO 12100'!D15</f>
        <v>F1.3 Quetschen</v>
      </c>
      <c r="AG10" s="192"/>
      <c r="AH10" s="192"/>
    </row>
    <row r="11" spans="1:34" s="108" customFormat="1" ht="26.4">
      <c r="A11" s="138">
        <v>5</v>
      </c>
      <c r="B11" s="242"/>
      <c r="C11" s="187"/>
      <c r="D11" s="139"/>
      <c r="E11" s="185" t="s">
        <v>181</v>
      </c>
      <c r="F11" s="185" t="s">
        <v>394</v>
      </c>
      <c r="G11" s="185" t="s">
        <v>272</v>
      </c>
      <c r="H11" s="194">
        <v>2</v>
      </c>
      <c r="I11" s="194">
        <v>2</v>
      </c>
      <c r="J11" s="194">
        <v>1</v>
      </c>
      <c r="K11" s="194">
        <v>3</v>
      </c>
      <c r="L11" s="189" t="str">
        <f>IF(OR(K11="",K11="-"),"",LOOKUP(CONCATENATE(K11,IF(SUM(H11:J11)&lt;5,1,IF(SUM(H11:J11)&lt;8,2,IF(SUM(H11:J11)&lt;11,3,IF(SUM(H11:J11)&lt;14,4,5))))),SIL!Y$5:Y$33,SIL!Z$5:'SIL'!Z$33))</f>
        <v>AM</v>
      </c>
      <c r="M11" s="195"/>
      <c r="N11" s="195"/>
      <c r="O11" s="196"/>
      <c r="P11" s="190"/>
      <c r="Q11" s="196"/>
      <c r="R11" s="196"/>
      <c r="S11" s="197"/>
      <c r="T11" s="197"/>
      <c r="U11" s="191" t="str">
        <f>IF(OR(T11="",T11="-"),"",LOOKUP(CONCATENATE(T11,IF(SUM(Q11:S11)&lt;5,1,IF(SUM(Q11:S11)&lt;8,2,IF(SUM(Q11:S11)&lt;11,3,IF(SUM(Q11:S11)&lt;14,4,5))))),SIL!Y$5:Y$24,SIL!Z$5:Z$24))</f>
        <v/>
      </c>
      <c r="V11" s="191"/>
      <c r="W11" s="192"/>
      <c r="X11" s="192"/>
      <c r="Y11" s="192"/>
      <c r="Z11" s="192"/>
      <c r="AA11" s="184" t="s">
        <v>24</v>
      </c>
      <c r="AB11" s="144" t="e">
        <f>#REF!</f>
        <v>#REF!</v>
      </c>
      <c r="AC11" s="144" t="e">
        <f>#REF!</f>
        <v>#REF!</v>
      </c>
      <c r="AD11" s="145" t="str">
        <f>'Ursprung-Folgen nach ISO 12100'!C15</f>
        <v>U1.3 Annäherung eines sich bewegenden Teiles</v>
      </c>
      <c r="AE11" s="144" t="str">
        <f>'Ereignisse nach ISO 12100'!B33</f>
        <v>Emission eines Geräuschpegels, der gefährdend sein kann</v>
      </c>
      <c r="AF11" s="144" t="str">
        <f>'Ursprung-Folgen nach ISO 12100'!D16</f>
        <v>F1.4 Schneiden oder Abschneiden</v>
      </c>
      <c r="AG11" s="192"/>
      <c r="AH11" s="192"/>
    </row>
    <row r="12" spans="1:34" s="108" customFormat="1" ht="26.4">
      <c r="A12" s="138">
        <v>6</v>
      </c>
      <c r="B12" s="242"/>
      <c r="C12" s="187"/>
      <c r="D12" s="139"/>
      <c r="E12" s="185" t="s">
        <v>173</v>
      </c>
      <c r="F12" s="185" t="s">
        <v>365</v>
      </c>
      <c r="G12" s="185" t="s">
        <v>174</v>
      </c>
      <c r="H12" s="189">
        <v>2</v>
      </c>
      <c r="I12" s="189">
        <v>2</v>
      </c>
      <c r="J12" s="189">
        <v>3</v>
      </c>
      <c r="K12" s="189">
        <v>4</v>
      </c>
      <c r="L12" s="189" t="str">
        <f>IF(OR(K12="",K12="-"),"",LOOKUP(CONCATENATE(K12,IF(SUM(H12:J12)&lt;5,1,IF(SUM(H12:J12)&lt;8,2,IF(SUM(H12:J12)&lt;11,3,IF(SUM(H12:J12)&lt;14,4,5))))),SIL!Y$5:Y$33,SIL!Z$5:'SIL'!Z$33))</f>
        <v>SIL2</v>
      </c>
      <c r="M12" s="198"/>
      <c r="N12" s="198" t="s">
        <v>485</v>
      </c>
      <c r="O12" s="190" t="s">
        <v>486</v>
      </c>
      <c r="P12" s="190"/>
      <c r="Q12" s="190">
        <v>2</v>
      </c>
      <c r="R12" s="190">
        <v>1</v>
      </c>
      <c r="S12" s="199">
        <v>2</v>
      </c>
      <c r="T12" s="199">
        <v>3</v>
      </c>
      <c r="U12" s="191" t="s">
        <v>78</v>
      </c>
      <c r="V12" s="191"/>
      <c r="W12" s="192"/>
      <c r="X12" s="192"/>
      <c r="Y12" s="192"/>
      <c r="Z12" s="192"/>
      <c r="AA12" s="184" t="s">
        <v>25</v>
      </c>
      <c r="AB12" s="144" t="e">
        <f>#REF!</f>
        <v>#REF!</v>
      </c>
      <c r="AC12" s="144" t="e">
        <f>#REF!</f>
        <v>#REF!</v>
      </c>
      <c r="AD12" s="145" t="str">
        <f>'Ursprung-Folgen nach ISO 12100'!C16</f>
        <v>U1.4 schneidende Teile</v>
      </c>
      <c r="AE12" s="144" t="str">
        <f>'Ereignisse nach ISO 12100'!B34</f>
        <v>Emission eines Geräuschpegels, der zu Störungen der Sprachkommunikation oder zu Störungen akustischer Signale führen kann</v>
      </c>
      <c r="AF12" s="144" t="str">
        <f>'Ursprung-Folgen nach ISO 12100'!D17</f>
        <v>F1.5 Einziehen oder Fangen</v>
      </c>
      <c r="AG12" s="192"/>
      <c r="AH12" s="192"/>
    </row>
    <row r="13" spans="1:34" s="108" customFormat="1" ht="26.4">
      <c r="A13" s="138">
        <v>7</v>
      </c>
      <c r="B13" s="242"/>
      <c r="C13" s="187"/>
      <c r="D13" s="139"/>
      <c r="E13" s="185" t="s">
        <v>194</v>
      </c>
      <c r="F13" s="185" t="s">
        <v>369</v>
      </c>
      <c r="G13" s="185" t="s">
        <v>62</v>
      </c>
      <c r="H13" s="189">
        <v>3</v>
      </c>
      <c r="I13" s="189">
        <v>4</v>
      </c>
      <c r="J13" s="189">
        <v>3</v>
      </c>
      <c r="K13" s="189">
        <v>3</v>
      </c>
      <c r="L13" s="189" t="str">
        <f>IF(OR(K13="",K13="-"),"",LOOKUP(CONCATENATE(K13,IF(SUM(H13:J13)&lt;5,1,IF(SUM(H13:J13)&lt;8,2,IF(SUM(H13:J13)&lt;11,3,IF(SUM(H13:J13)&lt;14,4,5))))),SIL!Y$5:Y$33,SIL!Z$5:'SIL'!Z$33))</f>
        <v>SIL1</v>
      </c>
      <c r="M13" s="190"/>
      <c r="N13" s="190"/>
      <c r="O13" s="190"/>
      <c r="P13" s="190"/>
      <c r="Q13" s="189"/>
      <c r="R13" s="189"/>
      <c r="S13" s="189"/>
      <c r="T13" s="189"/>
      <c r="U13" s="191" t="str">
        <f>IF(OR(T13="",T13="-"),"",LOOKUP(CONCATENATE(T13,IF(SUM(Q13:S13)&lt;5,1,IF(SUM(Q13:S13)&lt;8,2,IF(SUM(Q13:S13)&lt;11,3,IF(SUM(Q13:S13)&lt;14,4,5))))),SIL!Y$5:Y$24,SIL!Z$5:Z$24))</f>
        <v/>
      </c>
      <c r="V13" s="191"/>
      <c r="W13" s="192"/>
      <c r="X13" s="192"/>
      <c r="Y13" s="192"/>
      <c r="Z13" s="192"/>
      <c r="AA13" s="184" t="s">
        <v>26</v>
      </c>
      <c r="AB13" s="144" t="e">
        <f>#REF!</f>
        <v>#REF!</v>
      </c>
      <c r="AC13" s="144" t="e">
        <f>#REF!</f>
        <v>#REF!</v>
      </c>
      <c r="AD13" s="145" t="str">
        <f>'Ursprung-Folgen nach ISO 12100'!C17</f>
        <v>U1.5 elastische Elemente</v>
      </c>
      <c r="AE13" s="144" t="str">
        <f>'Ereignisse nach ISO 12100'!B35</f>
        <v>Emission eines Schwingungspegels, der gefährdend sein kann</v>
      </c>
      <c r="AF13" s="144" t="str">
        <f>'Ursprung-Folgen nach ISO 12100'!D18</f>
        <v>F1.6 Erfassen</v>
      </c>
      <c r="AG13" s="192"/>
      <c r="AH13" s="192"/>
    </row>
    <row r="14" spans="1:34" s="108" customFormat="1" ht="26.4">
      <c r="A14" s="138">
        <v>8</v>
      </c>
      <c r="B14" s="242"/>
      <c r="C14" s="187"/>
      <c r="D14" s="139"/>
      <c r="E14" s="185"/>
      <c r="F14" s="185" t="s">
        <v>58</v>
      </c>
      <c r="G14" s="185" t="s">
        <v>62</v>
      </c>
      <c r="H14" s="189">
        <v>3</v>
      </c>
      <c r="I14" s="189">
        <v>3</v>
      </c>
      <c r="J14" s="189">
        <v>4</v>
      </c>
      <c r="K14" s="189">
        <v>3</v>
      </c>
      <c r="L14" s="189" t="str">
        <f>IF(OR(K14="",K14="-"),"",LOOKUP(CONCATENATE(K14,IF(SUM(H14:J14)&lt;5,1,IF(SUM(H14:J14)&lt;8,2,IF(SUM(H14:J14)&lt;11,3,IF(SUM(H14:J14)&lt;14,4,5))))),SIL!Y$5:Y$33,SIL!Z$5:'SIL'!Z$33))</f>
        <v>SIL1</v>
      </c>
      <c r="M14" s="190"/>
      <c r="N14" s="190"/>
      <c r="O14" s="190"/>
      <c r="P14" s="190"/>
      <c r="Q14" s="189"/>
      <c r="R14" s="189"/>
      <c r="S14" s="189"/>
      <c r="T14" s="189"/>
      <c r="U14" s="191" t="str">
        <f>IF(OR(T14="",T14="-"),"",LOOKUP(CONCATENATE(T14,IF(SUM(Q14:S14)&lt;5,1,IF(SUM(Q14:S14)&lt;8,2,IF(SUM(Q14:S14)&lt;11,3,IF(SUM(Q14:S14)&lt;14,4,5))))),SIL!Y$5:Y$24,SIL!Z$5:Z$24))</f>
        <v/>
      </c>
      <c r="V14" s="191"/>
      <c r="W14" s="192"/>
      <c r="X14" s="192"/>
      <c r="Y14" s="192"/>
      <c r="Z14" s="192"/>
      <c r="AA14" s="184" t="s">
        <v>27</v>
      </c>
      <c r="AB14" s="144" t="e">
        <f>#REF!</f>
        <v>#REF!</v>
      </c>
      <c r="AC14" s="144" t="e">
        <f>#REF!</f>
        <v>#REF!</v>
      </c>
      <c r="AD14" s="145" t="str">
        <f>'Ursprung-Folgen nach ISO 12100'!C18</f>
        <v>U1.6 herabfallende Gegenstände</v>
      </c>
      <c r="AE14" s="144" t="str">
        <f>'Ereignisse nach ISO 12100'!B32</f>
        <v>Emission eines Stoffes, der gefährdend sein kann</v>
      </c>
      <c r="AF14" s="144" t="str">
        <f>'Ursprung-Folgen nach ISO 12100'!D19</f>
        <v>F1.7 Reiben oder Abschürfen</v>
      </c>
      <c r="AG14" s="192"/>
      <c r="AH14" s="192"/>
    </row>
    <row r="15" spans="1:34" s="108" customFormat="1" ht="26.4">
      <c r="A15" s="138">
        <v>9</v>
      </c>
      <c r="B15" s="242"/>
      <c r="C15" s="187"/>
      <c r="D15" s="139" t="s">
        <v>456</v>
      </c>
      <c r="E15" s="185" t="s">
        <v>213</v>
      </c>
      <c r="F15" s="185" t="s">
        <v>369</v>
      </c>
      <c r="G15" s="185" t="s">
        <v>214</v>
      </c>
      <c r="H15" s="189">
        <v>2</v>
      </c>
      <c r="I15" s="189">
        <v>3</v>
      </c>
      <c r="J15" s="189">
        <v>3</v>
      </c>
      <c r="K15" s="189">
        <v>3</v>
      </c>
      <c r="L15" s="189" t="str">
        <f>IF(OR(K15="",K15="-"),"",LOOKUP(CONCATENATE(K15,IF(SUM(H15:J15)&lt;5,1,IF(SUM(H15:J15)&lt;8,2,IF(SUM(H15:J15)&lt;11,3,IF(SUM(H15:J15)&lt;14,4,5))))),SIL!Y$5:Y$33,SIL!Z$5:'SIL'!Z$33))</f>
        <v>SIL1</v>
      </c>
      <c r="M15" s="190"/>
      <c r="N15" s="190"/>
      <c r="O15" s="190"/>
      <c r="P15" s="190"/>
      <c r="Q15" s="189"/>
      <c r="R15" s="189"/>
      <c r="S15" s="189"/>
      <c r="T15" s="189"/>
      <c r="U15" s="191" t="str">
        <f>IF(OR(T15="",T15="-"),"",LOOKUP(CONCATENATE(T15,IF(SUM(Q15:S15)&lt;5,1,IF(SUM(Q15:S15)&lt;8,2,IF(SUM(Q15:S15)&lt;11,3,IF(SUM(Q15:S15)&lt;14,4,5))))),SIL!Y$5:Y$24,SIL!Z$5:Z$24))</f>
        <v/>
      </c>
      <c r="V15" s="191"/>
      <c r="W15" s="192"/>
      <c r="X15" s="192"/>
      <c r="Y15" s="192"/>
      <c r="Z15" s="192"/>
      <c r="AA15" s="184" t="s">
        <v>28</v>
      </c>
      <c r="AB15" s="144" t="e">
        <f>#REF!</f>
        <v>#REF!</v>
      </c>
      <c r="AC15" s="144" t="e">
        <f>#REF!</f>
        <v>#REF!</v>
      </c>
      <c r="AD15" s="145" t="str">
        <f>'Ursprung-Folgen nach ISO 12100'!C19</f>
        <v>U1.7 Schwerkraft (gespeicherte Energie)</v>
      </c>
      <c r="AE15" s="144" t="str">
        <f>'Ereignisse nach ISO 12100'!B36</f>
        <v>Emission von Strahlungsfeldern, die gefährdend sein können</v>
      </c>
      <c r="AF15" s="144" t="str">
        <f>'Ursprung-Folgen nach ISO 12100'!D20</f>
        <v>F1.8 Stoß</v>
      </c>
      <c r="AG15" s="192"/>
      <c r="AH15" s="192"/>
    </row>
    <row r="16" spans="1:34" s="108" customFormat="1" ht="26.4">
      <c r="A16" s="138">
        <v>10</v>
      </c>
      <c r="B16" s="242"/>
      <c r="C16" s="187"/>
      <c r="D16" s="139"/>
      <c r="E16" s="185" t="s">
        <v>217</v>
      </c>
      <c r="F16" s="185" t="s">
        <v>374</v>
      </c>
      <c r="G16" s="185" t="s">
        <v>204</v>
      </c>
      <c r="H16" s="189">
        <v>1</v>
      </c>
      <c r="I16" s="189">
        <v>1</v>
      </c>
      <c r="J16" s="189">
        <v>3</v>
      </c>
      <c r="K16" s="189">
        <v>2</v>
      </c>
      <c r="L16" s="189" t="str">
        <f>IF(OR(K16="",K16="-"),"",LOOKUP(CONCATENATE(K16,IF(SUM(H16:J16)&lt;5,1,IF(SUM(H16:J16)&lt;8,2,IF(SUM(H16:J16)&lt;11,3,IF(SUM(H16:J16)&lt;14,4,5))))),SIL!Y$5:Y$33,SIL!Z$5:'SIL'!Z$33))</f>
        <v>-</v>
      </c>
      <c r="M16" s="190"/>
      <c r="N16" s="190"/>
      <c r="O16" s="190"/>
      <c r="P16" s="190"/>
      <c r="Q16" s="189"/>
      <c r="R16" s="189"/>
      <c r="S16" s="189"/>
      <c r="T16" s="189"/>
      <c r="U16" s="191" t="str">
        <f>IF(OR(T16="",T16="-"),"",LOOKUP(CONCATENATE(T16,IF(SUM(Q16:S16)&lt;5,1,IF(SUM(Q16:S16)&lt;8,2,IF(SUM(Q16:S16)&lt;11,3,IF(SUM(Q16:S16)&lt;14,4,5))))),SIL!Y$5:Y$24,SIL!Z$5:Z$24))</f>
        <v/>
      </c>
      <c r="V16" s="191"/>
      <c r="W16" s="192"/>
      <c r="X16" s="192"/>
      <c r="Y16" s="192"/>
      <c r="Z16" s="192"/>
      <c r="AA16" s="184" t="s">
        <v>29</v>
      </c>
      <c r="AB16" s="144" t="e">
        <f>#REF!</f>
        <v>#REF!</v>
      </c>
      <c r="AC16" s="144" t="e">
        <f>#REF!</f>
        <v>#REF!</v>
      </c>
      <c r="AD16" s="145" t="str">
        <f>'Ursprung-Folgen nach ISO 12100'!C20</f>
        <v>U1.8 Höhe gegenüber dem Boden</v>
      </c>
      <c r="AE16" s="144" t="str">
        <f>'Ereignisse nach ISO 12100'!B22</f>
        <v>Feuer</v>
      </c>
      <c r="AF16" s="144" t="str">
        <f>'Ursprung-Folgen nach ISO 12100'!D21</f>
        <v>F1.9 Eindringen von unter Druck stehenden Medien</v>
      </c>
      <c r="AG16" s="192"/>
      <c r="AH16" s="192"/>
    </row>
    <row r="17" spans="1:32" s="108" customFormat="1" ht="26.4">
      <c r="A17" s="138">
        <v>11</v>
      </c>
      <c r="B17" s="242"/>
      <c r="C17" s="187"/>
      <c r="D17" s="139"/>
      <c r="E17" s="185" t="s">
        <v>222</v>
      </c>
      <c r="F17" s="185" t="s">
        <v>374</v>
      </c>
      <c r="G17" s="185" t="s">
        <v>214</v>
      </c>
      <c r="H17" s="189">
        <v>1</v>
      </c>
      <c r="I17" s="189">
        <v>2</v>
      </c>
      <c r="J17" s="189">
        <v>3</v>
      </c>
      <c r="K17" s="189">
        <v>2</v>
      </c>
      <c r="L17" s="189" t="str">
        <f>IF(OR(K17="",K17="-"),"",LOOKUP(CONCATENATE(K17,IF(SUM(H17:J17)&lt;5,1,IF(SUM(H17:J17)&lt;8,2,IF(SUM(H17:J17)&lt;11,3,IF(SUM(H17:J17)&lt;14,4,5))))),SIL!Y$5:Y$33,SIL!Z$5:'SIL'!Z$33))</f>
        <v>-</v>
      </c>
      <c r="M17" s="190"/>
      <c r="N17" s="190"/>
      <c r="O17" s="190"/>
      <c r="P17" s="190"/>
      <c r="Q17" s="189"/>
      <c r="R17" s="189"/>
      <c r="S17" s="189"/>
      <c r="T17" s="189"/>
      <c r="U17" s="191" t="str">
        <f>IF(OR(T17="",T17="-"),"",LOOKUP(CONCATENATE(T17,IF(SUM(Q17:S17)&lt;5,1,IF(SUM(Q17:S17)&lt;8,2,IF(SUM(Q17:S17)&lt;11,3,IF(SUM(Q17:S17)&lt;14,4,5))))),SIL!Y$5:Y$24,SIL!Z$5:Z$24))</f>
        <v/>
      </c>
      <c r="V17" s="191"/>
      <c r="W17" s="192"/>
      <c r="X17" s="192"/>
      <c r="Y17" s="192"/>
      <c r="Z17" s="192"/>
      <c r="AA17" s="184" t="s">
        <v>30</v>
      </c>
      <c r="AB17" s="144" t="e">
        <f>#REF!</f>
        <v>#REF!</v>
      </c>
      <c r="AC17" s="144" t="e">
        <f>#REF!</f>
        <v>#REF!</v>
      </c>
      <c r="AD17" s="145" t="str">
        <f>'Ursprung-Folgen nach ISO 12100'!C21</f>
        <v>U1.9 Hochdruck</v>
      </c>
      <c r="AE17" s="144" t="str">
        <f>'Ereignisse nach ISO 12100'!B13</f>
        <v>Herabfallen oder Ausstoß von Objekten</v>
      </c>
      <c r="AF17" s="144" t="str">
        <f>'Ursprung-Folgen nach ISO 12100'!D22</f>
        <v>F1.10 Scheren</v>
      </c>
    </row>
    <row r="18" spans="1:32" s="108" customFormat="1" ht="26.4">
      <c r="A18" s="138">
        <v>12</v>
      </c>
      <c r="B18" s="242"/>
      <c r="C18" s="187"/>
      <c r="D18" s="139" t="s">
        <v>458</v>
      </c>
      <c r="E18" s="185" t="s">
        <v>234</v>
      </c>
      <c r="F18" s="185" t="s">
        <v>369</v>
      </c>
      <c r="G18" s="185" t="s">
        <v>218</v>
      </c>
      <c r="H18" s="189">
        <v>2</v>
      </c>
      <c r="I18" s="189">
        <v>3</v>
      </c>
      <c r="J18" s="189">
        <v>2</v>
      </c>
      <c r="K18" s="189">
        <v>3</v>
      </c>
      <c r="L18" s="189" t="str">
        <f>IF(OR(K18="",K18="-"),"",LOOKUP(CONCATENATE(K18,IF(SUM(H18:J18)&lt;5,1,IF(SUM(H18:J18)&lt;8,2,IF(SUM(H18:J18)&lt;11,3,IF(SUM(H18:J18)&lt;14,4,5))))),SIL!Y$5:Y$33,SIL!Z$5:'SIL'!Z$33))</f>
        <v>AM</v>
      </c>
      <c r="M18" s="190"/>
      <c r="N18" s="190"/>
      <c r="O18" s="190"/>
      <c r="P18" s="190"/>
      <c r="Q18" s="189"/>
      <c r="R18" s="189"/>
      <c r="S18" s="189"/>
      <c r="T18" s="189"/>
      <c r="U18" s="191" t="str">
        <f>IF(OR(T18="",T18="-"),"",LOOKUP(CONCATENATE(T18,IF(SUM(Q18:S18)&lt;5,1,IF(SUM(Q18:S18)&lt;8,2,IF(SUM(Q18:S18)&lt;11,3,IF(SUM(Q18:S18)&lt;14,4,5))))),SIL!Y$5:Y$24,SIL!Z$5:Z$24))</f>
        <v/>
      </c>
      <c r="V18" s="191"/>
      <c r="W18" s="192"/>
      <c r="X18" s="192"/>
      <c r="Y18" s="192"/>
      <c r="Z18" s="192"/>
      <c r="AA18" s="144"/>
      <c r="AB18" s="144"/>
      <c r="AC18" s="144" t="e">
        <f>#REF!</f>
        <v>#REF!</v>
      </c>
      <c r="AD18" s="145" t="str">
        <f>'Ursprung-Folgen nach ISO 12100'!C22</f>
        <v>U1.10 Beweglichkeit der Maschine</v>
      </c>
      <c r="AE18" s="144" t="str">
        <f>'Ereignisse nach ISO 12100'!B25</f>
        <v>Herabfallen oder Herausschleudern eines sich bewegenden Maschinenteils oder eines in der Maschine festgeklemmten Werkstückes</v>
      </c>
      <c r="AF18" s="144" t="str">
        <f>'Ursprung-Folgen nach ISO 12100'!D23</f>
        <v>F1.11 Ausrutschen, Stolpern oder Stürzen</v>
      </c>
    </row>
    <row r="19" spans="1:32" s="108" customFormat="1" ht="26.4">
      <c r="A19" s="138">
        <v>13</v>
      </c>
      <c r="B19" s="242"/>
      <c r="C19" s="187"/>
      <c r="D19" s="139" t="s">
        <v>457</v>
      </c>
      <c r="E19" s="214" t="s">
        <v>213</v>
      </c>
      <c r="F19" s="185" t="s">
        <v>369</v>
      </c>
      <c r="G19" s="185" t="s">
        <v>205</v>
      </c>
      <c r="H19" s="194">
        <v>1</v>
      </c>
      <c r="I19" s="194">
        <v>3</v>
      </c>
      <c r="J19" s="194">
        <v>4</v>
      </c>
      <c r="K19" s="194">
        <v>3</v>
      </c>
      <c r="L19" s="189" t="str">
        <f>IF(OR(K19="",K19="-"),"",LOOKUP(CONCATENATE(K19,IF(SUM(H19:J19)&lt;5,1,IF(SUM(H19:J19)&lt;8,2,IF(SUM(H19:J19)&lt;11,3,IF(SUM(H19:J19)&lt;14,4,5))))),SIL!Y$5:Y$33,SIL!Z$5:'SIL'!Z$33))</f>
        <v>SIL1</v>
      </c>
      <c r="M19" s="195"/>
      <c r="N19" s="195"/>
      <c r="O19" s="195"/>
      <c r="P19" s="195"/>
      <c r="Q19" s="197"/>
      <c r="R19" s="197"/>
      <c r="S19" s="197"/>
      <c r="T19" s="197"/>
      <c r="U19" s="191" t="str">
        <f>IF(OR(T19="",T19="-"),"",LOOKUP(CONCATENATE(T19,IF(SUM(Q19:S19)&lt;5,1,IF(SUM(Q19:S19)&lt;8,2,IF(SUM(Q19:S19)&lt;11,3,IF(SUM(Q19:S19)&lt;14,4,5))))),SIL!Y$5:Y$24,SIL!Z$5:Z$24))</f>
        <v/>
      </c>
      <c r="V19" s="201"/>
      <c r="W19" s="192"/>
      <c r="X19" s="192"/>
      <c r="Y19" s="192"/>
      <c r="Z19" s="192"/>
      <c r="AA19" s="144"/>
      <c r="AB19" s="144"/>
      <c r="AC19" s="144" t="e">
        <f>#REF!</f>
        <v>#REF!</v>
      </c>
      <c r="AD19" s="145" t="str">
        <f>'Ursprung-Folgen nach ISO 12100'!C23</f>
        <v>U1.11 sich bewegende Teile</v>
      </c>
      <c r="AE19" s="144" t="str">
        <f>'Ereignisse nach ISO 12100'!B17</f>
        <v>Herausspritzen von Flüssigkeiten unter hohem Druck</v>
      </c>
      <c r="AF19" s="144" t="str">
        <f>'Ursprung-Folgen nach ISO 12100'!D24</f>
        <v>F1.12 Durchstich oder Einstich</v>
      </c>
    </row>
    <row r="20" spans="1:32" s="108" customFormat="1" ht="26.4">
      <c r="A20" s="138">
        <v>14</v>
      </c>
      <c r="B20" s="242"/>
      <c r="C20" s="187"/>
      <c r="D20" s="139"/>
      <c r="E20" s="185" t="s">
        <v>194</v>
      </c>
      <c r="F20" s="185" t="s">
        <v>369</v>
      </c>
      <c r="G20" s="185" t="s">
        <v>62</v>
      </c>
      <c r="H20" s="194">
        <v>2</v>
      </c>
      <c r="I20" s="194">
        <v>3</v>
      </c>
      <c r="J20" s="194">
        <v>3</v>
      </c>
      <c r="K20" s="194">
        <v>2</v>
      </c>
      <c r="L20" s="189" t="str">
        <f>IF(OR(K20="",K20="-"),"",LOOKUP(CONCATENATE(K20,IF(SUM(H20:J20)&lt;5,1,IF(SUM(H20:J20)&lt;8,2,IF(SUM(H20:J20)&lt;11,3,IF(SUM(H20:J20)&lt;14,4,5))))),SIL!Y$5:Y$33,SIL!Z$5:'SIL'!Z$33))</f>
        <v>AM</v>
      </c>
      <c r="M20" s="195"/>
      <c r="N20" s="195"/>
      <c r="O20" s="195"/>
      <c r="P20" s="196"/>
      <c r="Q20" s="197"/>
      <c r="R20" s="197"/>
      <c r="S20" s="197"/>
      <c r="T20" s="197"/>
      <c r="U20" s="191" t="str">
        <f>IF(OR(T20="",T20="-"),"",LOOKUP(CONCATENATE(T20,IF(SUM(Q20:S20)&lt;5,1,IF(SUM(Q20:S20)&lt;8,2,IF(SUM(Q20:S20)&lt;11,3,IF(SUM(Q20:S20)&lt;14,4,5))))),SIL!Y$5:Y$24,SIL!Z$5:Z$24))</f>
        <v/>
      </c>
      <c r="V20" s="201"/>
      <c r="W20" s="192"/>
      <c r="X20" s="192"/>
      <c r="Y20" s="192"/>
      <c r="Z20" s="192"/>
      <c r="AA20" s="144"/>
      <c r="AB20" s="144"/>
      <c r="AC20" s="144" t="e">
        <f>#REF!</f>
        <v>#REF!</v>
      </c>
      <c r="AD20" s="145" t="str">
        <f>'Ursprung-Folgen nach ISO 12100'!C24</f>
        <v>U1.12 rotierende Teile</v>
      </c>
      <c r="AE20" s="144" t="str">
        <f>'Ereignisse nach ISO 12100'!B23</f>
        <v>indirekter Kontakt</v>
      </c>
      <c r="AF20" s="144" t="str">
        <f>'Ursprung-Folgen nach ISO 12100'!D25</f>
        <v>F1.13 Ersticken</v>
      </c>
    </row>
    <row r="21" spans="1:32" s="108" customFormat="1" ht="26.4">
      <c r="A21" s="138">
        <v>15</v>
      </c>
      <c r="B21" s="242"/>
      <c r="C21" s="187"/>
      <c r="D21" s="139"/>
      <c r="E21" s="185"/>
      <c r="F21" s="185" t="s">
        <v>58</v>
      </c>
      <c r="G21" s="185" t="s">
        <v>62</v>
      </c>
      <c r="H21" s="194">
        <v>3</v>
      </c>
      <c r="I21" s="194">
        <v>3</v>
      </c>
      <c r="J21" s="194">
        <v>2</v>
      </c>
      <c r="K21" s="194">
        <v>2</v>
      </c>
      <c r="L21" s="189" t="str">
        <f>IF(OR(K21="",K21="-"),"",LOOKUP(CONCATENATE(K21,IF(SUM(H21:J21)&lt;5,1,IF(SUM(H21:J21)&lt;8,2,IF(SUM(H21:J21)&lt;11,3,IF(SUM(H21:J21)&lt;14,4,5))))),SIL!Y$5:Y$33,SIL!Z$5:'SIL'!Z$33))</f>
        <v>AM</v>
      </c>
      <c r="M21" s="195"/>
      <c r="N21" s="195"/>
      <c r="O21" s="195"/>
      <c r="P21" s="196"/>
      <c r="Q21" s="197"/>
      <c r="R21" s="197"/>
      <c r="S21" s="197"/>
      <c r="T21" s="197"/>
      <c r="U21" s="191" t="str">
        <f>IF(OR(T21="",T21="-"),"",LOOKUP(CONCATENATE(T21,IF(SUM(Q21:S21)&lt;5,1,IF(SUM(Q21:S21)&lt;8,2,IF(SUM(Q21:S21)&lt;11,3,IF(SUM(Q21:S21)&lt;14,4,5))))),SIL!Y$5:Y$24,SIL!Z$5:Z$24))</f>
        <v/>
      </c>
      <c r="V21" s="201"/>
      <c r="W21" s="192"/>
      <c r="X21" s="192"/>
      <c r="Y21" s="192"/>
      <c r="Z21" s="192"/>
      <c r="AA21" s="144"/>
      <c r="AB21" s="144"/>
      <c r="AC21" s="144" t="e">
        <f>#REF!</f>
        <v>#REF!</v>
      </c>
      <c r="AD21" s="145" t="str">
        <f>'Ursprung-Folgen nach ISO 12100'!C25</f>
        <v>U1.13 raue, rutschige Oberfläche</v>
      </c>
      <c r="AE21" s="144" t="str">
        <f>'Ereignisse nach ISO 12100'!B31</f>
        <v>Kontakt mit Objekten hoher oder geringer Temperatur</v>
      </c>
      <c r="AF21" s="144" t="str">
        <f>'Ursprung-Folgen nach ISO 12100'!D26</f>
        <v>./.</v>
      </c>
    </row>
    <row r="22" spans="1:32" s="108" customFormat="1" ht="26.4">
      <c r="A22" s="138">
        <v>16</v>
      </c>
      <c r="B22" s="242"/>
      <c r="C22" s="187"/>
      <c r="D22" s="139"/>
      <c r="E22" s="185" t="s">
        <v>57</v>
      </c>
      <c r="F22" s="185" t="s">
        <v>58</v>
      </c>
      <c r="G22" s="185" t="s">
        <v>59</v>
      </c>
      <c r="H22" s="189">
        <v>3</v>
      </c>
      <c r="I22" s="189">
        <v>4</v>
      </c>
      <c r="J22" s="189">
        <v>3</v>
      </c>
      <c r="K22" s="189">
        <v>1</v>
      </c>
      <c r="L22" s="189" t="str">
        <f>IF(OR(K22="",K22="-"),"",LOOKUP(CONCATENATE(K22,IF(SUM(H22:J22)&lt;5,1,IF(SUM(H22:J22)&lt;8,2,IF(SUM(H22:J22)&lt;11,3,IF(SUM(H22:J22)&lt;14,4,5))))),SIL!Y$5:Y$33,SIL!Z$5:'SIL'!Z$33))</f>
        <v>-</v>
      </c>
      <c r="M22" s="190"/>
      <c r="N22" s="190"/>
      <c r="O22" s="190"/>
      <c r="P22" s="190"/>
      <c r="Q22" s="189"/>
      <c r="R22" s="189"/>
      <c r="S22" s="189"/>
      <c r="T22" s="189"/>
      <c r="U22" s="191" t="str">
        <f>IF(OR(T22="",T22="-"),"",LOOKUP(CONCATENATE(T22,IF(SUM(Q22:S22)&lt;5,1,IF(SUM(Q22:S22)&lt;8,2,IF(SUM(Q22:S22)&lt;11,3,IF(SUM(Q22:S22)&lt;14,4,5))))),SIL!Y$5:Y$24,SIL!Z$5:Z$24))</f>
        <v/>
      </c>
      <c r="V22" s="191"/>
      <c r="W22" s="192"/>
      <c r="X22" s="192"/>
      <c r="Y22" s="192"/>
      <c r="Z22" s="192"/>
      <c r="AA22" s="144"/>
      <c r="AB22" s="144"/>
      <c r="AC22" s="144" t="e">
        <f>#REF!</f>
        <v>#REF!</v>
      </c>
      <c r="AD22" s="145" t="str">
        <f>'Ursprung-Folgen nach ISO 12100'!C26</f>
        <v>U1.14 scharfe Kanten</v>
      </c>
      <c r="AE22" s="144" t="str">
        <f>'Ereignisse nach ISO 12100'!B9</f>
        <v>Kontakt mit rauen Oberflächen</v>
      </c>
      <c r="AF22" s="144" t="str">
        <f>'Ursprung-Folgen nach ISO 12100'!D27</f>
        <v>./.</v>
      </c>
    </row>
    <row r="23" spans="1:32" s="108" customFormat="1" ht="66">
      <c r="A23" s="138">
        <v>17</v>
      </c>
      <c r="B23" s="242"/>
      <c r="C23" s="187"/>
      <c r="D23" s="139"/>
      <c r="E23" s="185" t="s">
        <v>315</v>
      </c>
      <c r="F23" s="185" t="s">
        <v>381</v>
      </c>
      <c r="G23" s="185" t="s">
        <v>320</v>
      </c>
      <c r="H23" s="189">
        <v>3</v>
      </c>
      <c r="I23" s="189">
        <v>4</v>
      </c>
      <c r="J23" s="189">
        <v>1</v>
      </c>
      <c r="K23" s="189">
        <v>1</v>
      </c>
      <c r="L23" s="189" t="str">
        <f>IF(OR(K23="",K23="-"),"",LOOKUP(CONCATENATE(K23,IF(SUM(H23:J23)&lt;5,1,IF(SUM(H23:J23)&lt;8,2,IF(SUM(H23:J23)&lt;11,3,IF(SUM(H23:J23)&lt;14,4,5))))),SIL!Y$5:Y$33,SIL!Z$5:'SIL'!Z$33))</f>
        <v>-</v>
      </c>
      <c r="M23" s="198"/>
      <c r="N23" s="198"/>
      <c r="O23" s="190"/>
      <c r="P23" s="190"/>
      <c r="Q23" s="190"/>
      <c r="R23" s="190"/>
      <c r="S23" s="199"/>
      <c r="T23" s="199"/>
      <c r="U23" s="191" t="str">
        <f>IF(OR(T23="",T23="-"),"",LOOKUP(CONCATENATE(T23,IF(SUM(Q23:S23)&lt;5,1,IF(SUM(Q23:S23)&lt;8,2,IF(SUM(Q23:S23)&lt;11,3,IF(SUM(Q23:S23)&lt;14,4,5))))),SIL!Y$5:Y$24,SIL!Z$5:Z$24))</f>
        <v/>
      </c>
      <c r="V23" s="191"/>
      <c r="W23" s="192"/>
      <c r="X23" s="192"/>
      <c r="Y23" s="192"/>
      <c r="Z23" s="192"/>
      <c r="AA23" s="144"/>
      <c r="AB23" s="144"/>
      <c r="AC23" s="144" t="e">
        <f>#REF!</f>
        <v>#REF!</v>
      </c>
      <c r="AD23" s="145" t="str">
        <f>'Ursprung-Folgen nach ISO 12100'!C27</f>
        <v>U1.15 Standfestigkeit/-sicherheit</v>
      </c>
      <c r="AE23" s="144" t="str">
        <f>'Ereignisse nach ISO 12100'!B12</f>
        <v>Kontakt mit rotierenden offenen Enden</v>
      </c>
      <c r="AF23" s="144" t="str">
        <f>'Ursprung-Folgen nach ISO 12100'!D28</f>
        <v>./.</v>
      </c>
    </row>
    <row r="24" spans="1:32" s="108" customFormat="1" ht="52.8">
      <c r="A24" s="138">
        <v>18</v>
      </c>
      <c r="B24" s="242"/>
      <c r="C24" s="187"/>
      <c r="D24" s="139" t="s">
        <v>463</v>
      </c>
      <c r="E24" s="185" t="s">
        <v>179</v>
      </c>
      <c r="F24" s="185" t="s">
        <v>376</v>
      </c>
      <c r="G24" s="185" t="s">
        <v>174</v>
      </c>
      <c r="H24" s="189">
        <v>2</v>
      </c>
      <c r="I24" s="189">
        <v>3</v>
      </c>
      <c r="J24" s="189">
        <v>4</v>
      </c>
      <c r="K24" s="189">
        <v>3</v>
      </c>
      <c r="L24" s="189" t="str">
        <f>IF(OR(K24="",K24="-"),"",LOOKUP(CONCATENATE(K24,IF(SUM(H24:J24)&lt;5,1,IF(SUM(H24:J24)&lt;8,2,IF(SUM(H24:J24)&lt;11,3,IF(SUM(H24:J24)&lt;14,4,5))))),SIL!Y$5:Y$33,SIL!Z$5:'SIL'!Z$33))</f>
        <v>SIL1</v>
      </c>
      <c r="M24" s="190"/>
      <c r="N24" s="190"/>
      <c r="O24" s="190"/>
      <c r="P24" s="190"/>
      <c r="Q24" s="189"/>
      <c r="R24" s="189"/>
      <c r="S24" s="189"/>
      <c r="T24" s="189"/>
      <c r="U24" s="191" t="str">
        <f>IF(OR(T24="",T24="-"),"",LOOKUP(CONCATENATE(T24,IF(SUM(Q24:S24)&lt;5,1,IF(SUM(Q24:S24)&lt;8,2,IF(SUM(Q24:S24)&lt;11,3,IF(SUM(Q24:S24)&lt;14,4,5))))),SIL!Y$5:Y$24,SIL!Z$5:Z$24))</f>
        <v/>
      </c>
      <c r="V24" s="191"/>
      <c r="W24" s="192"/>
      <c r="X24" s="192"/>
      <c r="Y24" s="192"/>
      <c r="Z24" s="192"/>
      <c r="AA24" s="144"/>
      <c r="AB24" s="144"/>
      <c r="AC24" s="144" t="e">
        <f>#REF!</f>
        <v>#REF!</v>
      </c>
      <c r="AD24" s="145" t="str">
        <f>'Ursprung-Folgen nach ISO 12100'!C28</f>
        <v>U1.16 Vakuum</v>
      </c>
      <c r="AE24" s="144" t="str">
        <f>'Ereignisse nach ISO 12100'!B10</f>
        <v>Kontakt mit scharfen Kanten und Ecken, vorstehenden Teilen</v>
      </c>
      <c r="AF24" s="144">
        <f>'Ursprung-Folgen nach ISO 12100'!D29</f>
        <v>0</v>
      </c>
    </row>
    <row r="25" spans="1:32" s="108" customFormat="1" ht="15.75" customHeight="1">
      <c r="A25" s="138">
        <v>19</v>
      </c>
      <c r="B25" s="242"/>
      <c r="C25" s="187"/>
      <c r="D25" s="139" t="s">
        <v>464</v>
      </c>
      <c r="E25" s="185" t="s">
        <v>189</v>
      </c>
      <c r="F25" s="185" t="s">
        <v>369</v>
      </c>
      <c r="G25" s="185" t="s">
        <v>174</v>
      </c>
      <c r="H25" s="189">
        <v>2</v>
      </c>
      <c r="I25" s="189">
        <v>2</v>
      </c>
      <c r="J25" s="189">
        <v>1</v>
      </c>
      <c r="K25" s="189">
        <v>3</v>
      </c>
      <c r="L25" s="189" t="str">
        <f>IF(OR(K25="",K25="-"),"",LOOKUP(CONCATENATE(K25,IF(SUM(H25:J25)&lt;5,1,IF(SUM(H25:J25)&lt;8,2,IF(SUM(H25:J25)&lt;11,3,IF(SUM(H25:J25)&lt;14,4,5))))),SIL!Y$5:Y$33,SIL!Z$5:'SIL'!Z$33))</f>
        <v>AM</v>
      </c>
      <c r="M25" s="190"/>
      <c r="N25" s="190"/>
      <c r="O25" s="190"/>
      <c r="P25" s="190"/>
      <c r="Q25" s="189"/>
      <c r="R25" s="189"/>
      <c r="S25" s="189"/>
      <c r="T25" s="189"/>
      <c r="U25" s="191" t="str">
        <f>IF(OR(T25="",T25="-"),"",LOOKUP(CONCATENATE(T25,IF(SUM(Q25:S25)&lt;5,1,IF(SUM(Q25:S25)&lt;8,2,IF(SUM(Q25:S25)&lt;11,3,IF(SUM(Q25:S25)&lt;14,4,5))))),SIL!Y$5:Y$24,SIL!Z$5:Z$24))</f>
        <v/>
      </c>
      <c r="V25" s="191"/>
      <c r="W25" s="192"/>
      <c r="X25" s="192"/>
      <c r="Y25" s="192"/>
      <c r="Z25" s="192"/>
      <c r="AA25" s="144"/>
      <c r="AB25" s="144"/>
      <c r="AC25" s="144" t="e">
        <f>#REF!</f>
        <v>#REF!</v>
      </c>
      <c r="AD25" s="145" t="str">
        <f>'Ursprung-Folgen nach ISO 12100'!C29</f>
        <v>U1.17 Beschleunigung/Abbremsung</v>
      </c>
      <c r="AE25" s="144" t="str">
        <f>'Ereignisse nach ISO 12100'!B24</f>
        <v>Kurzschluss</v>
      </c>
      <c r="AF25" s="144">
        <f>'Ursprung-Folgen nach ISO 12100'!D30</f>
        <v>0</v>
      </c>
    </row>
    <row r="26" spans="1:32" s="108" customFormat="1" ht="26.4">
      <c r="A26" s="138">
        <v>20</v>
      </c>
      <c r="B26" s="242"/>
      <c r="C26" s="187"/>
      <c r="D26" s="139"/>
      <c r="E26" s="185" t="s">
        <v>191</v>
      </c>
      <c r="F26" s="185" t="s">
        <v>369</v>
      </c>
      <c r="G26" s="185" t="s">
        <v>62</v>
      </c>
      <c r="H26" s="194">
        <v>2</v>
      </c>
      <c r="I26" s="194">
        <v>1</v>
      </c>
      <c r="J26" s="194">
        <v>3</v>
      </c>
      <c r="K26" s="194">
        <v>2</v>
      </c>
      <c r="L26" s="189" t="str">
        <f>IF(OR(K26="",K26="-"),"",LOOKUP(CONCATENATE(K26,IF(SUM(H26:J26)&lt;5,1,IF(SUM(H26:J26)&lt;8,2,IF(SUM(H26:J26)&lt;11,3,IF(SUM(H26:J26)&lt;14,4,5))))),SIL!Y$5:Y$33,SIL!Z$5:'SIL'!Z$33))</f>
        <v>-</v>
      </c>
      <c r="M26" s="195"/>
      <c r="N26" s="195"/>
      <c r="O26" s="195"/>
      <c r="P26" s="196"/>
      <c r="Q26" s="197"/>
      <c r="R26" s="197"/>
      <c r="S26" s="197"/>
      <c r="T26" s="197"/>
      <c r="U26" s="191" t="str">
        <f>IF(OR(T26="",T26="-"),"",LOOKUP(CONCATENATE(T26,IF(SUM(Q26:S26)&lt;5,1,IF(SUM(Q26:S26)&lt;8,2,IF(SUM(Q26:S26)&lt;11,3,IF(SUM(Q26:S26)&lt;14,4,5))))),SIL!Y$5:Y$24,SIL!Z$5:Z$24))</f>
        <v/>
      </c>
      <c r="V26" s="201"/>
      <c r="W26" s="192"/>
      <c r="X26" s="192"/>
      <c r="Y26" s="192"/>
      <c r="Z26" s="192"/>
      <c r="AA26" s="144"/>
      <c r="AB26" s="144"/>
      <c r="AC26" s="144" t="e">
        <f>#REF!</f>
        <v>#REF!</v>
      </c>
      <c r="AD26" s="145" t="str">
        <f>'Ursprung-Folgen nach ISO 12100'!C30</f>
        <v>U1.18 Annäherung eines sich bewegenden Teils an ein 
          feststehendes Teil</v>
      </c>
      <c r="AE26" s="144" t="str">
        <f>'Ereignisse nach ISO 12100'!B21</f>
        <v>Lichtbogen</v>
      </c>
      <c r="AF26" s="144" t="str">
        <f>'Ursprung-Folgen nach ISO 12100'!D31</f>
        <v>F2 Elektrische Gefährdungen</v>
      </c>
    </row>
    <row r="27" spans="1:32" s="108" customFormat="1" ht="26.4">
      <c r="A27" s="138">
        <v>21</v>
      </c>
      <c r="B27" s="243"/>
      <c r="C27" s="187"/>
      <c r="D27" s="139"/>
      <c r="E27" s="185" t="s">
        <v>213</v>
      </c>
      <c r="F27" s="185" t="s">
        <v>369</v>
      </c>
      <c r="G27" s="185" t="s">
        <v>205</v>
      </c>
      <c r="H27" s="194">
        <v>3</v>
      </c>
      <c r="I27" s="194">
        <v>3</v>
      </c>
      <c r="J27" s="194">
        <v>4</v>
      </c>
      <c r="K27" s="194">
        <v>3</v>
      </c>
      <c r="L27" s="189" t="str">
        <f>IF(OR(K27="",K27="-"),"",LOOKUP(CONCATENATE(K27,IF(SUM(H27:J27)&lt;5,1,IF(SUM(H27:J27)&lt;8,2,IF(SUM(H27:J27)&lt;11,3,IF(SUM(H27:J27)&lt;14,4,5))))),SIL!Y$5:Y$33,SIL!Z$5:'SIL'!Z$33))</f>
        <v>SIL1</v>
      </c>
      <c r="M27" s="195"/>
      <c r="N27" s="195"/>
      <c r="O27" s="195"/>
      <c r="P27" s="196"/>
      <c r="Q27" s="197"/>
      <c r="R27" s="197"/>
      <c r="S27" s="197"/>
      <c r="T27" s="197"/>
      <c r="U27" s="191" t="str">
        <f>IF(OR(T27="",T27="-"),"",LOOKUP(CONCATENATE(T27,IF(SUM(Q27:S27)&lt;5,1,IF(SUM(Q27:S27)&lt;8,2,IF(SUM(Q27:S27)&lt;11,3,IF(SUM(Q27:S27)&lt;14,4,5))))),SIL!Y$5:Y$24,SIL!Z$5:Z$24))</f>
        <v/>
      </c>
      <c r="V27" s="201"/>
      <c r="W27" s="192"/>
      <c r="X27" s="192"/>
      <c r="Y27" s="192"/>
      <c r="Z27" s="192"/>
      <c r="AA27" s="144"/>
      <c r="AB27" s="144"/>
      <c r="AC27" s="144" t="e">
        <f>#REF!</f>
        <v>#REF!</v>
      </c>
      <c r="AD27" s="145" t="str">
        <f>'Ursprung-Folgen nach ISO 12100'!C31</f>
        <v>U2 Elektrische Gefährdungen</v>
      </c>
      <c r="AE27" s="144" t="str">
        <f>'Ereignisse nach ISO 12100'!B27</f>
        <v>Maschinentätigkeit als Ergebnis der Wirkungslosigkeit (Umgehen oder Ausfall) von Schutzeinrichtungen</v>
      </c>
      <c r="AF27" s="144" t="str">
        <f>'Ursprung-Folgen nach ISO 12100'!D32</f>
        <v>F2.1 Verbrennung</v>
      </c>
    </row>
    <row r="28" spans="1:32" s="108" customFormat="1" ht="26.4">
      <c r="A28" s="138">
        <v>22</v>
      </c>
      <c r="B28" s="244"/>
      <c r="C28" s="187"/>
      <c r="D28" s="139" t="s">
        <v>459</v>
      </c>
      <c r="E28" s="185" t="s">
        <v>194</v>
      </c>
      <c r="F28" s="185" t="s">
        <v>58</v>
      </c>
      <c r="G28" s="185" t="s">
        <v>62</v>
      </c>
      <c r="H28" s="194">
        <v>2</v>
      </c>
      <c r="I28" s="194">
        <v>3</v>
      </c>
      <c r="J28" s="194">
        <v>3</v>
      </c>
      <c r="K28" s="194">
        <v>1</v>
      </c>
      <c r="L28" s="189" t="str">
        <f>IF(OR(K28="",K28="-"),"",LOOKUP(CONCATENATE(K28,IF(SUM(H28:J28)&lt;5,1,IF(SUM(H28:J28)&lt;8,2,IF(SUM(H28:J28)&lt;11,3,IF(SUM(H28:J28)&lt;14,4,5))))),SIL!Y$5:Y$33,SIL!Z$5:'SIL'!Z$33))</f>
        <v>-</v>
      </c>
      <c r="M28" s="195"/>
      <c r="N28" s="195"/>
      <c r="O28" s="195"/>
      <c r="P28" s="196"/>
      <c r="Q28" s="197"/>
      <c r="R28" s="197"/>
      <c r="S28" s="197"/>
      <c r="T28" s="197"/>
      <c r="U28" s="191" t="str">
        <f>IF(OR(T28="",T28="-"),"",LOOKUP(CONCATENATE(T28,IF(SUM(Q28:S28)&lt;5,1,IF(SUM(Q28:S28)&lt;8,2,IF(SUM(Q28:S28)&lt;11,3,IF(SUM(Q28:S28)&lt;14,4,5))))),SIL!Y$5:Y$24,SIL!Z$5:Z$24))</f>
        <v/>
      </c>
      <c r="V28" s="201"/>
      <c r="W28" s="192"/>
      <c r="X28" s="192"/>
      <c r="Y28" s="192"/>
      <c r="Z28" s="192"/>
      <c r="AA28" s="144"/>
      <c r="AB28" s="144"/>
      <c r="AC28" s="144" t="e">
        <f>#REF!</f>
        <v>#REF!</v>
      </c>
      <c r="AD28" s="145" t="str">
        <f>'Ursprung-Folgen nach ISO 12100'!C32</f>
        <v>U2.1 Lichtbogen</v>
      </c>
      <c r="AE28" s="144" t="str">
        <f>'Ereignisse nach ISO 12100'!B39</f>
        <v>menschliche Fehler/ menschliches Fehlverhalten (unbeabsichtigt und/oder vorsätzlich durch die Konstruktion hervorgerufen)</v>
      </c>
      <c r="AF28" s="144" t="str">
        <f>'Ursprung-Folgen nach ISO 12100'!D33</f>
        <v>F2.2 chemische Reaktionen</v>
      </c>
    </row>
    <row r="29" spans="1:32" s="108" customFormat="1" ht="26.4">
      <c r="A29" s="138">
        <v>23</v>
      </c>
      <c r="B29" s="242"/>
      <c r="C29" s="187"/>
      <c r="D29" s="139"/>
      <c r="E29" s="185" t="s">
        <v>347</v>
      </c>
      <c r="F29" s="185" t="s">
        <v>391</v>
      </c>
      <c r="G29" s="185" t="s">
        <v>272</v>
      </c>
      <c r="H29" s="189">
        <v>4</v>
      </c>
      <c r="I29" s="189">
        <v>2</v>
      </c>
      <c r="J29" s="189">
        <v>2</v>
      </c>
      <c r="K29" s="189">
        <v>3</v>
      </c>
      <c r="L29" s="189" t="str">
        <f>IF(OR(K29="",K29="-"),"",LOOKUP(CONCATENATE(K29,IF(SUM(H29:J29)&lt;5,1,IF(SUM(H29:J29)&lt;8,2,IF(SUM(H29:J29)&lt;11,3,IF(SUM(H29:J29)&lt;14,4,5))))),SIL!Y$5:Y$33,SIL!Z$5:'SIL'!Z$33))</f>
        <v>SIL1</v>
      </c>
      <c r="M29" s="198"/>
      <c r="N29" s="198"/>
      <c r="O29" s="198"/>
      <c r="P29" s="190"/>
      <c r="Q29" s="199"/>
      <c r="R29" s="199"/>
      <c r="S29" s="199"/>
      <c r="T29" s="199"/>
      <c r="U29" s="191" t="str">
        <f>IF(OR(T29="",T29="-"),"",LOOKUP(CONCATENATE(T29,IF(SUM(Q29:S29)&lt;5,1,IF(SUM(Q29:S29)&lt;8,2,IF(SUM(Q29:S29)&lt;11,3,IF(SUM(Q29:S29)&lt;14,4,5))))),SIL!Y$5:Y$24,SIL!Z$5:Z$24))</f>
        <v/>
      </c>
      <c r="V29" s="201"/>
      <c r="W29" s="192"/>
      <c r="X29" s="192"/>
      <c r="Y29" s="192"/>
      <c r="Z29" s="192"/>
      <c r="AA29" s="144"/>
      <c r="AB29" s="144"/>
      <c r="AC29" s="144" t="e">
        <f>#REF!</f>
        <v>#REF!</v>
      </c>
      <c r="AD29" s="145" t="str">
        <f>'Ursprung-Folgen nach ISO 12100'!C33</f>
        <v>U2.2 elektromagnetische Vorgänge</v>
      </c>
      <c r="AE29" s="144" t="str">
        <f>'Ereignisse nach ISO 12100'!B37</f>
        <v>raue Umgebungsbedingungen</v>
      </c>
      <c r="AF29" s="144" t="str">
        <f>'Ursprung-Folgen nach ISO 12100'!D34</f>
        <v>F2.3 Auswirkungen auf medizinische Implantate</v>
      </c>
    </row>
    <row r="30" spans="1:32" s="108" customFormat="1" ht="26.4">
      <c r="A30" s="138">
        <v>24</v>
      </c>
      <c r="B30" s="242"/>
      <c r="C30" s="187"/>
      <c r="D30" s="139" t="s">
        <v>460</v>
      </c>
      <c r="E30" s="185" t="s">
        <v>181</v>
      </c>
      <c r="F30" s="185" t="s">
        <v>394</v>
      </c>
      <c r="G30" s="185" t="s">
        <v>272</v>
      </c>
      <c r="H30" s="189">
        <v>4</v>
      </c>
      <c r="I30" s="189">
        <v>3</v>
      </c>
      <c r="J30" s="189">
        <v>2</v>
      </c>
      <c r="K30" s="189">
        <v>3</v>
      </c>
      <c r="L30" s="189" t="str">
        <f>IF(OR(K30="",K30="-"),"",LOOKUP(CONCATENATE(K30,IF(SUM(H30:J30)&lt;5,1,IF(SUM(H30:J30)&lt;8,2,IF(SUM(H30:J30)&lt;11,3,IF(SUM(H30:J30)&lt;14,4,5))))),SIL!Y$5:Y$33,SIL!Z$5:'SIL'!Z$33))</f>
        <v>SIL1</v>
      </c>
      <c r="M30" s="198"/>
      <c r="N30" s="198"/>
      <c r="O30" s="198"/>
      <c r="P30" s="190"/>
      <c r="Q30" s="199"/>
      <c r="R30" s="199"/>
      <c r="S30" s="199"/>
      <c r="T30" s="199"/>
      <c r="U30" s="191" t="str">
        <f>IF(OR(T30="",T30="-"),"",LOOKUP(CONCATENATE(T30,IF(SUM(Q30:S30)&lt;5,1,IF(SUM(Q30:S30)&lt;8,2,IF(SUM(Q30:S30)&lt;11,3,IF(SUM(Q30:S30)&lt;14,4,5))))),SIL!Y$5:Y$24,SIL!Z$5:Z$24))</f>
        <v/>
      </c>
      <c r="V30" s="201"/>
      <c r="W30" s="192"/>
      <c r="X30" s="192"/>
      <c r="Y30" s="192"/>
      <c r="Z30" s="192"/>
      <c r="AA30" s="144"/>
      <c r="AB30" s="144"/>
      <c r="AC30" s="144" t="e">
        <f>#REF!</f>
        <v>#REF!</v>
      </c>
      <c r="AD30" s="145" t="str">
        <f>'Ursprung-Folgen nach ISO 12100'!C34</f>
        <v>U2.3 elektrostatische Vorgänge</v>
      </c>
      <c r="AE30" s="144" t="str">
        <f>'Ereignisse nach ISO 12100'!B41</f>
        <v>schmerzhafte und ermüdende Körperhaltungen</v>
      </c>
      <c r="AF30" s="144" t="str">
        <f>'Ursprung-Folgen nach ISO 12100'!D35</f>
        <v>F2.4 tödlilcher Stromschlag</v>
      </c>
    </row>
    <row r="31" spans="1:32" s="108" customFormat="1" ht="39.6">
      <c r="A31" s="138">
        <v>25</v>
      </c>
      <c r="B31" s="242"/>
      <c r="C31" s="187"/>
      <c r="D31" s="139"/>
      <c r="E31" s="185" t="s">
        <v>179</v>
      </c>
      <c r="F31" s="185" t="s">
        <v>359</v>
      </c>
      <c r="G31" s="185" t="s">
        <v>174</v>
      </c>
      <c r="H31" s="189">
        <v>2</v>
      </c>
      <c r="I31" s="189">
        <v>2</v>
      </c>
      <c r="J31" s="189">
        <v>2</v>
      </c>
      <c r="K31" s="189">
        <v>4</v>
      </c>
      <c r="L31" s="189" t="str">
        <f>IF(OR(K31="",K31="-"),"",LOOKUP(CONCATENATE(K31,IF(SUM(H31:J31)&lt;5,1,IF(SUM(H31:J31)&lt;8,2,IF(SUM(H31:J31)&lt;11,3,IF(SUM(H31:J31)&lt;14,4,5))))),SIL!Y$5:Y$33,SIL!Z$5:'SIL'!Z$33))</f>
        <v>SIL2</v>
      </c>
      <c r="M31" s="198"/>
      <c r="N31" s="198" t="s">
        <v>491</v>
      </c>
      <c r="O31" s="190"/>
      <c r="P31" s="190"/>
      <c r="Q31" s="190">
        <v>1</v>
      </c>
      <c r="R31" s="190">
        <v>1</v>
      </c>
      <c r="S31" s="199">
        <v>1</v>
      </c>
      <c r="T31" s="199">
        <v>4</v>
      </c>
      <c r="U31" s="191" t="str">
        <f>IF(OR(T31="",T31="-"),"",LOOKUP(CONCATENATE(T31,IF(SUM(Q31:S31)&lt;5,1,IF(SUM(Q31:S31)&lt;8,2,IF(SUM(Q31:S31)&lt;11,3,IF(SUM(Q31:S31)&lt;14,4,5))))),SIL!Y$5:Y$24,SIL!Z$5:Z$24))</f>
        <v>SIL2</v>
      </c>
      <c r="V31" s="191" t="s">
        <v>492</v>
      </c>
      <c r="W31" s="192"/>
      <c r="X31" s="192"/>
      <c r="Y31" s="192"/>
      <c r="Z31" s="192"/>
      <c r="AA31" s="144"/>
      <c r="AB31" s="144"/>
      <c r="AC31" s="144" t="e">
        <f>#REF!</f>
        <v>#REF!</v>
      </c>
      <c r="AD31" s="145" t="str">
        <f>'Ursprung-Folgen nach ISO 12100'!C35</f>
        <v>U2.4 spannungsführende Teile</v>
      </c>
      <c r="AE31" s="144" t="str">
        <f>'Ereignisse nach ISO 12100'!B42</f>
        <v>sich in hoher Frequenz wiederholende Tätigkeiten</v>
      </c>
      <c r="AF31" s="144" t="str">
        <f>'Ursprung-Folgen nach ISO 12100'!D36</f>
        <v>F2.5 Stürzen, weggeschleudert werden</v>
      </c>
    </row>
    <row r="32" spans="1:32" s="108" customFormat="1" ht="26.4">
      <c r="A32" s="138">
        <v>26</v>
      </c>
      <c r="B32" s="242"/>
      <c r="C32" s="187"/>
      <c r="D32" s="139" t="s">
        <v>465</v>
      </c>
      <c r="E32" s="185" t="s">
        <v>179</v>
      </c>
      <c r="F32" s="185" t="s">
        <v>359</v>
      </c>
      <c r="G32" s="185" t="s">
        <v>174</v>
      </c>
      <c r="H32" s="189">
        <v>2</v>
      </c>
      <c r="I32" s="189">
        <v>2</v>
      </c>
      <c r="J32" s="189">
        <v>1</v>
      </c>
      <c r="K32" s="189">
        <v>4</v>
      </c>
      <c r="L32" s="189" t="str">
        <f>IF(OR(K32="",K32="-"),"",LOOKUP(CONCATENATE(K32,IF(SUM(H32:J32)&lt;5,1,IF(SUM(H32:J32)&lt;8,2,IF(SUM(H32:J32)&lt;11,3,IF(SUM(H32:J32)&lt;14,4,5))))),SIL!Y$5:Y$33,SIL!Z$5:'SIL'!Z$33))</f>
        <v>SIL2</v>
      </c>
      <c r="M32" s="198"/>
      <c r="N32" s="198" t="s">
        <v>491</v>
      </c>
      <c r="O32" s="198"/>
      <c r="P32" s="190"/>
      <c r="Q32" s="199">
        <v>1</v>
      </c>
      <c r="R32" s="199">
        <v>2</v>
      </c>
      <c r="S32" s="199">
        <v>1</v>
      </c>
      <c r="T32" s="199">
        <v>3</v>
      </c>
      <c r="U32" s="191" t="str">
        <f>IF(OR(T32="",T32="-"),"",LOOKUP(CONCATENATE(T32,IF(SUM(Q32:S32)&lt;5,1,IF(SUM(Q32:S32)&lt;8,2,IF(SUM(Q32:S32)&lt;11,3,IF(SUM(Q32:S32)&lt;14,4,5))))),SIL!Y$5:Y$24,SIL!Z$5:Z$24))</f>
        <v>-</v>
      </c>
      <c r="V32" s="201"/>
      <c r="W32" s="192"/>
      <c r="X32" s="192"/>
      <c r="Y32" s="192"/>
      <c r="Z32" s="192"/>
      <c r="AA32" s="144"/>
      <c r="AB32" s="144"/>
      <c r="AC32" s="144" t="e">
        <f>#REF!</f>
        <v>#REF!</v>
      </c>
      <c r="AD32" s="145" t="str">
        <f>'Ursprung-Folgen nach ISO 12100'!C36</f>
        <v>U2.5 unzureichender Abstand zu unter Hochspannung stehenden Teilen</v>
      </c>
      <c r="AE32" s="144" t="str">
        <f>'Ereignisse nach ISO 12100'!B38</f>
        <v>übermäßige Anstrengung</v>
      </c>
      <c r="AF32" s="144" t="str">
        <f>'Ursprung-Folgen nach ISO 12100'!D37</f>
        <v>F2.6 Feuer</v>
      </c>
    </row>
    <row r="33" spans="1:32" s="108" customFormat="1" ht="26.4">
      <c r="A33" s="138">
        <v>27</v>
      </c>
      <c r="B33" s="242"/>
      <c r="C33" s="187"/>
      <c r="D33" s="139"/>
      <c r="E33" s="185" t="s">
        <v>201</v>
      </c>
      <c r="F33" s="185" t="s">
        <v>379</v>
      </c>
      <c r="G33" s="185" t="s">
        <v>174</v>
      </c>
      <c r="H33" s="189">
        <v>1</v>
      </c>
      <c r="I33" s="189">
        <v>2</v>
      </c>
      <c r="J33" s="189">
        <v>1</v>
      </c>
      <c r="K33" s="189">
        <v>3</v>
      </c>
      <c r="L33" s="189" t="str">
        <f>IF(OR(K33="",K33="-"),"",LOOKUP(CONCATENATE(K33,IF(SUM(H33:J33)&lt;5,1,IF(SUM(H33:J33)&lt;8,2,IF(SUM(H33:J33)&lt;11,3,IF(SUM(H33:J33)&lt;14,4,5))))),SIL!Y$5:Y$33,SIL!Z$5:'SIL'!Z$33))</f>
        <v>-</v>
      </c>
      <c r="M33" s="198"/>
      <c r="N33" s="198"/>
      <c r="O33" s="198"/>
      <c r="P33" s="190"/>
      <c r="Q33" s="199"/>
      <c r="R33" s="199"/>
      <c r="S33" s="199"/>
      <c r="T33" s="199"/>
      <c r="U33" s="191" t="str">
        <f>IF(OR(T33="",T33="-"),"",LOOKUP(CONCATENATE(T33,IF(SUM(Q33:S33)&lt;5,1,IF(SUM(Q33:S33)&lt;8,2,IF(SUM(Q33:S33)&lt;11,3,IF(SUM(Q33:S33)&lt;14,4,5))))),SIL!Y$5:Y$24,SIL!Z$5:Z$24))</f>
        <v/>
      </c>
      <c r="V33" s="201"/>
      <c r="W33" s="192"/>
      <c r="X33" s="192"/>
      <c r="Y33" s="192"/>
      <c r="Z33" s="192"/>
      <c r="AA33" s="144"/>
      <c r="AB33" s="144"/>
      <c r="AC33" s="144" t="e">
        <f>#REF!</f>
        <v>#REF!</v>
      </c>
      <c r="AD33" s="145" t="str">
        <f>'Ursprung-Folgen nach ISO 12100'!C37</f>
        <v>U2.6 Überlast</v>
      </c>
      <c r="AE33" s="144" t="str">
        <f>'Ereignisse nach ISO 12100'!B29</f>
        <v>unbeabsichtigter/unerwarteter Anlauf</v>
      </c>
      <c r="AF33" s="144" t="str">
        <f>'Ursprung-Folgen nach ISO 12100'!D38</f>
        <v>F2.7 Herausschleudern von geschmolzenen Teilen</v>
      </c>
    </row>
    <row r="34" spans="1:32" s="108" customFormat="1" ht="13.2">
      <c r="A34" s="138">
        <v>28</v>
      </c>
      <c r="B34" s="242"/>
      <c r="C34" s="187"/>
      <c r="D34" s="139" t="s">
        <v>461</v>
      </c>
      <c r="E34" s="185" t="s">
        <v>179</v>
      </c>
      <c r="F34" s="185" t="s">
        <v>359</v>
      </c>
      <c r="G34" s="185" t="s">
        <v>174</v>
      </c>
      <c r="H34" s="189">
        <v>1</v>
      </c>
      <c r="I34" s="189">
        <v>2</v>
      </c>
      <c r="J34" s="189">
        <v>3</v>
      </c>
      <c r="K34" s="189">
        <v>2</v>
      </c>
      <c r="L34" s="189" t="str">
        <f>IF(OR(K34="",K34="-"),"",LOOKUP(CONCATENATE(K34,IF(SUM(H34:J34)&lt;5,1,IF(SUM(H34:J34)&lt;8,2,IF(SUM(H34:J34)&lt;11,3,IF(SUM(H34:J34)&lt;14,4,5))))),SIL!Y$5:Y$33,SIL!Z$5:'SIL'!Z$33))</f>
        <v>-</v>
      </c>
      <c r="M34" s="190"/>
      <c r="N34" s="190"/>
      <c r="O34" s="190"/>
      <c r="P34" s="190"/>
      <c r="Q34" s="189"/>
      <c r="R34" s="189"/>
      <c r="S34" s="189"/>
      <c r="T34" s="189"/>
      <c r="U34" s="191" t="str">
        <f>IF(OR(T34="",T34="-"),"",LOOKUP(CONCATENATE(T34,IF(SUM(Q34:S34)&lt;5,1,IF(SUM(Q34:S34)&lt;8,2,IF(SUM(Q34:S34)&lt;11,3,IF(SUM(Q34:S34)&lt;14,4,5))))),SIL!Y$5:Y$24,SIL!Z$5:Z$24))</f>
        <v/>
      </c>
      <c r="V34" s="201"/>
      <c r="W34" s="192"/>
      <c r="X34" s="192"/>
      <c r="Y34" s="192"/>
      <c r="Z34" s="192"/>
      <c r="AA34" s="144"/>
      <c r="AB34" s="144"/>
      <c r="AC34" s="144" t="e">
        <f>#REF!</f>
        <v>#REF!</v>
      </c>
      <c r="AD34" s="145" t="str">
        <f>'Ursprung-Folgen nach ISO 12100'!C38</f>
        <v>U2.7 Teile, die im Fehlerzustand spannungsführend geworden sind</v>
      </c>
      <c r="AE34" s="144" t="str">
        <f>'Ereignisse nach ISO 12100'!B18</f>
        <v>ungesteuerte Bewegungen</v>
      </c>
      <c r="AF34" s="144" t="str">
        <f>'Ursprung-Folgen nach ISO 12100'!D39</f>
        <v>F2.8 (elektrischer) Schlag</v>
      </c>
    </row>
    <row r="35" spans="1:32" s="108" customFormat="1" ht="26.4">
      <c r="A35" s="138">
        <v>29</v>
      </c>
      <c r="B35" s="242"/>
      <c r="C35" s="187"/>
      <c r="D35" s="139"/>
      <c r="E35" s="185" t="s">
        <v>181</v>
      </c>
      <c r="F35" s="185" t="s">
        <v>394</v>
      </c>
      <c r="G35" s="185" t="s">
        <v>272</v>
      </c>
      <c r="H35" s="194">
        <v>1</v>
      </c>
      <c r="I35" s="194">
        <v>2</v>
      </c>
      <c r="J35" s="194">
        <v>1</v>
      </c>
      <c r="K35" s="194">
        <v>3</v>
      </c>
      <c r="L35" s="189" t="str">
        <f>IF(OR(K35="",K35="-"),"",LOOKUP(CONCATENATE(K35,IF(SUM(H35:J35)&lt;5,1,IF(SUM(H35:J35)&lt;8,2,IF(SUM(H35:J35)&lt;11,3,IF(SUM(H35:J35)&lt;14,4,5))))),SIL!Y$5:Y$33,SIL!Z$5:'SIL'!Z$33))</f>
        <v>-</v>
      </c>
      <c r="M35" s="195"/>
      <c r="N35" s="195"/>
      <c r="O35" s="195"/>
      <c r="P35" s="196"/>
      <c r="Q35" s="196"/>
      <c r="R35" s="196"/>
      <c r="S35" s="197"/>
      <c r="T35" s="197"/>
      <c r="U35" s="191" t="str">
        <f>IF(OR(T35="",T35="-"),"",LOOKUP(CONCATENATE(T35,IF(SUM(Q35:S35)&lt;5,1,IF(SUM(Q35:S35)&lt;8,2,IF(SUM(Q35:S35)&lt;11,3,IF(SUM(Q35:S35)&lt;14,4,5))))),SIL!Y$5:Y$24,SIL!Z$5:Z$24))</f>
        <v/>
      </c>
      <c r="V35" s="201"/>
      <c r="W35" s="192"/>
      <c r="X35" s="192"/>
      <c r="Y35" s="192"/>
      <c r="Z35" s="192"/>
      <c r="AA35" s="144"/>
      <c r="AB35" s="144"/>
      <c r="AC35" s="144" t="e">
        <f>#REF!</f>
        <v>#REF!</v>
      </c>
      <c r="AD35" s="145" t="str">
        <f>'Ursprung-Folgen nach ISO 12100'!C39</f>
        <v>U2.8 Kurzschluss</v>
      </c>
      <c r="AE35" s="144" t="str">
        <f>'Ereignisse nach ISO 12100'!B28</f>
        <v>ungesteuerte Bewegungen (einschließlich Geschwindigkeitsänderung)</v>
      </c>
      <c r="AF35" s="144" t="str">
        <f>'Ursprung-Folgen nach ISO 12100'!D40</f>
        <v>./.</v>
      </c>
    </row>
    <row r="36" spans="1:32" s="108" customFormat="1" ht="13.2">
      <c r="A36" s="138">
        <v>30</v>
      </c>
      <c r="B36" s="242"/>
      <c r="C36" s="187"/>
      <c r="D36" s="139"/>
      <c r="E36" s="185" t="s">
        <v>183</v>
      </c>
      <c r="F36" s="185" t="s">
        <v>359</v>
      </c>
      <c r="G36" s="185" t="s">
        <v>174</v>
      </c>
      <c r="H36" s="189">
        <v>3</v>
      </c>
      <c r="I36" s="189">
        <v>4</v>
      </c>
      <c r="J36" s="189">
        <v>4</v>
      </c>
      <c r="K36" s="189">
        <v>2</v>
      </c>
      <c r="L36" s="189" t="str">
        <f>IF(OR(K36="",K36="-"),"",LOOKUP(CONCATENATE(K36,IF(SUM(H36:J36)&lt;5,1,IF(SUM(H36:J36)&lt;8,2,IF(SUM(H36:J36)&lt;11,3,IF(SUM(H36:J36)&lt;14,4,5))))),SIL!Y$5:Y$33,SIL!Z$5:'SIL'!Z$33))</f>
        <v>SIL1</v>
      </c>
      <c r="M36" s="190"/>
      <c r="N36" s="190"/>
      <c r="O36" s="190"/>
      <c r="P36" s="190"/>
      <c r="Q36" s="189"/>
      <c r="R36" s="189"/>
      <c r="S36" s="189"/>
      <c r="T36" s="189"/>
      <c r="U36" s="191" t="str">
        <f>IF(OR(T36="",T36="-"),"",LOOKUP(CONCATENATE(T36,IF(SUM(Q36:S36)&lt;5,1,IF(SUM(Q36:S36)&lt;8,2,IF(SUM(Q36:S36)&lt;11,3,IF(SUM(Q36:S36)&lt;14,4,5))))),SIL!Y$5:Y$24,SIL!Z$5:Z$24))</f>
        <v/>
      </c>
      <c r="V36" s="201"/>
      <c r="W36" s="192"/>
      <c r="X36" s="192"/>
      <c r="Y36" s="192"/>
      <c r="Z36" s="192"/>
      <c r="AA36" s="144"/>
      <c r="AB36" s="144"/>
      <c r="AC36" s="144" t="e">
        <f>#REF!</f>
        <v>#REF!</v>
      </c>
      <c r="AD36" s="145" t="str">
        <f>'Ursprung-Folgen nach ISO 12100'!C40</f>
        <v>U2.9 Wärmestrahlung</v>
      </c>
      <c r="AE36" s="144" t="str">
        <f>'Ereignisse nach ISO 12100'!B40</f>
        <v>Verlust der direkten Sichtbarkeit des Arbeitsbereiches</v>
      </c>
      <c r="AF36" s="144" t="str">
        <f>'Ursprung-Folgen nach ISO 12100'!D41</f>
        <v>F3 Thermische Gefährdungen</v>
      </c>
    </row>
    <row r="37" spans="1:32" s="108" customFormat="1" ht="13.2">
      <c r="A37" s="138">
        <v>31</v>
      </c>
      <c r="B37" s="242"/>
      <c r="C37" s="187"/>
      <c r="D37" s="139" t="s">
        <v>462</v>
      </c>
      <c r="E37" s="185" t="s">
        <v>57</v>
      </c>
      <c r="F37" s="185" t="s">
        <v>369</v>
      </c>
      <c r="G37" s="185" t="s">
        <v>174</v>
      </c>
      <c r="H37" s="194">
        <v>2</v>
      </c>
      <c r="I37" s="194">
        <v>3</v>
      </c>
      <c r="J37" s="194">
        <v>2</v>
      </c>
      <c r="K37" s="194">
        <v>2</v>
      </c>
      <c r="L37" s="189" t="str">
        <f>IF(OR(K37="",K37="-"),"",LOOKUP(CONCATENATE(K37,IF(SUM(H37:J37)&lt;5,1,IF(SUM(H37:J37)&lt;8,2,IF(SUM(H37:J37)&lt;11,3,IF(SUM(H37:J37)&lt;14,4,5))))),SIL!Y$5:Y$33,SIL!Z$5:'SIL'!Z$33))</f>
        <v>-</v>
      </c>
      <c r="M37" s="195"/>
      <c r="N37" s="195"/>
      <c r="O37" s="195"/>
      <c r="P37" s="195"/>
      <c r="Q37" s="197"/>
      <c r="R37" s="197"/>
      <c r="S37" s="197"/>
      <c r="T37" s="197"/>
      <c r="U37" s="191" t="str">
        <f>IF(OR(T37="",T37="-"),"",LOOKUP(CONCATENATE(T37,IF(SUM(Q37:S37)&lt;5,1,IF(SUM(Q37:S37)&lt;8,2,IF(SUM(Q37:S37)&lt;11,3,IF(SUM(Q37:S37)&lt;14,4,5))))),SIL!Y$5:Y$24,SIL!Z$5:Z$24))</f>
        <v/>
      </c>
      <c r="V37" s="201"/>
      <c r="W37" s="192"/>
      <c r="X37" s="192"/>
      <c r="Y37" s="192"/>
      <c r="Z37" s="192"/>
      <c r="AA37" s="144"/>
      <c r="AB37" s="144"/>
      <c r="AC37" s="144" t="e">
        <f>#REF!</f>
        <v>#REF!</v>
      </c>
      <c r="AD37" s="145" t="str">
        <f>'Ursprung-Folgen nach ISO 12100'!C41</f>
        <v>U3 Thermische Gefährdungen</v>
      </c>
      <c r="AE37" s="144" t="str">
        <f>'Ereignisse nach ISO 12100'!B14</f>
        <v>Verlust der Standfestigkeit/-sicherheit</v>
      </c>
      <c r="AF37" s="144" t="str">
        <f>'Ursprung-Folgen nach ISO 12100'!D42</f>
        <v>F3.1 Verbrennung</v>
      </c>
    </row>
    <row r="38" spans="1:32" s="108" customFormat="1" ht="26.4">
      <c r="A38" s="138">
        <v>32</v>
      </c>
      <c r="B38" s="242"/>
      <c r="C38" s="187"/>
      <c r="D38" s="139"/>
      <c r="E38" s="185"/>
      <c r="F38" s="185"/>
      <c r="G38" s="185" t="s">
        <v>62</v>
      </c>
      <c r="H38" s="194">
        <v>2</v>
      </c>
      <c r="I38" s="194">
        <v>3</v>
      </c>
      <c r="J38" s="194">
        <v>3</v>
      </c>
      <c r="K38" s="194">
        <v>2</v>
      </c>
      <c r="L38" s="189" t="str">
        <f>IF(OR(K38="",K38="-"),"",LOOKUP(CONCATENATE(K38,IF(SUM(H38:J38)&lt;5,1,IF(SUM(H38:J38)&lt;8,2,IF(SUM(H38:J38)&lt;11,3,IF(SUM(H38:J38)&lt;14,4,5))))),SIL!Y$5:Y$33,SIL!Z$5:'SIL'!Z$33))</f>
        <v>AM</v>
      </c>
      <c r="M38" s="195"/>
      <c r="N38" s="195"/>
      <c r="O38" s="195"/>
      <c r="P38" s="196"/>
      <c r="Q38" s="197"/>
      <c r="R38" s="197"/>
      <c r="S38" s="197"/>
      <c r="T38" s="197"/>
      <c r="U38" s="191" t="str">
        <f>IF(OR(T38="",T38="-"),"",LOOKUP(CONCATENATE(T38,IF(SUM(Q38:S38)&lt;5,1,IF(SUM(Q38:S38)&lt;8,2,IF(SUM(Q38:S38)&lt;11,3,IF(SUM(Q38:S38)&lt;14,4,5))))),SIL!Y$5:Y$24,SIL!Z$5:Z$24))</f>
        <v/>
      </c>
      <c r="V38" s="201"/>
      <c r="W38" s="192"/>
      <c r="X38" s="192"/>
      <c r="Y38" s="192"/>
      <c r="Z38" s="192"/>
      <c r="AA38" s="144"/>
      <c r="AB38" s="144"/>
      <c r="AC38" s="144" t="e">
        <f>#REF!</f>
        <v>#REF!</v>
      </c>
      <c r="AD38" s="145" t="str">
        <f>'Ursprung-Folgen nach ISO 12100'!C42</f>
        <v>U3.1 Explosiion</v>
      </c>
      <c r="AE38" s="144" t="str">
        <f>'Ereignisse nach ISO 12100'!B16</f>
        <v>Verschieben sich bewegender Teile</v>
      </c>
      <c r="AF38" s="144" t="str">
        <f>'Ursprung-Folgen nach ISO 12100'!D43</f>
        <v>F3.2 Dehydrierung</v>
      </c>
    </row>
    <row r="39" spans="1:32" s="108" customFormat="1" ht="26.4">
      <c r="A39" s="138">
        <v>33</v>
      </c>
      <c r="B39" s="242"/>
      <c r="C39" s="187"/>
      <c r="D39" s="139"/>
      <c r="E39" s="185" t="s">
        <v>194</v>
      </c>
      <c r="F39" s="185" t="s">
        <v>369</v>
      </c>
      <c r="G39" s="185" t="s">
        <v>62</v>
      </c>
      <c r="H39" s="194">
        <v>2</v>
      </c>
      <c r="I39" s="194">
        <v>4</v>
      </c>
      <c r="J39" s="194">
        <v>2</v>
      </c>
      <c r="K39" s="194">
        <v>2</v>
      </c>
      <c r="L39" s="189" t="str">
        <f>IF(OR(K39="",K39="-"),"",LOOKUP(CONCATENATE(K39,IF(SUM(H39:J39)&lt;5,1,IF(SUM(H39:J39)&lt;8,2,IF(SUM(H39:J39)&lt;11,3,IF(SUM(H39:J39)&lt;14,4,5))))),SIL!Y$5:Y$33,SIL!Z$5:'SIL'!Z$33))</f>
        <v>AM</v>
      </c>
      <c r="M39" s="195"/>
      <c r="N39" s="195"/>
      <c r="O39" s="195"/>
      <c r="P39" s="196"/>
      <c r="Q39" s="197"/>
      <c r="R39" s="197"/>
      <c r="S39" s="197"/>
      <c r="T39" s="197"/>
      <c r="U39" s="191" t="str">
        <f>IF(OR(T39="",T39="-"),"",LOOKUP(CONCATENATE(T39,IF(SUM(Q39:S39)&lt;5,1,IF(SUM(Q39:S39)&lt;8,2,IF(SUM(Q39:S39)&lt;11,3,IF(SUM(Q39:S39)&lt;14,4,5))))),SIL!Y$5:Y$24,SIL!Z$5:Z$24))</f>
        <v/>
      </c>
      <c r="V39" s="201"/>
      <c r="W39" s="192"/>
      <c r="X39" s="192"/>
      <c r="Y39" s="192"/>
      <c r="Z39" s="192"/>
      <c r="AA39" s="144"/>
      <c r="AB39" s="144"/>
      <c r="AC39" s="144" t="e">
        <f>#REF!</f>
        <v>#REF!</v>
      </c>
      <c r="AD39" s="145" t="str">
        <f>'Ursprung-Folgen nach ISO 12100'!C43</f>
        <v>U3.2 Flamme</v>
      </c>
      <c r="AE39" s="144" t="str">
        <f>'Ereignisse nach ISO 12100'!B30</f>
        <v>weitere Gefährdungsereignisse durch Ausfälle oder unzureichende Konstruktion der Steuerung</v>
      </c>
      <c r="AF39" s="144" t="str">
        <f>'Ursprung-Folgen nach ISO 12100'!D44</f>
        <v>F3.3 Unbehagen</v>
      </c>
    </row>
    <row r="40" spans="1:32" s="108" customFormat="1" ht="26.4">
      <c r="A40" s="138">
        <v>34</v>
      </c>
      <c r="B40" s="242"/>
      <c r="C40" s="187"/>
      <c r="D40" s="139"/>
      <c r="E40" s="185"/>
      <c r="F40" s="185" t="s">
        <v>58</v>
      </c>
      <c r="G40" s="185" t="s">
        <v>62</v>
      </c>
      <c r="H40" s="194">
        <v>3</v>
      </c>
      <c r="I40" s="194">
        <v>4</v>
      </c>
      <c r="J40" s="194">
        <v>3</v>
      </c>
      <c r="K40" s="194">
        <v>2</v>
      </c>
      <c r="L40" s="189" t="str">
        <f>IF(OR(K40="",K40="-"),"",LOOKUP(CONCATENATE(K40,IF(SUM(H40:J40)&lt;5,1,IF(SUM(H40:J40)&lt;8,2,IF(SUM(H40:J40)&lt;11,3,IF(SUM(H40:J40)&lt;14,4,5))))),SIL!Y$5:Y$33,SIL!Z$5:'SIL'!Z$33))</f>
        <v>AM</v>
      </c>
      <c r="M40" s="195"/>
      <c r="N40" s="195"/>
      <c r="O40" s="195"/>
      <c r="P40" s="196"/>
      <c r="Q40" s="197"/>
      <c r="R40" s="197"/>
      <c r="S40" s="197"/>
      <c r="T40" s="197"/>
      <c r="U40" s="191" t="str">
        <f>IF(OR(T40="",T40="-"),"",LOOKUP(CONCATENATE(T40,IF(SUM(Q40:S40)&lt;5,1,IF(SUM(Q40:S40)&lt;8,2,IF(SUM(Q40:S40)&lt;11,3,IF(SUM(Q40:S40)&lt;14,4,5))))),SIL!Y$5:Y$24,SIL!Z$5:Z$24))</f>
        <v/>
      </c>
      <c r="V40" s="201"/>
      <c r="W40" s="192"/>
      <c r="X40" s="192"/>
      <c r="Y40" s="192"/>
      <c r="Z40" s="192"/>
      <c r="AA40" s="144"/>
      <c r="AB40" s="144"/>
      <c r="AC40" s="144" t="e">
        <f>#REF!</f>
        <v>#REF!</v>
      </c>
      <c r="AD40" s="145" t="str">
        <f>'Ursprung-Folgen nach ISO 12100'!C44</f>
        <v>U3.3 Objekte oder Materialien hoher oder niedriger Temperatur</v>
      </c>
      <c r="AE40" s="144" t="str">
        <f>'Ereignisse nach ISO 12100'!B11</f>
        <v>Zugang zu/Kontakt mit beweglichen Teilen</v>
      </c>
      <c r="AF40" s="144" t="str">
        <f>'Ursprung-Folgen nach ISO 12100'!D45</f>
        <v>F3.4 Erfrierung</v>
      </c>
    </row>
    <row r="41" spans="1:32" s="108" customFormat="1" ht="26.4">
      <c r="A41" s="138">
        <v>35</v>
      </c>
      <c r="B41" s="242"/>
      <c r="C41" s="187"/>
      <c r="D41" s="139"/>
      <c r="E41" s="185" t="s">
        <v>192</v>
      </c>
      <c r="F41" s="185" t="s">
        <v>354</v>
      </c>
      <c r="G41" s="185" t="s">
        <v>182</v>
      </c>
      <c r="H41" s="194">
        <v>2</v>
      </c>
      <c r="I41" s="194">
        <v>3</v>
      </c>
      <c r="J41" s="194">
        <v>3</v>
      </c>
      <c r="K41" s="194">
        <v>1</v>
      </c>
      <c r="L41" s="189" t="str">
        <f>IF(OR(K41="",K41="-"),"",LOOKUP(CONCATENATE(K41,IF(SUM(H41:J41)&lt;5,1,IF(SUM(H41:J41)&lt;8,2,IF(SUM(H41:J41)&lt;11,3,IF(SUM(H41:J41)&lt;14,4,5))))),SIL!Y$5:Y$33,SIL!Z$5:'SIL'!Z$33))</f>
        <v>-</v>
      </c>
      <c r="M41" s="195"/>
      <c r="N41" s="195"/>
      <c r="O41" s="195"/>
      <c r="P41" s="196"/>
      <c r="Q41" s="197"/>
      <c r="R41" s="197"/>
      <c r="S41" s="197"/>
      <c r="T41" s="197"/>
      <c r="U41" s="191" t="str">
        <f>IF(OR(T41="",T41="-"),"",LOOKUP(CONCATENATE(T41,IF(SUM(Q41:S41)&lt;5,1,IF(SUM(Q41:S41)&lt;8,2,IF(SUM(Q41:S41)&lt;11,3,IF(SUM(Q41:S41)&lt;14,4,5))))),SIL!Y$5:Y$24,SIL!Z$5:Z$24))</f>
        <v/>
      </c>
      <c r="V41" s="201"/>
      <c r="W41" s="192"/>
      <c r="X41" s="192"/>
      <c r="Y41" s="192"/>
      <c r="Z41" s="192"/>
      <c r="AA41" s="144"/>
      <c r="AB41" s="144"/>
      <c r="AC41" s="144" t="e">
        <f>#REF!</f>
        <v>#REF!</v>
      </c>
      <c r="AD41" s="145" t="str">
        <f>'Ursprung-Folgen nach ISO 12100'!C45</f>
        <v>U3.4 Strahlung von Wärmequellen</v>
      </c>
      <c r="AE41" s="144"/>
      <c r="AF41" s="144" t="str">
        <f>'Ursprung-Folgen nach ISO 12100'!D46</f>
        <v>F3.5 Verletzungen durch Strahlung von Wärmequellen</v>
      </c>
    </row>
    <row r="42" spans="1:32" s="108" customFormat="1" ht="26.4">
      <c r="A42" s="138">
        <v>36</v>
      </c>
      <c r="B42" s="243"/>
      <c r="C42" s="202"/>
      <c r="D42" s="139"/>
      <c r="E42" s="214" t="s">
        <v>187</v>
      </c>
      <c r="F42" s="185" t="s">
        <v>58</v>
      </c>
      <c r="G42" s="185" t="s">
        <v>62</v>
      </c>
      <c r="H42" s="189">
        <v>1</v>
      </c>
      <c r="I42" s="189">
        <v>2</v>
      </c>
      <c r="J42" s="189">
        <v>3</v>
      </c>
      <c r="K42" s="189">
        <v>1</v>
      </c>
      <c r="L42" s="189" t="str">
        <f>IF(OR(K42="",K42="-"),"",LOOKUP(CONCATENATE(K42,IF(SUM(H42:J42)&lt;5,1,IF(SUM(H42:J42)&lt;8,2,IF(SUM(H42:J42)&lt;11,3,IF(SUM(H42:J42)&lt;14,4,5))))),SIL!Y$5:Y$33,SIL!Z$5:'SIL'!Z$33))</f>
        <v>-</v>
      </c>
      <c r="M42" s="198"/>
      <c r="N42" s="198"/>
      <c r="O42" s="198"/>
      <c r="P42" s="190"/>
      <c r="Q42" s="199"/>
      <c r="R42" s="199"/>
      <c r="S42" s="199"/>
      <c r="T42" s="199"/>
      <c r="U42" s="191" t="str">
        <f>IF(OR(T42="",T42="-"),"",LOOKUP(CONCATENATE(T42,IF(SUM(Q42:S42)&lt;5,1,IF(SUM(Q42:S42)&lt;8,2,IF(SUM(Q42:S42)&lt;11,3,IF(SUM(Q42:S42)&lt;14,4,5))))),SIL!Y$5:Y$24,SIL!Z$5:Z$24))</f>
        <v/>
      </c>
      <c r="V42" s="201"/>
      <c r="W42" s="192"/>
      <c r="X42" s="192"/>
      <c r="Y42" s="192"/>
      <c r="Z42" s="192"/>
      <c r="AA42" s="144"/>
      <c r="AB42" s="144"/>
      <c r="AC42" s="144" t="e">
        <f>#REF!</f>
        <v>#REF!</v>
      </c>
      <c r="AD42" s="145" t="str">
        <f>'Ursprung-Folgen nach ISO 12100'!C46</f>
        <v>./.</v>
      </c>
      <c r="AE42" s="144"/>
      <c r="AF42" s="144" t="str">
        <f>'Ursprung-Folgen nach ISO 12100'!D47</f>
        <v>F3.6 Verbrühung</v>
      </c>
    </row>
    <row r="43" spans="1:32" ht="26.4">
      <c r="A43" s="138">
        <v>37</v>
      </c>
      <c r="B43" s="244"/>
      <c r="C43" s="202"/>
      <c r="D43" s="139" t="s">
        <v>457</v>
      </c>
      <c r="E43" s="185" t="s">
        <v>213</v>
      </c>
      <c r="F43" s="185" t="s">
        <v>369</v>
      </c>
      <c r="G43" s="185" t="s">
        <v>214</v>
      </c>
      <c r="H43" s="189">
        <v>1</v>
      </c>
      <c r="I43" s="189">
        <v>4</v>
      </c>
      <c r="J43" s="189">
        <v>3</v>
      </c>
      <c r="K43" s="189">
        <v>4</v>
      </c>
      <c r="L43" s="189" t="str">
        <f>IF(OR(K43="",K43="-"),"",LOOKUP(CONCATENATE(K43,IF(SUM(H43:J43)&lt;5,1,IF(SUM(H43:J43)&lt;8,2,IF(SUM(H43:J43)&lt;11,3,IF(SUM(H43:J43)&lt;14,4,5))))),SIL!Y$5:Y$33,SIL!Z$5:'SIL'!Z$33))</f>
        <v>SIL2</v>
      </c>
      <c r="M43" s="198" t="s">
        <v>494</v>
      </c>
      <c r="N43" s="198"/>
      <c r="O43" s="190"/>
      <c r="P43" s="190"/>
      <c r="Q43" s="190">
        <v>1</v>
      </c>
      <c r="R43" s="190">
        <v>2</v>
      </c>
      <c r="S43" s="199">
        <v>2</v>
      </c>
      <c r="T43" s="199">
        <v>3</v>
      </c>
      <c r="U43" s="191" t="str">
        <f>IF(OR(T43="",T43="-"),"",LOOKUP(CONCATENATE(T43,IF(SUM(Q43:S43)&lt;5,1,IF(SUM(Q43:S43)&lt;8,2,IF(SUM(Q43:S43)&lt;11,3,IF(SUM(Q43:S43)&lt;14,4,5))))),SIL!Y$5:Y$24,SIL!Z$5:Z$24))</f>
        <v>AM</v>
      </c>
      <c r="V43" s="191"/>
      <c r="AA43" s="144"/>
      <c r="AB43" s="144"/>
      <c r="AC43" s="144" t="e">
        <f>#REF!</f>
        <v>#REF!</v>
      </c>
      <c r="AD43" s="145" t="str">
        <f>'Ursprung-Folgen nach ISO 12100'!C47</f>
        <v>./.</v>
      </c>
      <c r="AE43" s="146"/>
      <c r="AF43" s="144" t="str">
        <f>'Ursprung-Folgen nach ISO 12100'!D48</f>
        <v>F4 Gefährdung durch Lärm</v>
      </c>
    </row>
    <row r="44" spans="1:32" ht="26.4">
      <c r="A44" s="138">
        <v>38</v>
      </c>
      <c r="B44" s="242"/>
      <c r="D44" s="139"/>
      <c r="E44" s="185"/>
      <c r="F44" s="185"/>
      <c r="G44" s="185" t="s">
        <v>205</v>
      </c>
      <c r="H44" s="189">
        <v>1</v>
      </c>
      <c r="I44" s="189">
        <v>3</v>
      </c>
      <c r="J44" s="189">
        <v>4</v>
      </c>
      <c r="K44" s="189">
        <v>3</v>
      </c>
      <c r="L44" s="189" t="str">
        <f>IF(OR(K44="",K44="-"),"",LOOKUP(CONCATENATE(K44,IF(SUM(H44:J44)&lt;5,1,IF(SUM(H44:J44)&lt;8,2,IF(SUM(H44:J44)&lt;11,3,IF(SUM(H44:J44)&lt;14,4,5))))),SIL!Y$5:Y$33,SIL!Z$5:'SIL'!Z$33))</f>
        <v>SIL1</v>
      </c>
      <c r="M44" s="198"/>
      <c r="N44" s="198"/>
      <c r="O44" s="198"/>
      <c r="P44" s="190"/>
      <c r="Q44" s="199"/>
      <c r="R44" s="199"/>
      <c r="S44" s="199"/>
      <c r="T44" s="199"/>
      <c r="U44" s="191" t="str">
        <f>IF(OR(T44="",T44="-"),"",LOOKUP(CONCATENATE(T44,IF(SUM(Q44:S44)&lt;5,1,IF(SUM(Q44:S44)&lt;8,2,IF(SUM(Q44:S44)&lt;11,3,IF(SUM(Q44:S44)&lt;14,4,5))))),SIL!Y$5:Y$24,SIL!Z$5:Z$24))</f>
        <v/>
      </c>
      <c r="V44" s="201"/>
      <c r="AA44" s="144"/>
      <c r="AB44" s="144"/>
      <c r="AC44" s="144" t="e">
        <f>#REF!</f>
        <v>#REF!</v>
      </c>
      <c r="AD44" s="145" t="str">
        <f>'Ursprung-Folgen nach ISO 12100'!C48</f>
        <v>U4 Gefährdung durch Lärm</v>
      </c>
      <c r="AE44" s="146"/>
      <c r="AF44" s="144" t="str">
        <f>'Ursprung-Folgen nach ISO 12100'!D49</f>
        <v>F4.1 Unbehagen</v>
      </c>
    </row>
    <row r="45" spans="1:32" ht="52.8">
      <c r="A45" s="138">
        <v>39</v>
      </c>
      <c r="B45" s="243"/>
      <c r="D45" s="139" t="s">
        <v>466</v>
      </c>
      <c r="E45" s="185" t="s">
        <v>327</v>
      </c>
      <c r="F45" s="185" t="s">
        <v>392</v>
      </c>
      <c r="G45" s="185" t="s">
        <v>190</v>
      </c>
      <c r="H45" s="189">
        <v>2</v>
      </c>
      <c r="I45" s="189">
        <v>3</v>
      </c>
      <c r="J45" s="189">
        <v>5</v>
      </c>
      <c r="K45" s="189">
        <v>2</v>
      </c>
      <c r="L45" s="189" t="str">
        <f>IF(OR(K45="",K45="-"),"",LOOKUP(CONCATENATE(K45,IF(SUM(H45:J45)&lt;5,1,IF(SUM(H45:J45)&lt;8,2,IF(SUM(H45:J45)&lt;11,3,IF(SUM(H45:J45)&lt;14,4,5))))),SIL!Y$5:Y$33,SIL!Z$5:'SIL'!Z$33))</f>
        <v>AM</v>
      </c>
      <c r="M45" s="198"/>
      <c r="N45" s="198"/>
      <c r="O45" s="198"/>
      <c r="P45" s="190"/>
      <c r="Q45" s="199"/>
      <c r="R45" s="199"/>
      <c r="S45" s="199"/>
      <c r="T45" s="199"/>
      <c r="U45" s="191" t="str">
        <f>IF(OR(T45="",T45="-"),"",LOOKUP(CONCATENATE(T45,IF(SUM(Q45:S45)&lt;5,1,IF(SUM(Q45:S45)&lt;8,2,IF(SUM(Q45:S45)&lt;11,3,IF(SUM(Q45:S45)&lt;14,4,5))))),SIL!Y$5:Y$24,SIL!Z$5:Z$24))</f>
        <v/>
      </c>
      <c r="V45" s="201"/>
      <c r="AA45" s="144"/>
      <c r="AB45" s="144"/>
      <c r="AC45" s="144" t="e">
        <f>#REF!</f>
        <v>#REF!</v>
      </c>
      <c r="AD45" s="145" t="str">
        <f>'Ursprung-Folgen nach ISO 12100'!C49</f>
        <v>U4.1 Kavitationsvorgänge</v>
      </c>
      <c r="AE45" s="146"/>
      <c r="AF45" s="144" t="str">
        <f>'Ursprung-Folgen nach ISO 12100'!D50</f>
        <v>F4.2 Bewusstseinsverlust</v>
      </c>
    </row>
    <row r="46" spans="1:32">
      <c r="A46" s="138">
        <v>40</v>
      </c>
      <c r="B46" s="244"/>
      <c r="D46" s="139" t="s">
        <v>467</v>
      </c>
      <c r="E46" s="185" t="s">
        <v>57</v>
      </c>
      <c r="F46" s="185" t="s">
        <v>369</v>
      </c>
      <c r="G46" s="185" t="s">
        <v>174</v>
      </c>
      <c r="H46" s="189">
        <v>2</v>
      </c>
      <c r="I46" s="189">
        <v>3</v>
      </c>
      <c r="J46" s="189">
        <v>3</v>
      </c>
      <c r="K46" s="189">
        <v>2</v>
      </c>
      <c r="L46" s="189" t="str">
        <f>IF(OR(K46="",K46="-"),"",LOOKUP(CONCATENATE(K46,IF(SUM(H46:J46)&lt;5,1,IF(SUM(H46:J46)&lt;8,2,IF(SUM(H46:J46)&lt;11,3,IF(SUM(H46:J46)&lt;14,4,5))))),SIL!Y$5:Y$33,SIL!Z$5:'SIL'!Z$33))</f>
        <v>AM</v>
      </c>
      <c r="M46" s="190"/>
      <c r="N46" s="190"/>
      <c r="O46" s="190"/>
      <c r="P46" s="190"/>
      <c r="Q46" s="189"/>
      <c r="R46" s="189"/>
      <c r="S46" s="189"/>
      <c r="T46" s="189"/>
      <c r="U46" s="191" t="str">
        <f>IF(OR(T46="",T46="-"),"",LOOKUP(CONCATENATE(T46,IF(SUM(Q46:S46)&lt;5,1,IF(SUM(Q46:S46)&lt;8,2,IF(SUM(Q46:S46)&lt;11,3,IF(SUM(Q46:S46)&lt;14,4,5))))),SIL!Y$5:Y$24,SIL!Z$5:Z$24))</f>
        <v/>
      </c>
      <c r="V46" s="201"/>
      <c r="AA46" s="144"/>
      <c r="AB46" s="144"/>
      <c r="AC46" s="144" t="e">
        <f>#REF!</f>
        <v>#REF!</v>
      </c>
      <c r="AD46" s="145" t="str">
        <f>'Ursprung-Folgen nach ISO 12100'!C50</f>
        <v>U4.2 Abluftsystem</v>
      </c>
      <c r="AE46" s="146"/>
      <c r="AF46" s="144" t="str">
        <f>'Ursprung-Folgen nach ISO 12100'!D51</f>
        <v>F4.3 Gleichgewichtsstörung</v>
      </c>
    </row>
    <row r="47" spans="1:32" ht="26.4">
      <c r="A47" s="138">
        <v>41</v>
      </c>
      <c r="B47" s="242"/>
      <c r="D47" s="139"/>
      <c r="E47" s="185"/>
      <c r="F47" s="185"/>
      <c r="G47" s="185" t="s">
        <v>62</v>
      </c>
      <c r="H47" s="194">
        <v>2</v>
      </c>
      <c r="I47" s="194">
        <v>4</v>
      </c>
      <c r="J47" s="194">
        <v>2</v>
      </c>
      <c r="K47" s="194">
        <v>2</v>
      </c>
      <c r="L47" s="189" t="str">
        <f>IF(OR(K47="",K47="-"),"",LOOKUP(CONCATENATE(K47,IF(SUM(H47:J47)&lt;5,1,IF(SUM(H47:J47)&lt;8,2,IF(SUM(H47:J47)&lt;11,3,IF(SUM(H47:J47)&lt;14,4,5))))),SIL!Y$5:Y$33,SIL!Z$5:'SIL'!Z$33))</f>
        <v>AM</v>
      </c>
      <c r="M47" s="195"/>
      <c r="N47" s="195"/>
      <c r="O47" s="195"/>
      <c r="P47" s="196"/>
      <c r="Q47" s="196"/>
      <c r="R47" s="196"/>
      <c r="S47" s="197"/>
      <c r="T47" s="197"/>
      <c r="U47" s="191" t="str">
        <f>IF(OR(T47="",T47="-"),"",LOOKUP(CONCATENATE(T47,IF(SUM(Q47:S47)&lt;5,1,IF(SUM(Q47:S47)&lt;8,2,IF(SUM(Q47:S47)&lt;11,3,IF(SUM(Q47:S47)&lt;14,4,5))))),SIL!Y$5:Y$24,SIL!Z$5:Z$24))</f>
        <v/>
      </c>
      <c r="V47" s="201"/>
      <c r="AA47" s="144"/>
      <c r="AB47" s="144"/>
      <c r="AC47" s="144" t="e">
        <f>#REF!</f>
        <v>#REF!</v>
      </c>
      <c r="AD47" s="145" t="str">
        <f>'Ursprung-Folgen nach ISO 12100'!C51</f>
        <v>U4.3 mit hoher Geschwindigkeit austretendes Gas</v>
      </c>
      <c r="AE47" s="146"/>
      <c r="AF47" s="144" t="str">
        <f>'Ursprung-Folgen nach ISO 12100'!D52</f>
        <v>F4.4 bleibender Gehörverlust</v>
      </c>
    </row>
    <row r="48" spans="1:32" ht="26.4">
      <c r="A48" s="138">
        <v>42</v>
      </c>
      <c r="B48" s="242"/>
      <c r="D48" s="139"/>
      <c r="E48" s="185" t="s">
        <v>194</v>
      </c>
      <c r="F48" s="185" t="s">
        <v>369</v>
      </c>
      <c r="G48" s="185" t="s">
        <v>62</v>
      </c>
      <c r="H48" s="189">
        <v>3</v>
      </c>
      <c r="I48" s="189">
        <v>4</v>
      </c>
      <c r="J48" s="189">
        <v>3</v>
      </c>
      <c r="K48" s="189">
        <v>2</v>
      </c>
      <c r="L48" s="189" t="str">
        <f>IF(OR(K48="",K48="-"),"",LOOKUP(CONCATENATE(K48,IF(SUM(H48:J48)&lt;5,1,IF(SUM(H48:J48)&lt;8,2,IF(SUM(H48:J48)&lt;11,3,IF(SUM(H48:J48)&lt;14,4,5))))),SIL!Y$5:Y$33,SIL!Z$5:'SIL'!Z$33))</f>
        <v>AM</v>
      </c>
      <c r="M48" s="190"/>
      <c r="N48" s="190"/>
      <c r="O48" s="190"/>
      <c r="P48" s="190"/>
      <c r="Q48" s="189"/>
      <c r="R48" s="189"/>
      <c r="S48" s="189"/>
      <c r="T48" s="189"/>
      <c r="U48" s="191" t="str">
        <f>IF(OR(T48="",T48="-"),"",LOOKUP(CONCATENATE(T48,IF(SUM(Q48:S48)&lt;5,1,IF(SUM(Q48:S48)&lt;8,2,IF(SUM(Q48:S48)&lt;11,3,IF(SUM(Q48:S48)&lt;14,4,5))))),SIL!Y$5:Y$24,SIL!Z$5:Z$24))</f>
        <v/>
      </c>
      <c r="V48" s="201"/>
      <c r="AA48" s="144"/>
      <c r="AB48" s="144"/>
      <c r="AC48" s="144" t="e">
        <f>#REF!</f>
        <v>#REF!</v>
      </c>
      <c r="AD48" s="145" t="str">
        <f>'Ursprung-Folgen nach ISO 12100'!C52</f>
        <v>U4.4 Herstellungsprozess (Stanzen, Schneiden usw.)</v>
      </c>
      <c r="AE48" s="146"/>
      <c r="AF48" s="144" t="str">
        <f>'Ursprung-Folgen nach ISO 12100'!D53</f>
        <v>F4.5 Stress</v>
      </c>
    </row>
    <row r="49" spans="1:32" ht="26.4">
      <c r="A49" s="138">
        <v>43</v>
      </c>
      <c r="B49" s="242"/>
      <c r="D49" s="139"/>
      <c r="E49" s="185"/>
      <c r="F49" s="185" t="s">
        <v>58</v>
      </c>
      <c r="G49" s="185" t="s">
        <v>62</v>
      </c>
      <c r="H49" s="194">
        <v>2</v>
      </c>
      <c r="I49" s="194">
        <v>3</v>
      </c>
      <c r="J49" s="194">
        <v>2</v>
      </c>
      <c r="K49" s="194">
        <v>2</v>
      </c>
      <c r="L49" s="189" t="str">
        <f>IF(OR(K49="",K49="-"),"",LOOKUP(CONCATENATE(K49,IF(SUM(H49:J49)&lt;5,1,IF(SUM(H49:J49)&lt;8,2,IF(SUM(H49:J49)&lt;11,3,IF(SUM(H49:J49)&lt;14,4,5))))),SIL!Y$5:Y$33,SIL!Z$5:'SIL'!Z$33))</f>
        <v>-</v>
      </c>
      <c r="M49" s="195"/>
      <c r="N49" s="195"/>
      <c r="O49" s="195"/>
      <c r="P49" s="195"/>
      <c r="Q49" s="197"/>
      <c r="R49" s="197"/>
      <c r="S49" s="197"/>
      <c r="T49" s="197"/>
      <c r="U49" s="191" t="str">
        <f>IF(OR(T49="",T49="-"),"",LOOKUP(CONCATENATE(T49,IF(SUM(Q49:S49)&lt;5,1,IF(SUM(Q49:S49)&lt;8,2,IF(SUM(Q49:S49)&lt;11,3,IF(SUM(Q49:S49)&lt;14,4,5))))),SIL!Y$5:Y$24,SIL!Z$5:Z$24))</f>
        <v/>
      </c>
      <c r="V49" s="201"/>
      <c r="AA49" s="144"/>
      <c r="AB49" s="144"/>
      <c r="AC49" s="144" t="e">
        <f>#REF!</f>
        <v>#REF!</v>
      </c>
      <c r="AD49" s="145" t="str">
        <f>'Ursprung-Folgen nach ISO 12100'!C53</f>
        <v>U4.5 bewegliche Teile</v>
      </c>
      <c r="AE49" s="146"/>
      <c r="AF49" s="144" t="str">
        <f>'Ursprung-Folgen nach ISO 12100'!D54</f>
        <v>F4.6 Tinnitus (Ohrensausen)</v>
      </c>
    </row>
    <row r="50" spans="1:32" ht="52.8">
      <c r="A50" s="138">
        <v>44</v>
      </c>
      <c r="B50" s="242"/>
      <c r="D50" s="139" t="s">
        <v>468</v>
      </c>
      <c r="E50" s="185" t="s">
        <v>257</v>
      </c>
      <c r="F50" s="185" t="s">
        <v>386</v>
      </c>
      <c r="G50" s="185" t="s">
        <v>233</v>
      </c>
      <c r="H50" s="194">
        <v>3</v>
      </c>
      <c r="I50" s="194">
        <v>3</v>
      </c>
      <c r="J50" s="194">
        <v>4</v>
      </c>
      <c r="K50" s="194">
        <v>1</v>
      </c>
      <c r="L50" s="189" t="str">
        <f>IF(OR(K50="",K50="-"),"",LOOKUP(CONCATENATE(K50,IF(SUM(H50:J50)&lt;5,1,IF(SUM(H50:J50)&lt;8,2,IF(SUM(H50:J50)&lt;11,3,IF(SUM(H50:J50)&lt;14,4,5))))),SIL!Y$5:Y$33,SIL!Z$5:'SIL'!Z$33))</f>
        <v>-</v>
      </c>
      <c r="M50" s="195"/>
      <c r="N50" s="195"/>
      <c r="O50" s="195"/>
      <c r="P50" s="196"/>
      <c r="Q50" s="197"/>
      <c r="R50" s="197"/>
      <c r="S50" s="197"/>
      <c r="T50" s="197"/>
      <c r="U50" s="191" t="str">
        <f>IF(OR(T50="",T50="-"),"",LOOKUP(CONCATENATE(T50,IF(SUM(Q50:S50)&lt;5,1,IF(SUM(Q50:S50)&lt;8,2,IF(SUM(Q50:S50)&lt;11,3,IF(SUM(Q50:S50)&lt;14,4,5))))),SIL!Y$5:Y$24,SIL!Z$5:Z$24))</f>
        <v/>
      </c>
      <c r="V50" s="201"/>
      <c r="AA50" s="144"/>
      <c r="AB50" s="144"/>
      <c r="AC50" s="144" t="e">
        <f>#REF!</f>
        <v>#REF!</v>
      </c>
      <c r="AD50" s="145" t="str">
        <f>'Ursprung-Folgen nach ISO 12100'!C54</f>
        <v>U4.6 reibende Flächen</v>
      </c>
      <c r="AE50" s="146"/>
      <c r="AF50" s="144" t="str">
        <f>'Ursprung-Folgen nach ISO 12100'!D55</f>
        <v>F4.7 Ermüdung</v>
      </c>
    </row>
    <row r="51" spans="1:32">
      <c r="A51" s="138">
        <v>45</v>
      </c>
      <c r="B51" s="242"/>
      <c r="D51" s="139"/>
      <c r="E51" s="185"/>
      <c r="F51" s="185"/>
      <c r="G51" s="185" t="s">
        <v>237</v>
      </c>
      <c r="H51" s="194">
        <v>2</v>
      </c>
      <c r="I51" s="194">
        <v>3</v>
      </c>
      <c r="J51" s="194">
        <v>3</v>
      </c>
      <c r="K51" s="194">
        <v>2</v>
      </c>
      <c r="L51" s="189" t="str">
        <f>IF(OR(K51="",K51="-"),"",LOOKUP(CONCATENATE(K51,IF(SUM(H51:J51)&lt;5,1,IF(SUM(H51:J51)&lt;8,2,IF(SUM(H51:J51)&lt;11,3,IF(SUM(H51:J51)&lt;14,4,5))))),SIL!Y$5:Y$33,SIL!Z$5:'SIL'!Z$33))</f>
        <v>AM</v>
      </c>
      <c r="M51" s="195"/>
      <c r="N51" s="195"/>
      <c r="O51" s="195"/>
      <c r="P51" s="196"/>
      <c r="Q51" s="197"/>
      <c r="R51" s="197"/>
      <c r="S51" s="197"/>
      <c r="T51" s="197"/>
      <c r="U51" s="191" t="str">
        <f>IF(OR(T51="",T51="-"),"",LOOKUP(CONCATENATE(T51,IF(SUM(Q51:S51)&lt;5,1,IF(SUM(Q51:S51)&lt;8,2,IF(SUM(Q51:S51)&lt;11,3,IF(SUM(Q51:S51)&lt;14,4,5))))),SIL!Y$5:Y$24,SIL!Z$5:Z$24))</f>
        <v/>
      </c>
      <c r="V51" s="201"/>
      <c r="AA51" s="144"/>
      <c r="AB51" s="144"/>
      <c r="AC51" s="144" t="e">
        <f>#REF!</f>
        <v>#REF!</v>
      </c>
      <c r="AD51" s="145" t="str">
        <f>'Ursprung-Folgen nach ISO 12100'!C55</f>
        <v>U4.7 mit Unwucht rotierende Teile</v>
      </c>
      <c r="AE51" s="146"/>
      <c r="AF51" s="144" t="str">
        <f>'Ursprung-Folgen nach ISO 12100'!D56</f>
        <v>F4.8 alle weiteren (z.B. mechanischen, elektrischen) Probleme als Folge einer Störung der Sprachkommunikation oder einer Störung akustischer Signale</v>
      </c>
    </row>
    <row r="52" spans="1:32" ht="26.4">
      <c r="A52" s="138">
        <v>46</v>
      </c>
      <c r="B52" s="242"/>
      <c r="D52" s="139"/>
      <c r="E52" s="185"/>
      <c r="F52" s="185"/>
      <c r="G52" s="185" t="s">
        <v>286</v>
      </c>
      <c r="H52" s="194">
        <v>4</v>
      </c>
      <c r="I52" s="194">
        <v>3</v>
      </c>
      <c r="J52" s="194">
        <v>4</v>
      </c>
      <c r="K52" s="194">
        <v>1</v>
      </c>
      <c r="L52" s="189" t="str">
        <f>IF(OR(K52="",K52="-"),"",LOOKUP(CONCATENATE(K52,IF(SUM(H52:J52)&lt;5,1,IF(SUM(H52:J52)&lt;8,2,IF(SUM(H52:J52)&lt;11,3,IF(SUM(H52:J52)&lt;14,4,5))))),SIL!Y$5:Y$33,SIL!Z$5:'SIL'!Z$33))</f>
        <v>AM</v>
      </c>
      <c r="M52" s="195"/>
      <c r="N52" s="195"/>
      <c r="O52" s="195"/>
      <c r="P52" s="196"/>
      <c r="Q52" s="197"/>
      <c r="R52" s="197"/>
      <c r="S52" s="197"/>
      <c r="T52" s="197"/>
      <c r="U52" s="191" t="str">
        <f>IF(OR(T52="",T52="-"),"",LOOKUP(CONCATENATE(T52,IF(SUM(Q52:S52)&lt;5,1,IF(SUM(Q52:S52)&lt;8,2,IF(SUM(Q52:S52)&lt;11,3,IF(SUM(Q52:S52)&lt;14,4,5))))),SIL!Y$5:Y$24,SIL!Z$5:Z$24))</f>
        <v/>
      </c>
      <c r="V52" s="201"/>
      <c r="AA52" s="144"/>
      <c r="AB52" s="144"/>
      <c r="AC52" s="144" t="e">
        <f>#REF!</f>
        <v>#REF!</v>
      </c>
      <c r="AD52" s="145" t="str">
        <f>'Ursprung-Folgen nach ISO 12100'!C56</f>
        <v>U4.8 pfeifende Pneumatik-Einrichtungen</v>
      </c>
      <c r="AE52" s="146"/>
      <c r="AF52" s="144" t="str">
        <f>'Ursprung-Folgen nach ISO 12100'!D57</f>
        <v>./.</v>
      </c>
    </row>
    <row r="53" spans="1:32" ht="26.4">
      <c r="A53" s="138">
        <v>47</v>
      </c>
      <c r="B53" s="242"/>
      <c r="D53" s="139"/>
      <c r="E53" s="185" t="s">
        <v>213</v>
      </c>
      <c r="F53" s="185" t="s">
        <v>369</v>
      </c>
      <c r="G53" s="185" t="s">
        <v>205</v>
      </c>
      <c r="H53" s="194">
        <v>1</v>
      </c>
      <c r="I53" s="194">
        <v>3</v>
      </c>
      <c r="J53" s="194">
        <v>4</v>
      </c>
      <c r="K53" s="194">
        <v>3</v>
      </c>
      <c r="L53" s="189" t="str">
        <f>IF(OR(K53="",K53="-"),"",LOOKUP(CONCATENATE(K53,IF(SUM(H53:J53)&lt;5,1,IF(SUM(H53:J53)&lt;8,2,IF(SUM(H53:J53)&lt;11,3,IF(SUM(H53:J53)&lt;14,4,5))))),SIL!Y$5:Y$33,SIL!Z$5:'SIL'!Z$33))</f>
        <v>SIL1</v>
      </c>
      <c r="M53" s="195"/>
      <c r="N53" s="195"/>
      <c r="O53" s="195"/>
      <c r="P53" s="196"/>
      <c r="Q53" s="197"/>
      <c r="R53" s="197"/>
      <c r="S53" s="197"/>
      <c r="T53" s="197"/>
      <c r="U53" s="191" t="str">
        <f>IF(OR(T53="",T53="-"),"",LOOKUP(CONCATENATE(T53,IF(SUM(Q53:S53)&lt;5,1,IF(SUM(Q53:S53)&lt;8,2,IF(SUM(Q53:S53)&lt;11,3,IF(SUM(Q53:S53)&lt;14,4,5))))),SIL!Y$5:Y$24,SIL!Z$5:Z$24))</f>
        <v/>
      </c>
      <c r="V53" s="201"/>
      <c r="AA53" s="144"/>
      <c r="AB53" s="144"/>
      <c r="AC53" s="144" t="e">
        <f>#REF!</f>
        <v>#REF!</v>
      </c>
      <c r="AD53" s="145" t="str">
        <f>'Ursprung-Folgen nach ISO 12100'!C57</f>
        <v>U4.9 verschlissene Teile</v>
      </c>
      <c r="AE53" s="146"/>
      <c r="AF53" s="144" t="str">
        <f>'Ursprung-Folgen nach ISO 12100'!D58</f>
        <v>F5 Gefährdung durch Schwingungen</v>
      </c>
    </row>
    <row r="54" spans="1:32" ht="26.4">
      <c r="A54" s="138">
        <v>48</v>
      </c>
      <c r="B54" s="242"/>
      <c r="D54" s="139"/>
      <c r="E54" s="185"/>
      <c r="F54" s="185"/>
      <c r="G54" s="185" t="s">
        <v>214</v>
      </c>
      <c r="H54" s="189">
        <v>1</v>
      </c>
      <c r="I54" s="189">
        <v>4</v>
      </c>
      <c r="J54" s="189">
        <v>3</v>
      </c>
      <c r="K54" s="189">
        <v>3</v>
      </c>
      <c r="L54" s="189" t="str">
        <f>IF(OR(K54="",K54="-"),"",LOOKUP(CONCATENATE(K54,IF(SUM(H54:J54)&lt;5,1,IF(SUM(H54:J54)&lt;8,2,IF(SUM(H54:J54)&lt;11,3,IF(SUM(H54:J54)&lt;14,4,5))))),SIL!Y$5:Y$33,SIL!Z$5:'SIL'!Z$33))</f>
        <v>SIL1</v>
      </c>
      <c r="M54" s="198"/>
      <c r="N54" s="198"/>
      <c r="O54" s="198"/>
      <c r="P54" s="190"/>
      <c r="Q54" s="199"/>
      <c r="R54" s="199"/>
      <c r="S54" s="199"/>
      <c r="T54" s="199"/>
      <c r="U54" s="191" t="str">
        <f>IF(OR(T54="",T54="-"),"",LOOKUP(CONCATENATE(T54,IF(SUM(Q54:S54)&lt;5,1,IF(SUM(Q54:S54)&lt;8,2,IF(SUM(Q54:S54)&lt;11,3,IF(SUM(Q54:S54)&lt;14,4,5))))),SIL!Y$5:Y$24,SIL!Z$5:Z$24))</f>
        <v/>
      </c>
      <c r="V54" s="201"/>
      <c r="AA54" s="144"/>
      <c r="AB54" s="144"/>
      <c r="AC54" s="144" t="e">
        <f>#REF!</f>
        <v>#REF!</v>
      </c>
      <c r="AD54" s="145" t="str">
        <f>'Ursprung-Folgen nach ISO 12100'!C58</f>
        <v>U5 Gefährdung durch Schwingungen</v>
      </c>
      <c r="AE54" s="146"/>
      <c r="AF54" s="144" t="str">
        <f>'Ursprung-Folgen nach ISO 12100'!D59</f>
        <v>F5.1 Unbehagen</v>
      </c>
    </row>
    <row r="55" spans="1:32" ht="39.6">
      <c r="A55" s="138">
        <v>49</v>
      </c>
      <c r="B55" s="242"/>
      <c r="D55" s="139" t="s">
        <v>469</v>
      </c>
      <c r="E55" s="214" t="s">
        <v>202</v>
      </c>
      <c r="F55" s="185" t="s">
        <v>369</v>
      </c>
      <c r="G55" s="185" t="s">
        <v>174</v>
      </c>
      <c r="H55" s="189">
        <v>1</v>
      </c>
      <c r="I55" s="189">
        <v>3</v>
      </c>
      <c r="J55" s="189">
        <v>3</v>
      </c>
      <c r="K55" s="189">
        <v>3</v>
      </c>
      <c r="L55" s="189" t="str">
        <f>IF(OR(K55="",K55="-"),"",LOOKUP(CONCATENATE(K55,IF(SUM(H55:J55)&lt;5,1,IF(SUM(H55:J55)&lt;8,2,IF(SUM(H55:J55)&lt;11,3,IF(SUM(H55:J55)&lt;14,4,5))))),SIL!Y$5:Y$33,SIL!Z$5:'SIL'!Z$33))</f>
        <v>AM</v>
      </c>
      <c r="M55" s="198"/>
      <c r="N55" s="198"/>
      <c r="O55" s="190"/>
      <c r="P55" s="190"/>
      <c r="Q55" s="190"/>
      <c r="R55" s="190"/>
      <c r="S55" s="199"/>
      <c r="T55" s="199"/>
      <c r="U55" s="191" t="str">
        <f>IF(OR(T55="",T55="-"),"",LOOKUP(CONCATENATE(T55,IF(SUM(Q55:S55)&lt;5,1,IF(SUM(Q55:S55)&lt;8,2,IF(SUM(Q55:S55)&lt;11,3,IF(SUM(Q55:S55)&lt;14,4,5))))),SIL!Y$5:Y$24,SIL!Z$5:Z$24))</f>
        <v/>
      </c>
      <c r="V55" s="191"/>
      <c r="AA55" s="144"/>
      <c r="AB55" s="144"/>
      <c r="AC55" s="144" t="e">
        <f>#REF!</f>
        <v>#REF!</v>
      </c>
      <c r="AD55" s="145" t="str">
        <f>'Ursprung-Folgen nach ISO 12100'!C59</f>
        <v>U5.1 Kavitationsvorgänge</v>
      </c>
      <c r="AE55" s="146"/>
      <c r="AF55" s="144" t="str">
        <f>'Ursprung-Folgen nach ISO 12100'!D60</f>
        <v>F5.2 Erkrankungen der unteren Wirbelsäule</v>
      </c>
    </row>
    <row r="56" spans="1:32" ht="52.8">
      <c r="A56" s="138">
        <v>50</v>
      </c>
      <c r="B56" s="242"/>
      <c r="D56" s="139" t="s">
        <v>470</v>
      </c>
      <c r="E56" s="185" t="s">
        <v>257</v>
      </c>
      <c r="F56" s="185" t="s">
        <v>386</v>
      </c>
      <c r="G56" s="185" t="s">
        <v>237</v>
      </c>
      <c r="H56" s="189">
        <v>2</v>
      </c>
      <c r="I56" s="189">
        <v>3</v>
      </c>
      <c r="J56" s="189">
        <v>3</v>
      </c>
      <c r="K56" s="189">
        <v>2</v>
      </c>
      <c r="L56" s="189" t="str">
        <f>IF(OR(K56="",K56="-"),"",LOOKUP(CONCATENATE(K56,IF(SUM(H56:J56)&lt;5,1,IF(SUM(H56:J56)&lt;8,2,IF(SUM(H56:J56)&lt;11,3,IF(SUM(H56:J56)&lt;14,4,5))))),SIL!Y$5:Y$33,SIL!Z$5:'SIL'!Z$33))</f>
        <v>AM</v>
      </c>
      <c r="M56" s="198"/>
      <c r="N56" s="198"/>
      <c r="O56" s="198"/>
      <c r="P56" s="190"/>
      <c r="Q56" s="199"/>
      <c r="R56" s="199"/>
      <c r="S56" s="199"/>
      <c r="T56" s="199"/>
      <c r="U56" s="191" t="str">
        <f>IF(OR(T56="",T56="-"),"",LOOKUP(CONCATENATE(T56,IF(SUM(Q56:S56)&lt;5,1,IF(SUM(Q56:S56)&lt;8,2,IF(SUM(Q56:S56)&lt;11,3,IF(SUM(Q56:S56)&lt;14,4,5))))),SIL!Y$5:Y$24,SIL!Z$5:Z$24))</f>
        <v/>
      </c>
      <c r="V56" s="201"/>
      <c r="AA56" s="144"/>
      <c r="AB56" s="144"/>
      <c r="AC56" s="144" t="e">
        <f>#REF!</f>
        <v>#REF!</v>
      </c>
      <c r="AD56" s="145" t="str">
        <f>'Ursprung-Folgen nach ISO 12100'!C60</f>
        <v>U5.2 Fehlausrichtung sich bewegender Teile</v>
      </c>
      <c r="AE56" s="146"/>
      <c r="AF56" s="144" t="str">
        <f>'Ursprung-Folgen nach ISO 12100'!D61</f>
        <v>F5.3 neurologische Erkrankung</v>
      </c>
    </row>
    <row r="57" spans="1:32">
      <c r="A57" s="138">
        <v>51</v>
      </c>
      <c r="B57" s="242"/>
      <c r="D57" s="139"/>
      <c r="E57" s="185"/>
      <c r="F57" s="185"/>
      <c r="G57" s="185" t="s">
        <v>233</v>
      </c>
      <c r="H57" s="189">
        <v>3</v>
      </c>
      <c r="I57" s="189">
        <v>3</v>
      </c>
      <c r="J57" s="189">
        <v>4</v>
      </c>
      <c r="K57" s="189">
        <v>1</v>
      </c>
      <c r="L57" s="189" t="str">
        <f>IF(OR(K57="",K57="-"),"",LOOKUP(CONCATENATE(K57,IF(SUM(H57:J57)&lt;5,1,IF(SUM(H57:J57)&lt;8,2,IF(SUM(H57:J57)&lt;11,3,IF(SUM(H57:J57)&lt;14,4,5))))),SIL!Y$5:Y$33,SIL!Z$5:'SIL'!Z$33))</f>
        <v>-</v>
      </c>
      <c r="M57" s="198"/>
      <c r="N57" s="198"/>
      <c r="O57" s="198"/>
      <c r="P57" s="190"/>
      <c r="Q57" s="199"/>
      <c r="R57" s="199"/>
      <c r="S57" s="199"/>
      <c r="T57" s="199"/>
      <c r="U57" s="191" t="str">
        <f>IF(OR(T57="",T57="-"),"",LOOKUP(CONCATENATE(T57,IF(SUM(Q57:S57)&lt;5,1,IF(SUM(Q57:S57)&lt;8,2,IF(SUM(Q57:S57)&lt;11,3,IF(SUM(Q57:S57)&lt;14,4,5))))),SIL!Y$5:Y$24,SIL!Z$5:Z$24))</f>
        <v/>
      </c>
      <c r="V57" s="201"/>
      <c r="AA57" s="144"/>
      <c r="AB57" s="144"/>
      <c r="AC57" s="144" t="e">
        <f>#REF!</f>
        <v>#REF!</v>
      </c>
      <c r="AD57" s="145" t="str">
        <f>'Ursprung-Folgen nach ISO 12100'!C61</f>
        <v>U5.3 bewegliche Ausrüstung</v>
      </c>
      <c r="AE57" s="146"/>
      <c r="AF57" s="144" t="str">
        <f>'Ursprung-Folgen nach ISO 12100'!D62</f>
        <v>F5.4 Knochengelenkschaden</v>
      </c>
    </row>
    <row r="58" spans="1:32" ht="26.4">
      <c r="A58" s="138">
        <v>52</v>
      </c>
      <c r="B58" s="243"/>
      <c r="D58" s="139"/>
      <c r="E58" s="185"/>
      <c r="F58" s="185"/>
      <c r="G58" s="185" t="s">
        <v>286</v>
      </c>
      <c r="H58" s="189">
        <v>4</v>
      </c>
      <c r="I58" s="189">
        <v>3</v>
      </c>
      <c r="J58" s="189">
        <v>4</v>
      </c>
      <c r="K58" s="189">
        <v>1</v>
      </c>
      <c r="L58" s="189" t="str">
        <f>IF(OR(K58="",K58="-"),"",LOOKUP(CONCATENATE(K58,IF(SUM(H58:J58)&lt;5,1,IF(SUM(H58:J58)&lt;8,2,IF(SUM(H58:J58)&lt;11,3,IF(SUM(H58:J58)&lt;14,4,5))))),SIL!Y$5:Y$33,SIL!Z$5:'SIL'!Z$33))</f>
        <v>AM</v>
      </c>
      <c r="M58" s="190"/>
      <c r="N58" s="190"/>
      <c r="O58" s="190"/>
      <c r="P58" s="190"/>
      <c r="Q58" s="189"/>
      <c r="R58" s="189"/>
      <c r="S58" s="189"/>
      <c r="T58" s="189"/>
      <c r="U58" s="191" t="str">
        <f>IF(OR(T58="",T58="-"),"",LOOKUP(CONCATENATE(T58,IF(SUM(Q58:S58)&lt;5,1,IF(SUM(Q58:S58)&lt;8,2,IF(SUM(Q58:S58)&lt;11,3,IF(SUM(Q58:S58)&lt;14,4,5))))),SIL!Y$5:Y$24,SIL!Z$5:Z$24))</f>
        <v/>
      </c>
      <c r="V58" s="201"/>
      <c r="AA58" s="144"/>
      <c r="AB58" s="144"/>
      <c r="AC58" s="144" t="e">
        <f>#REF!</f>
        <v>#REF!</v>
      </c>
      <c r="AD58" s="145" t="str">
        <f>'Ursprung-Folgen nach ISO 12100'!C62</f>
        <v>U5.4 reibende Flächen</v>
      </c>
      <c r="AE58" s="146"/>
      <c r="AF58" s="144" t="str">
        <f>'Ursprung-Folgen nach ISO 12100'!D63</f>
        <v>F5.5 Wirbelsäulenverletzung</v>
      </c>
    </row>
    <row r="59" spans="1:32" ht="39.6">
      <c r="A59" s="138">
        <v>53</v>
      </c>
      <c r="B59" s="244"/>
      <c r="D59" s="139" t="s">
        <v>471</v>
      </c>
      <c r="E59" s="185" t="s">
        <v>181</v>
      </c>
      <c r="F59" s="185" t="s">
        <v>391</v>
      </c>
      <c r="G59" s="185" t="s">
        <v>266</v>
      </c>
      <c r="H59" s="194">
        <v>1</v>
      </c>
      <c r="I59" s="194">
        <v>3</v>
      </c>
      <c r="J59" s="194">
        <v>2</v>
      </c>
      <c r="K59" s="194">
        <v>4</v>
      </c>
      <c r="L59" s="189" t="str">
        <f>IF(OR(K59="",K59="-"),"",LOOKUP(CONCATENATE(K59,IF(SUM(H59:J59)&lt;5,1,IF(SUM(H59:J59)&lt;8,2,IF(SUM(H59:J59)&lt;11,3,IF(SUM(H59:J59)&lt;14,4,5))))),SIL!Y$5:Y$33,SIL!Z$5:'SIL'!Z$33))</f>
        <v>SIL2</v>
      </c>
      <c r="M59" s="195"/>
      <c r="N59" s="195" t="s">
        <v>495</v>
      </c>
      <c r="O59" s="195"/>
      <c r="P59" s="196" t="s">
        <v>496</v>
      </c>
      <c r="Q59" s="197">
        <v>1</v>
      </c>
      <c r="R59" s="197">
        <v>2</v>
      </c>
      <c r="S59" s="197">
        <v>1</v>
      </c>
      <c r="T59" s="197">
        <v>3</v>
      </c>
      <c r="U59" s="191" t="str">
        <f>IF(OR(T59="",T59="-"),"",LOOKUP(CONCATENATE(T59,IF(SUM(Q59:S59)&lt;5,1,IF(SUM(Q59:S59)&lt;8,2,IF(SUM(Q59:S59)&lt;11,3,IF(SUM(Q59:S59)&lt;14,4,5))))),SIL!Y$5:Y$24,SIL!Z$5:Z$24))</f>
        <v>-</v>
      </c>
      <c r="V59" s="201"/>
      <c r="AA59" s="144"/>
      <c r="AB59" s="144"/>
      <c r="AC59" s="144" t="e">
        <f>#REF!</f>
        <v>#REF!</v>
      </c>
      <c r="AD59" s="145" t="str">
        <f>'Ursprung-Folgen nach ISO 12100'!C63</f>
        <v>U5.5 mit Unwucht rotierende Teile</v>
      </c>
      <c r="AE59" s="146"/>
      <c r="AF59" s="144" t="str">
        <f>'Ursprung-Folgen nach ISO 12100'!D64</f>
        <v>F5.6 Gefäßerkrankungen</v>
      </c>
    </row>
    <row r="60" spans="1:32" ht="26.4">
      <c r="A60" s="138">
        <v>54</v>
      </c>
      <c r="B60" s="242"/>
      <c r="D60" s="139"/>
      <c r="E60" s="185" t="s">
        <v>179</v>
      </c>
      <c r="F60" s="185" t="s">
        <v>359</v>
      </c>
      <c r="G60" s="185" t="s">
        <v>172</v>
      </c>
      <c r="H60" s="194">
        <v>3</v>
      </c>
      <c r="I60" s="194">
        <v>3</v>
      </c>
      <c r="J60" s="194">
        <v>2</v>
      </c>
      <c r="K60" s="194">
        <v>2</v>
      </c>
      <c r="L60" s="189" t="str">
        <f>IF(OR(K60="",K60="-"),"",LOOKUP(CONCATENATE(K60,IF(SUM(H60:J60)&lt;5,1,IF(SUM(H60:J60)&lt;8,2,IF(SUM(H60:J60)&lt;11,3,IF(SUM(H60:J60)&lt;14,4,5))))),SIL!Y$5:Y$33,SIL!Z$5:'SIL'!Z$33))</f>
        <v>AM</v>
      </c>
      <c r="M60" s="195"/>
      <c r="N60" s="195"/>
      <c r="O60" s="195"/>
      <c r="P60" s="196"/>
      <c r="Q60" s="197"/>
      <c r="R60" s="197"/>
      <c r="S60" s="197"/>
      <c r="T60" s="197"/>
      <c r="U60" s="191" t="str">
        <f>IF(OR(T60="",T60="-"),"",LOOKUP(CONCATENATE(T60,IF(SUM(Q60:S60)&lt;5,1,IF(SUM(Q60:S60)&lt;8,2,IF(SUM(Q60:S60)&lt;11,3,IF(SUM(Q60:S60)&lt;14,4,5))))),SIL!Y$5:Y$24,SIL!Z$5:Z$24))</f>
        <v/>
      </c>
      <c r="V60" s="201"/>
      <c r="AA60" s="144"/>
      <c r="AB60" s="144"/>
      <c r="AC60" s="144" t="e">
        <f>#REF!</f>
        <v>#REF!</v>
      </c>
      <c r="AD60" s="145" t="str">
        <f>'Ursprung-Folgen nach ISO 12100'!C64</f>
        <v>U5.6 schwingende Ausrüstung</v>
      </c>
      <c r="AE60" s="146"/>
      <c r="AF60" s="144" t="str">
        <f>'Ursprung-Folgen nach ISO 12100'!D65</f>
        <v>./.</v>
      </c>
    </row>
    <row r="61" spans="1:32">
      <c r="A61" s="138">
        <v>55</v>
      </c>
      <c r="B61" s="242"/>
      <c r="D61" s="139" t="s">
        <v>472</v>
      </c>
      <c r="E61" s="185" t="s">
        <v>179</v>
      </c>
      <c r="F61" s="185" t="s">
        <v>359</v>
      </c>
      <c r="G61" s="185" t="s">
        <v>174</v>
      </c>
      <c r="H61" s="194">
        <v>2</v>
      </c>
      <c r="I61" s="194">
        <v>3</v>
      </c>
      <c r="J61" s="194">
        <v>2</v>
      </c>
      <c r="K61" s="194">
        <v>3</v>
      </c>
      <c r="L61" s="189" t="str">
        <f>IF(OR(K61="",K61="-"),"",LOOKUP(CONCATENATE(K61,IF(SUM(H61:J61)&lt;5,1,IF(SUM(H61:J61)&lt;8,2,IF(SUM(H61:J61)&lt;11,3,IF(SUM(H61:J61)&lt;14,4,5))))),SIL!Y$5:Y$33,SIL!Z$5:'SIL'!Z$33))</f>
        <v>AM</v>
      </c>
      <c r="M61" s="195"/>
      <c r="N61" s="195"/>
      <c r="O61" s="195"/>
      <c r="P61" s="196"/>
      <c r="Q61" s="197"/>
      <c r="R61" s="197"/>
      <c r="S61" s="197"/>
      <c r="T61" s="197"/>
      <c r="U61" s="191" t="str">
        <f>IF(OR(T61="",T61="-"),"",LOOKUP(CONCATENATE(T61,IF(SUM(Q61:S61)&lt;5,1,IF(SUM(Q61:S61)&lt;8,2,IF(SUM(Q61:S61)&lt;11,3,IF(SUM(Q61:S61)&lt;14,4,5))))),SIL!Y$5:Y$24,SIL!Z$5:Z$24))</f>
        <v/>
      </c>
      <c r="V61" s="201"/>
      <c r="AA61" s="144"/>
      <c r="AB61" s="144"/>
      <c r="AC61" s="144" t="e">
        <f>#REF!</f>
        <v>#REF!</v>
      </c>
      <c r="AD61" s="145" t="str">
        <f>'Ursprung-Folgen nach ISO 12100'!C65</f>
        <v>U5.7 verschlissene Teile</v>
      </c>
      <c r="AE61" s="146"/>
      <c r="AF61" s="144" t="str">
        <f>'Ursprung-Folgen nach ISO 12100'!D66</f>
        <v>F6 Gefährdung durch Strahlung</v>
      </c>
    </row>
    <row r="62" spans="1:32" ht="39.6">
      <c r="A62" s="138">
        <v>56</v>
      </c>
      <c r="B62" s="242"/>
      <c r="D62" s="139"/>
      <c r="E62" s="185" t="s">
        <v>181</v>
      </c>
      <c r="F62" s="185" t="s">
        <v>394</v>
      </c>
      <c r="G62" s="185" t="s">
        <v>272</v>
      </c>
      <c r="H62" s="194">
        <v>2</v>
      </c>
      <c r="I62" s="194">
        <v>1</v>
      </c>
      <c r="J62" s="194">
        <v>3</v>
      </c>
      <c r="K62" s="194">
        <v>4</v>
      </c>
      <c r="L62" s="189" t="str">
        <f>IF(OR(K62="",K62="-"),"",LOOKUP(CONCATENATE(K62,IF(SUM(H62:J62)&lt;5,1,IF(SUM(H62:J62)&lt;8,2,IF(SUM(H62:J62)&lt;11,3,IF(SUM(H62:J62)&lt;14,4,5))))),SIL!Y$5:Y$33,SIL!Z$5:'SIL'!Z$33))</f>
        <v>SIL2</v>
      </c>
      <c r="M62" s="195"/>
      <c r="N62" s="195" t="s">
        <v>495</v>
      </c>
      <c r="O62" s="195"/>
      <c r="P62" s="196" t="s">
        <v>496</v>
      </c>
      <c r="Q62" s="197">
        <v>1</v>
      </c>
      <c r="R62" s="197">
        <v>2</v>
      </c>
      <c r="S62" s="197">
        <v>1</v>
      </c>
      <c r="T62" s="197">
        <v>3</v>
      </c>
      <c r="U62" s="191" t="str">
        <f>IF(OR(T62="",T62="-"),"",LOOKUP(CONCATENATE(T62,IF(SUM(Q62:S62)&lt;5,1,IF(SUM(Q62:S62)&lt;8,2,IF(SUM(Q62:S62)&lt;11,3,IF(SUM(Q62:S62)&lt;14,4,5))))),SIL!Y$5:Y$24,SIL!Z$5:Z$24))</f>
        <v>-</v>
      </c>
      <c r="V62" s="201"/>
      <c r="AA62" s="144"/>
      <c r="AB62" s="144"/>
      <c r="AC62" s="144" t="e">
        <f>#REF!</f>
        <v>#REF!</v>
      </c>
      <c r="AD62" s="145" t="str">
        <f>'Ursprung-Folgen nach ISO 12100'!C66</f>
        <v>U6 Gefährdung durch Strahlung</v>
      </c>
      <c r="AE62" s="146"/>
      <c r="AF62" s="144" t="str">
        <f>'Ursprung-Folgen nach ISO 12100'!D67</f>
        <v>F6.1 Verbrennung</v>
      </c>
    </row>
    <row r="63" spans="1:32" ht="26.4">
      <c r="A63" s="138">
        <v>57</v>
      </c>
      <c r="B63" s="242"/>
      <c r="D63" s="139"/>
      <c r="E63" s="185" t="s">
        <v>194</v>
      </c>
      <c r="F63" s="185" t="s">
        <v>58</v>
      </c>
      <c r="G63" s="185" t="s">
        <v>62</v>
      </c>
      <c r="H63" s="189">
        <v>3</v>
      </c>
      <c r="I63" s="189">
        <v>2</v>
      </c>
      <c r="J63" s="189">
        <v>2</v>
      </c>
      <c r="K63" s="189">
        <v>2</v>
      </c>
      <c r="L63" s="189" t="str">
        <f>IF(OR(K63="",K63="-"),"",LOOKUP(CONCATENATE(K63,IF(SUM(H63:J63)&lt;5,1,IF(SUM(H63:J63)&lt;8,2,IF(SUM(H63:J63)&lt;11,3,IF(SUM(H63:J63)&lt;14,4,5))))),SIL!Y$5:Y$33,SIL!Z$5:'SIL'!Z$33))</f>
        <v>-</v>
      </c>
      <c r="M63" s="198"/>
      <c r="N63" s="198"/>
      <c r="O63" s="198"/>
      <c r="P63" s="190"/>
      <c r="Q63" s="199"/>
      <c r="R63" s="199"/>
      <c r="S63" s="199"/>
      <c r="T63" s="199"/>
      <c r="U63" s="191" t="str">
        <f>IF(OR(T63="",T63="-"),"",LOOKUP(CONCATENATE(T63,IF(SUM(Q63:S63)&lt;5,1,IF(SUM(Q63:S63)&lt;8,2,IF(SUM(Q63:S63)&lt;11,3,IF(SUM(Q63:S63)&lt;14,4,5))))),SIL!Y$5:Y$24,SIL!Z$5:Z$24))</f>
        <v/>
      </c>
      <c r="V63" s="201"/>
      <c r="AA63" s="144"/>
      <c r="AB63" s="144"/>
      <c r="AC63" s="144" t="e">
        <f>#REF!</f>
        <v>#REF!</v>
      </c>
      <c r="AD63" s="145" t="str">
        <f>'Ursprung-Folgen nach ISO 12100'!C67</f>
        <v>U6.1 ionisierende Strahlungsquelle</v>
      </c>
      <c r="AE63" s="146"/>
      <c r="AF63" s="144" t="str">
        <f>'Ursprung-Folgen nach ISO 12100'!D68</f>
        <v>F6.2 Augen- und Hautschädigung</v>
      </c>
    </row>
    <row r="64" spans="1:32" ht="26.4">
      <c r="A64" s="138">
        <v>58</v>
      </c>
      <c r="B64" s="242"/>
      <c r="D64" s="139" t="s">
        <v>470</v>
      </c>
      <c r="E64" s="214" t="s">
        <v>173</v>
      </c>
      <c r="F64" s="185" t="s">
        <v>365</v>
      </c>
      <c r="G64" s="185" t="s">
        <v>174</v>
      </c>
      <c r="H64" s="189">
        <v>2</v>
      </c>
      <c r="I64" s="189">
        <v>3</v>
      </c>
      <c r="J64" s="189">
        <v>2</v>
      </c>
      <c r="K64" s="189">
        <v>3</v>
      </c>
      <c r="L64" s="189" t="str">
        <f>IF(OR(K64="",K64="-"),"",LOOKUP(CONCATENATE(K64,IF(SUM(H64:J64)&lt;5,1,IF(SUM(H64:J64)&lt;8,2,IF(SUM(H64:J64)&lt;11,3,IF(SUM(H64:J64)&lt;14,4,5))))),SIL!Y$5:Y$33,SIL!Z$5:'SIL'!Z$33))</f>
        <v>AM</v>
      </c>
      <c r="M64" s="198"/>
      <c r="N64" s="198"/>
      <c r="O64" s="190"/>
      <c r="P64" s="190"/>
      <c r="Q64" s="190"/>
      <c r="R64" s="190"/>
      <c r="S64" s="199"/>
      <c r="T64" s="199"/>
      <c r="U64" s="191" t="str">
        <f>IF(OR(T64="",T64="-"),"",LOOKUP(CONCATENATE(T64,IF(SUM(Q64:S64)&lt;5,1,IF(SUM(Q64:S64)&lt;8,2,IF(SUM(Q64:S64)&lt;11,3,IF(SUM(Q64:S64)&lt;14,4,5))))),SIL!Y$5:Y$24,SIL!Z$5:Z$24))</f>
        <v/>
      </c>
      <c r="V64" s="191"/>
      <c r="AA64" s="144"/>
      <c r="AB64" s="144"/>
      <c r="AC64" s="144" t="e">
        <f>#REF!</f>
        <v>#REF!</v>
      </c>
      <c r="AD64" s="145" t="str">
        <f>'Ursprung-Folgen nach ISO 12100'!C68</f>
        <v>U6.2 niederfrequente elektromagnetische Strahlung</v>
      </c>
      <c r="AE64" s="146"/>
      <c r="AF64" s="144" t="str">
        <f>'Ursprung-Folgen nach ISO 12100'!D69</f>
        <v>F6.3 Auswirkungen auf die Fortpflanzungsfähigkeit</v>
      </c>
    </row>
    <row r="65" spans="1:32" ht="26.4">
      <c r="A65" s="138">
        <v>59</v>
      </c>
      <c r="B65" s="242"/>
      <c r="D65" s="139"/>
      <c r="E65" s="185" t="s">
        <v>181</v>
      </c>
      <c r="F65" s="185" t="s">
        <v>394</v>
      </c>
      <c r="G65" s="185" t="s">
        <v>272</v>
      </c>
      <c r="H65" s="189">
        <v>2</v>
      </c>
      <c r="I65" s="189">
        <v>1</v>
      </c>
      <c r="J65" s="189">
        <v>3</v>
      </c>
      <c r="K65" s="189">
        <v>3</v>
      </c>
      <c r="L65" s="189" t="str">
        <f>IF(OR(K65="",K65="-"),"",LOOKUP(CONCATENATE(K65,IF(SUM(H65:J65)&lt;5,1,IF(SUM(H65:J65)&lt;8,2,IF(SUM(H65:J65)&lt;11,3,IF(SUM(H65:J65)&lt;14,4,5))))),SIL!Y$5:Y$33,SIL!Z$5:'SIL'!Z$33))</f>
        <v>AM</v>
      </c>
      <c r="M65" s="198"/>
      <c r="N65" s="198"/>
      <c r="O65" s="198"/>
      <c r="P65" s="190"/>
      <c r="Q65" s="199"/>
      <c r="R65" s="199"/>
      <c r="S65" s="199"/>
      <c r="T65" s="199"/>
      <c r="U65" s="191" t="str">
        <f>IF(OR(T65="",T65="-"),"",LOOKUP(CONCATENATE(T65,IF(SUM(Q65:S65)&lt;5,1,IF(SUM(Q65:S65)&lt;8,2,IF(SUM(Q65:S65)&lt;11,3,IF(SUM(Q65:S65)&lt;14,4,5))))),SIL!Y$5:Y$24,SIL!Z$5:Z$24))</f>
        <v/>
      </c>
      <c r="V65" s="201"/>
      <c r="AA65" s="144"/>
      <c r="AB65" s="144"/>
      <c r="AC65" s="144" t="e">
        <f>#REF!</f>
        <v>#REF!</v>
      </c>
      <c r="AD65" s="145" t="str">
        <f>'Ursprung-Folgen nach ISO 12100'!C69</f>
        <v>U6.3 optische Strahlung (infrarot, sichtbar und ultraviolett) einschließlich Laserstrahlen</v>
      </c>
      <c r="AE65" s="146"/>
      <c r="AF65" s="144" t="str">
        <f>'Ursprung-Folgen nach ISO 12100'!D70</f>
        <v>F6.4 genetische Veränderung</v>
      </c>
    </row>
    <row r="66" spans="1:32">
      <c r="A66" s="138">
        <v>60</v>
      </c>
      <c r="B66" s="242"/>
      <c r="D66" s="139"/>
      <c r="E66" s="185" t="s">
        <v>179</v>
      </c>
      <c r="F66" s="185" t="s">
        <v>359</v>
      </c>
      <c r="G66" s="185" t="s">
        <v>174</v>
      </c>
      <c r="H66" s="189">
        <v>2</v>
      </c>
      <c r="I66" s="189">
        <v>3</v>
      </c>
      <c r="J66" s="189">
        <v>2</v>
      </c>
      <c r="K66" s="189">
        <v>3</v>
      </c>
      <c r="L66" s="189" t="str">
        <f>IF(OR(K66="",K66="-"),"",LOOKUP(CONCATENATE(K66,IF(SUM(H66:J66)&lt;5,1,IF(SUM(H66:J66)&lt;8,2,IF(SUM(H66:J66)&lt;11,3,IF(SUM(H66:J66)&lt;14,4,5))))),SIL!Y$5:Y$33,SIL!Z$5:'SIL'!Z$33))</f>
        <v>AM</v>
      </c>
      <c r="M66" s="198"/>
      <c r="N66" s="198"/>
      <c r="O66" s="198"/>
      <c r="P66" s="190"/>
      <c r="Q66" s="199"/>
      <c r="R66" s="199"/>
      <c r="S66" s="199"/>
      <c r="T66" s="199"/>
      <c r="U66" s="191" t="str">
        <f>IF(OR(T66="",T66="-"),"",LOOKUP(CONCATENATE(T66,IF(SUM(Q66:S66)&lt;5,1,IF(SUM(Q66:S66)&lt;8,2,IF(SUM(Q66:S66)&lt;11,3,IF(SUM(Q66:S66)&lt;14,4,5))))),SIL!Y$5:Y$24,SIL!Z$5:Z$24))</f>
        <v/>
      </c>
      <c r="V66" s="201"/>
      <c r="AA66" s="144"/>
      <c r="AB66" s="144"/>
      <c r="AC66" s="144" t="e">
        <f>#REF!</f>
        <v>#REF!</v>
      </c>
      <c r="AD66" s="145" t="str">
        <f>'Ursprung-Folgen nach ISO 12100'!C70</f>
        <v>U6.4 hochfrequente elektromagnetische Strahlung</v>
      </c>
      <c r="AE66" s="146"/>
      <c r="AF66" s="144" t="str">
        <f>'Ursprung-Folgen nach ISO 12100'!D71</f>
        <v>F6.5 Kopfschmerzen, Schlaflosigkeit usw.</v>
      </c>
    </row>
    <row r="67" spans="1:32" ht="26.4">
      <c r="A67" s="138">
        <v>61</v>
      </c>
      <c r="B67" s="242"/>
      <c r="D67" s="139"/>
      <c r="E67" s="185" t="s">
        <v>194</v>
      </c>
      <c r="F67" s="185" t="s">
        <v>369</v>
      </c>
      <c r="G67" s="185" t="s">
        <v>62</v>
      </c>
      <c r="H67" s="189">
        <v>2</v>
      </c>
      <c r="I67" s="189">
        <v>3</v>
      </c>
      <c r="J67" s="189">
        <v>3</v>
      </c>
      <c r="K67" s="189">
        <v>3</v>
      </c>
      <c r="L67" s="189" t="str">
        <f>IF(OR(K67="",K67="-"),"",LOOKUP(CONCATENATE(K67,IF(SUM(H67:J67)&lt;5,1,IF(SUM(H67:J67)&lt;8,2,IF(SUM(H67:J67)&lt;11,3,IF(SUM(H67:J67)&lt;14,4,5))))),SIL!Y$5:Y$33,SIL!Z$5:'SIL'!Z$33))</f>
        <v>SIL1</v>
      </c>
      <c r="M67" s="190"/>
      <c r="N67" s="190"/>
      <c r="O67" s="190"/>
      <c r="P67" s="190"/>
      <c r="Q67" s="189"/>
      <c r="R67" s="189"/>
      <c r="S67" s="189"/>
      <c r="T67" s="189"/>
      <c r="U67" s="191" t="str">
        <f>IF(OR(T67="",T67="-"),"",LOOKUP(CONCATENATE(T67,IF(SUM(Q67:S67)&lt;5,1,IF(SUM(Q67:S67)&lt;8,2,IF(SUM(Q67:S67)&lt;11,3,IF(SUM(Q67:S67)&lt;14,4,5))))),SIL!Y$5:Y$24,SIL!Z$5:Z$24))</f>
        <v/>
      </c>
      <c r="V67" s="201"/>
      <c r="AA67" s="144"/>
      <c r="AB67" s="144"/>
      <c r="AC67" s="144" t="e">
        <f>#REF!</f>
        <v>#REF!</v>
      </c>
      <c r="AD67" s="145" t="str">
        <f>'Ursprung-Folgen nach ISO 12100'!C71</f>
        <v>./.</v>
      </c>
      <c r="AE67" s="146"/>
      <c r="AF67" s="144" t="str">
        <f>'Ursprung-Folgen nach ISO 12100'!D72</f>
        <v>F7 Gefährdungen durch Materialien und Stoffe</v>
      </c>
    </row>
    <row r="68" spans="1:32" ht="26.4">
      <c r="A68" s="138">
        <v>62</v>
      </c>
      <c r="B68" s="242"/>
      <c r="D68" s="139"/>
      <c r="E68" s="185"/>
      <c r="F68" s="185" t="s">
        <v>58</v>
      </c>
      <c r="G68" s="185" t="s">
        <v>62</v>
      </c>
      <c r="H68" s="194">
        <v>1</v>
      </c>
      <c r="I68" s="194">
        <v>2</v>
      </c>
      <c r="J68" s="194">
        <v>2</v>
      </c>
      <c r="K68" s="194">
        <v>3</v>
      </c>
      <c r="L68" s="189" t="str">
        <f>IF(OR(K68="",K68="-"),"",LOOKUP(CONCATENATE(K68,IF(SUM(H68:J68)&lt;5,1,IF(SUM(H68:J68)&lt;8,2,IF(SUM(H68:J68)&lt;11,3,IF(SUM(H68:J68)&lt;14,4,5))))),SIL!Y$5:Y$33,SIL!Z$5:'SIL'!Z$33))</f>
        <v>AM</v>
      </c>
      <c r="M68" s="195"/>
      <c r="N68" s="195"/>
      <c r="O68" s="195"/>
      <c r="P68" s="196"/>
      <c r="Q68" s="197"/>
      <c r="R68" s="197"/>
      <c r="S68" s="197"/>
      <c r="T68" s="197"/>
      <c r="U68" s="191" t="str">
        <f>IF(OR(T68="",T68="-"),"",LOOKUP(CONCATENATE(T68,IF(SUM(Q68:S68)&lt;5,1,IF(SUM(Q68:S68)&lt;8,2,IF(SUM(Q68:S68)&lt;11,3,IF(SUM(Q68:S68)&lt;14,4,5))))),SIL!Y$5:Y$24,SIL!Z$5:Z$24))</f>
        <v/>
      </c>
      <c r="V68" s="201"/>
      <c r="AA68" s="144"/>
      <c r="AB68" s="144"/>
      <c r="AC68" s="144" t="e">
        <f>#REF!</f>
        <v>#REF!</v>
      </c>
      <c r="AD68" s="145" t="str">
        <f>'Ursprung-Folgen nach ISO 12100'!C72</f>
        <v>U7 Gefährdungen durch Materialien und Stoffe</v>
      </c>
      <c r="AE68" s="146"/>
      <c r="AF68" s="144" t="str">
        <f>'Ursprung-Folgen nach ISO 12100'!D73</f>
        <v>F7.1 Atembeschwerden, Ersticken</v>
      </c>
    </row>
    <row r="69" spans="1:32" ht="92.4">
      <c r="A69" s="138">
        <v>63</v>
      </c>
      <c r="B69" s="242"/>
      <c r="D69" s="139" t="s">
        <v>473</v>
      </c>
      <c r="E69" s="185" t="s">
        <v>187</v>
      </c>
      <c r="F69" s="185" t="s">
        <v>377</v>
      </c>
      <c r="G69" s="185" t="s">
        <v>338</v>
      </c>
      <c r="H69" s="194">
        <v>1</v>
      </c>
      <c r="I69" s="194">
        <v>1</v>
      </c>
      <c r="J69" s="194">
        <v>5</v>
      </c>
      <c r="K69" s="194">
        <v>3</v>
      </c>
      <c r="L69" s="189" t="str">
        <f>IF(OR(K69="",K69="-"),"",LOOKUP(CONCATENATE(K69,IF(SUM(H69:J69)&lt;5,1,IF(SUM(H69:J69)&lt;8,2,IF(SUM(H69:J69)&lt;11,3,IF(SUM(H69:J69)&lt;14,4,5))))),SIL!Y$5:Y$33,SIL!Z$5:'SIL'!Z$33))</f>
        <v>AM</v>
      </c>
      <c r="M69" s="195"/>
      <c r="N69" s="195"/>
      <c r="O69" s="195"/>
      <c r="P69" s="196"/>
      <c r="Q69" s="197"/>
      <c r="R69" s="197"/>
      <c r="S69" s="197"/>
      <c r="T69" s="197"/>
      <c r="U69" s="191" t="str">
        <f>IF(OR(T69="",T69="-"),"",LOOKUP(CONCATENATE(T69,IF(SUM(Q69:S69)&lt;5,1,IF(SUM(Q69:S69)&lt;8,2,IF(SUM(Q69:S69)&lt;11,3,IF(SUM(Q69:S69)&lt;14,4,5))))),SIL!Y$5:Y$24,SIL!Z$5:Z$24))</f>
        <v/>
      </c>
      <c r="V69" s="201"/>
      <c r="AA69" s="144"/>
      <c r="AB69" s="144"/>
      <c r="AC69" s="144" t="e">
        <f>#REF!</f>
        <v>#REF!</v>
      </c>
      <c r="AD69" s="145" t="str">
        <f>'Ursprung-Folgen nach ISO 12100'!C73</f>
        <v>U7.1 Aerosole</v>
      </c>
      <c r="AE69" s="146"/>
      <c r="AF69" s="144" t="str">
        <f>'Ursprung-Folgen nach ISO 12100'!D74</f>
        <v>F7.2 Krebs</v>
      </c>
    </row>
    <row r="70" spans="1:32" ht="52.8">
      <c r="A70" s="138">
        <v>64</v>
      </c>
      <c r="B70" s="243"/>
      <c r="D70" s="139" t="s">
        <v>476</v>
      </c>
      <c r="E70" s="185" t="s">
        <v>322</v>
      </c>
      <c r="F70" s="185" t="s">
        <v>392</v>
      </c>
      <c r="G70" s="185" t="s">
        <v>346</v>
      </c>
      <c r="H70" s="194">
        <v>3</v>
      </c>
      <c r="I70" s="194">
        <v>3</v>
      </c>
      <c r="J70" s="194">
        <v>3</v>
      </c>
      <c r="K70" s="194">
        <v>2</v>
      </c>
      <c r="L70" s="189" t="str">
        <f>IF(OR(K70="",K70="-"),"",LOOKUP(CONCATENATE(K70,IF(SUM(H70:J70)&lt;5,1,IF(SUM(H70:J70)&lt;8,2,IF(SUM(H70:J70)&lt;11,3,IF(SUM(H70:J70)&lt;14,4,5))))),SIL!Y$5:Y$33,SIL!Z$5:'SIL'!Z$33))</f>
        <v>AM</v>
      </c>
      <c r="M70" s="195"/>
      <c r="N70" s="195"/>
      <c r="O70" s="195"/>
      <c r="P70" s="196"/>
      <c r="Q70" s="197"/>
      <c r="R70" s="197"/>
      <c r="S70" s="197"/>
      <c r="T70" s="197"/>
      <c r="U70" s="191" t="str">
        <f>IF(OR(T70="",T70="-"),"",LOOKUP(CONCATENATE(T70,IF(SUM(Q70:S70)&lt;5,1,IF(SUM(Q70:S70)&lt;8,2,IF(SUM(Q70:S70)&lt;11,3,IF(SUM(Q70:S70)&lt;14,4,5))))),SIL!Y$5:Y$24,SIL!Z$5:Z$24))</f>
        <v/>
      </c>
      <c r="V70" s="201"/>
      <c r="AA70" s="144"/>
      <c r="AB70" s="144"/>
      <c r="AC70" s="144" t="e">
        <f>#REF!</f>
        <v>#REF!</v>
      </c>
      <c r="AD70" s="145" t="str">
        <f>'Ursprung-Folgen nach ISO 12100'!C74</f>
        <v>U7.2 biologische und mikrobiologische (Viren, Bakterien, Pilze)</v>
      </c>
      <c r="AE70" s="146"/>
      <c r="AF70" s="144" t="str">
        <f>'Ursprung-Folgen nach ISO 12100'!D75</f>
        <v>F7.3 Korrosion</v>
      </c>
    </row>
    <row r="71" spans="1:32" ht="92.4">
      <c r="A71" s="138">
        <v>65</v>
      </c>
      <c r="B71" s="244"/>
      <c r="D71" s="139" t="s">
        <v>493</v>
      </c>
      <c r="E71" s="185" t="s">
        <v>187</v>
      </c>
      <c r="F71" s="185" t="s">
        <v>377</v>
      </c>
      <c r="G71" s="185" t="s">
        <v>338</v>
      </c>
      <c r="H71" s="194">
        <v>1</v>
      </c>
      <c r="I71" s="194">
        <v>1</v>
      </c>
      <c r="J71" s="194">
        <v>5</v>
      </c>
      <c r="K71" s="194">
        <v>3</v>
      </c>
      <c r="L71" s="189" t="str">
        <f>IF(OR(K71="",K71="-"),"",LOOKUP(CONCATENATE(K71,IF(SUM(H71:J71)&lt;5,1,IF(SUM(H71:J71)&lt;8,2,IF(SUM(H71:J71)&lt;11,3,IF(SUM(H71:J71)&lt;14,4,5))))),SIL!Y$5:Y$33,SIL!Z$5:'SIL'!Z$33))</f>
        <v>AM</v>
      </c>
      <c r="M71" s="195"/>
      <c r="N71" s="195"/>
      <c r="O71" s="195"/>
      <c r="P71" s="196"/>
      <c r="Q71" s="197"/>
      <c r="R71" s="197"/>
      <c r="S71" s="197"/>
      <c r="T71" s="197"/>
      <c r="U71" s="191" t="str">
        <f>IF(OR(T71="",T71="-"),"",LOOKUP(CONCATENATE(T71,IF(SUM(Q71:S71)&lt;5,1,IF(SUM(Q71:S71)&lt;8,2,IF(SUM(Q71:S71)&lt;11,3,IF(SUM(Q71:S71)&lt;14,4,5))))),SIL!Y$5:Y$24,SIL!Z$5:Z$24))</f>
        <v/>
      </c>
      <c r="V71" s="201"/>
      <c r="AA71" s="144"/>
      <c r="AB71" s="144"/>
      <c r="AC71" s="144" t="e">
        <f>#REF!</f>
        <v>#REF!</v>
      </c>
      <c r="AD71" s="145" t="str">
        <f>'Ursprung-Folgen nach ISO 12100'!C75</f>
        <v>U7.3 Brennstoffe</v>
      </c>
      <c r="AE71" s="146"/>
      <c r="AF71" s="144" t="str">
        <f>'Ursprung-Folgen nach ISO 12100'!D76</f>
        <v>F7.4 Auswirkungen auf die Fortpflanzungsfähigkeit</v>
      </c>
    </row>
    <row r="72" spans="1:32" ht="52.8">
      <c r="A72" s="138">
        <v>66</v>
      </c>
      <c r="B72" s="242"/>
      <c r="D72" s="139" t="s">
        <v>474</v>
      </c>
      <c r="E72" s="185" t="s">
        <v>257</v>
      </c>
      <c r="F72" s="185" t="s">
        <v>386</v>
      </c>
      <c r="G72" s="185" t="s">
        <v>233</v>
      </c>
      <c r="H72" s="189">
        <v>3</v>
      </c>
      <c r="I72" s="189">
        <v>3</v>
      </c>
      <c r="J72" s="189">
        <v>4</v>
      </c>
      <c r="K72" s="189">
        <v>1</v>
      </c>
      <c r="L72" s="189" t="str">
        <f>IF(OR(K72="",K72="-"),"",LOOKUP(CONCATENATE(K72,IF(SUM(H72:J72)&lt;5,1,IF(SUM(H72:J72)&lt;8,2,IF(SUM(H72:J72)&lt;11,3,IF(SUM(H72:J72)&lt;14,4,5))))),SIL!Y$5:Y$33,SIL!Z$5:'SIL'!Z$33))</f>
        <v>-</v>
      </c>
      <c r="M72" s="198"/>
      <c r="N72" s="198"/>
      <c r="O72" s="198"/>
      <c r="P72" s="190"/>
      <c r="Q72" s="199"/>
      <c r="R72" s="199"/>
      <c r="S72" s="199"/>
      <c r="T72" s="199"/>
      <c r="U72" s="191" t="str">
        <f>IF(OR(T72="",T72="-"),"",LOOKUP(CONCATENATE(T72,IF(SUM(Q72:S72)&lt;5,1,IF(SUM(Q72:S72)&lt;8,2,IF(SUM(Q72:S72)&lt;11,3,IF(SUM(Q72:S72)&lt;14,4,5))))),SIL!Y$5:Y$24,SIL!Z$5:Z$24))</f>
        <v/>
      </c>
      <c r="V72" s="201"/>
      <c r="AA72" s="144"/>
      <c r="AB72" s="144"/>
      <c r="AC72" s="144" t="e">
        <f>#REF!</f>
        <v>#REF!</v>
      </c>
      <c r="AD72" s="145" t="str">
        <f>'Ursprung-Folgen nach ISO 12100'!C76</f>
        <v>U7.4 Stäube</v>
      </c>
      <c r="AE72" s="146"/>
      <c r="AF72" s="144" t="str">
        <f>'Ursprung-Folgen nach ISO 12100'!D77</f>
        <v>F7.5 Explosion</v>
      </c>
    </row>
    <row r="73" spans="1:32">
      <c r="A73" s="138">
        <v>67</v>
      </c>
      <c r="B73" s="242"/>
      <c r="D73" s="139"/>
      <c r="E73" s="214"/>
      <c r="F73" s="185"/>
      <c r="G73" s="185" t="s">
        <v>237</v>
      </c>
      <c r="H73" s="189">
        <v>2</v>
      </c>
      <c r="I73" s="189">
        <v>3</v>
      </c>
      <c r="J73" s="189">
        <v>3</v>
      </c>
      <c r="K73" s="189">
        <v>2</v>
      </c>
      <c r="L73" s="189" t="str">
        <f>IF(OR(K73="",K73="-"),"",LOOKUP(CONCATENATE(K73,IF(SUM(H73:J73)&lt;5,1,IF(SUM(H73:J73)&lt;8,2,IF(SUM(H73:J73)&lt;11,3,IF(SUM(H73:J73)&lt;14,4,5))))),SIL!Y$5:Y$33,SIL!Z$5:'SIL'!Z$33))</f>
        <v>AM</v>
      </c>
      <c r="M73" s="198"/>
      <c r="N73" s="198"/>
      <c r="O73" s="190"/>
      <c r="P73" s="190"/>
      <c r="Q73" s="190"/>
      <c r="R73" s="190"/>
      <c r="S73" s="199"/>
      <c r="T73" s="199"/>
      <c r="U73" s="191" t="str">
        <f>IF(OR(T73="",T73="-"),"",LOOKUP(CONCATENATE(T73,IF(SUM(Q73:S73)&lt;5,1,IF(SUM(Q73:S73)&lt;8,2,IF(SUM(Q73:S73)&lt;11,3,IF(SUM(Q73:S73)&lt;14,4,5))))),SIL!Y$5:Y$24,SIL!Z$5:Z$24))</f>
        <v/>
      </c>
      <c r="V73" s="191"/>
      <c r="AA73" s="144"/>
      <c r="AB73" s="144"/>
      <c r="AC73" s="144" t="e">
        <f>#REF!</f>
        <v>#REF!</v>
      </c>
      <c r="AD73" s="145" t="str">
        <f>'Ursprung-Folgen nach ISO 12100'!C77</f>
        <v>U7.5 Explosivstoffe</v>
      </c>
      <c r="AE73" s="146"/>
      <c r="AF73" s="144" t="str">
        <f>'Ursprung-Folgen nach ISO 12100'!D78</f>
        <v>F7.6 Feuer</v>
      </c>
    </row>
    <row r="74" spans="1:32" ht="26.4">
      <c r="A74" s="138">
        <v>68</v>
      </c>
      <c r="B74" s="242"/>
      <c r="D74" s="139"/>
      <c r="E74" s="185"/>
      <c r="F74" s="185"/>
      <c r="G74" s="185" t="s">
        <v>286</v>
      </c>
      <c r="H74" s="189">
        <v>4</v>
      </c>
      <c r="I74" s="189">
        <v>3</v>
      </c>
      <c r="J74" s="189">
        <v>4</v>
      </c>
      <c r="K74" s="189">
        <v>1</v>
      </c>
      <c r="L74" s="189" t="str">
        <f>IF(OR(K74="",K74="-"),"",LOOKUP(CONCATENATE(K74,IF(SUM(H74:J74)&lt;5,1,IF(SUM(H74:J74)&lt;8,2,IF(SUM(H74:J74)&lt;11,3,IF(SUM(H74:J74)&lt;14,4,5))))),SIL!Y$5:Y$33,SIL!Z$5:'SIL'!Z$33))</f>
        <v>AM</v>
      </c>
      <c r="M74" s="198"/>
      <c r="N74" s="198"/>
      <c r="O74" s="198"/>
      <c r="P74" s="190"/>
      <c r="Q74" s="199"/>
      <c r="R74" s="199"/>
      <c r="S74" s="199"/>
      <c r="T74" s="199"/>
      <c r="U74" s="191" t="str">
        <f>IF(OR(T74="",T74="-"),"",LOOKUP(CONCATENATE(T74,IF(SUM(Q74:S74)&lt;5,1,IF(SUM(Q74:S74)&lt;8,2,IF(SUM(Q74:S74)&lt;11,3,IF(SUM(Q74:S74)&lt;14,4,5))))),SIL!Y$5:Y$24,SIL!Z$5:Z$24))</f>
        <v/>
      </c>
      <c r="V74" s="201"/>
      <c r="AA74" s="144"/>
      <c r="AB74" s="144"/>
      <c r="AC74" s="144" t="e">
        <f>#REF!</f>
        <v>#REF!</v>
      </c>
      <c r="AD74" s="145" t="str">
        <f>'Ursprung-Folgen nach ISO 12100'!C78</f>
        <v>U7.6 Fasern</v>
      </c>
      <c r="AE74" s="146"/>
      <c r="AF74" s="144" t="str">
        <f>'Ursprung-Folgen nach ISO 12100'!D79</f>
        <v>F7.7 Infektion</v>
      </c>
    </row>
    <row r="75" spans="1:32">
      <c r="A75" s="138">
        <v>69</v>
      </c>
      <c r="B75" s="242"/>
      <c r="D75" s="139"/>
      <c r="E75" s="185" t="s">
        <v>57</v>
      </c>
      <c r="F75" s="185" t="s">
        <v>369</v>
      </c>
      <c r="G75" s="185" t="s">
        <v>174</v>
      </c>
      <c r="H75" s="189">
        <v>2</v>
      </c>
      <c r="I75" s="189">
        <v>2</v>
      </c>
      <c r="J75" s="189">
        <v>3</v>
      </c>
      <c r="K75" s="189">
        <v>2</v>
      </c>
      <c r="L75" s="189" t="str">
        <f>IF(OR(K75="",K75="-"),"",LOOKUP(CONCATENATE(K75,IF(SUM(H75:J75)&lt;5,1,IF(SUM(H75:J75)&lt;8,2,IF(SUM(H75:J75)&lt;11,3,IF(SUM(H75:J75)&lt;14,4,5))))),SIL!Y$5:Y$33,SIL!Z$5:'SIL'!Z$33))</f>
        <v>-</v>
      </c>
      <c r="M75" s="198"/>
      <c r="N75" s="198"/>
      <c r="O75" s="198"/>
      <c r="P75" s="190"/>
      <c r="Q75" s="199"/>
      <c r="R75" s="199"/>
      <c r="S75" s="199"/>
      <c r="T75" s="199"/>
      <c r="U75" s="191" t="str">
        <f>IF(OR(T75="",T75="-"),"",LOOKUP(CONCATENATE(T75,IF(SUM(Q75:S75)&lt;5,1,IF(SUM(Q75:S75)&lt;8,2,IF(SUM(Q75:S75)&lt;11,3,IF(SUM(Q75:S75)&lt;14,4,5))))),SIL!Y$5:Y$24,SIL!Z$5:Z$24))</f>
        <v/>
      </c>
      <c r="V75" s="201"/>
      <c r="AA75" s="144"/>
      <c r="AB75" s="144"/>
      <c r="AC75" s="144" t="e">
        <f>#REF!</f>
        <v>#REF!</v>
      </c>
      <c r="AD75" s="145" t="str">
        <f>'Ursprung-Folgen nach ISO 12100'!C79</f>
        <v>U7.7 feuergefährliches Material</v>
      </c>
      <c r="AE75" s="146"/>
      <c r="AF75" s="144" t="str">
        <f>'Ursprung-Folgen nach ISO 12100'!D80</f>
        <v>F7.8 Veränderungen des Erbguts</v>
      </c>
    </row>
    <row r="76" spans="1:32" ht="26.4">
      <c r="A76" s="138">
        <v>70</v>
      </c>
      <c r="B76" s="242"/>
      <c r="D76" s="139"/>
      <c r="E76" s="185"/>
      <c r="F76" s="185"/>
      <c r="G76" s="185" t="s">
        <v>62</v>
      </c>
      <c r="H76" s="189">
        <v>3</v>
      </c>
      <c r="I76" s="189">
        <v>2</v>
      </c>
      <c r="J76" s="189">
        <v>2</v>
      </c>
      <c r="K76" s="189">
        <v>3</v>
      </c>
      <c r="L76" s="189" t="str">
        <f>IF(OR(K76="",K76="-"),"",LOOKUP(CONCATENATE(K76,IF(SUM(H76:J76)&lt;5,1,IF(SUM(H76:J76)&lt;8,2,IF(SUM(H76:J76)&lt;11,3,IF(SUM(H76:J76)&lt;14,4,5))))),SIL!Y$5:Y$33,SIL!Z$5:'SIL'!Z$33))</f>
        <v>AM</v>
      </c>
      <c r="M76" s="190"/>
      <c r="N76" s="190"/>
      <c r="O76" s="190"/>
      <c r="P76" s="190"/>
      <c r="Q76" s="189"/>
      <c r="R76" s="189"/>
      <c r="S76" s="189"/>
      <c r="T76" s="189"/>
      <c r="U76" s="191" t="str">
        <f>IF(OR(T76="",T76="-"),"",LOOKUP(CONCATENATE(T76,IF(SUM(Q76:S76)&lt;5,1,IF(SUM(Q76:S76)&lt;8,2,IF(SUM(Q76:S76)&lt;11,3,IF(SUM(Q76:S76)&lt;14,4,5))))),SIL!Y$5:Y$24,SIL!Z$5:Z$24))</f>
        <v/>
      </c>
      <c r="V76" s="201"/>
      <c r="AA76" s="144"/>
      <c r="AB76" s="144"/>
      <c r="AC76" s="144" t="e">
        <f>#REF!</f>
        <v>#REF!</v>
      </c>
      <c r="AD76" s="145" t="str">
        <f>'Ursprung-Folgen nach ISO 12100'!C80</f>
        <v>U7.8 Flüssigkeiten</v>
      </c>
      <c r="AE76" s="146"/>
      <c r="AF76" s="144" t="str">
        <f>'Ursprung-Folgen nach ISO 12100'!D81</f>
        <v>F7.9 Vergiftung</v>
      </c>
    </row>
    <row r="77" spans="1:32" ht="26.4">
      <c r="A77" s="138">
        <v>71</v>
      </c>
      <c r="B77" s="242"/>
      <c r="D77" s="139"/>
      <c r="E77" s="185" t="s">
        <v>194</v>
      </c>
      <c r="F77" s="185" t="s">
        <v>369</v>
      </c>
      <c r="G77" s="185" t="s">
        <v>62</v>
      </c>
      <c r="H77" s="194">
        <v>2</v>
      </c>
      <c r="I77" s="194">
        <v>2</v>
      </c>
      <c r="J77" s="194">
        <v>3</v>
      </c>
      <c r="K77" s="194">
        <v>2</v>
      </c>
      <c r="L77" s="189" t="str">
        <f>IF(OR(K77="",K77="-"),"",LOOKUP(CONCATENATE(K77,IF(SUM(H77:J77)&lt;5,1,IF(SUM(H77:J77)&lt;8,2,IF(SUM(H77:J77)&lt;11,3,IF(SUM(H77:J77)&lt;14,4,5))))),SIL!Y$5:Y$33,SIL!Z$5:'SIL'!Z$33))</f>
        <v>-</v>
      </c>
      <c r="M77" s="195"/>
      <c r="N77" s="195"/>
      <c r="O77" s="195"/>
      <c r="P77" s="196"/>
      <c r="Q77" s="197"/>
      <c r="R77" s="197"/>
      <c r="S77" s="197"/>
      <c r="T77" s="197"/>
      <c r="U77" s="191" t="str">
        <f>IF(OR(T77="",T77="-"),"",LOOKUP(CONCATENATE(T77,IF(SUM(Q77:S77)&lt;5,1,IF(SUM(Q77:S77)&lt;8,2,IF(SUM(Q77:S77)&lt;11,3,IF(SUM(Q77:S77)&lt;14,4,5))))),SIL!Y$5:Y$24,SIL!Z$5:Z$24))</f>
        <v/>
      </c>
      <c r="V77" s="201"/>
      <c r="AA77" s="144"/>
      <c r="AB77" s="144"/>
      <c r="AC77" s="144" t="e">
        <f>#REF!</f>
        <v>#REF!</v>
      </c>
      <c r="AD77" s="145" t="str">
        <f>'Ursprung-Folgen nach ISO 12100'!C81</f>
        <v>U7.9 Dämpfe</v>
      </c>
      <c r="AE77" s="146"/>
      <c r="AF77" s="144" t="str">
        <f>'Ursprung-Folgen nach ISO 12100'!D82</f>
        <v>F7.10 Sensibilisierung</v>
      </c>
    </row>
    <row r="78" spans="1:32" ht="26.4">
      <c r="A78" s="138">
        <v>72</v>
      </c>
      <c r="B78" s="242"/>
      <c r="D78" s="139"/>
      <c r="E78" s="185"/>
      <c r="F78" s="185" t="s">
        <v>58</v>
      </c>
      <c r="G78" s="185" t="s">
        <v>62</v>
      </c>
      <c r="H78" s="194">
        <v>3</v>
      </c>
      <c r="I78" s="194">
        <v>3</v>
      </c>
      <c r="J78" s="194">
        <v>2</v>
      </c>
      <c r="K78" s="194">
        <v>3</v>
      </c>
      <c r="L78" s="189" t="str">
        <f>IF(OR(K78="",K78="-"),"",LOOKUP(CONCATENATE(K78,IF(SUM(H78:J78)&lt;5,1,IF(SUM(H78:J78)&lt;8,2,IF(SUM(H78:J78)&lt;11,3,IF(SUM(H78:J78)&lt;14,4,5))))),SIL!Y$5:Y$33,SIL!Z$5:'SIL'!Z$33))</f>
        <v>SIL1</v>
      </c>
      <c r="M78" s="195"/>
      <c r="N78" s="195"/>
      <c r="O78" s="195"/>
      <c r="P78" s="196"/>
      <c r="Q78" s="197"/>
      <c r="R78" s="197"/>
      <c r="S78" s="197"/>
      <c r="T78" s="197"/>
      <c r="U78" s="191" t="str">
        <f>IF(OR(T78="",T78="-"),"",LOOKUP(CONCATENATE(T78,IF(SUM(Q78:S78)&lt;5,1,IF(SUM(Q78:S78)&lt;8,2,IF(SUM(Q78:S78)&lt;11,3,IF(SUM(Q78:S78)&lt;14,4,5))))),SIL!Y$5:Y$24,SIL!Z$5:Z$24))</f>
        <v/>
      </c>
      <c r="V78" s="201"/>
      <c r="AA78" s="144"/>
      <c r="AB78" s="144"/>
      <c r="AC78" s="144" t="e">
        <f>#REF!</f>
        <v>#REF!</v>
      </c>
      <c r="AD78" s="145" t="str">
        <f>'Ursprung-Folgen nach ISO 12100'!C82</f>
        <v>U7.10 Gase</v>
      </c>
      <c r="AE78" s="146"/>
      <c r="AF78" s="144" t="str">
        <f>'Ursprung-Folgen nach ISO 12100'!D83</f>
        <v>./.</v>
      </c>
    </row>
    <row r="79" spans="1:32" ht="26.4">
      <c r="A79" s="138">
        <v>73</v>
      </c>
      <c r="B79" s="242"/>
      <c r="D79" s="139"/>
      <c r="E79" s="185" t="s">
        <v>219</v>
      </c>
      <c r="F79" s="185" t="s">
        <v>369</v>
      </c>
      <c r="G79" s="185" t="s">
        <v>205</v>
      </c>
      <c r="H79" s="194">
        <v>2</v>
      </c>
      <c r="I79" s="194">
        <v>3</v>
      </c>
      <c r="J79" s="194">
        <v>4</v>
      </c>
      <c r="K79" s="194">
        <v>3</v>
      </c>
      <c r="L79" s="189" t="str">
        <f>IF(OR(K79="",K79="-"),"",LOOKUP(CONCATENATE(K79,IF(SUM(H79:J79)&lt;5,1,IF(SUM(H79:J79)&lt;8,2,IF(SUM(H79:J79)&lt;11,3,IF(SUM(H79:J79)&lt;14,4,5))))),SIL!Y$5:Y$33,SIL!Z$5:'SIL'!Z$33))</f>
        <v>SIL1</v>
      </c>
      <c r="M79" s="195"/>
      <c r="N79" s="195"/>
      <c r="O79" s="195"/>
      <c r="P79" s="196"/>
      <c r="Q79" s="197"/>
      <c r="R79" s="197"/>
      <c r="S79" s="197"/>
      <c r="T79" s="197"/>
      <c r="U79" s="191" t="str">
        <f>IF(OR(T79="",T79="-"),"",LOOKUP(CONCATENATE(T79,IF(SUM(Q79:S79)&lt;5,1,IF(SUM(Q79:S79)&lt;8,2,IF(SUM(Q79:S79)&lt;11,3,IF(SUM(Q79:S79)&lt;14,4,5))))),SIL!Y$5:Y$24,SIL!Z$5:Z$24))</f>
        <v/>
      </c>
      <c r="V79" s="201"/>
      <c r="AA79" s="144"/>
      <c r="AB79" s="144"/>
      <c r="AC79" s="144" t="e">
        <f>#REF!</f>
        <v>#REF!</v>
      </c>
      <c r="AD79" s="145" t="str">
        <f>'Ursprung-Folgen nach ISO 12100'!C83</f>
        <v>U7.11 Nebel</v>
      </c>
      <c r="AE79" s="146"/>
      <c r="AF79" s="144" t="str">
        <f>'Ursprung-Folgen nach ISO 12100'!D84</f>
        <v>./.</v>
      </c>
    </row>
    <row r="80" spans="1:32" ht="26.4">
      <c r="A80" s="138">
        <v>74</v>
      </c>
      <c r="B80" s="242"/>
      <c r="D80" s="139"/>
      <c r="E80" s="185"/>
      <c r="F80" s="185"/>
      <c r="G80" s="185" t="s">
        <v>214</v>
      </c>
      <c r="H80" s="194">
        <v>3</v>
      </c>
      <c r="I80" s="194">
        <v>4</v>
      </c>
      <c r="J80" s="194">
        <v>3</v>
      </c>
      <c r="K80" s="194">
        <v>3</v>
      </c>
      <c r="L80" s="189" t="str">
        <f>IF(OR(K80="",K80="-"),"",LOOKUP(CONCATENATE(K80,IF(SUM(H80:J80)&lt;5,1,IF(SUM(H80:J80)&lt;8,2,IF(SUM(H80:J80)&lt;11,3,IF(SUM(H80:J80)&lt;14,4,5))))),SIL!Y$5:Y$33,SIL!Z$5:'SIL'!Z$33))</f>
        <v>SIL1</v>
      </c>
      <c r="M80" s="195"/>
      <c r="N80" s="195"/>
      <c r="O80" s="195"/>
      <c r="P80" s="196"/>
      <c r="Q80" s="197"/>
      <c r="R80" s="197"/>
      <c r="S80" s="197"/>
      <c r="T80" s="197"/>
      <c r="U80" s="191" t="str">
        <f>IF(OR(T80="",T80="-"),"",LOOKUP(CONCATENATE(T80,IF(SUM(Q80:S80)&lt;5,1,IF(SUM(Q80:S80)&lt;8,2,IF(SUM(Q80:S80)&lt;11,3,IF(SUM(Q80:S80)&lt;14,4,5))))),SIL!Y$5:Y$24,SIL!Z$5:Z$24))</f>
        <v/>
      </c>
      <c r="V80" s="201"/>
      <c r="AA80" s="144"/>
      <c r="AB80" s="144"/>
      <c r="AC80" s="144" t="e">
        <f>#REF!</f>
        <v>#REF!</v>
      </c>
      <c r="AD80" s="145" t="str">
        <f>'Ursprung-Folgen nach ISO 12100'!C84</f>
        <v>U7.12 Oxidationsmittel</v>
      </c>
      <c r="AE80" s="146"/>
      <c r="AF80" s="144" t="str">
        <f>'Ursprung-Folgen nach ISO 12100'!D85</f>
        <v>F8 Gefährdung durch unergonomische Gestaltung</v>
      </c>
    </row>
    <row r="81" spans="1:32" ht="26.4">
      <c r="A81" s="138">
        <v>75</v>
      </c>
      <c r="B81" s="242"/>
      <c r="D81" s="139"/>
      <c r="E81" s="185" t="s">
        <v>222</v>
      </c>
      <c r="F81" s="185" t="s">
        <v>374</v>
      </c>
      <c r="G81" s="185" t="s">
        <v>214</v>
      </c>
      <c r="H81" s="189">
        <v>2</v>
      </c>
      <c r="I81" s="189">
        <v>3</v>
      </c>
      <c r="J81" s="189">
        <v>4</v>
      </c>
      <c r="K81" s="189">
        <v>2</v>
      </c>
      <c r="L81" s="189" t="str">
        <f>IF(OR(K81="",K81="-"),"",LOOKUP(CONCATENATE(K81,IF(SUM(H81:J81)&lt;5,1,IF(SUM(H81:J81)&lt;8,2,IF(SUM(H81:J81)&lt;11,3,IF(SUM(H81:J81)&lt;14,4,5))))),SIL!Y$5:Y$33,SIL!Z$5:'SIL'!Z$33))</f>
        <v>AM</v>
      </c>
      <c r="M81" s="198"/>
      <c r="N81" s="198"/>
      <c r="O81" s="198"/>
      <c r="P81" s="190"/>
      <c r="Q81" s="199"/>
      <c r="R81" s="199"/>
      <c r="S81" s="199"/>
      <c r="T81" s="199"/>
      <c r="U81" s="191" t="str">
        <f>IF(OR(T81="",T81="-"),"",LOOKUP(CONCATENATE(T81,IF(SUM(Q81:S81)&lt;5,1,IF(SUM(Q81:S81)&lt;8,2,IF(SUM(Q81:S81)&lt;11,3,IF(SUM(Q81:S81)&lt;14,4,5))))),SIL!Y$5:Y$24,SIL!Z$5:Z$24))</f>
        <v/>
      </c>
      <c r="V81" s="201"/>
      <c r="AA81" s="144"/>
      <c r="AB81" s="144"/>
      <c r="AC81" s="144" t="e">
        <f>#REF!</f>
        <v>#REF!</v>
      </c>
      <c r="AD81" s="145" t="str">
        <f>'Ursprung-Folgen nach ISO 12100'!C85</f>
        <v>U8 Gefährdung durch unergonomische Gestaltung</v>
      </c>
      <c r="AE81" s="146"/>
      <c r="AF81" s="144" t="str">
        <f>'Ursprung-Folgen nach ISO 12100'!D86</f>
        <v>F8.1 Unbehagen</v>
      </c>
    </row>
    <row r="82" spans="1:32" ht="26.4">
      <c r="A82" s="138">
        <v>76</v>
      </c>
      <c r="B82" s="242"/>
      <c r="D82" s="139"/>
      <c r="E82" s="214" t="s">
        <v>275</v>
      </c>
      <c r="F82" s="185" t="s">
        <v>369</v>
      </c>
      <c r="G82" s="185" t="s">
        <v>62</v>
      </c>
      <c r="H82" s="189">
        <v>2</v>
      </c>
      <c r="I82" s="189">
        <v>3</v>
      </c>
      <c r="J82" s="189">
        <v>3</v>
      </c>
      <c r="K82" s="189">
        <v>3</v>
      </c>
      <c r="L82" s="189" t="str">
        <f>IF(OR(K82="",K82="-"),"",LOOKUP(CONCATENATE(K82,IF(SUM(H82:J82)&lt;5,1,IF(SUM(H82:J82)&lt;8,2,IF(SUM(H82:J82)&lt;11,3,IF(SUM(H82:J82)&lt;14,4,5))))),SIL!Y$5:Y$33,SIL!Z$5:'SIL'!Z$33))</f>
        <v>SIL1</v>
      </c>
      <c r="M82" s="198"/>
      <c r="N82" s="198"/>
      <c r="O82" s="190"/>
      <c r="P82" s="190"/>
      <c r="Q82" s="190"/>
      <c r="R82" s="190"/>
      <c r="S82" s="199"/>
      <c r="T82" s="199"/>
      <c r="U82" s="191" t="str">
        <f>IF(OR(T82="",T82="-"),"",LOOKUP(CONCATENATE(T82,IF(SUM(Q82:S82)&lt;5,1,IF(SUM(Q82:S82)&lt;8,2,IF(SUM(Q82:S82)&lt;11,3,IF(SUM(Q82:S82)&lt;14,4,5))))),SIL!Y$5:Y$24,SIL!Z$5:Z$24))</f>
        <v/>
      </c>
      <c r="V82" s="191"/>
      <c r="AA82" s="144"/>
      <c r="AB82" s="144"/>
      <c r="AC82" s="144" t="e">
        <f>#REF!</f>
        <v>#REF!</v>
      </c>
      <c r="AD82" s="145" t="str">
        <f>'Ursprung-Folgen nach ISO 12100'!C86</f>
        <v>U8.1 Zugang</v>
      </c>
      <c r="AE82" s="146"/>
      <c r="AF82" s="144" t="str">
        <f>'Ursprung-Folgen nach ISO 12100'!D87</f>
        <v>F8.2 Ermüdung</v>
      </c>
    </row>
    <row r="83" spans="1:32" ht="26.4">
      <c r="A83" s="138">
        <v>77</v>
      </c>
      <c r="B83" s="242"/>
      <c r="D83" s="139"/>
      <c r="E83" s="185"/>
      <c r="F83" s="185"/>
      <c r="G83" s="185" t="s">
        <v>182</v>
      </c>
      <c r="H83" s="189">
        <v>3</v>
      </c>
      <c r="I83" s="189">
        <v>2</v>
      </c>
      <c r="J83" s="189">
        <v>2</v>
      </c>
      <c r="K83" s="189">
        <v>2</v>
      </c>
      <c r="L83" s="189" t="str">
        <f>IF(OR(K83="",K83="-"),"",LOOKUP(CONCATENATE(K83,IF(SUM(H83:J83)&lt;5,1,IF(SUM(H83:J83)&lt;8,2,IF(SUM(H83:J83)&lt;11,3,IF(SUM(H83:J83)&lt;14,4,5))))),SIL!Y$5:Y$33,SIL!Z$5:'SIL'!Z$33))</f>
        <v>-</v>
      </c>
      <c r="M83" s="198"/>
      <c r="N83" s="198"/>
      <c r="O83" s="198"/>
      <c r="P83" s="190"/>
      <c r="Q83" s="199"/>
      <c r="R83" s="199"/>
      <c r="S83" s="199"/>
      <c r="T83" s="199"/>
      <c r="U83" s="191" t="str">
        <f>IF(OR(T83="",T83="-"),"",LOOKUP(CONCATENATE(T83,IF(SUM(Q83:S83)&lt;5,1,IF(SUM(Q83:S83)&lt;8,2,IF(SUM(Q83:S83)&lt;11,3,IF(SUM(Q83:S83)&lt;14,4,5))))),SIL!Y$5:Y$24,SIL!Z$5:Z$24))</f>
        <v/>
      </c>
      <c r="V83" s="201"/>
      <c r="AA83" s="144"/>
      <c r="AB83" s="144"/>
      <c r="AC83" s="144" t="e">
        <f>#REF!</f>
        <v>#REF!</v>
      </c>
      <c r="AD83" s="145" t="str">
        <f>'Ursprung-Folgen nach ISO 12100'!C87</f>
        <v>U8.2 Gestaltung oder Anordnung von Anzeigen</v>
      </c>
      <c r="AE83" s="146"/>
      <c r="AF83" s="144" t="str">
        <f>'Ursprung-Folgen nach ISO 12100'!D88</f>
        <v>F8.3 Störungen des Bewegungsapparates</v>
      </c>
    </row>
    <row r="84" spans="1:32" ht="52.8">
      <c r="A84" s="138">
        <v>78</v>
      </c>
      <c r="B84" s="242"/>
      <c r="D84" s="139" t="s">
        <v>480</v>
      </c>
      <c r="E84" s="185" t="s">
        <v>322</v>
      </c>
      <c r="F84" s="185" t="s">
        <v>392</v>
      </c>
      <c r="G84" s="185" t="s">
        <v>318</v>
      </c>
      <c r="H84" s="189">
        <v>1</v>
      </c>
      <c r="I84" s="189">
        <v>2</v>
      </c>
      <c r="J84" s="189">
        <v>1</v>
      </c>
      <c r="K84" s="189">
        <v>2</v>
      </c>
      <c r="L84" s="189" t="str">
        <f>IF(OR(K84="",K84="-"),"",LOOKUP(CONCATENATE(K84,IF(SUM(H84:J84)&lt;5,1,IF(SUM(H84:J84)&lt;8,2,IF(SUM(H84:J84)&lt;11,3,IF(SUM(H84:J84)&lt;14,4,5))))),SIL!Y$5:Y$33,SIL!Z$5:'SIL'!Z$33))</f>
        <v>-</v>
      </c>
      <c r="M84" s="198"/>
      <c r="N84" s="198"/>
      <c r="O84" s="198"/>
      <c r="P84" s="190"/>
      <c r="Q84" s="199"/>
      <c r="R84" s="199"/>
      <c r="S84" s="199"/>
      <c r="T84" s="199"/>
      <c r="U84" s="191" t="str">
        <f>IF(OR(T84="",T84="-"),"",LOOKUP(CONCATENATE(T84,IF(SUM(Q84:S84)&lt;5,1,IF(SUM(Q84:S84)&lt;8,2,IF(SUM(Q84:S84)&lt;11,3,IF(SUM(Q84:S84)&lt;14,4,5))))),SIL!Y$5:Y$24,SIL!Z$5:Z$24))</f>
        <v/>
      </c>
      <c r="V84" s="201"/>
      <c r="AA84" s="144"/>
      <c r="AB84" s="144"/>
      <c r="AC84" s="144" t="e">
        <f>#REF!</f>
        <v>#REF!</v>
      </c>
      <c r="AD84" s="145" t="str">
        <f>'Ursprung-Folgen nach ISO 12100'!C88</f>
        <v>U8.3 Gestaltung, Anordnung oder Erkennung</v>
      </c>
      <c r="AE84" s="146"/>
      <c r="AF84" s="144" t="str">
        <f>'Ursprung-Folgen nach ISO 12100'!D89</f>
        <v>F8.4 Stress</v>
      </c>
    </row>
    <row r="85" spans="1:32" ht="26.4">
      <c r="A85" s="138">
        <v>79</v>
      </c>
      <c r="B85" s="242"/>
      <c r="D85" s="139"/>
      <c r="E85" s="185" t="s">
        <v>219</v>
      </c>
      <c r="F85" s="185" t="s">
        <v>369</v>
      </c>
      <c r="G85" s="185" t="s">
        <v>214</v>
      </c>
      <c r="H85" s="189">
        <v>2</v>
      </c>
      <c r="I85" s="189">
        <v>2</v>
      </c>
      <c r="J85" s="189">
        <v>3</v>
      </c>
      <c r="K85" s="189">
        <v>2</v>
      </c>
      <c r="L85" s="189" t="str">
        <f>IF(OR(K85="",K85="-"),"",LOOKUP(CONCATENATE(K85,IF(SUM(H85:J85)&lt;5,1,IF(SUM(H85:J85)&lt;8,2,IF(SUM(H85:J85)&lt;11,3,IF(SUM(H85:J85)&lt;14,4,5))))),SIL!Y$5:Y$33,SIL!Z$5:'SIL'!Z$33))</f>
        <v>-</v>
      </c>
      <c r="M85" s="190"/>
      <c r="N85" s="190"/>
      <c r="O85" s="190"/>
      <c r="P85" s="190"/>
      <c r="Q85" s="189"/>
      <c r="R85" s="189"/>
      <c r="S85" s="189"/>
      <c r="T85" s="189"/>
      <c r="U85" s="191" t="str">
        <f>IF(OR(T85="",T85="-"),"",LOOKUP(CONCATENATE(T85,IF(SUM(Q85:S85)&lt;5,1,IF(SUM(Q85:S85)&lt;8,2,IF(SUM(Q85:S85)&lt;11,3,IF(SUM(Q85:S85)&lt;14,4,5))))),SIL!Y$5:Y$24,SIL!Z$5:Z$24))</f>
        <v/>
      </c>
      <c r="V85" s="201"/>
      <c r="AA85" s="144"/>
      <c r="AB85" s="144"/>
      <c r="AC85" s="144" t="e">
        <f>#REF!</f>
        <v>#REF!</v>
      </c>
      <c r="AD85" s="145" t="str">
        <f>'Ursprung-Folgen nach ISO 12100'!C89</f>
        <v>U8.4 Anstrengung</v>
      </c>
      <c r="AE85" s="146"/>
      <c r="AF85" s="144" t="str">
        <f>'Ursprung-Folgen nach ISO 12100'!D90</f>
        <v>F8.5 alle weiteren (z.B. mechanischen, elektrischen) Probleme als Folge menschlichen Fehlverhaltens</v>
      </c>
    </row>
    <row r="86" spans="1:32" ht="26.4">
      <c r="A86" s="138">
        <v>80</v>
      </c>
      <c r="B86" s="243"/>
      <c r="D86" s="139"/>
      <c r="E86" s="185" t="s">
        <v>189</v>
      </c>
      <c r="F86" s="185" t="s">
        <v>380</v>
      </c>
      <c r="G86" s="185" t="s">
        <v>62</v>
      </c>
      <c r="H86" s="194">
        <v>3</v>
      </c>
      <c r="I86" s="194">
        <v>3</v>
      </c>
      <c r="J86" s="194">
        <v>1</v>
      </c>
      <c r="K86" s="194">
        <v>4</v>
      </c>
      <c r="L86" s="189" t="str">
        <f>IF(OR(K86="",K86="-"),"",LOOKUP(CONCATENATE(K86,IF(SUM(H86:J86)&lt;5,1,IF(SUM(H86:J86)&lt;8,2,IF(SUM(H86:J86)&lt;11,3,IF(SUM(H86:J86)&lt;14,4,5))))),SIL!Y$5:Y$33,SIL!Z$5:'SIL'!Z$33))</f>
        <v>SIL2</v>
      </c>
      <c r="M86" s="195"/>
      <c r="N86" s="195"/>
      <c r="O86" s="195"/>
      <c r="P86" s="196" t="s">
        <v>497</v>
      </c>
      <c r="Q86" s="197">
        <v>2</v>
      </c>
      <c r="R86" s="197">
        <v>1</v>
      </c>
      <c r="S86" s="197">
        <v>1</v>
      </c>
      <c r="T86" s="197">
        <v>3</v>
      </c>
      <c r="U86" s="191" t="str">
        <f>IF(OR(T86="",T86="-"),"",LOOKUP(CONCATENATE(T86,IF(SUM(Q86:S86)&lt;5,1,IF(SUM(Q86:S86)&lt;8,2,IF(SUM(Q86:S86)&lt;11,3,IF(SUM(Q86:S86)&lt;14,4,5))))),SIL!Y$5:Y$24,SIL!Z$5:Z$24))</f>
        <v>-</v>
      </c>
      <c r="V86" s="201"/>
      <c r="AA86" s="144"/>
      <c r="AB86" s="144"/>
      <c r="AC86" s="144" t="e">
        <f>#REF!</f>
        <v>#REF!</v>
      </c>
      <c r="AD86" s="145" t="str">
        <f>'Ursprung-Folgen nach ISO 12100'!C90</f>
        <v>U8.5 Flackern, Blenden, Schattenbildung und stroboskopische Effekte</v>
      </c>
      <c r="AE86" s="146"/>
      <c r="AF86" s="144" t="str">
        <f>'Ursprung-Folgen nach ISO 12100'!D91</f>
        <v>./.</v>
      </c>
    </row>
    <row r="87" spans="1:32" ht="31.2" customHeight="1">
      <c r="A87" s="138">
        <v>81</v>
      </c>
      <c r="B87" s="244"/>
      <c r="D87" s="139" t="s">
        <v>481</v>
      </c>
      <c r="E87" s="185" t="s">
        <v>219</v>
      </c>
      <c r="F87" s="185" t="s">
        <v>374</v>
      </c>
      <c r="G87" s="185" t="s">
        <v>214</v>
      </c>
      <c r="H87" s="194">
        <v>2</v>
      </c>
      <c r="I87" s="194">
        <v>2</v>
      </c>
      <c r="J87" s="194">
        <v>3</v>
      </c>
      <c r="K87" s="194">
        <v>2</v>
      </c>
      <c r="L87" s="189" t="str">
        <f>IF(OR(K87="",K87="-"),"",LOOKUP(CONCATENATE(K87,IF(SUM(H87:J87)&lt;5,1,IF(SUM(H87:J87)&lt;8,2,IF(SUM(H87:J87)&lt;11,3,IF(SUM(H87:J87)&lt;14,4,5))))),SIL!Y$5:Y$33,SIL!Z$5:'SIL'!Z$33))</f>
        <v>-</v>
      </c>
      <c r="M87" s="195"/>
      <c r="N87" s="195"/>
      <c r="O87" s="195"/>
      <c r="P87" s="196"/>
      <c r="Q87" s="197"/>
      <c r="R87" s="197"/>
      <c r="S87" s="197"/>
      <c r="T87" s="197"/>
      <c r="U87" s="191" t="str">
        <f>IF(OR(T87="",T87="-"),"",LOOKUP(CONCATENATE(T87,IF(SUM(Q87:S87)&lt;5,1,IF(SUM(Q87:S87)&lt;8,2,IF(SUM(Q87:S87)&lt;11,3,IF(SUM(Q87:S87)&lt;14,4,5))))),SIL!Y$5:Y$24,SIL!Z$5:Z$24))</f>
        <v/>
      </c>
      <c r="V87" s="201"/>
      <c r="AA87" s="144"/>
      <c r="AB87" s="144"/>
      <c r="AC87" s="144" t="e">
        <f>#REF!</f>
        <v>#REF!</v>
      </c>
      <c r="AD87" s="145" t="str">
        <f>'Ursprung-Folgen nach ISO 12100'!C91</f>
        <v>U8.6 örtliche Beleuchtung</v>
      </c>
      <c r="AE87" s="146"/>
      <c r="AF87" s="144" t="str">
        <f>'Ursprung-Folgen nach ISO 12100'!D92</f>
        <v>./.</v>
      </c>
    </row>
    <row r="88" spans="1:32" ht="26.4">
      <c r="A88" s="138">
        <v>82</v>
      </c>
      <c r="B88" s="242"/>
      <c r="D88" s="139"/>
      <c r="E88" s="185"/>
      <c r="F88" s="185"/>
      <c r="G88" s="185" t="s">
        <v>207</v>
      </c>
      <c r="H88" s="194">
        <v>1</v>
      </c>
      <c r="I88" s="194">
        <v>2</v>
      </c>
      <c r="J88" s="194">
        <v>2</v>
      </c>
      <c r="K88" s="194">
        <v>5</v>
      </c>
      <c r="L88" s="189" t="str">
        <f>IF(OR(K88="",K88="-"),"",LOOKUP(CONCATENATE(K88,IF(SUM(H88:J88)&lt;5,1,IF(SUM(H88:J88)&lt;8,2,IF(SUM(H88:J88)&lt;11,3,IF(SUM(H88:J88)&lt;14,4,5))))),SIL!Y$5:Y$33,SIL!Z$5:'SIL'!Z$33))</f>
        <v>SIL3</v>
      </c>
      <c r="M88" s="195" t="s">
        <v>494</v>
      </c>
      <c r="N88" s="195" t="s">
        <v>498</v>
      </c>
      <c r="O88" s="195"/>
      <c r="P88" s="196"/>
      <c r="Q88" s="197">
        <v>1</v>
      </c>
      <c r="R88" s="197">
        <v>2</v>
      </c>
      <c r="S88" s="197">
        <v>1</v>
      </c>
      <c r="T88" s="197">
        <v>3</v>
      </c>
      <c r="U88" s="191" t="str">
        <f>IF(OR(T88="",T88="-"),"",LOOKUP(CONCATENATE(T88,IF(SUM(Q88:S88)&lt;5,1,IF(SUM(Q88:S88)&lt;8,2,IF(SUM(Q88:S88)&lt;11,3,IF(SUM(Q88:S88)&lt;14,4,5))))),SIL!Y$5:Y$24,SIL!Z$5:Z$24))</f>
        <v>-</v>
      </c>
      <c r="V88" s="201"/>
      <c r="AA88" s="144"/>
      <c r="AB88" s="144"/>
      <c r="AC88" s="144" t="e">
        <f>#REF!</f>
        <v>#REF!</v>
      </c>
      <c r="AD88" s="145" t="str">
        <f>'Ursprung-Folgen nach ISO 12100'!C92</f>
        <v>U8.7 psychische Überbelastung/Unterforderung</v>
      </c>
      <c r="AE88" s="146"/>
      <c r="AF88" s="144" t="str">
        <f>'Ursprung-Folgen nach ISO 12100'!D93</f>
        <v>./.</v>
      </c>
    </row>
    <row r="89" spans="1:32">
      <c r="A89" s="138">
        <v>83</v>
      </c>
      <c r="B89" s="242"/>
      <c r="D89" s="139" t="s">
        <v>34</v>
      </c>
      <c r="E89" s="185" t="s">
        <v>179</v>
      </c>
      <c r="F89" s="185" t="s">
        <v>359</v>
      </c>
      <c r="G89" s="185" t="s">
        <v>174</v>
      </c>
      <c r="H89" s="194">
        <v>2</v>
      </c>
      <c r="I89" s="194">
        <v>3</v>
      </c>
      <c r="J89" s="194">
        <v>2</v>
      </c>
      <c r="K89" s="194">
        <v>2</v>
      </c>
      <c r="L89" s="189" t="str">
        <f>IF(OR(K89="",K89="-"),"",LOOKUP(CONCATENATE(K89,IF(SUM(H89:J89)&lt;5,1,IF(SUM(H89:J89)&lt;8,2,IF(SUM(H89:J89)&lt;11,3,IF(SUM(H89:J89)&lt;14,4,5))))),SIL!Y$5:Y$33,SIL!Z$5:'SIL'!Z$33))</f>
        <v>-</v>
      </c>
      <c r="M89" s="195"/>
      <c r="N89" s="195"/>
      <c r="O89" s="195"/>
      <c r="P89" s="196"/>
      <c r="Q89" s="197"/>
      <c r="R89" s="197"/>
      <c r="S89" s="197"/>
      <c r="T89" s="197"/>
      <c r="U89" s="191" t="str">
        <f>IF(OR(T89="",T89="-"),"",LOOKUP(CONCATENATE(T89,IF(SUM(Q89:S89)&lt;5,1,IF(SUM(Q89:S89)&lt;8,2,IF(SUM(Q89:S89)&lt;11,3,IF(SUM(Q89:S89)&lt;14,4,5))))),SIL!Y$5:Y$24,SIL!Z$5:Z$24))</f>
        <v/>
      </c>
      <c r="V89" s="201"/>
      <c r="AA89" s="144"/>
      <c r="AB89" s="144"/>
      <c r="AC89" s="144" t="e">
        <f>#REF!</f>
        <v>#REF!</v>
      </c>
      <c r="AD89" s="145" t="str">
        <f>'Ursprung-Folgen nach ISO 12100'!C93</f>
        <v>U8.8 Körperhaltung</v>
      </c>
      <c r="AE89" s="146"/>
      <c r="AF89" s="144" t="str">
        <f>'Ursprung-Folgen nach ISO 12100'!D94</f>
        <v>./.</v>
      </c>
    </row>
    <row r="90" spans="1:32" ht="26.4">
      <c r="A90" s="138">
        <v>84</v>
      </c>
      <c r="B90" s="242"/>
      <c r="D90" s="139"/>
      <c r="E90" s="185" t="s">
        <v>194</v>
      </c>
      <c r="F90" s="185" t="s">
        <v>58</v>
      </c>
      <c r="G90" s="185" t="s">
        <v>62</v>
      </c>
      <c r="H90" s="189">
        <v>3</v>
      </c>
      <c r="I90" s="189">
        <v>3</v>
      </c>
      <c r="J90" s="189">
        <v>2</v>
      </c>
      <c r="K90" s="189">
        <v>3</v>
      </c>
      <c r="L90" s="189" t="str">
        <f>IF(OR(K90="",K90="-"),"",LOOKUP(CONCATENATE(K90,IF(SUM(H90:J90)&lt;5,1,IF(SUM(H90:J90)&lt;8,2,IF(SUM(H90:J90)&lt;11,3,IF(SUM(H90:J90)&lt;14,4,5))))),SIL!Y$5:Y$33,SIL!Z$5:'SIL'!Z$33))</f>
        <v>SIL1</v>
      </c>
      <c r="M90" s="198"/>
      <c r="N90" s="198"/>
      <c r="O90" s="198"/>
      <c r="P90" s="190"/>
      <c r="Q90" s="199"/>
      <c r="R90" s="199"/>
      <c r="S90" s="199"/>
      <c r="T90" s="199"/>
      <c r="U90" s="191" t="str">
        <f>IF(OR(T90="",T90="-"),"",LOOKUP(CONCATENATE(T90,IF(SUM(Q90:S90)&lt;5,1,IF(SUM(Q90:S90)&lt;8,2,IF(SUM(Q90:S90)&lt;11,3,IF(SUM(Q90:S90)&lt;14,4,5))))),SIL!Y$5:Y$24,SIL!Z$5:Z$24))</f>
        <v/>
      </c>
      <c r="V90" s="201"/>
      <c r="AA90" s="144"/>
      <c r="AB90" s="144"/>
      <c r="AC90" s="144" t="e">
        <f>#REF!</f>
        <v>#REF!</v>
      </c>
      <c r="AD90" s="145" t="str">
        <f>'Ursprung-Folgen nach ISO 12100'!C94</f>
        <v>U8.9 sich wiederholende Tätigkeiten</v>
      </c>
      <c r="AE90" s="146"/>
      <c r="AF90" s="144" t="str">
        <f>'Ursprung-Folgen nach ISO 12100'!D95</f>
        <v>./.</v>
      </c>
    </row>
    <row r="91" spans="1:32" ht="26.4">
      <c r="A91" s="138">
        <v>85</v>
      </c>
      <c r="B91" s="242"/>
      <c r="D91" s="139"/>
      <c r="E91" s="214" t="s">
        <v>181</v>
      </c>
      <c r="F91" s="185" t="s">
        <v>394</v>
      </c>
      <c r="G91" s="185" t="s">
        <v>272</v>
      </c>
      <c r="H91" s="189">
        <v>2</v>
      </c>
      <c r="I91" s="189">
        <v>2</v>
      </c>
      <c r="J91" s="189">
        <v>3</v>
      </c>
      <c r="K91" s="189">
        <v>3</v>
      </c>
      <c r="L91" s="189" t="str">
        <f>IF(OR(K91="",K91="-"),"",LOOKUP(CONCATENATE(K91,IF(SUM(H91:J91)&lt;5,1,IF(SUM(H91:J91)&lt;8,2,IF(SUM(H91:J91)&lt;11,3,IF(SUM(H91:J91)&lt;14,4,5))))),SIL!Y$5:Y$33,SIL!Z$5:'SIL'!Z$33))</f>
        <v>AM</v>
      </c>
      <c r="M91" s="198"/>
      <c r="N91" s="198"/>
      <c r="O91" s="190"/>
      <c r="P91" s="190"/>
      <c r="Q91" s="190"/>
      <c r="R91" s="190"/>
      <c r="S91" s="199"/>
      <c r="T91" s="199"/>
      <c r="U91" s="191" t="str">
        <f>IF(OR(T91="",T91="-"),"",LOOKUP(CONCATENATE(T91,IF(SUM(Q91:S91)&lt;5,1,IF(SUM(Q91:S91)&lt;8,2,IF(SUM(Q91:S91)&lt;11,3,IF(SUM(Q91:S91)&lt;14,4,5))))),SIL!Y$5:Y$24,SIL!Z$5:Z$24))</f>
        <v/>
      </c>
      <c r="V91" s="191"/>
      <c r="AA91" s="144"/>
      <c r="AB91" s="144"/>
      <c r="AC91" s="144" t="e">
        <f>#REF!</f>
        <v>#REF!</v>
      </c>
      <c r="AD91" s="145" t="str">
        <f>'Ursprung-Folgen nach ISO 12100'!C95</f>
        <v>U8.10 Sichtbarkeit</v>
      </c>
      <c r="AE91" s="146"/>
      <c r="AF91" s="144" t="str">
        <f>'Ursprung-Folgen nach ISO 12100'!D96</f>
        <v>F9 Gefährdungen im Zusammenhang mit der Einsatzumgebung der Maschine</v>
      </c>
    </row>
    <row r="92" spans="1:32" ht="26.4">
      <c r="A92" s="138">
        <v>86</v>
      </c>
      <c r="B92" s="242"/>
      <c r="D92" s="139" t="s">
        <v>483</v>
      </c>
      <c r="E92" s="185" t="s">
        <v>57</v>
      </c>
      <c r="F92" s="185" t="s">
        <v>58</v>
      </c>
      <c r="G92" s="185" t="s">
        <v>59</v>
      </c>
      <c r="H92" s="189">
        <v>2</v>
      </c>
      <c r="I92" s="189">
        <v>3</v>
      </c>
      <c r="J92" s="189">
        <v>3</v>
      </c>
      <c r="K92" s="189">
        <v>3</v>
      </c>
      <c r="L92" s="189" t="str">
        <f>IF(OR(K92="",K92="-"),"",LOOKUP(CONCATENATE(K92,IF(SUM(H92:J92)&lt;5,1,IF(SUM(H92:J92)&lt;8,2,IF(SUM(H92:J92)&lt;11,3,IF(SUM(H92:J92)&lt;14,4,5))))),SIL!Y$5:Y$33,SIL!Z$5:'SIL'!Z$33))</f>
        <v>SIL1</v>
      </c>
      <c r="M92" s="198"/>
      <c r="N92" s="198"/>
      <c r="O92" s="198"/>
      <c r="P92" s="190"/>
      <c r="Q92" s="199"/>
      <c r="R92" s="199"/>
      <c r="S92" s="199"/>
      <c r="T92" s="199"/>
      <c r="U92" s="191" t="str">
        <f>IF(OR(T92="",T92="-"),"",LOOKUP(CONCATENATE(T92,IF(SUM(Q92:S92)&lt;5,1,IF(SUM(Q92:S92)&lt;8,2,IF(SUM(Q92:S92)&lt;11,3,IF(SUM(Q92:S92)&lt;14,4,5))))),SIL!Y$5:Y$24,SIL!Z$5:Z$24))</f>
        <v/>
      </c>
      <c r="V92" s="201"/>
      <c r="AA92" s="144"/>
      <c r="AB92" s="144"/>
      <c r="AC92" s="144" t="e">
        <f>#REF!</f>
        <v>#REF!</v>
      </c>
      <c r="AD92" s="145" t="str">
        <f>'Ursprung-Folgen nach ISO 12100'!C96</f>
        <v>U9 Gefährdungen im Zusammenhang mit der Einsatzumgebung der Maschine</v>
      </c>
      <c r="AE92" s="146"/>
      <c r="AF92" s="144" t="str">
        <f>'Ursprung-Folgen nach ISO 12100'!D97</f>
        <v>F9.1 Verbrennungen</v>
      </c>
    </row>
    <row r="93" spans="1:32">
      <c r="A93" s="138">
        <v>87</v>
      </c>
      <c r="B93" s="242"/>
      <c r="D93" s="139"/>
      <c r="E93" s="185" t="s">
        <v>179</v>
      </c>
      <c r="F93" s="185" t="s">
        <v>359</v>
      </c>
      <c r="G93" s="185" t="s">
        <v>174</v>
      </c>
      <c r="H93" s="189">
        <v>1</v>
      </c>
      <c r="I93" s="189">
        <v>2</v>
      </c>
      <c r="J93" s="189">
        <v>3</v>
      </c>
      <c r="K93" s="189">
        <v>3</v>
      </c>
      <c r="L93" s="189" t="str">
        <f>IF(OR(K93="",K93="-"),"",LOOKUP(CONCATENATE(K93,IF(SUM(H93:J93)&lt;5,1,IF(SUM(H93:J93)&lt;8,2,IF(SUM(H93:J93)&lt;11,3,IF(SUM(H93:J93)&lt;14,4,5))))),SIL!Y$5:Y$33,SIL!Z$5:'SIL'!Z$33))</f>
        <v>AM</v>
      </c>
      <c r="M93" s="198"/>
      <c r="N93" s="198"/>
      <c r="O93" s="198"/>
      <c r="P93" s="190"/>
      <c r="Q93" s="199"/>
      <c r="R93" s="199"/>
      <c r="S93" s="199"/>
      <c r="T93" s="199"/>
      <c r="U93" s="191" t="str">
        <f>IF(OR(T93="",T93="-"),"",LOOKUP(CONCATENATE(T93,IF(SUM(Q93:S93)&lt;5,1,IF(SUM(Q93:S93)&lt;8,2,IF(SUM(Q93:S93)&lt;11,3,IF(SUM(Q93:S93)&lt;14,4,5))))),SIL!Y$5:Y$24,SIL!Z$5:Z$24))</f>
        <v/>
      </c>
      <c r="V93" s="201"/>
      <c r="AA93" s="144"/>
      <c r="AB93" s="144"/>
      <c r="AC93" s="144" t="e">
        <f>#REF!</f>
        <v>#REF!</v>
      </c>
      <c r="AD93" s="145" t="str">
        <f>'Ursprung-Folgen nach ISO 12100'!C97</f>
        <v>U9.1 Staub und Nebel</v>
      </c>
      <c r="AE93" s="146"/>
      <c r="AF93" s="144" t="str">
        <f>'Ursprung-Folgen nach ISO 12100'!D98</f>
        <v>F9.2 leichte Erkrankungen</v>
      </c>
    </row>
    <row r="94" spans="1:32" ht="26.4">
      <c r="A94" s="138">
        <v>88</v>
      </c>
      <c r="B94" s="243"/>
      <c r="D94" s="139"/>
      <c r="E94" s="185" t="s">
        <v>194</v>
      </c>
      <c r="F94" s="185" t="s">
        <v>58</v>
      </c>
      <c r="G94" s="185" t="s">
        <v>62</v>
      </c>
      <c r="H94" s="189">
        <v>3</v>
      </c>
      <c r="I94" s="189">
        <v>3</v>
      </c>
      <c r="J94" s="189">
        <v>1</v>
      </c>
      <c r="K94" s="189">
        <v>4</v>
      </c>
      <c r="L94" s="189" t="str">
        <f>IF(OR(K94="",K94="-"),"",LOOKUP(CONCATENATE(K94,IF(SUM(H94:J94)&lt;5,1,IF(SUM(H94:J94)&lt;8,2,IF(SUM(H94:J94)&lt;11,3,IF(SUM(H94:J94)&lt;14,4,5))))),SIL!Y$5:Y$33,SIL!Z$5:'SIL'!Z$33))</f>
        <v>SIL2</v>
      </c>
      <c r="M94" s="190"/>
      <c r="N94" s="190" t="s">
        <v>499</v>
      </c>
      <c r="O94" s="190"/>
      <c r="P94" s="190"/>
      <c r="Q94" s="189">
        <v>2</v>
      </c>
      <c r="R94" s="189">
        <v>3</v>
      </c>
      <c r="S94" s="189">
        <v>1</v>
      </c>
      <c r="T94" s="189">
        <v>3</v>
      </c>
      <c r="U94" s="191" t="str">
        <f>IF(OR(T94="",T94="-"),"",LOOKUP(CONCATENATE(T94,IF(SUM(Q94:S94)&lt;5,1,IF(SUM(Q94:S94)&lt;8,2,IF(SUM(Q94:S94)&lt;11,3,IF(SUM(Q94:S94)&lt;14,4,5))))),SIL!Y$5:Y$24,SIL!Z$5:Z$24))</f>
        <v>AM</v>
      </c>
      <c r="V94" s="201"/>
      <c r="AA94" s="144"/>
      <c r="AB94" s="144"/>
      <c r="AC94" s="144" t="e">
        <f>#REF!</f>
        <v>#REF!</v>
      </c>
      <c r="AD94" s="145" t="str">
        <f>'Ursprung-Folgen nach ISO 12100'!C98</f>
        <v>U9.2 elektromagnetische Störungen</v>
      </c>
      <c r="AE94" s="146"/>
      <c r="AF94" s="144" t="str">
        <f>'Ursprung-Folgen nach ISO 12100'!D99</f>
        <v>F9.3 Ausrutschen, Stürzen</v>
      </c>
    </row>
    <row r="95" spans="1:32">
      <c r="A95" s="138">
        <v>89</v>
      </c>
      <c r="B95" s="200"/>
      <c r="D95" s="139"/>
      <c r="E95" s="185"/>
      <c r="F95" s="185"/>
      <c r="G95" s="185"/>
      <c r="H95" s="194"/>
      <c r="I95" s="194"/>
      <c r="J95" s="194"/>
      <c r="K95" s="194"/>
      <c r="L95" s="189" t="str">
        <f>IF(OR(K95="",K95="-"),"",LOOKUP(CONCATENATE(K95,IF(SUM(H95:J95)&lt;5,1,IF(SUM(H95:J95)&lt;8,2,IF(SUM(H95:J95)&lt;11,3,IF(SUM(H95:J95)&lt;14,4,5))))),SIL!Y$5:Y$33,SIL!Z$5:'SIL'!Z$33))</f>
        <v/>
      </c>
      <c r="M95" s="195"/>
      <c r="N95" s="195"/>
      <c r="O95" s="195"/>
      <c r="P95" s="196"/>
      <c r="Q95" s="197"/>
      <c r="R95" s="197"/>
      <c r="S95" s="197"/>
      <c r="T95" s="197"/>
      <c r="U95" s="191" t="str">
        <f>IF(OR(T95="",T95="-"),"",LOOKUP(CONCATENATE(T95,IF(SUM(Q95:S95)&lt;5,1,IF(SUM(Q95:S95)&lt;8,2,IF(SUM(Q95:S95)&lt;11,3,IF(SUM(Q95:S95)&lt;14,4,5))))),SIL!Y$5:Y$24,SIL!Z$5:Z$24))</f>
        <v/>
      </c>
      <c r="V95" s="201"/>
      <c r="AA95" s="144"/>
      <c r="AB95" s="144"/>
      <c r="AC95" s="144" t="e">
        <f>#REF!</f>
        <v>#REF!</v>
      </c>
      <c r="AD95" s="145" t="str">
        <f>'Ursprung-Folgen nach ISO 12100'!C99</f>
        <v>U9.3 Blitzschlag</v>
      </c>
      <c r="AE95" s="146"/>
      <c r="AF95" s="144" t="str">
        <f>'Ursprung-Folgen nach ISO 12100'!D100</f>
        <v>F9.4 Ersticken</v>
      </c>
    </row>
    <row r="96" spans="1:32">
      <c r="A96" s="138">
        <v>90</v>
      </c>
      <c r="B96" s="200"/>
      <c r="D96" s="139"/>
      <c r="E96" s="185"/>
      <c r="F96" s="185"/>
      <c r="G96" s="185"/>
      <c r="H96" s="194"/>
      <c r="I96" s="194"/>
      <c r="J96" s="194"/>
      <c r="K96" s="194"/>
      <c r="L96" s="189" t="str">
        <f>IF(OR(K96="",K96="-"),"",LOOKUP(CONCATENATE(K96,IF(SUM(H96:J96)&lt;5,1,IF(SUM(H96:J96)&lt;8,2,IF(SUM(H96:J96)&lt;11,3,IF(SUM(H96:J96)&lt;14,4,5))))),SIL!Y$5:Y$33,SIL!Z$5:'SIL'!Z$33))</f>
        <v/>
      </c>
      <c r="M96" s="195"/>
      <c r="N96" s="195"/>
      <c r="O96" s="195"/>
      <c r="P96" s="196"/>
      <c r="Q96" s="197"/>
      <c r="R96" s="197"/>
      <c r="S96" s="197"/>
      <c r="T96" s="197"/>
      <c r="U96" s="191" t="str">
        <f>IF(OR(T96="",T96="-"),"",LOOKUP(CONCATENATE(T96,IF(SUM(Q96:S96)&lt;5,1,IF(SUM(Q96:S96)&lt;8,2,IF(SUM(Q96:S96)&lt;11,3,IF(SUM(Q96:S96)&lt;14,4,5))))),SIL!Y$5:Y$24,SIL!Z$5:Z$24))</f>
        <v/>
      </c>
      <c r="V96" s="201"/>
      <c r="AA96" s="144"/>
      <c r="AB96" s="144"/>
      <c r="AC96" s="144" t="e">
        <f>#REF!</f>
        <v>#REF!</v>
      </c>
      <c r="AD96" s="145" t="str">
        <f>'Ursprung-Folgen nach ISO 12100'!C100</f>
        <v>U9.4 Feuchtigkeit</v>
      </c>
      <c r="AE96" s="146"/>
      <c r="AF96" s="144" t="str">
        <f>'Ursprung-Folgen nach ISO 12100'!D101</f>
        <v>F9.5 alle weiteren Probleme, die als Folge der Auswirkungen der Gefährdungsquellen an der Maschine oder an Teilen der Maschine auftreten</v>
      </c>
    </row>
    <row r="97" spans="1:32">
      <c r="A97" s="138">
        <v>91</v>
      </c>
      <c r="B97" s="200"/>
      <c r="D97" s="139"/>
      <c r="E97" s="185"/>
      <c r="F97" s="185"/>
      <c r="G97" s="185"/>
      <c r="H97" s="194"/>
      <c r="I97" s="194"/>
      <c r="J97" s="194"/>
      <c r="K97" s="194"/>
      <c r="L97" s="189" t="str">
        <f>IF(OR(K97="",K97="-"),"",LOOKUP(CONCATENATE(K97,IF(SUM(H97:J97)&lt;5,1,IF(SUM(H97:J97)&lt;8,2,IF(SUM(H97:J97)&lt;11,3,IF(SUM(H97:J97)&lt;14,4,5))))),SIL!Y$5:Y$33,SIL!Z$5:'SIL'!Z$33))</f>
        <v/>
      </c>
      <c r="M97" s="195"/>
      <c r="N97" s="195"/>
      <c r="O97" s="195"/>
      <c r="P97" s="196"/>
      <c r="Q97" s="197"/>
      <c r="R97" s="197"/>
      <c r="S97" s="197"/>
      <c r="T97" s="197"/>
      <c r="U97" s="191" t="str">
        <f>IF(OR(T97="",T97="-"),"",LOOKUP(CONCATENATE(T97,IF(SUM(Q97:S97)&lt;5,1,IF(SUM(Q97:S97)&lt;8,2,IF(SUM(Q97:S97)&lt;11,3,IF(SUM(Q97:S97)&lt;14,4,5))))),SIL!Y$5:Y$24,SIL!Z$5:Z$24))</f>
        <v/>
      </c>
      <c r="V97" s="201"/>
      <c r="AA97" s="144"/>
      <c r="AB97" s="144"/>
      <c r="AC97" s="144" t="e">
        <f>#REF!</f>
        <v>#REF!</v>
      </c>
      <c r="AD97" s="145" t="str">
        <f>'Ursprung-Folgen nach ISO 12100'!C101</f>
        <v>U9.5 Verunreinigungen</v>
      </c>
      <c r="AE97" s="146"/>
      <c r="AF97" s="144" t="str">
        <f>'Ursprung-Folgen nach ISO 12100'!D102</f>
        <v>./.</v>
      </c>
    </row>
    <row r="98" spans="1:32">
      <c r="A98" s="138">
        <v>92</v>
      </c>
      <c r="B98" s="200"/>
      <c r="D98" s="139"/>
      <c r="E98" s="185"/>
      <c r="F98" s="185"/>
      <c r="G98" s="185"/>
      <c r="H98" s="194"/>
      <c r="I98" s="194"/>
      <c r="J98" s="194"/>
      <c r="K98" s="194"/>
      <c r="L98" s="189" t="str">
        <f>IF(OR(K98="",K98="-"),"",LOOKUP(CONCATENATE(K98,IF(SUM(H98:J98)&lt;5,1,IF(SUM(H98:J98)&lt;8,2,IF(SUM(H98:J98)&lt;11,3,IF(SUM(H98:J98)&lt;14,4,5))))),SIL!Y$5:Y$33,SIL!Z$5:'SIL'!Z$33))</f>
        <v/>
      </c>
      <c r="M98" s="195"/>
      <c r="N98" s="195"/>
      <c r="O98" s="195"/>
      <c r="P98" s="196"/>
      <c r="Q98" s="197"/>
      <c r="R98" s="197"/>
      <c r="S98" s="197"/>
      <c r="T98" s="197"/>
      <c r="U98" s="191" t="str">
        <f>IF(OR(T98="",T98="-"),"",LOOKUP(CONCATENATE(T98,IF(SUM(Q98:S98)&lt;5,1,IF(SUM(Q98:S98)&lt;8,2,IF(SUM(Q98:S98)&lt;11,3,IF(SUM(Q98:S98)&lt;14,4,5))))),SIL!Y$5:Y$24,SIL!Z$5:Z$24))</f>
        <v/>
      </c>
      <c r="V98" s="201"/>
      <c r="AA98" s="144"/>
      <c r="AB98" s="144"/>
      <c r="AC98" s="144" t="e">
        <f>#REF!</f>
        <v>#REF!</v>
      </c>
      <c r="AD98" s="145" t="str">
        <f>'Ursprung-Folgen nach ISO 12100'!C102</f>
        <v>U9.6 Schnee</v>
      </c>
      <c r="AE98" s="146"/>
      <c r="AF98" s="144" t="str">
        <f>'Ursprung-Folgen nach ISO 12100'!D103</f>
        <v>./.</v>
      </c>
    </row>
    <row r="99" spans="1:32">
      <c r="A99" s="138">
        <v>93</v>
      </c>
      <c r="B99" s="200"/>
      <c r="D99" s="139"/>
      <c r="E99" s="185"/>
      <c r="F99" s="185"/>
      <c r="G99" s="185"/>
      <c r="H99" s="189"/>
      <c r="I99" s="189"/>
      <c r="J99" s="189"/>
      <c r="K99" s="189"/>
      <c r="L99" s="189" t="str">
        <f>IF(OR(K99="",K99="-"),"",LOOKUP(CONCATENATE(K99,IF(SUM(H99:J99)&lt;5,1,IF(SUM(H99:J99)&lt;8,2,IF(SUM(H99:J99)&lt;11,3,IF(SUM(H99:J99)&lt;14,4,5))))),SIL!Y$5:Y$33,SIL!Z$5:'SIL'!Z$33))</f>
        <v/>
      </c>
      <c r="M99" s="198"/>
      <c r="N99" s="198"/>
      <c r="O99" s="198"/>
      <c r="P99" s="190"/>
      <c r="Q99" s="199"/>
      <c r="R99" s="199"/>
      <c r="S99" s="199"/>
      <c r="T99" s="199"/>
      <c r="U99" s="191" t="str">
        <f>IF(OR(T99="",T99="-"),"",LOOKUP(CONCATENATE(T99,IF(SUM(Q99:S99)&lt;5,1,IF(SUM(Q99:S99)&lt;8,2,IF(SUM(Q99:S99)&lt;11,3,IF(SUM(Q99:S99)&lt;14,4,5))))),SIL!Y$5:Y$24,SIL!Z$5:Z$24))</f>
        <v/>
      </c>
      <c r="V99" s="201"/>
      <c r="AA99" s="144"/>
      <c r="AB99" s="144"/>
      <c r="AC99" s="144" t="e">
        <f>#REF!</f>
        <v>#REF!</v>
      </c>
      <c r="AD99" s="145" t="str">
        <f>'Ursprung-Folgen nach ISO 12100'!C103</f>
        <v>U9.7 Temperatur</v>
      </c>
      <c r="AE99" s="146"/>
      <c r="AF99" s="144" t="str">
        <f>'Ursprung-Folgen nach ISO 12100'!D104</f>
        <v>./.</v>
      </c>
    </row>
    <row r="100" spans="1:32">
      <c r="A100" s="138">
        <v>94</v>
      </c>
      <c r="B100" s="200"/>
      <c r="D100" s="139"/>
      <c r="E100" s="214"/>
      <c r="F100" s="185"/>
      <c r="G100" s="185"/>
      <c r="H100" s="189"/>
      <c r="I100" s="189"/>
      <c r="J100" s="189"/>
      <c r="K100" s="189"/>
      <c r="L100" s="189" t="str">
        <f>IF(OR(K100="",K100="-"),"",LOOKUP(CONCATENATE(K100,IF(SUM(H100:J100)&lt;5,1,IF(SUM(H100:J100)&lt;8,2,IF(SUM(H100:J100)&lt;11,3,IF(SUM(H100:J100)&lt;14,4,5))))),SIL!Y$5:Y$33,SIL!Z$5:'SIL'!Z$33))</f>
        <v/>
      </c>
      <c r="M100" s="198"/>
      <c r="N100" s="198"/>
      <c r="O100" s="190"/>
      <c r="P100" s="190"/>
      <c r="Q100" s="190"/>
      <c r="R100" s="190"/>
      <c r="S100" s="199"/>
      <c r="T100" s="199"/>
      <c r="U100" s="191" t="str">
        <f>IF(OR(T100="",T100="-"),"",LOOKUP(CONCATENATE(T100,IF(SUM(Q100:S100)&lt;5,1,IF(SUM(Q100:S100)&lt;8,2,IF(SUM(Q100:S100)&lt;11,3,IF(SUM(Q100:S100)&lt;14,4,5))))),SIL!Y$5:Y$24,SIL!Z$5:Z$24))</f>
        <v/>
      </c>
      <c r="V100" s="191"/>
      <c r="AA100" s="144"/>
      <c r="AB100" s="144"/>
      <c r="AC100" s="144" t="e">
        <f>#REF!</f>
        <v>#REF!</v>
      </c>
      <c r="AD100" s="145" t="str">
        <f>'Ursprung-Folgen nach ISO 12100'!C104</f>
        <v>U9.8 Wasser</v>
      </c>
      <c r="AE100" s="146"/>
      <c r="AF100" s="144" t="str">
        <f>'Ursprung-Folgen nach ISO 12100'!D105</f>
        <v>./.</v>
      </c>
    </row>
    <row r="101" spans="1:32">
      <c r="A101" s="138">
        <v>95</v>
      </c>
      <c r="B101" s="200"/>
      <c r="D101" s="139"/>
      <c r="E101" s="185"/>
      <c r="F101" s="185"/>
      <c r="G101" s="185"/>
      <c r="H101" s="189"/>
      <c r="I101" s="189"/>
      <c r="J101" s="189"/>
      <c r="K101" s="189"/>
      <c r="L101" s="189" t="str">
        <f>IF(OR(K101="",K101="-"),"",LOOKUP(CONCATENATE(K101,IF(SUM(H101:J101)&lt;5,1,IF(SUM(H101:J101)&lt;8,2,IF(SUM(H101:J101)&lt;11,3,IF(SUM(H101:J101)&lt;14,4,5))))),SIL!Y$5:Y$33,SIL!Z$5:'SIL'!Z$33))</f>
        <v/>
      </c>
      <c r="M101" s="198"/>
      <c r="N101" s="198"/>
      <c r="O101" s="198"/>
      <c r="P101" s="190"/>
      <c r="Q101" s="199"/>
      <c r="R101" s="199"/>
      <c r="S101" s="199"/>
      <c r="T101" s="199"/>
      <c r="U101" s="191" t="str">
        <f>IF(OR(T101="",T101="-"),"",LOOKUP(CONCATENATE(T101,IF(SUM(Q101:S101)&lt;5,1,IF(SUM(Q101:S101)&lt;8,2,IF(SUM(Q101:S101)&lt;11,3,IF(SUM(Q101:S101)&lt;14,4,5))))),SIL!Y$5:Y$24,SIL!Z$5:Z$24))</f>
        <v/>
      </c>
      <c r="V101" s="201"/>
      <c r="AA101" s="144"/>
      <c r="AB101" s="144"/>
      <c r="AC101" s="144" t="e">
        <f>#REF!</f>
        <v>#REF!</v>
      </c>
      <c r="AD101" s="145" t="str">
        <f>'Ursprung-Folgen nach ISO 12100'!C105</f>
        <v>U9.9 Wind</v>
      </c>
      <c r="AE101" s="146"/>
      <c r="AF101" s="144" t="str">
        <f>'Ursprung-Folgen nach ISO 12100'!D106</f>
        <v>./.</v>
      </c>
    </row>
    <row r="102" spans="1:32">
      <c r="A102" s="138">
        <v>96</v>
      </c>
      <c r="B102" s="200"/>
      <c r="D102" s="139"/>
      <c r="E102" s="185"/>
      <c r="F102" s="185"/>
      <c r="G102" s="185"/>
      <c r="H102" s="189"/>
      <c r="I102" s="189"/>
      <c r="J102" s="189"/>
      <c r="K102" s="189"/>
      <c r="L102" s="189" t="str">
        <f>IF(OR(K102="",K102="-"),"",LOOKUP(CONCATENATE(K102,IF(SUM(H102:J102)&lt;5,1,IF(SUM(H102:J102)&lt;8,2,IF(SUM(H102:J102)&lt;11,3,IF(SUM(H102:J102)&lt;14,4,5))))),SIL!Y$5:Y$33,SIL!Z$5:'SIL'!Z$33))</f>
        <v/>
      </c>
      <c r="M102" s="198"/>
      <c r="N102" s="198"/>
      <c r="O102" s="198"/>
      <c r="P102" s="190"/>
      <c r="Q102" s="199"/>
      <c r="R102" s="199"/>
      <c r="S102" s="199"/>
      <c r="T102" s="199"/>
      <c r="U102" s="191" t="str">
        <f>IF(OR(T102="",T102="-"),"",LOOKUP(CONCATENATE(T102,IF(SUM(Q102:S102)&lt;5,1,IF(SUM(Q102:S102)&lt;8,2,IF(SUM(Q102:S102)&lt;11,3,IF(SUM(Q102:S102)&lt;14,4,5))))),SIL!Y$5:Y$24,SIL!Z$5:Z$24))</f>
        <v/>
      </c>
      <c r="V102" s="201"/>
      <c r="AA102" s="144"/>
      <c r="AB102" s="144"/>
      <c r="AC102" s="144" t="e">
        <f>#REF!</f>
        <v>#REF!</v>
      </c>
      <c r="AD102" s="145" t="str">
        <f>'Ursprung-Folgen nach ISO 12100'!C106</f>
        <v>U9.10 Sauerstoffmangel</v>
      </c>
      <c r="AE102" s="146"/>
      <c r="AF102" s="144" t="str">
        <f>'Ursprung-Folgen nach ISO 12100'!D107</f>
        <v>F10 Kombination von Gefährdungen</v>
      </c>
    </row>
    <row r="103" spans="1:32">
      <c r="A103" s="138">
        <v>97</v>
      </c>
      <c r="B103" s="200"/>
      <c r="D103" s="139"/>
      <c r="E103" s="185"/>
      <c r="F103" s="185"/>
      <c r="G103" s="185"/>
      <c r="H103" s="189"/>
      <c r="I103" s="189"/>
      <c r="J103" s="189"/>
      <c r="K103" s="189"/>
      <c r="L103" s="189" t="str">
        <f>IF(OR(K103="",K103="-"),"",LOOKUP(CONCATENATE(K103,IF(SUM(H103:J103)&lt;5,1,IF(SUM(H103:J103)&lt;8,2,IF(SUM(H103:J103)&lt;11,3,IF(SUM(H103:J103)&lt;14,4,5))))),SIL!Y$5:Y$33,SIL!Z$5:'SIL'!Z$33))</f>
        <v/>
      </c>
      <c r="M103" s="190"/>
      <c r="N103" s="190"/>
      <c r="O103" s="190"/>
      <c r="P103" s="190"/>
      <c r="Q103" s="189"/>
      <c r="R103" s="189"/>
      <c r="S103" s="189"/>
      <c r="T103" s="189"/>
      <c r="U103" s="191" t="str">
        <f>IF(OR(T103="",T103="-"),"",LOOKUP(CONCATENATE(T103,IF(SUM(Q103:S103)&lt;5,1,IF(SUM(Q103:S103)&lt;8,2,IF(SUM(Q103:S103)&lt;11,3,IF(SUM(Q103:S103)&lt;14,4,5))))),SIL!Y$5:Y$24,SIL!Z$5:Z$24))</f>
        <v/>
      </c>
      <c r="V103" s="201"/>
      <c r="AA103" s="144"/>
      <c r="AB103" s="144"/>
      <c r="AC103" s="144" t="e">
        <f>#REF!</f>
        <v>#REF!</v>
      </c>
      <c r="AD103" s="145" t="str">
        <f>'Ursprung-Folgen nach ISO 12100'!C107</f>
        <v>U10 Kombination von Gefährdungen</v>
      </c>
      <c r="AE103" s="146"/>
      <c r="AF103" s="144" t="str">
        <f>'Ursprung-Folgen nach ISO 12100'!D108</f>
        <v>F10.1 z.B. Dehydrierung, Bewusstseinsverlust, Hitzeschock</v>
      </c>
    </row>
    <row r="104" spans="1:32" ht="19.2" customHeight="1">
      <c r="A104" s="138">
        <v>98</v>
      </c>
      <c r="B104" s="200"/>
      <c r="D104" s="139"/>
      <c r="E104" s="185"/>
      <c r="F104" s="185"/>
      <c r="G104" s="185"/>
      <c r="H104" s="194"/>
      <c r="I104" s="194"/>
      <c r="J104" s="194"/>
      <c r="K104" s="194"/>
      <c r="L104" s="189" t="str">
        <f>IF(OR(K104="",K104="-"),"",LOOKUP(CONCATENATE(K104,IF(SUM(H104:J104)&lt;5,1,IF(SUM(H104:J104)&lt;8,2,IF(SUM(H104:J104)&lt;11,3,IF(SUM(H104:J104)&lt;14,4,5))))),SIL!Y$5:Y$33,SIL!Z$5:'SIL'!Z$33))</f>
        <v/>
      </c>
      <c r="M104" s="195"/>
      <c r="N104" s="195"/>
      <c r="O104" s="195"/>
      <c r="P104" s="196"/>
      <c r="Q104" s="197"/>
      <c r="R104" s="197"/>
      <c r="S104" s="197"/>
      <c r="T104" s="197"/>
      <c r="U104" s="191" t="str">
        <f>IF(OR(T104="",T104="-"),"",LOOKUP(CONCATENATE(T104,IF(SUM(Q104:S104)&lt;5,1,IF(SUM(Q104:S104)&lt;8,2,IF(SUM(Q104:S104)&lt;11,3,IF(SUM(Q104:S104)&lt;14,4,5))))),SIL!Y$5:Y$24,SIL!Z$5:Z$24))</f>
        <v/>
      </c>
      <c r="V104" s="201"/>
      <c r="AA104" s="144"/>
      <c r="AB104" s="144"/>
      <c r="AC104" s="144" t="e">
        <f>#REF!</f>
        <v>#REF!</v>
      </c>
      <c r="AD104" s="145" t="str">
        <f>'Ursprung-Folgen nach ISO 12100'!C108</f>
        <v>U10.1 z.B. sich wiederholende Tätigkeit + Anstrengung + hohe Umgebungstemperatur</v>
      </c>
      <c r="AE104" s="146"/>
      <c r="AF104" s="144"/>
    </row>
    <row r="105" spans="1:32">
      <c r="A105" s="138">
        <v>99</v>
      </c>
      <c r="B105" s="200"/>
      <c r="D105" s="139"/>
      <c r="E105" s="185"/>
      <c r="F105" s="185"/>
      <c r="G105" s="185"/>
      <c r="H105" s="194"/>
      <c r="I105" s="194"/>
      <c r="J105" s="194"/>
      <c r="K105" s="194"/>
      <c r="L105" s="189" t="str">
        <f>IF(OR(K105="",K105="-"),"",LOOKUP(CONCATENATE(K105,IF(SUM(H105:J105)&lt;5,1,IF(SUM(H105:J105)&lt;8,2,IF(SUM(H105:J105)&lt;11,3,IF(SUM(H105:J105)&lt;14,4,5))))),SIL!Y$5:Y$33,SIL!Z$5:'SIL'!Z$33))</f>
        <v/>
      </c>
      <c r="M105" s="195"/>
      <c r="N105" s="195"/>
      <c r="O105" s="195"/>
      <c r="P105" s="196"/>
      <c r="Q105" s="197"/>
      <c r="R105" s="197"/>
      <c r="S105" s="197"/>
      <c r="T105" s="197"/>
      <c r="U105" s="191" t="str">
        <f>IF(OR(T105="",T105="-"),"",LOOKUP(CONCATENATE(T105,IF(SUM(Q105:S105)&lt;5,1,IF(SUM(Q105:S105)&lt;8,2,IF(SUM(Q105:S105)&lt;11,3,IF(SUM(Q105:S105)&lt;14,4,5))))),SIL!Y$5:Y$24,SIL!Z$5:Z$24))</f>
        <v/>
      </c>
      <c r="V105" s="201"/>
      <c r="AA105" s="192"/>
      <c r="AB105" s="192"/>
      <c r="AC105" s="144" t="e">
        <f>#REF!</f>
        <v>#REF!</v>
      </c>
      <c r="AD105" s="203"/>
      <c r="AF105" s="192"/>
    </row>
    <row r="106" spans="1:32">
      <c r="A106" s="138">
        <v>100</v>
      </c>
      <c r="B106" s="200"/>
      <c r="D106" s="139"/>
      <c r="E106" s="185"/>
      <c r="F106" s="185"/>
      <c r="G106" s="185"/>
      <c r="H106" s="194"/>
      <c r="I106" s="194"/>
      <c r="J106" s="194"/>
      <c r="K106" s="194"/>
      <c r="L106" s="189" t="str">
        <f>IF(OR(K106="",K106="-"),"",LOOKUP(CONCATENATE(K106,IF(SUM(H106:J106)&lt;5,1,IF(SUM(H106:J106)&lt;8,2,IF(SUM(H106:J106)&lt;11,3,IF(SUM(H106:J106)&lt;14,4,5))))),SIL!Y$5:Y$33,SIL!Z$5:'SIL'!Z$33))</f>
        <v/>
      </c>
      <c r="M106" s="195"/>
      <c r="N106" s="195"/>
      <c r="O106" s="195"/>
      <c r="P106" s="196"/>
      <c r="Q106" s="197"/>
      <c r="R106" s="197"/>
      <c r="S106" s="197"/>
      <c r="T106" s="197"/>
      <c r="U106" s="191" t="str">
        <f>IF(OR(T106="",T106="-"),"",LOOKUP(CONCATENATE(T106,IF(SUM(Q106:S106)&lt;5,1,IF(SUM(Q106:S106)&lt;8,2,IF(SUM(Q106:S106)&lt;11,3,IF(SUM(Q106:S106)&lt;14,4,5))))),SIL!Y$5:Y$24,SIL!Z$5:Z$24))</f>
        <v/>
      </c>
      <c r="V106" s="201"/>
      <c r="AA106" s="192"/>
      <c r="AB106" s="192"/>
      <c r="AC106" s="144" t="e">
        <f>#REF!</f>
        <v>#REF!</v>
      </c>
      <c r="AD106" s="203"/>
    </row>
    <row r="107" spans="1:32">
      <c r="A107" s="138">
        <v>101</v>
      </c>
      <c r="B107" s="200"/>
      <c r="D107" s="139"/>
      <c r="E107" s="185"/>
      <c r="F107" s="185"/>
      <c r="G107" s="185"/>
      <c r="H107" s="194"/>
      <c r="I107" s="194"/>
      <c r="J107" s="194"/>
      <c r="K107" s="194"/>
      <c r="L107" s="189" t="str">
        <f>IF(OR(K107="",K107="-"),"",LOOKUP(CONCATENATE(K107,IF(SUM(H107:J107)&lt;5,1,IF(SUM(H107:J107)&lt;8,2,IF(SUM(H107:J107)&lt;11,3,IF(SUM(H107:J107)&lt;14,4,5))))),SIL!Y$5:Y$33,SIL!Z$5:'SIL'!Z$33))</f>
        <v/>
      </c>
      <c r="M107" s="195"/>
      <c r="N107" s="195"/>
      <c r="O107" s="195"/>
      <c r="P107" s="196"/>
      <c r="Q107" s="197"/>
      <c r="R107" s="197"/>
      <c r="S107" s="197"/>
      <c r="T107" s="197"/>
      <c r="U107" s="191" t="str">
        <f>IF(OR(T107="",T107="-"),"",LOOKUP(CONCATENATE(T107,IF(SUM(Q107:S107)&lt;5,1,IF(SUM(Q107:S107)&lt;8,2,IF(SUM(Q107:S107)&lt;11,3,IF(SUM(Q107:S107)&lt;14,4,5))))),SIL!Y$5:Y$24,SIL!Z$5:Z$24))</f>
        <v/>
      </c>
      <c r="V107" s="201"/>
      <c r="AA107" s="192"/>
      <c r="AB107" s="192"/>
      <c r="AC107" s="144" t="e">
        <f>#REF!</f>
        <v>#REF!</v>
      </c>
      <c r="AD107" s="203"/>
    </row>
    <row r="108" spans="1:32">
      <c r="A108" s="138">
        <v>102</v>
      </c>
      <c r="B108" s="200"/>
      <c r="D108" s="139"/>
      <c r="E108" s="185"/>
      <c r="F108" s="185"/>
      <c r="G108" s="185"/>
      <c r="H108" s="189"/>
      <c r="I108" s="189"/>
      <c r="J108" s="189"/>
      <c r="K108" s="189"/>
      <c r="L108" s="189" t="str">
        <f>IF(OR(K108="",K108="-"),"",LOOKUP(CONCATENATE(K108,IF(SUM(H108:J108)&lt;5,1,IF(SUM(H108:J108)&lt;8,2,IF(SUM(H108:J108)&lt;11,3,IF(SUM(H108:J108)&lt;14,4,5))))),SIL!Y$5:Y$33,SIL!Z$5:'SIL'!Z$33))</f>
        <v/>
      </c>
      <c r="M108" s="198"/>
      <c r="N108" s="198"/>
      <c r="O108" s="198"/>
      <c r="P108" s="190"/>
      <c r="Q108" s="199"/>
      <c r="R108" s="199"/>
      <c r="S108" s="199"/>
      <c r="T108" s="199"/>
      <c r="U108" s="191" t="str">
        <f>IF(OR(T108="",T108="-"),"",LOOKUP(CONCATENATE(T108,IF(SUM(Q108:S108)&lt;5,1,IF(SUM(Q108:S108)&lt;8,2,IF(SUM(Q108:S108)&lt;11,3,IF(SUM(Q108:S108)&lt;14,4,5))))),SIL!Y$5:Y$24,SIL!Z$5:Z$24))</f>
        <v/>
      </c>
      <c r="V108" s="201"/>
      <c r="AA108" s="192"/>
      <c r="AB108" s="192"/>
      <c r="AC108" s="144" t="e">
        <f>#REF!</f>
        <v>#REF!</v>
      </c>
      <c r="AD108" s="203"/>
    </row>
    <row r="109" spans="1:32">
      <c r="A109" s="138">
        <v>103</v>
      </c>
      <c r="B109" s="200"/>
      <c r="D109" s="139"/>
      <c r="E109" s="214"/>
      <c r="F109" s="185"/>
      <c r="G109" s="185"/>
      <c r="H109" s="189"/>
      <c r="I109" s="189"/>
      <c r="J109" s="189"/>
      <c r="K109" s="189"/>
      <c r="L109" s="189" t="str">
        <f>IF(OR(K109="",K109="-"),"",LOOKUP(CONCATENATE(K109,IF(SUM(H109:J109)&lt;5,1,IF(SUM(H109:J109)&lt;8,2,IF(SUM(H109:J109)&lt;11,3,IF(SUM(H109:J109)&lt;14,4,5))))),SIL!Y$5:Y$33,SIL!Z$5:'SIL'!Z$33))</f>
        <v/>
      </c>
      <c r="M109" s="198"/>
      <c r="N109" s="198"/>
      <c r="O109" s="190"/>
      <c r="P109" s="190"/>
      <c r="Q109" s="190"/>
      <c r="R109" s="190"/>
      <c r="S109" s="199"/>
      <c r="T109" s="199"/>
      <c r="U109" s="191" t="str">
        <f>IF(OR(T109="",T109="-"),"",LOOKUP(CONCATENATE(T109,IF(SUM(Q109:S109)&lt;5,1,IF(SUM(Q109:S109)&lt;8,2,IF(SUM(Q109:S109)&lt;11,3,IF(SUM(Q109:S109)&lt;14,4,5))))),SIL!Y$5:Y$24,SIL!Z$5:Z$24))</f>
        <v/>
      </c>
      <c r="V109" s="191"/>
      <c r="AA109" s="192"/>
      <c r="AB109" s="192"/>
      <c r="AC109" s="144" t="e">
        <f>#REF!</f>
        <v>#REF!</v>
      </c>
      <c r="AD109" s="203"/>
    </row>
    <row r="110" spans="1:32">
      <c r="A110" s="138">
        <v>104</v>
      </c>
      <c r="B110" s="200"/>
      <c r="D110" s="139"/>
      <c r="E110" s="185"/>
      <c r="F110" s="185"/>
      <c r="G110" s="185"/>
      <c r="H110" s="189"/>
      <c r="I110" s="189"/>
      <c r="J110" s="189"/>
      <c r="K110" s="189"/>
      <c r="L110" s="189" t="str">
        <f>IF(OR(K110="",K110="-"),"",LOOKUP(CONCATENATE(K110,IF(SUM(H110:J110)&lt;5,1,IF(SUM(H110:J110)&lt;8,2,IF(SUM(H110:J110)&lt;11,3,IF(SUM(H110:J110)&lt;14,4,5))))),SIL!Y$5:Y$33,SIL!Z$5:'SIL'!Z$33))</f>
        <v/>
      </c>
      <c r="M110" s="198"/>
      <c r="N110" s="198"/>
      <c r="O110" s="198"/>
      <c r="P110" s="190"/>
      <c r="Q110" s="199"/>
      <c r="R110" s="199"/>
      <c r="S110" s="199"/>
      <c r="T110" s="199"/>
      <c r="U110" s="191" t="str">
        <f>IF(OR(T110="",T110="-"),"",LOOKUP(CONCATENATE(T110,IF(SUM(Q110:S110)&lt;5,1,IF(SUM(Q110:S110)&lt;8,2,IF(SUM(Q110:S110)&lt;11,3,IF(SUM(Q110:S110)&lt;14,4,5))))),SIL!Y$5:Y$24,SIL!Z$5:Z$24))</f>
        <v/>
      </c>
      <c r="V110" s="201"/>
      <c r="AA110" s="192"/>
      <c r="AB110" s="192"/>
      <c r="AC110" s="144" t="e">
        <f>#REF!</f>
        <v>#REF!</v>
      </c>
    </row>
    <row r="111" spans="1:32">
      <c r="A111" s="138">
        <v>105</v>
      </c>
      <c r="B111" s="200"/>
      <c r="D111" s="139"/>
      <c r="E111" s="185"/>
      <c r="F111" s="185"/>
      <c r="G111" s="185"/>
      <c r="H111" s="189"/>
      <c r="I111" s="189"/>
      <c r="J111" s="189"/>
      <c r="K111" s="189"/>
      <c r="L111" s="189" t="str">
        <f>IF(OR(K111="",K111="-"),"",LOOKUP(CONCATENATE(K111,IF(SUM(H111:J111)&lt;5,1,IF(SUM(H111:J111)&lt;8,2,IF(SUM(H111:J111)&lt;11,3,IF(SUM(H111:J111)&lt;14,4,5))))),SIL!Y$5:Y$33,SIL!Z$5:'SIL'!Z$33))</f>
        <v/>
      </c>
      <c r="M111" s="198"/>
      <c r="N111" s="198"/>
      <c r="O111" s="198"/>
      <c r="P111" s="190"/>
      <c r="Q111" s="199"/>
      <c r="R111" s="199"/>
      <c r="S111" s="199"/>
      <c r="T111" s="199"/>
      <c r="U111" s="191" t="str">
        <f>IF(OR(T111="",T111="-"),"",LOOKUP(CONCATENATE(T111,IF(SUM(Q111:S111)&lt;5,1,IF(SUM(Q111:S111)&lt;8,2,IF(SUM(Q111:S111)&lt;11,3,IF(SUM(Q111:S111)&lt;14,4,5))))),SIL!Y$5:Y$24,SIL!Z$5:Z$24))</f>
        <v/>
      </c>
      <c r="V111" s="201"/>
      <c r="AA111" s="192"/>
      <c r="AB111" s="192"/>
      <c r="AC111" s="144" t="e">
        <f>#REF!</f>
        <v>#REF!</v>
      </c>
    </row>
    <row r="112" spans="1:32">
      <c r="AA112" s="192"/>
      <c r="AB112" s="192"/>
      <c r="AC112" s="144" t="e">
        <f>#REF!</f>
        <v>#REF!</v>
      </c>
    </row>
    <row r="113" spans="27:29">
      <c r="AA113" s="192"/>
      <c r="AB113" s="192"/>
      <c r="AC113" s="144" t="e">
        <f>#REF!</f>
        <v>#REF!</v>
      </c>
    </row>
    <row r="114" spans="27:29">
      <c r="AA114" s="192"/>
      <c r="AB114" s="192"/>
      <c r="AC114" s="144" t="e">
        <f>#REF!</f>
        <v>#REF!</v>
      </c>
    </row>
    <row r="115" spans="27:29">
      <c r="AA115" s="192"/>
      <c r="AB115" s="192"/>
      <c r="AC115" s="144" t="e">
        <f>#REF!</f>
        <v>#REF!</v>
      </c>
    </row>
    <row r="116" spans="27:29">
      <c r="AA116" s="192"/>
      <c r="AB116" s="192"/>
      <c r="AC116" s="144" t="e">
        <f>#REF!</f>
        <v>#REF!</v>
      </c>
    </row>
    <row r="117" spans="27:29">
      <c r="AA117" s="192"/>
      <c r="AB117" s="192"/>
      <c r="AC117" s="144" t="e">
        <f>#REF!</f>
        <v>#REF!</v>
      </c>
    </row>
    <row r="118" spans="27:29">
      <c r="AA118" s="192"/>
      <c r="AB118" s="192"/>
      <c r="AC118" s="144" t="e">
        <f>#REF!</f>
        <v>#REF!</v>
      </c>
    </row>
    <row r="119" spans="27:29">
      <c r="AA119" s="192"/>
      <c r="AB119" s="192"/>
      <c r="AC119" s="144" t="e">
        <f>#REF!</f>
        <v>#REF!</v>
      </c>
    </row>
    <row r="120" spans="27:29">
      <c r="AA120" s="192"/>
      <c r="AB120" s="192"/>
      <c r="AC120" s="144" t="e">
        <f>#REF!</f>
        <v>#REF!</v>
      </c>
    </row>
    <row r="121" spans="27:29">
      <c r="AA121" s="192"/>
      <c r="AB121" s="192"/>
      <c r="AC121" s="144" t="e">
        <f>#REF!</f>
        <v>#REF!</v>
      </c>
    </row>
    <row r="122" spans="27:29">
      <c r="AA122" s="192"/>
      <c r="AB122" s="192"/>
      <c r="AC122" s="144" t="e">
        <f>#REF!</f>
        <v>#REF!</v>
      </c>
    </row>
    <row r="123" spans="27:29">
      <c r="AA123" s="192"/>
      <c r="AB123" s="192"/>
      <c r="AC123" s="144" t="e">
        <f>#REF!</f>
        <v>#REF!</v>
      </c>
    </row>
    <row r="124" spans="27:29">
      <c r="AA124" s="192"/>
      <c r="AB124" s="192"/>
      <c r="AC124" s="144" t="e">
        <f>#REF!</f>
        <v>#REF!</v>
      </c>
    </row>
    <row r="125" spans="27:29">
      <c r="AA125" s="192"/>
      <c r="AB125" s="192"/>
      <c r="AC125" s="144" t="e">
        <f>#REF!</f>
        <v>#REF!</v>
      </c>
    </row>
    <row r="126" spans="27:29">
      <c r="AA126" s="192"/>
      <c r="AB126" s="192"/>
      <c r="AC126" s="144" t="e">
        <f>#REF!</f>
        <v>#REF!</v>
      </c>
    </row>
    <row r="127" spans="27:29">
      <c r="AA127" s="192"/>
      <c r="AB127" s="192"/>
      <c r="AC127" s="144" t="e">
        <f>#REF!</f>
        <v>#REF!</v>
      </c>
    </row>
    <row r="128" spans="27:29">
      <c r="AA128" s="192"/>
      <c r="AB128" s="192"/>
      <c r="AC128" s="144" t="e">
        <f>#REF!</f>
        <v>#REF!</v>
      </c>
    </row>
    <row r="129" spans="27:29">
      <c r="AA129" s="192"/>
      <c r="AB129" s="192"/>
      <c r="AC129" s="144" t="e">
        <f>#REF!</f>
        <v>#REF!</v>
      </c>
    </row>
    <row r="130" spans="27:29">
      <c r="AA130" s="192"/>
      <c r="AB130" s="192"/>
      <c r="AC130" s="144" t="e">
        <f>#REF!</f>
        <v>#REF!</v>
      </c>
    </row>
    <row r="131" spans="27:29">
      <c r="AA131" s="192"/>
      <c r="AB131" s="192"/>
      <c r="AC131" s="144" t="e">
        <f>#REF!</f>
        <v>#REF!</v>
      </c>
    </row>
    <row r="132" spans="27:29">
      <c r="AA132" s="192"/>
      <c r="AB132" s="192"/>
      <c r="AC132" s="144" t="e">
        <f>#REF!</f>
        <v>#REF!</v>
      </c>
    </row>
    <row r="133" spans="27:29">
      <c r="AA133" s="192"/>
      <c r="AB133" s="192"/>
      <c r="AC133" s="144" t="e">
        <f>#REF!</f>
        <v>#REF!</v>
      </c>
    </row>
    <row r="134" spans="27:29">
      <c r="AA134" s="192"/>
      <c r="AB134" s="192"/>
      <c r="AC134" s="144" t="e">
        <f>#REF!</f>
        <v>#REF!</v>
      </c>
    </row>
    <row r="135" spans="27:29">
      <c r="AA135" s="192"/>
      <c r="AB135" s="192"/>
      <c r="AC135" s="144" t="e">
        <f>#REF!</f>
        <v>#REF!</v>
      </c>
    </row>
    <row r="136" spans="27:29">
      <c r="AA136" s="192"/>
      <c r="AB136" s="192"/>
      <c r="AC136" s="144" t="e">
        <f>#REF!</f>
        <v>#REF!</v>
      </c>
    </row>
    <row r="137" spans="27:29">
      <c r="AA137" s="192"/>
      <c r="AB137" s="192"/>
      <c r="AC137" s="144" t="e">
        <f>#REF!</f>
        <v>#REF!</v>
      </c>
    </row>
    <row r="138" spans="27:29">
      <c r="AA138" s="192"/>
      <c r="AB138" s="192"/>
      <c r="AC138" s="144" t="e">
        <f>#REF!</f>
        <v>#REF!</v>
      </c>
    </row>
    <row r="139" spans="27:29">
      <c r="AA139" s="192"/>
      <c r="AB139" s="192"/>
      <c r="AC139" s="144" t="e">
        <f>#REF!</f>
        <v>#REF!</v>
      </c>
    </row>
    <row r="140" spans="27:29">
      <c r="AA140" s="192"/>
      <c r="AB140" s="192"/>
      <c r="AC140" s="144" t="e">
        <f>#REF!</f>
        <v>#REF!</v>
      </c>
    </row>
    <row r="141" spans="27:29">
      <c r="AA141" s="192"/>
      <c r="AB141" s="192"/>
      <c r="AC141" s="144" t="e">
        <f>#REF!</f>
        <v>#REF!</v>
      </c>
    </row>
    <row r="142" spans="27:29">
      <c r="AA142" s="192"/>
      <c r="AB142" s="192"/>
      <c r="AC142" s="144" t="e">
        <f>#REF!</f>
        <v>#REF!</v>
      </c>
    </row>
    <row r="143" spans="27:29">
      <c r="AA143" s="192"/>
      <c r="AB143" s="192"/>
      <c r="AC143" s="144" t="e">
        <f>#REF!</f>
        <v>#REF!</v>
      </c>
    </row>
    <row r="144" spans="27:29">
      <c r="AA144" s="192"/>
      <c r="AB144" s="192"/>
      <c r="AC144" s="144" t="e">
        <f>#REF!</f>
        <v>#REF!</v>
      </c>
    </row>
    <row r="145" spans="27:29">
      <c r="AA145" s="192"/>
      <c r="AB145" s="192"/>
      <c r="AC145" s="144" t="e">
        <f>#REF!</f>
        <v>#REF!</v>
      </c>
    </row>
    <row r="146" spans="27:29">
      <c r="AA146" s="192"/>
      <c r="AB146" s="192"/>
      <c r="AC146" s="144" t="e">
        <f>#REF!</f>
        <v>#REF!</v>
      </c>
    </row>
    <row r="147" spans="27:29">
      <c r="AA147" s="192"/>
      <c r="AB147" s="192"/>
      <c r="AC147" s="192"/>
    </row>
    <row r="148" spans="27:29">
      <c r="AA148" s="192"/>
      <c r="AB148" s="192"/>
      <c r="AC148" s="192"/>
    </row>
    <row r="149" spans="27:29">
      <c r="AA149" s="192"/>
      <c r="AB149" s="192"/>
      <c r="AC149" s="192"/>
    </row>
    <row r="150" spans="27:29">
      <c r="AA150" s="192"/>
      <c r="AB150" s="192"/>
      <c r="AC150" s="192"/>
    </row>
    <row r="151" spans="27:29">
      <c r="AA151" s="192"/>
      <c r="AB151" s="192"/>
      <c r="AC151" s="192"/>
    </row>
    <row r="152" spans="27:29">
      <c r="AA152" s="192"/>
      <c r="AB152" s="192"/>
      <c r="AC152" s="192"/>
    </row>
    <row r="153" spans="27:29">
      <c r="AA153" s="192"/>
      <c r="AB153" s="192"/>
    </row>
    <row r="154" spans="27:29">
      <c r="AA154" s="192"/>
      <c r="AB154" s="192"/>
    </row>
    <row r="155" spans="27:29">
      <c r="AA155" s="192"/>
      <c r="AB155" s="192"/>
    </row>
    <row r="156" spans="27:29">
      <c r="AA156" s="192"/>
      <c r="AB156" s="192"/>
    </row>
    <row r="157" spans="27:29">
      <c r="AA157" s="192"/>
      <c r="AB157" s="192"/>
    </row>
    <row r="158" spans="27:29">
      <c r="AA158" s="192"/>
      <c r="AB158" s="192"/>
    </row>
    <row r="159" spans="27:29">
      <c r="AA159" s="192"/>
      <c r="AB159" s="192"/>
    </row>
    <row r="160" spans="27:29">
      <c r="AA160" s="192"/>
      <c r="AB160" s="192"/>
    </row>
    <row r="161" spans="27:28">
      <c r="AA161" s="192"/>
      <c r="AB161" s="192"/>
    </row>
    <row r="162" spans="27:28">
      <c r="AA162" s="192"/>
      <c r="AB162" s="192"/>
    </row>
    <row r="163" spans="27:28">
      <c r="AA163" s="192"/>
      <c r="AB163" s="192"/>
    </row>
    <row r="164" spans="27:28">
      <c r="AA164" s="192"/>
      <c r="AB164" s="192"/>
    </row>
    <row r="165" spans="27:28">
      <c r="AA165" s="192"/>
      <c r="AB165" s="192"/>
    </row>
    <row r="166" spans="27:28">
      <c r="AA166" s="192"/>
      <c r="AB166" s="192"/>
    </row>
    <row r="167" spans="27:28">
      <c r="AA167" s="192"/>
      <c r="AB167" s="192"/>
    </row>
    <row r="168" spans="27:28">
      <c r="AA168" s="192"/>
      <c r="AB168" s="192"/>
    </row>
    <row r="169" spans="27:28">
      <c r="AA169" s="192"/>
      <c r="AB169" s="192"/>
    </row>
    <row r="170" spans="27:28">
      <c r="AA170" s="192"/>
      <c r="AB170" s="192"/>
    </row>
    <row r="171" spans="27:28">
      <c r="AA171" s="192"/>
      <c r="AB171" s="192"/>
    </row>
    <row r="172" spans="27:28">
      <c r="AA172" s="192"/>
      <c r="AB172" s="192"/>
    </row>
    <row r="173" spans="27:28">
      <c r="AA173" s="192"/>
      <c r="AB173" s="192"/>
    </row>
    <row r="174" spans="27:28">
      <c r="AA174" s="192"/>
      <c r="AB174" s="192"/>
    </row>
    <row r="175" spans="27:28">
      <c r="AA175" s="192"/>
      <c r="AB175" s="192"/>
    </row>
    <row r="176" spans="27:28">
      <c r="AA176" s="192"/>
      <c r="AB176" s="192"/>
    </row>
    <row r="177" spans="27:28">
      <c r="AA177" s="192"/>
      <c r="AB177" s="192"/>
    </row>
    <row r="178" spans="27:28">
      <c r="AA178" s="192"/>
      <c r="AB178" s="192"/>
    </row>
    <row r="179" spans="27:28">
      <c r="AA179" s="192"/>
      <c r="AB179" s="192"/>
    </row>
    <row r="180" spans="27:28">
      <c r="AA180" s="192"/>
      <c r="AB180" s="192"/>
    </row>
    <row r="181" spans="27:28">
      <c r="AA181" s="192"/>
      <c r="AB181" s="192"/>
    </row>
  </sheetData>
  <autoFilter ref="A6:V58" xr:uid="{00000000-0009-0000-0000-000001000000}"/>
  <mergeCells count="12">
    <mergeCell ref="B87:B94"/>
    <mergeCell ref="B43:B45"/>
    <mergeCell ref="B46:B58"/>
    <mergeCell ref="B59:B70"/>
    <mergeCell ref="B71:B86"/>
    <mergeCell ref="B7:B27"/>
    <mergeCell ref="B28:B42"/>
    <mergeCell ref="Q2:V2"/>
    <mergeCell ref="Q3:V3"/>
    <mergeCell ref="A4:G4"/>
    <mergeCell ref="H4:V4"/>
    <mergeCell ref="E2:O3"/>
  </mergeCells>
  <conditionalFormatting sqref="N11:N12 N23:N24 N31:N32 N34:N35 N43 N46:N47 N55 N58 L7:L111 U7:U111 N64 N73 N82 N91 N100 N109 N67 N76 N85 N94 N103">
    <cfRule type="cellIs" dxfId="1" priority="1" stopIfTrue="1" operator="equal">
      <formula>"SIL2"</formula>
    </cfRule>
    <cfRule type="cellIs" dxfId="0" priority="2" stopIfTrue="1" operator="equal">
      <formula>"SIL3"</formula>
    </cfRule>
  </conditionalFormatting>
  <dataValidations count="4">
    <dataValidation type="list" allowBlank="1" showInputMessage="1" showErrorMessage="1" sqref="B28 B43 B46 B59 B71 B87 B95:B111" xr:uid="{00000000-0002-0000-0100-000000000000}">
      <formula1>$AA$7:$AA$14</formula1>
    </dataValidation>
    <dataValidation type="list" allowBlank="1" showInputMessage="1" sqref="G7:G111" xr:uid="{00000000-0002-0000-0100-000005000000}">
      <formula1>$AF$7:$AF$103</formula1>
    </dataValidation>
    <dataValidation type="list" allowBlank="1" showInputMessage="1" sqref="F7:F111" xr:uid="{00000000-0002-0000-0100-000004000000}">
      <formula1>$AE$7:$AE$40</formula1>
    </dataValidation>
    <dataValidation type="list" allowBlank="1" showInputMessage="1" sqref="E7:E111" xr:uid="{00000000-0002-0000-0100-000003000000}">
      <formula1>$AD$8:$AD$104</formula1>
    </dataValidation>
  </dataValidations>
  <printOptions horizontalCentered="1"/>
  <pageMargins left="0.196527777777778" right="0.196527777777778" top="0.39305555555555599" bottom="0.39305555555555599" header="0.51180555555555596" footer="0.196527777777778"/>
  <pageSetup paperSize="9" scale="66" fitToHeight="0" orientation="landscape" errors="blank" r:id="rId1"/>
  <headerFooter>
    <oddFooter>&amp;LSeite &amp;P von &amp;N&amp;C&amp;F&amp;RStand: &amp;D</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ontrol 1">
              <controlPr defaultSize="0" print="0" uiObject="1" autoLine="0" autoPict="0">
                <anchor moveWithCells="1" sizeWithCells="1">
                  <from>
                    <xdr:col>3</xdr:col>
                    <xdr:colOff>0</xdr:colOff>
                    <xdr:row>10</xdr:row>
                    <xdr:rowOff>0</xdr:rowOff>
                  </from>
                  <to>
                    <xdr:col>4</xdr:col>
                    <xdr:colOff>114300</xdr:colOff>
                    <xdr:row>10</xdr:row>
                    <xdr:rowOff>0</xdr:rowOff>
                  </to>
                </anchor>
              </controlPr>
            </control>
          </mc:Choice>
        </mc:AlternateContent>
        <mc:AlternateContent xmlns:mc="http://schemas.openxmlformats.org/markup-compatibility/2006">
          <mc:Choice Requires="x14">
            <control shapeId="1053" r:id="rId5" name="Control 29">
              <controlPr defaultSize="0" print="0" uiObject="1" autoLine="0" autoPict="0">
                <anchor moveWithCells="1" sizeWithCells="1">
                  <from>
                    <xdr:col>3</xdr:col>
                    <xdr:colOff>0</xdr:colOff>
                    <xdr:row>6</xdr:row>
                    <xdr:rowOff>0</xdr:rowOff>
                  </from>
                  <to>
                    <xdr:col>4</xdr:col>
                    <xdr:colOff>114300</xdr:colOff>
                    <xdr:row>6</xdr:row>
                    <xdr:rowOff>0</xdr:rowOff>
                  </to>
                </anchor>
              </controlPr>
            </control>
          </mc:Choice>
        </mc:AlternateContent>
        <mc:AlternateContent xmlns:mc="http://schemas.openxmlformats.org/markup-compatibility/2006">
          <mc:Choice Requires="x14">
            <control shapeId="1064" r:id="rId6" name="Control 40">
              <controlPr defaultSize="0" print="0" uiObject="1" autoLine="0" autoPict="0">
                <anchor moveWithCells="1" sizeWithCells="1">
                  <from>
                    <xdr:col>3</xdr:col>
                    <xdr:colOff>0</xdr:colOff>
                    <xdr:row>11</xdr:row>
                    <xdr:rowOff>0</xdr:rowOff>
                  </from>
                  <to>
                    <xdr:col>4</xdr:col>
                    <xdr:colOff>114300</xdr:colOff>
                    <xdr:row>11</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xr:uid="{6F241CF9-5FB7-EB44-ACDC-FB548C27B1BA}">
          <x14:formula1>
            <xm:f>'Aufgaben+Tätigkeiten'!$B$4:$B$23</xm:f>
          </x14:formula1>
          <xm:sqref>D7:D111</xm:sqref>
        </x14:dataValidation>
        <x14:dataValidation type="list" allowBlank="1" showInputMessage="1" showErrorMessage="1" xr:uid="{00000000-0002-0000-0100-000006000000}">
          <x14:formula1>
            <xm:f>Lebensphasen!$A$2:$A$12</xm:f>
          </x14:formula1>
          <xm:sqref>B7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A104"/>
  <sheetViews>
    <sheetView showGridLines="0" zoomScale="70" zoomScaleNormal="70" zoomScalePageLayoutView="85" workbookViewId="0">
      <selection activeCell="D3" sqref="D3"/>
    </sheetView>
  </sheetViews>
  <sheetFormatPr baseColWidth="10" defaultColWidth="11.3984375" defaultRowHeight="13.8"/>
  <cols>
    <col min="1" max="1" width="11" style="61" customWidth="1"/>
    <col min="2" max="2" width="12.19921875" style="61" customWidth="1"/>
    <col min="3" max="3" width="67.8984375" style="61" customWidth="1"/>
    <col min="4" max="4" width="68.59765625" style="61" customWidth="1"/>
    <col min="5" max="5" width="10.09765625" style="58" customWidth="1"/>
    <col min="6" max="6" width="12.19921875" style="58" customWidth="1"/>
    <col min="7" max="7" width="17.5" style="58" customWidth="1"/>
    <col min="8" max="8" width="13.3984375" style="58" customWidth="1"/>
    <col min="9" max="9" width="17.5" style="58" customWidth="1"/>
    <col min="10" max="10" width="4.69921875" style="58" customWidth="1"/>
    <col min="11" max="11" width="18" style="62" customWidth="1"/>
    <col min="12" max="13" width="12.19921875" style="58" customWidth="1"/>
    <col min="14" max="14" width="15" style="58" bestFit="1" customWidth="1"/>
    <col min="15" max="15" width="13.19921875" style="58" bestFit="1" customWidth="1"/>
    <col min="16" max="16" width="12.69921875" style="58" bestFit="1" customWidth="1"/>
    <col min="17" max="17" width="6.19921875" style="58" customWidth="1"/>
    <col min="18" max="20" width="8" style="58" customWidth="1"/>
    <col min="21" max="21" width="86.8984375" style="58" customWidth="1"/>
    <col min="22" max="27" width="11.3984375" style="58"/>
    <col min="28" max="28" width="3.69921875" style="58" customWidth="1"/>
    <col min="29" max="29" width="11.69921875" style="58" customWidth="1"/>
    <col min="30" max="30" width="55.8984375" style="58" customWidth="1"/>
    <col min="31" max="16384" width="11.3984375" style="58"/>
  </cols>
  <sheetData>
    <row r="1" spans="1:79" s="57" customFormat="1" ht="61.5" customHeight="1">
      <c r="A1" s="63"/>
      <c r="B1" s="64"/>
      <c r="C1" s="65"/>
      <c r="D1" s="65"/>
      <c r="E1" s="65"/>
      <c r="F1" s="66"/>
      <c r="G1" s="64"/>
      <c r="H1" s="64"/>
      <c r="I1" s="64"/>
      <c r="J1" s="64"/>
      <c r="K1" s="82"/>
      <c r="L1" s="64"/>
    </row>
    <row r="2" spans="1:79" s="23" customFormat="1" ht="10.5" customHeight="1">
      <c r="A2" s="67"/>
      <c r="B2" s="67"/>
      <c r="C2" s="67"/>
      <c r="D2" s="67"/>
      <c r="E2" s="67"/>
      <c r="F2" s="67"/>
      <c r="G2" s="67"/>
      <c r="H2" s="67"/>
      <c r="I2" s="67"/>
      <c r="J2" s="67"/>
      <c r="K2" s="83"/>
      <c r="L2" s="67"/>
      <c r="M2" s="67"/>
      <c r="N2" s="67"/>
      <c r="O2" s="67"/>
      <c r="P2" s="67"/>
      <c r="Q2" s="57"/>
      <c r="R2" s="57"/>
      <c r="S2" s="57"/>
      <c r="T2" s="57"/>
      <c r="U2" s="57"/>
      <c r="V2" s="57"/>
      <c r="X2" s="57"/>
      <c r="Y2" s="57"/>
      <c r="Z2" s="57"/>
      <c r="AA2" s="57"/>
      <c r="AB2" s="57"/>
      <c r="AC2" s="57"/>
      <c r="AD2" s="57"/>
      <c r="AE2" s="57"/>
      <c r="AF2" s="57"/>
      <c r="AG2" s="57"/>
      <c r="AH2" s="57"/>
      <c r="AI2" s="57"/>
      <c r="AJ2" s="57"/>
      <c r="AK2" s="57"/>
      <c r="AL2" s="57"/>
      <c r="AM2" s="57"/>
      <c r="AN2" s="57"/>
      <c r="AO2" s="57"/>
      <c r="AP2" s="57"/>
      <c r="AQ2" s="57"/>
      <c r="AR2" s="57"/>
      <c r="AS2" s="57"/>
      <c r="AT2" s="57"/>
      <c r="AU2" s="57"/>
      <c r="AV2" s="57"/>
      <c r="AW2" s="57"/>
      <c r="AX2" s="57"/>
      <c r="AY2" s="57"/>
      <c r="AZ2" s="57"/>
      <c r="BA2" s="57"/>
      <c r="BB2" s="57"/>
      <c r="BC2" s="57"/>
      <c r="BD2" s="57"/>
      <c r="BE2" s="57"/>
      <c r="BF2" s="57"/>
      <c r="BG2" s="57"/>
      <c r="BH2" s="57"/>
      <c r="BI2" s="57"/>
      <c r="BJ2" s="57"/>
      <c r="BK2" s="57"/>
      <c r="BL2" s="57"/>
      <c r="BM2" s="57"/>
      <c r="BN2" s="57"/>
      <c r="BO2" s="57"/>
      <c r="BP2" s="57"/>
      <c r="BQ2" s="57"/>
      <c r="BR2" s="57"/>
      <c r="BS2" s="57"/>
      <c r="BT2" s="57"/>
      <c r="BU2" s="57"/>
      <c r="BV2" s="57"/>
      <c r="BW2" s="57"/>
      <c r="BX2" s="57"/>
      <c r="BY2" s="57"/>
      <c r="BZ2" s="57"/>
      <c r="CA2" s="57"/>
    </row>
    <row r="3" spans="1:79" ht="17.399999999999999">
      <c r="A3" s="68" t="s">
        <v>63</v>
      </c>
      <c r="B3" s="68"/>
      <c r="C3" s="68"/>
      <c r="D3" s="68"/>
      <c r="E3" s="68"/>
      <c r="F3" s="68"/>
      <c r="G3" s="68"/>
      <c r="H3" s="68"/>
      <c r="I3" s="68"/>
      <c r="J3" s="68"/>
      <c r="K3" s="84"/>
      <c r="L3" s="68"/>
      <c r="M3" s="68"/>
      <c r="N3" s="68"/>
      <c r="O3" s="68"/>
      <c r="P3" s="68"/>
      <c r="R3" s="268" t="s">
        <v>64</v>
      </c>
      <c r="S3" s="268"/>
      <c r="T3" s="268"/>
      <c r="U3" s="268"/>
      <c r="W3" s="99" t="s">
        <v>65</v>
      </c>
      <c r="X3" s="99"/>
      <c r="Y3" s="99"/>
      <c r="Z3" s="99"/>
      <c r="AB3" s="100" t="s">
        <v>66</v>
      </c>
      <c r="AC3" s="100"/>
      <c r="AD3" s="100"/>
    </row>
    <row r="4" spans="1:79" s="59" customFormat="1" ht="17.399999999999999">
      <c r="A4" s="274" t="s">
        <v>67</v>
      </c>
      <c r="B4" s="275"/>
      <c r="C4" s="276"/>
      <c r="D4" s="148"/>
      <c r="E4" s="259" t="s">
        <v>68</v>
      </c>
      <c r="F4" s="260"/>
      <c r="G4" s="260"/>
      <c r="H4" s="260"/>
      <c r="I4" s="261"/>
      <c r="J4" s="85"/>
      <c r="R4" s="86" t="s">
        <v>69</v>
      </c>
      <c r="S4" s="86" t="s">
        <v>70</v>
      </c>
      <c r="T4" s="86" t="s">
        <v>71</v>
      </c>
      <c r="U4" s="101" t="s">
        <v>72</v>
      </c>
      <c r="W4" s="99" t="s">
        <v>73</v>
      </c>
      <c r="X4" s="99" t="s">
        <v>74</v>
      </c>
      <c r="Y4" s="99" t="s">
        <v>75</v>
      </c>
      <c r="Z4" s="99" t="s">
        <v>76</v>
      </c>
      <c r="AB4" s="102" t="s">
        <v>40</v>
      </c>
      <c r="AC4" s="269" t="s">
        <v>77</v>
      </c>
      <c r="AD4" s="270"/>
    </row>
    <row r="5" spans="1:79" s="59" customFormat="1" ht="17.399999999999999">
      <c r="A5" s="277"/>
      <c r="B5" s="278"/>
      <c r="C5" s="279"/>
      <c r="D5" s="149"/>
      <c r="E5" s="262"/>
      <c r="F5" s="263"/>
      <c r="G5" s="263"/>
      <c r="H5" s="263"/>
      <c r="I5" s="264"/>
      <c r="J5" s="87"/>
      <c r="R5" s="88" t="s">
        <v>78</v>
      </c>
      <c r="S5" s="89" t="s">
        <v>79</v>
      </c>
      <c r="T5" s="90" t="s">
        <v>80</v>
      </c>
      <c r="U5" s="103" t="s">
        <v>81</v>
      </c>
      <c r="W5" s="104">
        <v>1</v>
      </c>
      <c r="X5" s="104">
        <v>1</v>
      </c>
      <c r="Y5" s="104" t="str">
        <f t="shared" ref="Y5:Y15" si="0">CONCATENATE(W5,X5)</f>
        <v>11</v>
      </c>
      <c r="Z5" s="104" t="s">
        <v>82</v>
      </c>
      <c r="AB5" s="100" t="s">
        <v>82</v>
      </c>
      <c r="AC5" s="269" t="s">
        <v>83</v>
      </c>
      <c r="AD5" s="270"/>
    </row>
    <row r="6" spans="1:79" ht="17.399999999999999">
      <c r="A6" s="280"/>
      <c r="B6" s="281"/>
      <c r="C6" s="282"/>
      <c r="D6" s="150"/>
      <c r="E6" s="110" t="s">
        <v>84</v>
      </c>
      <c r="F6" s="111" t="s">
        <v>85</v>
      </c>
      <c r="G6" s="111" t="s">
        <v>86</v>
      </c>
      <c r="H6" s="112" t="s">
        <v>87</v>
      </c>
      <c r="I6" s="113" t="s">
        <v>88</v>
      </c>
      <c r="J6" s="57"/>
      <c r="R6" s="93" t="s">
        <v>89</v>
      </c>
      <c r="S6" s="89">
        <v>1</v>
      </c>
      <c r="T6" s="90" t="s">
        <v>90</v>
      </c>
      <c r="U6" s="105" t="s">
        <v>91</v>
      </c>
      <c r="W6" s="106">
        <v>1</v>
      </c>
      <c r="X6" s="106">
        <v>2</v>
      </c>
      <c r="Y6" s="99" t="str">
        <f t="shared" si="0"/>
        <v>12</v>
      </c>
      <c r="Z6" s="106" t="s">
        <v>82</v>
      </c>
    </row>
    <row r="7" spans="1:79" ht="17.399999999999999">
      <c r="A7" s="151"/>
      <c r="B7" s="273" t="s">
        <v>92</v>
      </c>
      <c r="C7" s="273"/>
      <c r="D7" s="154" t="s">
        <v>93</v>
      </c>
      <c r="E7" s="160"/>
      <c r="F7" s="111"/>
      <c r="G7" s="111"/>
      <c r="H7" s="112"/>
      <c r="I7" s="152"/>
      <c r="J7" s="57"/>
      <c r="R7" s="94"/>
      <c r="S7" s="89">
        <v>2</v>
      </c>
      <c r="T7" s="90" t="s">
        <v>94</v>
      </c>
      <c r="U7" s="105" t="s">
        <v>95</v>
      </c>
      <c r="W7" s="106">
        <v>1</v>
      </c>
      <c r="X7" s="106">
        <v>3</v>
      </c>
      <c r="Y7" s="99" t="str">
        <f t="shared" si="0"/>
        <v>13</v>
      </c>
      <c r="Z7" s="106" t="s">
        <v>82</v>
      </c>
    </row>
    <row r="8" spans="1:79" ht="17.399999999999999">
      <c r="A8" s="153" t="s">
        <v>96</v>
      </c>
      <c r="B8" s="271" t="s">
        <v>82</v>
      </c>
      <c r="C8" s="272"/>
      <c r="D8" s="159" t="s">
        <v>97</v>
      </c>
      <c r="E8" s="163" t="s">
        <v>98</v>
      </c>
      <c r="F8" s="163" t="s">
        <v>99</v>
      </c>
      <c r="G8" s="163" t="s">
        <v>99</v>
      </c>
      <c r="H8" s="163" t="s">
        <v>99</v>
      </c>
      <c r="I8" s="163" t="s">
        <v>99</v>
      </c>
      <c r="J8" s="57"/>
      <c r="R8" s="88">
        <v>2</v>
      </c>
      <c r="S8" s="89">
        <v>3</v>
      </c>
      <c r="T8" s="90" t="s">
        <v>100</v>
      </c>
      <c r="U8" s="105" t="s">
        <v>101</v>
      </c>
      <c r="W8" s="99">
        <v>1</v>
      </c>
      <c r="X8" s="99">
        <v>4</v>
      </c>
      <c r="Y8" s="99" t="str">
        <f t="shared" si="0"/>
        <v>14</v>
      </c>
      <c r="Z8" s="99" t="s">
        <v>78</v>
      </c>
    </row>
    <row r="9" spans="1:79" ht="18" customHeight="1">
      <c r="A9" s="69">
        <v>4</v>
      </c>
      <c r="B9" s="256" t="s">
        <v>97</v>
      </c>
      <c r="C9" s="257"/>
      <c r="D9" s="159" t="s">
        <v>102</v>
      </c>
      <c r="E9" s="71" t="s">
        <v>98</v>
      </c>
      <c r="F9" s="71" t="s">
        <v>98</v>
      </c>
      <c r="G9" s="71" t="s">
        <v>103</v>
      </c>
      <c r="H9" s="71" t="s">
        <v>99</v>
      </c>
      <c r="I9" s="70" t="s">
        <v>99</v>
      </c>
      <c r="J9" s="57"/>
      <c r="R9" s="88">
        <v>3</v>
      </c>
      <c r="S9" s="89">
        <v>4</v>
      </c>
      <c r="T9" s="90" t="s">
        <v>104</v>
      </c>
      <c r="U9" s="105" t="s">
        <v>105</v>
      </c>
      <c r="W9" s="99">
        <v>1</v>
      </c>
      <c r="X9" s="99">
        <v>5</v>
      </c>
      <c r="Y9" s="99" t="str">
        <f t="shared" si="0"/>
        <v>15</v>
      </c>
      <c r="Z9" s="99" t="s">
        <v>106</v>
      </c>
    </row>
    <row r="10" spans="1:79" ht="15">
      <c r="A10" s="69">
        <v>3</v>
      </c>
      <c r="B10" s="256" t="s">
        <v>102</v>
      </c>
      <c r="C10" s="257"/>
      <c r="D10" s="159" t="s">
        <v>107</v>
      </c>
      <c r="E10" s="161"/>
      <c r="F10" s="71" t="s">
        <v>78</v>
      </c>
      <c r="G10" s="71" t="s">
        <v>108</v>
      </c>
      <c r="H10" s="71" t="s">
        <v>98</v>
      </c>
      <c r="I10" s="71" t="s">
        <v>99</v>
      </c>
      <c r="J10" s="57"/>
      <c r="W10" s="99">
        <v>2</v>
      </c>
      <c r="X10" s="99">
        <v>1</v>
      </c>
      <c r="Y10" s="99" t="str">
        <f t="shared" si="0"/>
        <v>21</v>
      </c>
      <c r="Z10" s="99" t="s">
        <v>82</v>
      </c>
    </row>
    <row r="11" spans="1:79" ht="15" customHeight="1">
      <c r="A11" s="69">
        <v>2</v>
      </c>
      <c r="B11" s="256" t="s">
        <v>107</v>
      </c>
      <c r="C11" s="257"/>
      <c r="D11" s="159" t="s">
        <v>109</v>
      </c>
      <c r="E11" s="161"/>
      <c r="F11" s="71"/>
      <c r="G11" s="71" t="s">
        <v>78</v>
      </c>
      <c r="H11" s="71" t="s">
        <v>110</v>
      </c>
      <c r="I11" s="71" t="s">
        <v>103</v>
      </c>
      <c r="J11" s="57"/>
      <c r="R11" s="258" t="s">
        <v>111</v>
      </c>
      <c r="S11" s="258"/>
      <c r="T11" s="258"/>
      <c r="U11" s="258"/>
      <c r="W11" s="99">
        <v>2</v>
      </c>
      <c r="X11" s="106">
        <v>2</v>
      </c>
      <c r="Y11" s="99" t="str">
        <f t="shared" si="0"/>
        <v>22</v>
      </c>
      <c r="Z11" s="99" t="s">
        <v>82</v>
      </c>
    </row>
    <row r="12" spans="1:79" ht="15" customHeight="1">
      <c r="A12" s="69">
        <v>1</v>
      </c>
      <c r="B12" s="256" t="s">
        <v>109</v>
      </c>
      <c r="C12" s="257"/>
      <c r="D12" s="162" t="s">
        <v>82</v>
      </c>
      <c r="E12" s="71"/>
      <c r="F12" s="71"/>
      <c r="G12" s="71"/>
      <c r="H12" s="71" t="s">
        <v>78</v>
      </c>
      <c r="I12" s="71" t="s">
        <v>108</v>
      </c>
      <c r="J12" s="57"/>
      <c r="R12" s="258"/>
      <c r="S12" s="258"/>
      <c r="T12" s="258"/>
      <c r="U12" s="258"/>
      <c r="W12" s="99">
        <v>2</v>
      </c>
      <c r="X12" s="106">
        <v>3</v>
      </c>
      <c r="Y12" s="99" t="str">
        <f t="shared" si="0"/>
        <v>23</v>
      </c>
      <c r="Z12" s="99" t="s">
        <v>78</v>
      </c>
    </row>
    <row r="13" spans="1:79" ht="15" customHeight="1">
      <c r="A13" s="72" t="s">
        <v>78</v>
      </c>
      <c r="B13" s="266"/>
      <c r="C13" s="267"/>
      <c r="D13" s="158"/>
      <c r="E13" s="73"/>
      <c r="F13" s="73"/>
      <c r="G13" s="73"/>
      <c r="H13" s="73"/>
      <c r="I13" s="74"/>
      <c r="J13" s="57"/>
      <c r="R13" s="258"/>
      <c r="S13" s="258"/>
      <c r="T13" s="258"/>
      <c r="U13" s="258"/>
      <c r="W13" s="99">
        <v>2</v>
      </c>
      <c r="X13" s="99">
        <v>4</v>
      </c>
      <c r="Y13" s="99" t="str">
        <f t="shared" si="0"/>
        <v>24</v>
      </c>
      <c r="Z13" s="99" t="s">
        <v>106</v>
      </c>
    </row>
    <row r="14" spans="1:79" ht="20.25" customHeight="1">
      <c r="A14" s="75"/>
      <c r="B14" s="75"/>
      <c r="C14" s="75"/>
      <c r="D14" s="165" t="s">
        <v>112</v>
      </c>
      <c r="E14" s="165"/>
      <c r="F14" s="166"/>
      <c r="G14" s="166"/>
      <c r="H14" s="166"/>
      <c r="I14" s="166"/>
      <c r="J14" s="57"/>
      <c r="R14" s="258"/>
      <c r="S14" s="258"/>
      <c r="T14" s="258"/>
      <c r="U14" s="258"/>
      <c r="W14" s="99">
        <v>2</v>
      </c>
      <c r="X14" s="99">
        <v>5</v>
      </c>
      <c r="Y14" s="99" t="str">
        <f t="shared" si="0"/>
        <v>25</v>
      </c>
      <c r="Z14" s="99" t="s">
        <v>113</v>
      </c>
    </row>
    <row r="15" spans="1:79" ht="15" customHeight="1">
      <c r="A15" s="168" t="s">
        <v>114</v>
      </c>
      <c r="B15" s="169"/>
      <c r="C15" s="169"/>
      <c r="D15" s="204" t="s">
        <v>115</v>
      </c>
      <c r="E15" s="91" t="s">
        <v>116</v>
      </c>
      <c r="F15" s="92" t="s">
        <v>117</v>
      </c>
      <c r="G15" s="91" t="s">
        <v>118</v>
      </c>
      <c r="H15" s="91" t="s">
        <v>119</v>
      </c>
      <c r="I15" s="92" t="s">
        <v>120</v>
      </c>
      <c r="J15" s="57"/>
      <c r="R15" s="258"/>
      <c r="S15" s="258"/>
      <c r="T15" s="258"/>
      <c r="U15" s="258"/>
      <c r="W15" s="99">
        <v>3</v>
      </c>
      <c r="X15" s="99">
        <v>1</v>
      </c>
      <c r="Y15" s="99" t="str">
        <f t="shared" si="0"/>
        <v>31</v>
      </c>
      <c r="Z15" s="99" t="s">
        <v>82</v>
      </c>
    </row>
    <row r="16" spans="1:79" ht="15">
      <c r="A16" s="167">
        <v>5</v>
      </c>
      <c r="B16" s="265" t="s">
        <v>121</v>
      </c>
      <c r="C16" s="265"/>
      <c r="D16" s="91" t="s">
        <v>122</v>
      </c>
      <c r="E16" s="91">
        <v>5</v>
      </c>
      <c r="F16" s="92">
        <v>4</v>
      </c>
      <c r="G16" s="91">
        <v>3</v>
      </c>
      <c r="H16" s="91">
        <v>2</v>
      </c>
      <c r="I16" s="92">
        <v>1</v>
      </c>
      <c r="J16" s="57"/>
      <c r="R16" s="96" t="s">
        <v>123</v>
      </c>
      <c r="S16" s="95"/>
      <c r="T16" s="95"/>
      <c r="U16" s="95"/>
      <c r="W16" s="99">
        <v>3</v>
      </c>
      <c r="X16" s="99">
        <v>2</v>
      </c>
      <c r="Y16" s="99" t="str">
        <f t="shared" ref="Y16:Y33" si="1">CONCATENATE(W16,X16)</f>
        <v>32</v>
      </c>
      <c r="Z16" s="99" t="s">
        <v>78</v>
      </c>
    </row>
    <row r="17" spans="1:38" ht="15">
      <c r="A17" s="167">
        <v>4</v>
      </c>
      <c r="B17" s="265" t="s">
        <v>124</v>
      </c>
      <c r="C17" s="265"/>
      <c r="D17" s="91" t="s">
        <v>125</v>
      </c>
      <c r="E17" s="91">
        <v>5</v>
      </c>
      <c r="F17" s="92">
        <v>5</v>
      </c>
      <c r="G17" s="91">
        <v>4</v>
      </c>
      <c r="H17" s="91">
        <v>3</v>
      </c>
      <c r="I17" s="92">
        <v>2</v>
      </c>
      <c r="J17" s="57"/>
      <c r="R17" s="96"/>
      <c r="S17" s="95"/>
      <c r="T17" s="95"/>
      <c r="U17" s="95"/>
      <c r="W17" s="99">
        <v>3</v>
      </c>
      <c r="X17" s="106">
        <v>3</v>
      </c>
      <c r="Y17" s="99" t="str">
        <f t="shared" si="1"/>
        <v>33</v>
      </c>
      <c r="Z17" s="99" t="s">
        <v>106</v>
      </c>
    </row>
    <row r="18" spans="1:38" ht="15">
      <c r="A18" s="167">
        <v>3</v>
      </c>
      <c r="B18" s="265" t="s">
        <v>126</v>
      </c>
      <c r="C18" s="265"/>
      <c r="D18" s="164"/>
      <c r="E18" s="164"/>
      <c r="F18" s="164"/>
      <c r="G18" s="164"/>
      <c r="H18" s="164"/>
      <c r="I18" s="164"/>
      <c r="J18" s="57"/>
      <c r="R18" s="96" t="s">
        <v>127</v>
      </c>
      <c r="S18" s="96"/>
      <c r="T18" s="96"/>
      <c r="U18" s="96"/>
      <c r="W18" s="99">
        <v>3</v>
      </c>
      <c r="X18" s="99">
        <v>4</v>
      </c>
      <c r="Y18" s="99" t="str">
        <f t="shared" si="1"/>
        <v>34</v>
      </c>
      <c r="Z18" s="99" t="s">
        <v>113</v>
      </c>
    </row>
    <row r="19" spans="1:38" ht="51" customHeight="1">
      <c r="A19" s="167">
        <v>2</v>
      </c>
      <c r="B19" s="265" t="s">
        <v>128</v>
      </c>
      <c r="C19" s="265"/>
      <c r="D19" s="286" t="s">
        <v>129</v>
      </c>
      <c r="E19" s="286"/>
      <c r="F19" s="286"/>
      <c r="G19" s="286"/>
      <c r="H19" s="286"/>
      <c r="I19" s="286"/>
      <c r="J19" s="57"/>
      <c r="R19" s="96" t="s">
        <v>130</v>
      </c>
      <c r="S19" s="96"/>
      <c r="T19" s="96"/>
      <c r="U19" s="96"/>
      <c r="W19" s="99">
        <v>3</v>
      </c>
      <c r="X19" s="99">
        <v>5</v>
      </c>
      <c r="Y19" s="99" t="str">
        <f t="shared" si="1"/>
        <v>35</v>
      </c>
      <c r="Z19" s="99" t="s">
        <v>131</v>
      </c>
    </row>
    <row r="20" spans="1:38" ht="15">
      <c r="A20" s="167">
        <v>1</v>
      </c>
      <c r="B20" s="265" t="s">
        <v>132</v>
      </c>
      <c r="C20" s="265"/>
      <c r="D20" s="286"/>
      <c r="E20" s="286"/>
      <c r="F20" s="286"/>
      <c r="G20" s="286"/>
      <c r="H20" s="286"/>
      <c r="I20" s="286"/>
      <c r="J20" s="57"/>
      <c r="R20" s="96" t="s">
        <v>133</v>
      </c>
      <c r="S20" s="96"/>
      <c r="T20" s="96"/>
      <c r="U20" s="96"/>
      <c r="W20" s="99">
        <v>4</v>
      </c>
      <c r="X20" s="99">
        <v>1</v>
      </c>
      <c r="Y20" s="99" t="str">
        <f t="shared" si="1"/>
        <v>41</v>
      </c>
      <c r="Z20" s="99" t="s">
        <v>113</v>
      </c>
    </row>
    <row r="21" spans="1:38" ht="15">
      <c r="A21" s="57"/>
      <c r="B21" s="57"/>
      <c r="C21" s="57"/>
      <c r="D21" s="286"/>
      <c r="E21" s="286"/>
      <c r="F21" s="286"/>
      <c r="G21" s="286"/>
      <c r="H21" s="286"/>
      <c r="I21" s="286"/>
      <c r="J21" s="57"/>
      <c r="W21" s="99">
        <v>4</v>
      </c>
      <c r="X21" s="106">
        <v>2</v>
      </c>
      <c r="Y21" s="99" t="str">
        <f t="shared" si="1"/>
        <v>42</v>
      </c>
      <c r="Z21" s="99" t="s">
        <v>113</v>
      </c>
    </row>
    <row r="22" spans="1:38" ht="15" customHeight="1">
      <c r="A22" s="171" t="s">
        <v>134</v>
      </c>
      <c r="B22" s="172"/>
      <c r="C22" s="172"/>
      <c r="D22" s="286"/>
      <c r="E22" s="286"/>
      <c r="F22" s="286"/>
      <c r="G22" s="286"/>
      <c r="H22" s="286"/>
      <c r="I22" s="286"/>
      <c r="J22" s="57"/>
      <c r="W22" s="99">
        <v>4</v>
      </c>
      <c r="X22" s="106">
        <v>3</v>
      </c>
      <c r="Y22" s="99" t="str">
        <f t="shared" si="1"/>
        <v>43</v>
      </c>
      <c r="Z22" s="99" t="s">
        <v>113</v>
      </c>
    </row>
    <row r="23" spans="1:38" ht="15" customHeight="1">
      <c r="A23" s="170">
        <v>5</v>
      </c>
      <c r="B23" s="285" t="s">
        <v>135</v>
      </c>
      <c r="C23" s="285"/>
      <c r="D23" s="286"/>
      <c r="E23" s="286"/>
      <c r="F23" s="286"/>
      <c r="G23" s="286"/>
      <c r="H23" s="286"/>
      <c r="I23" s="286"/>
      <c r="J23" s="57"/>
      <c r="R23" s="96"/>
      <c r="S23" s="96"/>
      <c r="T23" s="96"/>
      <c r="U23" s="96"/>
      <c r="W23" s="99">
        <v>4</v>
      </c>
      <c r="X23" s="99">
        <v>4</v>
      </c>
      <c r="Y23" s="99" t="str">
        <f t="shared" si="1"/>
        <v>44</v>
      </c>
      <c r="Z23" s="99" t="s">
        <v>131</v>
      </c>
    </row>
    <row r="24" spans="1:38" ht="15" customHeight="1">
      <c r="A24" s="170">
        <v>3</v>
      </c>
      <c r="B24" s="285" t="s">
        <v>128</v>
      </c>
      <c r="C24" s="285"/>
      <c r="D24" s="286"/>
      <c r="E24" s="286"/>
      <c r="F24" s="286"/>
      <c r="G24" s="286"/>
      <c r="H24" s="286"/>
      <c r="I24" s="286"/>
      <c r="J24" s="57"/>
      <c r="W24" s="99">
        <v>4</v>
      </c>
      <c r="X24" s="99">
        <v>5</v>
      </c>
      <c r="Y24" s="99" t="str">
        <f t="shared" si="1"/>
        <v>45</v>
      </c>
      <c r="Z24" s="99" t="s">
        <v>131</v>
      </c>
    </row>
    <row r="25" spans="1:38" ht="15">
      <c r="A25" s="170">
        <v>1</v>
      </c>
      <c r="B25" s="285" t="s">
        <v>124</v>
      </c>
      <c r="C25" s="285"/>
      <c r="D25" s="286"/>
      <c r="E25" s="286"/>
      <c r="F25" s="286"/>
      <c r="G25" s="286"/>
      <c r="H25" s="286"/>
      <c r="I25" s="286"/>
      <c r="J25" s="57"/>
      <c r="W25" s="99">
        <v>5</v>
      </c>
      <c r="X25" s="99">
        <v>1</v>
      </c>
      <c r="Y25" s="99" t="str">
        <f t="shared" si="1"/>
        <v>51</v>
      </c>
      <c r="Z25" s="99" t="s">
        <v>113</v>
      </c>
    </row>
    <row r="26" spans="1:38" ht="15">
      <c r="A26" s="180"/>
      <c r="B26" s="180"/>
      <c r="C26" s="180"/>
      <c r="D26" s="286"/>
      <c r="E26" s="286"/>
      <c r="F26" s="286"/>
      <c r="G26" s="286"/>
      <c r="H26" s="286"/>
      <c r="I26" s="286"/>
      <c r="J26" s="57"/>
      <c r="W26" s="99"/>
      <c r="X26" s="99"/>
      <c r="Y26" s="99"/>
      <c r="Z26" s="99"/>
    </row>
    <row r="27" spans="1:38" ht="15">
      <c r="A27" s="180"/>
      <c r="B27" s="180"/>
      <c r="C27" s="180"/>
      <c r="D27" s="286"/>
      <c r="E27" s="286"/>
      <c r="F27" s="286"/>
      <c r="G27" s="286"/>
      <c r="H27" s="286"/>
      <c r="I27" s="286"/>
      <c r="J27" s="57"/>
      <c r="W27" s="99"/>
      <c r="X27" s="99"/>
      <c r="Y27" s="99"/>
      <c r="Z27" s="99"/>
    </row>
    <row r="28" spans="1:38" ht="15">
      <c r="A28" s="180"/>
      <c r="B28" s="180"/>
      <c r="C28" s="180"/>
      <c r="D28" s="286"/>
      <c r="E28" s="286"/>
      <c r="F28" s="286"/>
      <c r="G28" s="286"/>
      <c r="H28" s="286"/>
      <c r="I28" s="286"/>
      <c r="J28" s="57"/>
      <c r="W28" s="99"/>
      <c r="X28" s="99"/>
      <c r="Y28" s="99"/>
      <c r="Z28" s="99"/>
    </row>
    <row r="29" spans="1:38" ht="15">
      <c r="A29" s="180"/>
      <c r="B29" s="180"/>
      <c r="C29" s="180"/>
      <c r="D29" s="287"/>
      <c r="E29" s="287"/>
      <c r="F29" s="287"/>
      <c r="G29" s="287"/>
      <c r="H29" s="287"/>
      <c r="I29" s="287"/>
      <c r="J29" s="57"/>
      <c r="W29" s="99"/>
      <c r="X29" s="99"/>
      <c r="Y29" s="99"/>
      <c r="Z29" s="99"/>
    </row>
    <row r="30" spans="1:38" ht="39" customHeight="1">
      <c r="A30" s="57"/>
      <c r="B30" s="57"/>
      <c r="C30" s="57"/>
      <c r="D30" s="181"/>
      <c r="E30" s="181"/>
      <c r="F30" s="181"/>
      <c r="G30" s="181"/>
      <c r="H30" s="181"/>
      <c r="I30" s="181"/>
      <c r="J30" s="57"/>
      <c r="W30" s="99">
        <v>5</v>
      </c>
      <c r="X30" s="106">
        <v>2</v>
      </c>
      <c r="Y30" s="99" t="str">
        <f t="shared" si="1"/>
        <v>52</v>
      </c>
      <c r="Z30" s="99" t="s">
        <v>131</v>
      </c>
      <c r="AH30" s="107"/>
      <c r="AI30" s="107"/>
      <c r="AJ30" s="107"/>
      <c r="AK30" s="60"/>
      <c r="AL30" s="60"/>
    </row>
    <row r="31" spans="1:38" ht="17.399999999999999">
      <c r="A31" s="76" t="s">
        <v>136</v>
      </c>
      <c r="B31" s="57"/>
      <c r="C31" s="77"/>
      <c r="D31" s="77"/>
      <c r="E31" s="57"/>
      <c r="F31" s="57"/>
      <c r="G31" s="57"/>
      <c r="H31" s="57"/>
      <c r="I31" s="57"/>
      <c r="J31" s="57"/>
      <c r="K31" s="97"/>
      <c r="L31" s="57"/>
      <c r="M31" s="57"/>
      <c r="N31" s="57"/>
      <c r="O31" s="57"/>
      <c r="P31" s="57"/>
      <c r="W31" s="99">
        <v>5</v>
      </c>
      <c r="X31" s="106">
        <v>3</v>
      </c>
      <c r="Y31" s="99" t="str">
        <f t="shared" si="1"/>
        <v>53</v>
      </c>
      <c r="Z31" s="99" t="s">
        <v>131</v>
      </c>
    </row>
    <row r="32" spans="1:38" ht="15.75" customHeight="1">
      <c r="A32" s="78"/>
      <c r="B32" s="289" t="s">
        <v>137</v>
      </c>
      <c r="C32" s="289"/>
      <c r="D32" s="155" t="s">
        <v>138</v>
      </c>
      <c r="E32" s="79" t="s">
        <v>139</v>
      </c>
      <c r="F32" s="80"/>
      <c r="G32" s="80"/>
      <c r="H32" s="80"/>
      <c r="I32" s="80"/>
      <c r="J32" s="80"/>
      <c r="K32" s="80"/>
      <c r="L32" s="157"/>
      <c r="M32"/>
      <c r="N32"/>
      <c r="O32"/>
      <c r="P32"/>
      <c r="W32" s="99">
        <v>5</v>
      </c>
      <c r="X32" s="99">
        <v>4</v>
      </c>
      <c r="Y32" s="99" t="str">
        <f t="shared" si="1"/>
        <v>54</v>
      </c>
      <c r="Z32" s="99" t="s">
        <v>131</v>
      </c>
    </row>
    <row r="33" spans="1:47" ht="81.75" customHeight="1">
      <c r="A33" s="81" t="s">
        <v>78</v>
      </c>
      <c r="B33" s="283" t="s">
        <v>140</v>
      </c>
      <c r="C33" s="283"/>
      <c r="D33" s="147" t="s">
        <v>141</v>
      </c>
      <c r="E33" s="283"/>
      <c r="F33" s="283"/>
      <c r="G33" s="283"/>
      <c r="H33" s="283"/>
      <c r="I33" s="283"/>
      <c r="J33" s="283"/>
      <c r="K33" s="283"/>
      <c r="L33" s="283"/>
      <c r="M33"/>
      <c r="N33"/>
      <c r="O33"/>
      <c r="P33"/>
      <c r="W33" s="99">
        <v>5</v>
      </c>
      <c r="X33" s="99">
        <v>5</v>
      </c>
      <c r="Y33" s="99" t="str">
        <f t="shared" si="1"/>
        <v>55</v>
      </c>
      <c r="Z33" s="99" t="s">
        <v>131</v>
      </c>
    </row>
    <row r="34" spans="1:47" ht="205.5" customHeight="1">
      <c r="A34" s="81" t="s">
        <v>108</v>
      </c>
      <c r="B34" s="283" t="s">
        <v>142</v>
      </c>
      <c r="C34" s="283"/>
      <c r="D34" s="147" t="s">
        <v>143</v>
      </c>
      <c r="E34" s="283" t="s">
        <v>144</v>
      </c>
      <c r="F34" s="283"/>
      <c r="G34" s="283"/>
      <c r="H34" s="283"/>
      <c r="I34" s="283"/>
      <c r="J34" s="283"/>
      <c r="K34" s="283"/>
      <c r="L34" s="283"/>
      <c r="M34"/>
      <c r="N34"/>
      <c r="O34"/>
      <c r="P34"/>
      <c r="R34" s="288" t="s">
        <v>145</v>
      </c>
      <c r="S34" s="288"/>
      <c r="T34" s="288"/>
      <c r="U34" s="288"/>
    </row>
    <row r="35" spans="1:47" ht="218.25" customHeight="1">
      <c r="A35" s="81" t="s">
        <v>98</v>
      </c>
      <c r="B35" s="283" t="s">
        <v>146</v>
      </c>
      <c r="C35" s="283"/>
      <c r="D35" s="147" t="s">
        <v>147</v>
      </c>
      <c r="E35" s="283" t="s">
        <v>148</v>
      </c>
      <c r="F35" s="283"/>
      <c r="G35" s="283"/>
      <c r="H35" s="283"/>
      <c r="I35" s="283"/>
      <c r="J35" s="283"/>
      <c r="K35" s="283"/>
      <c r="L35" s="283"/>
      <c r="M35"/>
      <c r="N35"/>
      <c r="O35"/>
      <c r="P35"/>
    </row>
    <row r="36" spans="1:47" ht="96.75" customHeight="1">
      <c r="A36" s="81" t="s">
        <v>99</v>
      </c>
      <c r="B36" s="283" t="s">
        <v>149</v>
      </c>
      <c r="C36" s="284"/>
      <c r="D36" s="156" t="s">
        <v>150</v>
      </c>
      <c r="E36" s="283"/>
      <c r="F36" s="283"/>
      <c r="G36" s="283"/>
      <c r="H36" s="283"/>
      <c r="I36" s="283"/>
      <c r="J36" s="283"/>
      <c r="K36" s="283"/>
      <c r="L36" s="283"/>
      <c r="M36"/>
      <c r="N36"/>
      <c r="O36"/>
      <c r="P36"/>
    </row>
    <row r="37" spans="1:47" ht="15">
      <c r="A37" s="57"/>
      <c r="B37" s="57"/>
      <c r="C37" s="57"/>
      <c r="D37" s="57"/>
      <c r="E37" s="57"/>
      <c r="F37" s="57"/>
      <c r="G37" s="57"/>
      <c r="H37" s="57"/>
      <c r="I37" s="57"/>
      <c r="J37" s="57"/>
      <c r="K37" s="97"/>
      <c r="L37" s="57"/>
      <c r="M37" s="57"/>
      <c r="N37" s="57"/>
      <c r="O37" s="57"/>
      <c r="P37" s="57"/>
    </row>
    <row r="38" spans="1:47" s="57" customFormat="1" ht="15">
      <c r="K38" s="97"/>
      <c r="Q38" s="58"/>
      <c r="R38" s="58"/>
      <c r="S38" s="58"/>
      <c r="T38" s="58"/>
      <c r="U38" s="58"/>
      <c r="V38" s="58"/>
      <c r="W38" s="58"/>
      <c r="X38" s="58"/>
      <c r="Y38" s="58"/>
      <c r="Z38" s="58"/>
      <c r="AA38" s="58"/>
      <c r="AB38" s="58"/>
      <c r="AC38" s="58"/>
      <c r="AD38" s="58"/>
      <c r="AE38" s="58"/>
      <c r="AF38" s="58"/>
      <c r="AG38" s="58"/>
      <c r="AH38" s="58"/>
      <c r="AI38" s="58"/>
      <c r="AJ38" s="58"/>
      <c r="AK38" s="58"/>
      <c r="AL38" s="58"/>
      <c r="AM38" s="58"/>
      <c r="AN38" s="58"/>
      <c r="AO38" s="58"/>
      <c r="AP38" s="58"/>
      <c r="AQ38" s="58"/>
      <c r="AR38" s="58"/>
      <c r="AS38" s="58"/>
      <c r="AT38" s="58"/>
      <c r="AU38" s="58"/>
    </row>
    <row r="39" spans="1:47">
      <c r="A39" s="58"/>
      <c r="B39" s="58"/>
      <c r="C39" s="58"/>
      <c r="D39" s="58"/>
    </row>
    <row r="40" spans="1:47">
      <c r="A40" s="58"/>
      <c r="B40" s="58"/>
      <c r="C40" s="58"/>
      <c r="D40" s="58"/>
    </row>
    <row r="41" spans="1:47">
      <c r="A41" s="58"/>
      <c r="B41" s="58"/>
      <c r="C41" s="58"/>
      <c r="D41" s="58"/>
    </row>
    <row r="42" spans="1:47">
      <c r="A42" s="58"/>
      <c r="B42" s="58"/>
      <c r="C42" s="58"/>
      <c r="D42" s="58"/>
    </row>
    <row r="43" spans="1:47">
      <c r="A43" s="58"/>
      <c r="B43" s="58"/>
      <c r="C43" s="58"/>
      <c r="D43" s="58"/>
    </row>
    <row r="44" spans="1:47">
      <c r="A44" s="58"/>
      <c r="B44" s="58"/>
      <c r="C44" s="58"/>
      <c r="D44" s="58"/>
    </row>
    <row r="45" spans="1:47">
      <c r="A45" s="58"/>
      <c r="B45" s="58"/>
      <c r="C45" s="58"/>
      <c r="D45" s="58"/>
    </row>
    <row r="46" spans="1:47">
      <c r="A46" s="58"/>
      <c r="B46" s="58"/>
      <c r="C46" s="58"/>
      <c r="D46" s="58"/>
    </row>
    <row r="47" spans="1:47">
      <c r="A47" s="58"/>
      <c r="B47" s="58"/>
      <c r="C47" s="58"/>
      <c r="D47" s="58"/>
    </row>
    <row r="48" spans="1:47">
      <c r="A48" s="58"/>
      <c r="B48" s="58"/>
      <c r="C48" s="58"/>
      <c r="D48" s="58"/>
    </row>
    <row r="49" spans="1:47">
      <c r="A49" s="58"/>
      <c r="B49" s="58"/>
      <c r="C49" s="58"/>
      <c r="D49" s="58"/>
    </row>
    <row r="50" spans="1:47">
      <c r="A50" s="58"/>
      <c r="B50" s="58"/>
      <c r="C50" s="58"/>
      <c r="D50" s="58"/>
    </row>
    <row r="51" spans="1:47">
      <c r="A51" s="58"/>
      <c r="B51" s="58"/>
      <c r="C51" s="58"/>
      <c r="D51" s="58"/>
    </row>
    <row r="52" spans="1:47">
      <c r="A52" s="58"/>
      <c r="B52" s="58"/>
      <c r="C52" s="58"/>
      <c r="D52" s="58"/>
    </row>
    <row r="53" spans="1:47">
      <c r="A53" s="58"/>
      <c r="B53" s="58"/>
      <c r="C53" s="58"/>
      <c r="D53" s="58"/>
    </row>
    <row r="54" spans="1:47">
      <c r="A54" s="58"/>
      <c r="B54" s="58"/>
      <c r="C54" s="58"/>
      <c r="D54" s="58"/>
    </row>
    <row r="55" spans="1:47">
      <c r="A55" s="58"/>
      <c r="B55" s="58"/>
      <c r="C55" s="58"/>
      <c r="D55" s="58"/>
    </row>
    <row r="56" spans="1:47">
      <c r="A56" s="58"/>
      <c r="B56" s="58"/>
      <c r="C56" s="58"/>
      <c r="D56" s="58"/>
    </row>
    <row r="57" spans="1:47">
      <c r="A57" s="58"/>
      <c r="B57" s="58"/>
      <c r="C57" s="58"/>
      <c r="D57" s="58"/>
    </row>
    <row r="58" spans="1:47">
      <c r="A58" s="58"/>
      <c r="B58" s="58"/>
      <c r="C58" s="58"/>
      <c r="D58" s="58"/>
    </row>
    <row r="59" spans="1:47" s="60" customFormat="1">
      <c r="K59" s="98"/>
      <c r="Q59" s="58"/>
      <c r="R59" s="58"/>
      <c r="S59" s="58"/>
      <c r="T59" s="58"/>
      <c r="U59" s="58"/>
      <c r="V59" s="58"/>
      <c r="W59" s="58"/>
      <c r="X59" s="58"/>
      <c r="Y59" s="58"/>
      <c r="Z59" s="58"/>
      <c r="AA59" s="58"/>
      <c r="AB59" s="58"/>
      <c r="AC59" s="58"/>
      <c r="AD59" s="58"/>
      <c r="AE59" s="58"/>
      <c r="AF59" s="58"/>
      <c r="AG59" s="58"/>
      <c r="AH59" s="58"/>
      <c r="AI59" s="58"/>
      <c r="AJ59" s="58"/>
      <c r="AK59" s="58"/>
      <c r="AL59" s="58"/>
      <c r="AM59" s="58"/>
      <c r="AN59" s="58"/>
      <c r="AO59" s="58"/>
      <c r="AP59" s="58"/>
      <c r="AQ59" s="58"/>
      <c r="AR59" s="58"/>
      <c r="AS59" s="58"/>
      <c r="AT59" s="58"/>
      <c r="AU59" s="58"/>
    </row>
    <row r="60" spans="1:47" s="60" customFormat="1">
      <c r="K60" s="98"/>
      <c r="Q60" s="58"/>
      <c r="R60" s="58"/>
      <c r="S60" s="58"/>
      <c r="T60" s="58"/>
      <c r="U60" s="58"/>
      <c r="V60" s="58"/>
      <c r="W60" s="58"/>
      <c r="X60" s="58"/>
      <c r="Y60" s="58"/>
      <c r="Z60" s="58"/>
      <c r="AA60" s="58"/>
      <c r="AB60" s="58"/>
      <c r="AC60" s="58"/>
      <c r="AD60" s="58"/>
      <c r="AE60" s="58"/>
      <c r="AF60" s="58"/>
      <c r="AG60" s="58"/>
      <c r="AH60" s="58"/>
      <c r="AI60" s="58"/>
      <c r="AJ60" s="58"/>
      <c r="AK60" s="58"/>
      <c r="AL60" s="58"/>
      <c r="AM60" s="58"/>
      <c r="AN60" s="58"/>
      <c r="AO60" s="58"/>
      <c r="AP60" s="58"/>
      <c r="AQ60" s="58"/>
      <c r="AR60" s="58"/>
      <c r="AS60" s="58"/>
      <c r="AT60" s="58"/>
      <c r="AU60" s="58"/>
    </row>
    <row r="61" spans="1:47" s="60" customFormat="1">
      <c r="K61" s="98"/>
      <c r="Q61" s="58"/>
      <c r="R61" s="58"/>
      <c r="S61" s="58"/>
      <c r="T61" s="58"/>
      <c r="U61" s="58"/>
      <c r="V61" s="58"/>
      <c r="W61" s="58"/>
      <c r="X61" s="58"/>
      <c r="Y61" s="58"/>
      <c r="Z61" s="58"/>
      <c r="AA61" s="58"/>
      <c r="AB61" s="58"/>
      <c r="AC61" s="58"/>
      <c r="AD61" s="58"/>
      <c r="AE61" s="58"/>
      <c r="AF61" s="58"/>
      <c r="AG61" s="58"/>
      <c r="AH61" s="58"/>
      <c r="AI61" s="58"/>
      <c r="AJ61" s="58"/>
      <c r="AK61" s="58"/>
      <c r="AL61" s="58"/>
      <c r="AM61" s="58"/>
      <c r="AN61" s="58"/>
      <c r="AO61" s="58"/>
      <c r="AP61" s="58"/>
      <c r="AQ61" s="58"/>
      <c r="AR61" s="58"/>
      <c r="AS61" s="58"/>
      <c r="AT61" s="58"/>
      <c r="AU61" s="58"/>
    </row>
    <row r="62" spans="1:47" s="60" customFormat="1">
      <c r="K62" s="98"/>
      <c r="Q62" s="58"/>
      <c r="R62" s="58"/>
      <c r="S62" s="58"/>
      <c r="T62" s="58"/>
      <c r="U62" s="58"/>
      <c r="V62" s="58"/>
      <c r="W62" s="58"/>
      <c r="X62" s="58"/>
      <c r="Y62" s="58"/>
      <c r="Z62" s="58"/>
      <c r="AA62" s="58"/>
      <c r="AB62" s="58"/>
      <c r="AC62" s="58"/>
      <c r="AD62" s="58"/>
      <c r="AE62" s="58"/>
      <c r="AF62" s="58"/>
      <c r="AG62" s="58"/>
      <c r="AH62" s="58"/>
      <c r="AI62" s="58"/>
      <c r="AJ62" s="58"/>
      <c r="AK62" s="58"/>
      <c r="AL62" s="58"/>
      <c r="AM62" s="58"/>
      <c r="AN62" s="58"/>
      <c r="AO62" s="58"/>
      <c r="AP62" s="58"/>
      <c r="AQ62" s="58"/>
      <c r="AR62" s="58"/>
      <c r="AS62" s="58"/>
      <c r="AT62" s="58"/>
      <c r="AU62" s="58"/>
    </row>
    <row r="63" spans="1:47" s="60" customFormat="1">
      <c r="K63" s="98"/>
      <c r="Q63" s="58"/>
      <c r="R63" s="58"/>
      <c r="S63" s="58"/>
      <c r="T63" s="58"/>
      <c r="U63" s="58"/>
      <c r="V63" s="58"/>
      <c r="W63" s="58"/>
      <c r="X63" s="58"/>
      <c r="Y63" s="58"/>
      <c r="Z63" s="58"/>
      <c r="AA63" s="58"/>
      <c r="AB63" s="58"/>
      <c r="AC63" s="58"/>
      <c r="AD63" s="58"/>
      <c r="AE63" s="58"/>
      <c r="AF63" s="58"/>
      <c r="AG63" s="58"/>
      <c r="AH63" s="58"/>
      <c r="AI63" s="58"/>
      <c r="AJ63" s="58"/>
      <c r="AK63" s="58"/>
      <c r="AL63" s="58"/>
      <c r="AM63" s="58"/>
      <c r="AN63" s="58"/>
      <c r="AO63" s="58"/>
      <c r="AP63" s="58"/>
      <c r="AQ63" s="58"/>
      <c r="AR63" s="58"/>
      <c r="AS63" s="58"/>
      <c r="AT63" s="58"/>
      <c r="AU63" s="58"/>
    </row>
    <row r="64" spans="1:47" s="60" customFormat="1">
      <c r="K64" s="98"/>
      <c r="Q64" s="58"/>
      <c r="R64" s="58"/>
      <c r="S64" s="58"/>
      <c r="T64" s="58"/>
      <c r="U64" s="58"/>
      <c r="V64" s="58"/>
      <c r="W64" s="58"/>
      <c r="X64" s="58"/>
      <c r="Y64" s="58"/>
      <c r="Z64" s="58"/>
      <c r="AA64" s="58"/>
      <c r="AB64" s="58"/>
      <c r="AC64" s="58"/>
      <c r="AD64" s="58"/>
      <c r="AE64" s="58"/>
      <c r="AF64" s="58"/>
      <c r="AG64" s="58"/>
      <c r="AH64" s="58"/>
      <c r="AI64" s="58"/>
      <c r="AJ64" s="58"/>
      <c r="AK64" s="58"/>
      <c r="AL64" s="58"/>
      <c r="AM64" s="58"/>
      <c r="AN64" s="58"/>
      <c r="AO64" s="58"/>
      <c r="AP64" s="58"/>
      <c r="AQ64" s="58"/>
      <c r="AR64" s="58"/>
      <c r="AS64" s="58"/>
      <c r="AT64" s="58"/>
      <c r="AU64" s="58"/>
    </row>
    <row r="65" spans="11:47" s="60" customFormat="1">
      <c r="K65" s="98"/>
      <c r="Q65" s="58"/>
      <c r="R65" s="58"/>
      <c r="S65" s="58"/>
      <c r="T65" s="58"/>
      <c r="U65" s="58"/>
      <c r="V65" s="58"/>
      <c r="W65" s="58"/>
      <c r="X65" s="58"/>
      <c r="Y65" s="58"/>
      <c r="Z65" s="58"/>
      <c r="AA65" s="58"/>
      <c r="AB65" s="58"/>
      <c r="AC65" s="58"/>
      <c r="AD65" s="58"/>
      <c r="AE65" s="58"/>
      <c r="AF65" s="58"/>
      <c r="AG65" s="58"/>
      <c r="AH65" s="58"/>
      <c r="AI65" s="58"/>
      <c r="AJ65" s="58"/>
      <c r="AK65" s="58"/>
      <c r="AL65" s="58"/>
      <c r="AM65" s="58"/>
      <c r="AN65" s="58"/>
      <c r="AO65" s="58"/>
      <c r="AP65" s="58"/>
      <c r="AQ65" s="58"/>
      <c r="AR65" s="58"/>
      <c r="AS65" s="58"/>
      <c r="AT65" s="58"/>
      <c r="AU65" s="58"/>
    </row>
    <row r="66" spans="11:47" s="60" customFormat="1">
      <c r="K66" s="98"/>
      <c r="Q66" s="58"/>
      <c r="R66" s="58"/>
      <c r="S66" s="58"/>
      <c r="T66" s="58"/>
      <c r="U66" s="58"/>
      <c r="V66" s="58"/>
      <c r="W66" s="58"/>
      <c r="X66" s="58"/>
      <c r="Y66" s="58"/>
      <c r="Z66" s="58"/>
      <c r="AA66" s="58"/>
      <c r="AB66" s="58"/>
      <c r="AC66" s="58"/>
      <c r="AD66" s="58"/>
      <c r="AE66" s="58"/>
      <c r="AF66" s="58"/>
      <c r="AG66" s="58"/>
      <c r="AH66" s="58"/>
      <c r="AI66" s="58"/>
      <c r="AJ66" s="58"/>
      <c r="AK66" s="58"/>
      <c r="AL66" s="58"/>
      <c r="AM66" s="58"/>
      <c r="AN66" s="58"/>
      <c r="AO66" s="58"/>
      <c r="AP66" s="58"/>
      <c r="AQ66" s="58"/>
      <c r="AR66" s="58"/>
      <c r="AS66" s="58"/>
      <c r="AT66" s="58"/>
      <c r="AU66" s="58"/>
    </row>
    <row r="67" spans="11:47" s="60" customFormat="1">
      <c r="K67" s="98"/>
      <c r="Q67" s="58"/>
      <c r="R67" s="58"/>
      <c r="S67" s="58"/>
      <c r="T67" s="58"/>
      <c r="U67" s="58"/>
      <c r="V67" s="58"/>
      <c r="W67" s="58"/>
      <c r="X67" s="58"/>
      <c r="Y67" s="58"/>
      <c r="Z67" s="58"/>
      <c r="AA67" s="58"/>
      <c r="AB67" s="58"/>
      <c r="AC67" s="58"/>
      <c r="AD67" s="58"/>
      <c r="AE67" s="58"/>
      <c r="AF67" s="58"/>
      <c r="AG67" s="58"/>
      <c r="AH67" s="58"/>
      <c r="AI67" s="58"/>
      <c r="AJ67" s="58"/>
      <c r="AK67" s="58"/>
      <c r="AL67" s="58"/>
      <c r="AM67" s="58"/>
      <c r="AN67" s="58"/>
      <c r="AO67" s="58"/>
      <c r="AP67" s="58"/>
      <c r="AQ67" s="58"/>
      <c r="AR67" s="58"/>
      <c r="AS67" s="58"/>
      <c r="AT67" s="58"/>
      <c r="AU67" s="58"/>
    </row>
    <row r="68" spans="11:47" s="60" customFormat="1">
      <c r="K68" s="98"/>
      <c r="Q68" s="58"/>
      <c r="R68" s="58"/>
      <c r="S68" s="58"/>
      <c r="T68" s="58"/>
      <c r="U68" s="58"/>
      <c r="V68" s="58"/>
      <c r="W68" s="58"/>
      <c r="X68" s="58"/>
      <c r="Y68" s="58"/>
      <c r="Z68" s="58"/>
      <c r="AA68" s="58"/>
      <c r="AB68" s="58"/>
      <c r="AC68" s="58"/>
      <c r="AD68" s="58"/>
      <c r="AE68" s="58"/>
      <c r="AF68" s="58"/>
      <c r="AG68" s="58"/>
      <c r="AH68" s="58"/>
      <c r="AI68" s="58"/>
      <c r="AJ68" s="58"/>
      <c r="AK68" s="58"/>
      <c r="AL68" s="58"/>
      <c r="AM68" s="58"/>
      <c r="AN68" s="58"/>
      <c r="AO68" s="58"/>
      <c r="AP68" s="58"/>
      <c r="AQ68" s="58"/>
      <c r="AR68" s="58"/>
      <c r="AS68" s="58"/>
      <c r="AT68" s="58"/>
      <c r="AU68" s="58"/>
    </row>
    <row r="69" spans="11:47" s="60" customFormat="1">
      <c r="K69" s="98"/>
      <c r="Q69" s="58"/>
      <c r="R69" s="58"/>
      <c r="S69" s="58"/>
      <c r="T69" s="58"/>
      <c r="U69" s="58"/>
      <c r="V69" s="58"/>
      <c r="W69" s="58"/>
      <c r="X69" s="58"/>
      <c r="Y69" s="58"/>
      <c r="Z69" s="58"/>
      <c r="AA69" s="58"/>
      <c r="AB69" s="58"/>
      <c r="AC69" s="58"/>
      <c r="AD69" s="58"/>
      <c r="AE69" s="58"/>
      <c r="AF69" s="58"/>
      <c r="AG69" s="58"/>
      <c r="AH69" s="58"/>
      <c r="AI69" s="58"/>
      <c r="AJ69" s="58"/>
      <c r="AK69" s="58"/>
      <c r="AL69" s="58"/>
      <c r="AM69" s="58"/>
      <c r="AN69" s="58"/>
      <c r="AO69" s="58"/>
      <c r="AP69" s="58"/>
      <c r="AQ69" s="58"/>
      <c r="AR69" s="58"/>
      <c r="AS69" s="58"/>
      <c r="AT69" s="58"/>
      <c r="AU69" s="58"/>
    </row>
    <row r="70" spans="11:47" s="60" customFormat="1">
      <c r="K70" s="98"/>
      <c r="Q70" s="58"/>
      <c r="R70" s="58"/>
      <c r="S70" s="58"/>
      <c r="T70" s="58"/>
      <c r="U70" s="58"/>
      <c r="V70" s="58"/>
      <c r="W70" s="58"/>
      <c r="X70" s="58"/>
      <c r="Y70" s="58"/>
      <c r="Z70" s="58"/>
      <c r="AA70" s="58"/>
      <c r="AB70" s="58"/>
      <c r="AC70" s="58"/>
      <c r="AD70" s="58"/>
      <c r="AE70" s="58"/>
      <c r="AF70" s="58"/>
      <c r="AG70" s="58"/>
      <c r="AH70" s="58"/>
      <c r="AI70" s="58"/>
      <c r="AJ70" s="58"/>
      <c r="AK70" s="58"/>
      <c r="AL70" s="58"/>
      <c r="AM70" s="58"/>
      <c r="AN70" s="58"/>
      <c r="AO70" s="58"/>
      <c r="AP70" s="58"/>
      <c r="AQ70" s="58"/>
      <c r="AR70" s="58"/>
      <c r="AS70" s="58"/>
      <c r="AT70" s="58"/>
      <c r="AU70" s="58"/>
    </row>
    <row r="71" spans="11:47" s="60" customFormat="1">
      <c r="K71" s="98"/>
      <c r="Q71" s="58"/>
      <c r="R71" s="58"/>
      <c r="S71" s="58"/>
      <c r="T71" s="58"/>
      <c r="U71" s="58"/>
      <c r="V71" s="58"/>
      <c r="W71" s="58"/>
      <c r="X71" s="58"/>
      <c r="Y71" s="58"/>
      <c r="Z71" s="58"/>
      <c r="AA71" s="58"/>
      <c r="AB71" s="58"/>
      <c r="AC71" s="58"/>
      <c r="AD71" s="58"/>
      <c r="AE71" s="58"/>
      <c r="AF71" s="58"/>
      <c r="AG71" s="58"/>
      <c r="AH71" s="58"/>
      <c r="AI71" s="58"/>
      <c r="AJ71" s="58"/>
      <c r="AK71" s="58"/>
      <c r="AL71" s="58"/>
      <c r="AM71" s="58"/>
      <c r="AN71" s="58"/>
      <c r="AO71" s="58"/>
      <c r="AP71" s="58"/>
      <c r="AQ71" s="58"/>
      <c r="AR71" s="58"/>
      <c r="AS71" s="58"/>
      <c r="AT71" s="58"/>
      <c r="AU71" s="58"/>
    </row>
    <row r="72" spans="11:47" s="60" customFormat="1">
      <c r="K72" s="98"/>
      <c r="Q72" s="58"/>
      <c r="R72" s="58"/>
      <c r="S72" s="58"/>
      <c r="T72" s="58"/>
      <c r="U72" s="58"/>
      <c r="V72" s="58"/>
      <c r="W72" s="58"/>
      <c r="X72" s="58"/>
      <c r="Y72" s="58"/>
      <c r="Z72" s="58"/>
      <c r="AA72" s="58"/>
      <c r="AB72" s="58"/>
      <c r="AC72" s="58"/>
      <c r="AD72" s="58"/>
      <c r="AE72" s="58"/>
      <c r="AF72" s="58"/>
      <c r="AG72" s="58"/>
      <c r="AH72" s="58"/>
      <c r="AI72" s="58"/>
      <c r="AJ72" s="58"/>
      <c r="AK72" s="58"/>
      <c r="AL72" s="58"/>
      <c r="AM72" s="58"/>
      <c r="AN72" s="58"/>
      <c r="AO72" s="58"/>
      <c r="AP72" s="58"/>
      <c r="AQ72" s="58"/>
      <c r="AR72" s="58"/>
      <c r="AS72" s="58"/>
      <c r="AT72" s="58"/>
      <c r="AU72" s="58"/>
    </row>
    <row r="73" spans="11:47" s="60" customFormat="1">
      <c r="K73" s="98"/>
      <c r="Q73" s="58"/>
      <c r="R73" s="58"/>
      <c r="S73" s="58"/>
      <c r="T73" s="58"/>
      <c r="U73" s="58"/>
      <c r="V73" s="58"/>
      <c r="W73" s="58"/>
      <c r="X73" s="58"/>
      <c r="Y73" s="58"/>
      <c r="Z73" s="58"/>
      <c r="AA73" s="58"/>
      <c r="AB73" s="58"/>
      <c r="AC73" s="58"/>
      <c r="AD73" s="58"/>
      <c r="AE73" s="58"/>
      <c r="AF73" s="58"/>
      <c r="AG73" s="58"/>
      <c r="AH73" s="58"/>
      <c r="AI73" s="58"/>
      <c r="AJ73" s="58"/>
      <c r="AK73" s="58"/>
      <c r="AL73" s="58"/>
      <c r="AM73" s="58"/>
      <c r="AN73" s="58"/>
      <c r="AO73" s="58"/>
      <c r="AP73" s="58"/>
      <c r="AQ73" s="58"/>
      <c r="AR73" s="58"/>
      <c r="AS73" s="58"/>
      <c r="AT73" s="58"/>
      <c r="AU73" s="58"/>
    </row>
    <row r="74" spans="11:47" s="60" customFormat="1">
      <c r="K74" s="98"/>
      <c r="Q74" s="58"/>
      <c r="R74" s="58"/>
      <c r="S74" s="58"/>
      <c r="T74" s="58"/>
      <c r="U74" s="58"/>
      <c r="V74" s="58"/>
      <c r="W74" s="58"/>
      <c r="X74" s="58"/>
      <c r="Y74" s="58"/>
      <c r="Z74" s="58"/>
      <c r="AA74" s="58"/>
      <c r="AB74" s="58"/>
      <c r="AC74" s="58"/>
      <c r="AD74" s="58"/>
      <c r="AE74" s="58"/>
      <c r="AF74" s="58"/>
      <c r="AG74" s="58"/>
      <c r="AH74" s="58"/>
      <c r="AI74" s="58"/>
      <c r="AJ74" s="58"/>
      <c r="AK74" s="58"/>
      <c r="AL74" s="58"/>
      <c r="AM74" s="58"/>
      <c r="AN74" s="58"/>
      <c r="AO74" s="58"/>
      <c r="AP74" s="58"/>
      <c r="AQ74" s="58"/>
      <c r="AR74" s="58"/>
      <c r="AS74" s="58"/>
      <c r="AT74" s="58"/>
      <c r="AU74" s="58"/>
    </row>
    <row r="75" spans="11:47" s="60" customFormat="1">
      <c r="K75" s="98"/>
      <c r="Q75" s="58"/>
      <c r="R75" s="58"/>
      <c r="S75" s="58"/>
      <c r="T75" s="58"/>
      <c r="U75" s="58"/>
      <c r="V75" s="58"/>
      <c r="W75" s="58"/>
      <c r="X75" s="58"/>
      <c r="Y75" s="58"/>
      <c r="Z75" s="58"/>
      <c r="AA75" s="58"/>
      <c r="AB75" s="58"/>
      <c r="AC75" s="58"/>
      <c r="AD75" s="58"/>
      <c r="AE75" s="58"/>
      <c r="AF75" s="58"/>
      <c r="AG75" s="58"/>
      <c r="AH75" s="58"/>
      <c r="AI75" s="58"/>
      <c r="AJ75" s="58"/>
      <c r="AK75" s="58"/>
      <c r="AL75" s="58"/>
      <c r="AM75" s="58"/>
      <c r="AN75" s="58"/>
      <c r="AO75" s="58"/>
      <c r="AP75" s="58"/>
      <c r="AQ75" s="58"/>
      <c r="AR75" s="58"/>
      <c r="AS75" s="58"/>
      <c r="AT75" s="58"/>
      <c r="AU75" s="58"/>
    </row>
    <row r="76" spans="11:47" s="60" customFormat="1">
      <c r="K76" s="98"/>
      <c r="Q76" s="58"/>
      <c r="R76" s="58"/>
      <c r="S76" s="58"/>
      <c r="T76" s="58"/>
      <c r="U76" s="58"/>
      <c r="V76" s="58"/>
      <c r="W76" s="58"/>
      <c r="X76" s="58"/>
      <c r="Y76" s="58"/>
      <c r="Z76" s="58"/>
      <c r="AA76" s="58"/>
      <c r="AB76" s="58"/>
      <c r="AC76" s="58"/>
      <c r="AD76" s="58"/>
      <c r="AE76" s="58"/>
      <c r="AF76" s="58"/>
      <c r="AG76" s="58"/>
      <c r="AH76" s="58"/>
      <c r="AI76" s="58"/>
      <c r="AJ76" s="58"/>
      <c r="AK76" s="58"/>
      <c r="AL76" s="58"/>
      <c r="AM76" s="58"/>
      <c r="AN76" s="58"/>
      <c r="AO76" s="58"/>
      <c r="AP76" s="58"/>
      <c r="AQ76" s="58"/>
      <c r="AR76" s="58"/>
      <c r="AS76" s="58"/>
      <c r="AT76" s="58"/>
      <c r="AU76" s="58"/>
    </row>
    <row r="77" spans="11:47" s="60" customFormat="1">
      <c r="K77" s="98"/>
      <c r="Q77" s="58"/>
      <c r="R77" s="58"/>
      <c r="S77" s="58"/>
      <c r="T77" s="58"/>
      <c r="U77" s="58"/>
      <c r="V77" s="58"/>
      <c r="W77" s="58"/>
      <c r="X77" s="58"/>
      <c r="Y77" s="58"/>
      <c r="Z77" s="58"/>
      <c r="AA77" s="58"/>
      <c r="AB77" s="58"/>
      <c r="AC77" s="58"/>
      <c r="AD77" s="58"/>
      <c r="AE77" s="58"/>
      <c r="AF77" s="58"/>
      <c r="AG77" s="58"/>
      <c r="AH77" s="58"/>
      <c r="AI77" s="58"/>
      <c r="AJ77" s="58"/>
      <c r="AK77" s="58"/>
      <c r="AL77" s="58"/>
      <c r="AM77" s="58"/>
      <c r="AN77" s="58"/>
      <c r="AO77" s="58"/>
      <c r="AP77" s="58"/>
      <c r="AQ77" s="58"/>
      <c r="AR77" s="58"/>
      <c r="AS77" s="58"/>
      <c r="AT77" s="58"/>
      <c r="AU77" s="58"/>
    </row>
    <row r="78" spans="11:47" s="60" customFormat="1">
      <c r="K78" s="98"/>
      <c r="Q78" s="58"/>
      <c r="R78" s="58"/>
      <c r="S78" s="58"/>
      <c r="T78" s="58"/>
      <c r="U78" s="58"/>
      <c r="V78" s="58"/>
      <c r="W78" s="58"/>
      <c r="X78" s="58"/>
      <c r="Y78" s="58"/>
      <c r="Z78" s="58"/>
      <c r="AA78" s="58"/>
      <c r="AB78" s="58"/>
      <c r="AC78" s="58"/>
      <c r="AD78" s="58"/>
      <c r="AE78" s="58"/>
      <c r="AF78" s="58"/>
      <c r="AG78" s="58"/>
      <c r="AH78" s="58"/>
      <c r="AI78" s="58"/>
      <c r="AJ78" s="58"/>
      <c r="AK78" s="58"/>
      <c r="AL78" s="58"/>
      <c r="AM78" s="58"/>
      <c r="AN78" s="58"/>
      <c r="AO78" s="58"/>
      <c r="AP78" s="58"/>
      <c r="AQ78" s="58"/>
      <c r="AR78" s="58"/>
      <c r="AS78" s="58"/>
      <c r="AT78" s="58"/>
      <c r="AU78" s="58"/>
    </row>
    <row r="79" spans="11:47" s="60" customFormat="1">
      <c r="K79" s="98"/>
      <c r="Q79" s="58"/>
      <c r="R79" s="58"/>
      <c r="S79" s="58"/>
      <c r="T79" s="58"/>
      <c r="U79" s="58"/>
      <c r="V79" s="58"/>
      <c r="W79" s="58"/>
      <c r="X79" s="58"/>
      <c r="Y79" s="58"/>
      <c r="Z79" s="58"/>
      <c r="AA79" s="58"/>
      <c r="AB79" s="58"/>
      <c r="AC79" s="58"/>
      <c r="AD79" s="58"/>
      <c r="AE79" s="58"/>
      <c r="AF79" s="58"/>
      <c r="AG79" s="58"/>
      <c r="AH79" s="58"/>
      <c r="AI79" s="58"/>
      <c r="AJ79" s="58"/>
      <c r="AK79" s="58"/>
      <c r="AL79" s="58"/>
      <c r="AM79" s="58"/>
      <c r="AN79" s="58"/>
      <c r="AO79" s="58"/>
      <c r="AP79" s="58"/>
      <c r="AQ79" s="58"/>
      <c r="AR79" s="58"/>
      <c r="AS79" s="58"/>
      <c r="AT79" s="58"/>
      <c r="AU79" s="58"/>
    </row>
    <row r="80" spans="11:47" s="60" customFormat="1">
      <c r="K80" s="98"/>
      <c r="Q80" s="58"/>
      <c r="R80" s="58"/>
      <c r="S80" s="58"/>
      <c r="T80" s="58"/>
      <c r="U80" s="58"/>
      <c r="V80" s="58"/>
      <c r="W80" s="58"/>
      <c r="X80" s="58"/>
      <c r="Y80" s="58"/>
      <c r="Z80" s="58"/>
      <c r="AA80" s="58"/>
      <c r="AB80" s="58"/>
      <c r="AC80" s="58"/>
      <c r="AD80" s="58"/>
      <c r="AE80" s="58"/>
      <c r="AF80" s="58"/>
      <c r="AG80" s="58"/>
      <c r="AH80" s="58"/>
      <c r="AI80" s="58"/>
      <c r="AJ80" s="58"/>
      <c r="AK80" s="58"/>
      <c r="AL80" s="58"/>
      <c r="AM80" s="58"/>
      <c r="AN80" s="58"/>
      <c r="AO80" s="58"/>
      <c r="AP80" s="58"/>
      <c r="AQ80" s="58"/>
      <c r="AR80" s="58"/>
      <c r="AS80" s="58"/>
      <c r="AT80" s="58"/>
      <c r="AU80" s="58"/>
    </row>
    <row r="81" spans="1:47" s="60" customFormat="1">
      <c r="K81" s="98"/>
      <c r="Q81" s="58"/>
      <c r="R81" s="58"/>
      <c r="S81" s="58"/>
      <c r="T81" s="58"/>
      <c r="U81" s="58"/>
      <c r="V81" s="58"/>
      <c r="W81" s="58"/>
      <c r="X81" s="58"/>
      <c r="Y81" s="58"/>
      <c r="Z81" s="58"/>
      <c r="AA81" s="58"/>
      <c r="AB81" s="58"/>
      <c r="AC81" s="58"/>
      <c r="AD81" s="58"/>
      <c r="AE81" s="58"/>
      <c r="AF81" s="58"/>
      <c r="AG81" s="58"/>
      <c r="AH81" s="58"/>
      <c r="AI81" s="58"/>
      <c r="AJ81" s="58"/>
      <c r="AK81" s="58"/>
      <c r="AL81" s="58"/>
      <c r="AM81" s="58"/>
      <c r="AN81" s="58"/>
      <c r="AO81" s="58"/>
      <c r="AP81" s="58"/>
      <c r="AQ81" s="58"/>
      <c r="AR81" s="58"/>
      <c r="AS81" s="58"/>
      <c r="AT81" s="58"/>
      <c r="AU81" s="58"/>
    </row>
    <row r="82" spans="1:47" s="60" customFormat="1">
      <c r="K82" s="98"/>
      <c r="Q82" s="58"/>
      <c r="R82" s="58"/>
      <c r="S82" s="58"/>
      <c r="T82" s="58"/>
      <c r="U82" s="58"/>
      <c r="V82" s="58"/>
      <c r="W82" s="58"/>
      <c r="X82" s="58"/>
      <c r="Y82" s="58"/>
      <c r="Z82" s="58"/>
      <c r="AA82" s="58"/>
      <c r="AB82" s="58"/>
      <c r="AC82" s="58"/>
      <c r="AD82" s="58"/>
      <c r="AE82" s="58"/>
      <c r="AF82" s="58"/>
      <c r="AG82" s="58"/>
      <c r="AH82" s="58"/>
      <c r="AI82" s="58"/>
      <c r="AJ82" s="58"/>
      <c r="AK82" s="58"/>
      <c r="AL82" s="58"/>
      <c r="AM82" s="58"/>
      <c r="AN82" s="58"/>
      <c r="AO82" s="58"/>
      <c r="AP82" s="58"/>
      <c r="AQ82" s="58"/>
      <c r="AR82" s="58"/>
      <c r="AS82" s="58"/>
      <c r="AT82" s="58"/>
      <c r="AU82" s="58"/>
    </row>
    <row r="83" spans="1:47" s="60" customFormat="1">
      <c r="K83" s="98"/>
      <c r="Q83" s="58"/>
      <c r="R83" s="58"/>
      <c r="S83" s="58"/>
      <c r="T83" s="58"/>
      <c r="U83" s="58"/>
      <c r="V83" s="58"/>
      <c r="W83" s="58"/>
      <c r="X83" s="58"/>
      <c r="Y83" s="58"/>
      <c r="Z83" s="58"/>
      <c r="AA83" s="58"/>
      <c r="AB83" s="58"/>
      <c r="AC83" s="58"/>
      <c r="AD83" s="58"/>
      <c r="AE83" s="58"/>
      <c r="AF83" s="58"/>
      <c r="AG83" s="58"/>
      <c r="AH83" s="58"/>
      <c r="AI83" s="58"/>
      <c r="AJ83" s="58"/>
      <c r="AK83" s="58"/>
      <c r="AL83" s="58"/>
      <c r="AM83" s="58"/>
      <c r="AN83" s="58"/>
      <c r="AO83" s="58"/>
      <c r="AP83" s="58"/>
      <c r="AQ83" s="58"/>
      <c r="AR83" s="58"/>
      <c r="AS83" s="58"/>
      <c r="AT83" s="58"/>
      <c r="AU83" s="58"/>
    </row>
    <row r="84" spans="1:47" s="60" customFormat="1">
      <c r="K84" s="98"/>
      <c r="Q84" s="58"/>
      <c r="R84" s="58"/>
      <c r="S84" s="58"/>
      <c r="T84" s="58"/>
      <c r="U84" s="58"/>
      <c r="V84" s="58"/>
      <c r="W84" s="58"/>
      <c r="X84" s="58"/>
      <c r="Y84" s="58"/>
      <c r="Z84" s="58"/>
      <c r="AA84" s="58"/>
      <c r="AB84" s="58"/>
      <c r="AC84" s="58"/>
      <c r="AD84" s="58"/>
      <c r="AE84" s="58"/>
      <c r="AF84" s="58"/>
      <c r="AG84" s="58"/>
      <c r="AH84" s="58"/>
      <c r="AI84" s="58"/>
      <c r="AJ84" s="58"/>
      <c r="AK84" s="58"/>
      <c r="AL84" s="58"/>
      <c r="AM84" s="58"/>
      <c r="AN84" s="58"/>
      <c r="AO84" s="58"/>
      <c r="AP84" s="58"/>
      <c r="AQ84" s="58"/>
      <c r="AR84" s="58"/>
      <c r="AS84" s="58"/>
      <c r="AT84" s="58"/>
      <c r="AU84" s="58"/>
    </row>
    <row r="85" spans="1:47" s="60" customFormat="1">
      <c r="K85" s="98"/>
      <c r="Q85" s="58"/>
      <c r="R85" s="58"/>
      <c r="S85" s="58"/>
      <c r="T85" s="58"/>
      <c r="U85" s="58"/>
      <c r="V85" s="58"/>
      <c r="W85" s="58"/>
      <c r="X85" s="58"/>
      <c r="Y85" s="58"/>
      <c r="Z85" s="58"/>
      <c r="AA85" s="58"/>
      <c r="AB85" s="58"/>
      <c r="AC85" s="58"/>
      <c r="AD85" s="58"/>
      <c r="AE85" s="58"/>
      <c r="AF85" s="58"/>
      <c r="AG85" s="58"/>
      <c r="AH85" s="58"/>
      <c r="AI85" s="58"/>
      <c r="AJ85" s="58"/>
      <c r="AK85" s="58"/>
      <c r="AL85" s="58"/>
      <c r="AM85" s="58"/>
      <c r="AN85" s="58"/>
      <c r="AO85" s="58"/>
      <c r="AP85" s="58"/>
      <c r="AQ85" s="58"/>
      <c r="AR85" s="58"/>
      <c r="AS85" s="58"/>
      <c r="AT85" s="58"/>
      <c r="AU85" s="58"/>
    </row>
    <row r="86" spans="1:47" s="60" customFormat="1">
      <c r="A86" s="107"/>
      <c r="B86" s="107"/>
      <c r="C86" s="107"/>
      <c r="D86" s="107"/>
      <c r="K86" s="98"/>
      <c r="Q86" s="58"/>
      <c r="R86" s="58"/>
      <c r="S86" s="58"/>
      <c r="T86" s="58"/>
      <c r="U86" s="58"/>
      <c r="V86" s="58"/>
      <c r="W86" s="58"/>
      <c r="X86" s="58"/>
      <c r="Y86" s="58"/>
      <c r="Z86" s="58"/>
      <c r="AA86" s="58"/>
      <c r="AB86" s="58"/>
      <c r="AC86" s="58"/>
      <c r="AD86" s="58"/>
      <c r="AE86" s="58"/>
      <c r="AF86" s="58"/>
      <c r="AG86" s="58"/>
      <c r="AH86" s="58"/>
      <c r="AI86" s="58"/>
      <c r="AJ86" s="58"/>
      <c r="AK86" s="58"/>
      <c r="AL86" s="58"/>
      <c r="AM86" s="58"/>
      <c r="AN86" s="58"/>
      <c r="AO86" s="58"/>
      <c r="AP86" s="58"/>
      <c r="AQ86" s="58"/>
      <c r="AR86" s="58"/>
      <c r="AS86" s="58"/>
      <c r="AT86" s="58"/>
      <c r="AU86" s="58"/>
    </row>
    <row r="87" spans="1:47" s="60" customFormat="1">
      <c r="A87" s="107"/>
      <c r="B87" s="107"/>
      <c r="C87" s="107"/>
      <c r="D87" s="107"/>
      <c r="K87" s="98"/>
      <c r="Q87" s="58"/>
      <c r="R87" s="58"/>
      <c r="S87" s="58"/>
      <c r="T87" s="58"/>
      <c r="U87" s="58"/>
      <c r="V87" s="58"/>
      <c r="W87" s="58"/>
      <c r="X87" s="58"/>
      <c r="Y87" s="58"/>
      <c r="Z87" s="58"/>
      <c r="AA87" s="58"/>
      <c r="AB87" s="58"/>
      <c r="AC87" s="58"/>
      <c r="AD87" s="58"/>
      <c r="AE87" s="58"/>
      <c r="AF87" s="58"/>
      <c r="AG87" s="58"/>
      <c r="AH87" s="58"/>
      <c r="AI87" s="58"/>
      <c r="AJ87" s="58"/>
      <c r="AK87" s="58"/>
      <c r="AL87" s="58"/>
      <c r="AM87" s="58"/>
      <c r="AN87" s="58"/>
      <c r="AO87" s="58"/>
      <c r="AP87" s="58"/>
      <c r="AQ87" s="58"/>
      <c r="AR87" s="58"/>
      <c r="AS87" s="58"/>
      <c r="AT87" s="58"/>
      <c r="AU87" s="58"/>
    </row>
    <row r="88" spans="1:47" s="60" customFormat="1">
      <c r="A88" s="107"/>
      <c r="B88" s="107"/>
      <c r="C88" s="107"/>
      <c r="D88" s="107"/>
      <c r="K88" s="98"/>
      <c r="Q88" s="58"/>
      <c r="R88" s="58"/>
      <c r="S88" s="58"/>
      <c r="T88" s="58"/>
      <c r="U88" s="58"/>
      <c r="V88" s="58"/>
      <c r="W88" s="58"/>
      <c r="X88" s="58"/>
      <c r="Y88" s="58"/>
      <c r="Z88" s="58"/>
      <c r="AA88" s="58"/>
      <c r="AB88" s="58"/>
      <c r="AC88" s="58"/>
      <c r="AD88" s="58"/>
      <c r="AE88" s="58"/>
      <c r="AF88" s="58"/>
      <c r="AG88" s="58"/>
      <c r="AH88" s="58"/>
      <c r="AI88" s="58"/>
      <c r="AJ88" s="58"/>
      <c r="AK88" s="58"/>
      <c r="AL88" s="58"/>
      <c r="AM88" s="58"/>
      <c r="AN88" s="58"/>
      <c r="AO88" s="58"/>
      <c r="AP88" s="58"/>
      <c r="AQ88" s="58"/>
      <c r="AR88" s="58"/>
      <c r="AS88" s="58"/>
      <c r="AT88" s="58"/>
      <c r="AU88" s="58"/>
    </row>
    <row r="89" spans="1:47" s="60" customFormat="1">
      <c r="A89" s="107"/>
      <c r="B89" s="107"/>
      <c r="C89" s="107"/>
      <c r="D89" s="107"/>
      <c r="K89" s="98"/>
      <c r="Q89" s="58"/>
      <c r="R89" s="58"/>
      <c r="S89" s="58"/>
      <c r="T89" s="58"/>
      <c r="U89" s="58"/>
      <c r="V89" s="58"/>
      <c r="W89" s="58"/>
      <c r="X89" s="58"/>
      <c r="Y89" s="58"/>
      <c r="Z89" s="58"/>
      <c r="AA89" s="58"/>
      <c r="AB89" s="58"/>
      <c r="AC89" s="58"/>
      <c r="AD89" s="58"/>
      <c r="AE89" s="58"/>
      <c r="AF89" s="58"/>
      <c r="AG89" s="58"/>
      <c r="AH89" s="58"/>
      <c r="AI89" s="58"/>
      <c r="AJ89" s="58"/>
      <c r="AK89" s="58"/>
      <c r="AL89" s="58"/>
      <c r="AM89" s="58"/>
      <c r="AN89" s="58"/>
      <c r="AO89" s="58"/>
      <c r="AP89" s="58"/>
      <c r="AQ89" s="58"/>
      <c r="AR89" s="58"/>
      <c r="AS89" s="58"/>
      <c r="AT89" s="58"/>
      <c r="AU89" s="58"/>
    </row>
    <row r="90" spans="1:47" s="60" customFormat="1">
      <c r="A90" s="107"/>
      <c r="B90" s="107"/>
      <c r="C90" s="107"/>
      <c r="D90" s="107"/>
      <c r="K90" s="98"/>
      <c r="Q90" s="58"/>
      <c r="R90" s="58"/>
      <c r="S90" s="58"/>
      <c r="T90" s="58"/>
      <c r="U90" s="58"/>
      <c r="V90" s="58"/>
      <c r="W90" s="58"/>
      <c r="X90" s="58"/>
      <c r="Y90" s="58"/>
      <c r="Z90" s="58"/>
      <c r="AA90" s="58"/>
      <c r="AB90" s="58"/>
      <c r="AC90" s="58"/>
      <c r="AD90" s="58"/>
      <c r="AE90" s="58"/>
      <c r="AF90" s="58"/>
      <c r="AG90" s="58"/>
      <c r="AH90" s="58"/>
      <c r="AI90" s="58"/>
      <c r="AJ90" s="58"/>
      <c r="AK90" s="58"/>
      <c r="AL90" s="58"/>
      <c r="AM90" s="58"/>
      <c r="AN90" s="58"/>
      <c r="AO90" s="58"/>
      <c r="AP90" s="58"/>
      <c r="AQ90" s="58"/>
      <c r="AR90" s="58"/>
      <c r="AS90" s="58"/>
      <c r="AT90" s="58"/>
      <c r="AU90" s="58"/>
    </row>
    <row r="91" spans="1:47" s="60" customFormat="1">
      <c r="A91" s="107"/>
      <c r="B91" s="107"/>
      <c r="C91" s="107"/>
      <c r="D91" s="107"/>
      <c r="K91" s="98"/>
      <c r="Q91" s="58"/>
      <c r="R91" s="58"/>
      <c r="S91" s="58"/>
      <c r="T91" s="58"/>
      <c r="U91" s="58"/>
      <c r="V91" s="58"/>
      <c r="W91" s="58"/>
      <c r="X91" s="58"/>
      <c r="Y91" s="58"/>
      <c r="Z91" s="58"/>
      <c r="AA91" s="58"/>
      <c r="AB91" s="58"/>
      <c r="AC91" s="58"/>
      <c r="AD91" s="58"/>
      <c r="AE91" s="58"/>
      <c r="AF91" s="58"/>
      <c r="AG91" s="58"/>
      <c r="AH91" s="58"/>
      <c r="AI91" s="58"/>
      <c r="AJ91" s="58"/>
      <c r="AK91" s="58"/>
      <c r="AL91" s="58"/>
      <c r="AM91" s="58"/>
      <c r="AN91" s="58"/>
      <c r="AO91" s="58"/>
      <c r="AP91" s="58"/>
      <c r="AQ91" s="58"/>
      <c r="AR91" s="58"/>
      <c r="AS91" s="58"/>
      <c r="AT91" s="58"/>
      <c r="AU91" s="58"/>
    </row>
    <row r="92" spans="1:47" s="60" customFormat="1">
      <c r="A92" s="107"/>
      <c r="B92" s="107"/>
      <c r="C92" s="107"/>
      <c r="D92" s="107"/>
      <c r="K92" s="98"/>
      <c r="Q92" s="58"/>
      <c r="R92" s="58"/>
      <c r="S92" s="58"/>
      <c r="T92" s="58"/>
      <c r="U92" s="58"/>
      <c r="V92" s="58"/>
      <c r="W92" s="58"/>
      <c r="X92" s="58"/>
      <c r="Y92" s="58"/>
      <c r="Z92" s="58"/>
      <c r="AA92" s="58"/>
      <c r="AB92" s="58"/>
      <c r="AC92" s="58"/>
      <c r="AD92" s="58"/>
      <c r="AE92" s="58"/>
      <c r="AF92" s="58"/>
      <c r="AG92" s="58"/>
      <c r="AH92" s="58"/>
      <c r="AI92" s="58"/>
      <c r="AJ92" s="58"/>
      <c r="AK92" s="58"/>
      <c r="AL92" s="58"/>
      <c r="AM92" s="58"/>
      <c r="AN92" s="58"/>
      <c r="AO92" s="58"/>
      <c r="AP92" s="58"/>
      <c r="AQ92" s="58"/>
      <c r="AR92" s="58"/>
      <c r="AS92" s="58"/>
      <c r="AT92" s="58"/>
      <c r="AU92" s="58"/>
    </row>
    <row r="93" spans="1:47" s="60" customFormat="1">
      <c r="A93" s="107"/>
      <c r="B93" s="107"/>
      <c r="C93" s="107"/>
      <c r="D93" s="107"/>
      <c r="K93" s="98"/>
      <c r="Q93" s="58"/>
      <c r="R93" s="58"/>
      <c r="S93" s="58"/>
      <c r="T93" s="58"/>
      <c r="U93" s="58"/>
      <c r="V93" s="58"/>
      <c r="W93" s="58"/>
      <c r="X93" s="58"/>
      <c r="Y93" s="58"/>
      <c r="Z93" s="58"/>
      <c r="AA93" s="58"/>
      <c r="AB93" s="58"/>
      <c r="AC93" s="58"/>
      <c r="AD93" s="58"/>
      <c r="AE93" s="58"/>
      <c r="AF93" s="58"/>
      <c r="AG93" s="58"/>
      <c r="AH93" s="58"/>
      <c r="AI93" s="58"/>
      <c r="AJ93" s="58"/>
      <c r="AK93" s="58"/>
      <c r="AL93" s="58"/>
      <c r="AM93" s="58"/>
      <c r="AN93" s="58"/>
      <c r="AO93" s="58"/>
      <c r="AP93" s="58"/>
      <c r="AQ93" s="58"/>
      <c r="AR93" s="58"/>
      <c r="AS93" s="58"/>
      <c r="AT93" s="58"/>
      <c r="AU93" s="58"/>
    </row>
    <row r="94" spans="1:47" s="60" customFormat="1">
      <c r="A94" s="107"/>
      <c r="B94" s="107"/>
      <c r="C94" s="107"/>
      <c r="D94" s="107"/>
      <c r="K94" s="98"/>
      <c r="Q94" s="58"/>
      <c r="R94" s="58"/>
      <c r="S94" s="58"/>
      <c r="T94" s="58"/>
      <c r="U94" s="58"/>
      <c r="V94" s="58"/>
      <c r="W94" s="58"/>
      <c r="X94" s="58"/>
      <c r="Y94" s="58"/>
      <c r="Z94" s="58"/>
      <c r="AA94" s="58"/>
      <c r="AB94" s="58"/>
      <c r="AC94" s="58"/>
      <c r="AD94" s="58"/>
      <c r="AE94" s="58"/>
      <c r="AF94" s="58"/>
      <c r="AG94" s="58"/>
      <c r="AH94" s="58"/>
      <c r="AI94" s="58"/>
      <c r="AJ94" s="58"/>
      <c r="AK94" s="58"/>
      <c r="AL94" s="58"/>
      <c r="AM94" s="58"/>
      <c r="AN94" s="58"/>
      <c r="AO94" s="58"/>
      <c r="AP94" s="58"/>
      <c r="AQ94" s="58"/>
      <c r="AR94" s="58"/>
      <c r="AS94" s="58"/>
      <c r="AT94" s="58"/>
      <c r="AU94" s="58"/>
    </row>
    <row r="95" spans="1:47" s="60" customFormat="1">
      <c r="A95" s="107"/>
      <c r="B95" s="107"/>
      <c r="C95" s="107"/>
      <c r="D95" s="107"/>
      <c r="K95" s="98"/>
      <c r="Q95" s="58"/>
      <c r="R95" s="58"/>
      <c r="S95" s="58"/>
      <c r="T95" s="58"/>
      <c r="U95" s="58"/>
      <c r="V95" s="58"/>
      <c r="W95" s="58"/>
      <c r="X95" s="58"/>
      <c r="Y95" s="58"/>
      <c r="Z95" s="58"/>
      <c r="AA95" s="58"/>
      <c r="AB95" s="58"/>
      <c r="AC95" s="58"/>
      <c r="AD95" s="58"/>
      <c r="AE95" s="58"/>
      <c r="AF95" s="58"/>
      <c r="AG95" s="58"/>
      <c r="AH95" s="58"/>
      <c r="AI95" s="58"/>
      <c r="AJ95" s="58"/>
      <c r="AK95" s="58"/>
      <c r="AL95" s="58"/>
      <c r="AM95" s="58"/>
      <c r="AN95" s="58"/>
      <c r="AO95" s="58"/>
      <c r="AP95" s="58"/>
      <c r="AQ95" s="58"/>
      <c r="AR95" s="58"/>
      <c r="AS95" s="58"/>
      <c r="AT95" s="58"/>
      <c r="AU95" s="58"/>
    </row>
    <row r="96" spans="1:47" s="60" customFormat="1">
      <c r="A96" s="107"/>
      <c r="B96" s="107"/>
      <c r="C96" s="107"/>
      <c r="D96" s="107"/>
      <c r="K96" s="98"/>
      <c r="Q96" s="58"/>
      <c r="R96" s="58"/>
      <c r="S96" s="58"/>
      <c r="T96" s="58"/>
      <c r="U96" s="58"/>
      <c r="V96" s="58"/>
      <c r="W96" s="58"/>
      <c r="X96" s="58"/>
      <c r="Y96" s="58"/>
      <c r="Z96" s="58"/>
      <c r="AA96" s="58"/>
      <c r="AB96" s="58"/>
      <c r="AC96" s="58"/>
      <c r="AD96" s="58"/>
      <c r="AE96" s="58"/>
      <c r="AF96" s="58"/>
      <c r="AG96" s="58"/>
      <c r="AH96" s="58"/>
      <c r="AI96" s="58"/>
      <c r="AJ96" s="58"/>
      <c r="AK96" s="58"/>
      <c r="AL96" s="58"/>
      <c r="AM96" s="58"/>
      <c r="AN96" s="58"/>
      <c r="AO96" s="58"/>
      <c r="AP96" s="58"/>
      <c r="AQ96" s="58"/>
      <c r="AR96" s="58"/>
      <c r="AS96" s="58"/>
      <c r="AT96" s="58"/>
      <c r="AU96" s="58"/>
    </row>
    <row r="97" spans="1:47" s="60" customFormat="1">
      <c r="A97" s="107"/>
      <c r="B97" s="107"/>
      <c r="C97" s="107"/>
      <c r="D97" s="107"/>
      <c r="K97" s="98"/>
      <c r="Q97" s="58"/>
      <c r="R97" s="58"/>
      <c r="S97" s="58"/>
      <c r="T97" s="58"/>
      <c r="U97" s="58"/>
      <c r="V97" s="58"/>
      <c r="W97" s="58"/>
      <c r="X97" s="58"/>
      <c r="Y97" s="58"/>
      <c r="Z97" s="58"/>
      <c r="AA97" s="58"/>
      <c r="AB97" s="58"/>
      <c r="AC97" s="58"/>
      <c r="AD97" s="58"/>
      <c r="AE97" s="58"/>
      <c r="AF97" s="58"/>
      <c r="AG97" s="58"/>
      <c r="AH97" s="58"/>
      <c r="AI97" s="58"/>
      <c r="AJ97" s="58"/>
      <c r="AK97" s="58"/>
      <c r="AL97" s="58"/>
      <c r="AM97" s="58"/>
      <c r="AN97" s="58"/>
      <c r="AO97" s="58"/>
      <c r="AP97" s="58"/>
      <c r="AQ97" s="58"/>
      <c r="AR97" s="58"/>
      <c r="AS97" s="58"/>
      <c r="AT97" s="58"/>
      <c r="AU97" s="58"/>
    </row>
    <row r="98" spans="1:47" s="60" customFormat="1">
      <c r="A98" s="107"/>
      <c r="B98" s="107"/>
      <c r="C98" s="107"/>
      <c r="D98" s="107"/>
      <c r="K98" s="98"/>
      <c r="Q98" s="58"/>
      <c r="R98" s="58"/>
      <c r="S98" s="58"/>
      <c r="T98" s="58"/>
      <c r="U98" s="58"/>
      <c r="V98" s="58"/>
      <c r="W98" s="58"/>
      <c r="X98" s="58"/>
      <c r="Y98" s="58"/>
      <c r="Z98" s="58"/>
      <c r="AA98" s="58"/>
      <c r="AB98" s="58"/>
      <c r="AC98" s="58"/>
      <c r="AD98" s="58"/>
      <c r="AE98" s="58"/>
      <c r="AF98" s="58"/>
      <c r="AG98" s="58"/>
      <c r="AH98" s="58"/>
      <c r="AI98" s="58"/>
      <c r="AJ98" s="58"/>
      <c r="AK98" s="58"/>
      <c r="AL98" s="58"/>
      <c r="AM98" s="58"/>
      <c r="AN98" s="58"/>
      <c r="AO98" s="58"/>
      <c r="AP98" s="58"/>
      <c r="AQ98" s="58"/>
      <c r="AR98" s="58"/>
      <c r="AS98" s="58"/>
      <c r="AT98" s="58"/>
      <c r="AU98" s="58"/>
    </row>
    <row r="99" spans="1:47" s="60" customFormat="1">
      <c r="A99" s="107"/>
      <c r="B99" s="107"/>
      <c r="C99" s="107"/>
      <c r="D99" s="107"/>
      <c r="K99" s="98"/>
      <c r="Q99" s="58"/>
      <c r="R99" s="58"/>
      <c r="S99" s="58"/>
      <c r="T99" s="58"/>
      <c r="U99" s="58"/>
      <c r="V99" s="58"/>
      <c r="W99" s="58"/>
      <c r="X99" s="58"/>
      <c r="Y99" s="58"/>
      <c r="Z99" s="58"/>
      <c r="AA99" s="58"/>
      <c r="AB99" s="58"/>
      <c r="AC99" s="58"/>
      <c r="AD99" s="58"/>
      <c r="AE99" s="58"/>
      <c r="AF99" s="58"/>
      <c r="AG99" s="58"/>
      <c r="AH99" s="58"/>
      <c r="AI99" s="58"/>
      <c r="AJ99" s="58"/>
      <c r="AK99" s="58"/>
      <c r="AL99" s="58"/>
      <c r="AM99" s="58"/>
      <c r="AN99" s="58"/>
      <c r="AO99" s="58"/>
      <c r="AP99" s="58"/>
      <c r="AQ99" s="58"/>
      <c r="AR99" s="58"/>
      <c r="AS99" s="58"/>
      <c r="AT99" s="58"/>
      <c r="AU99" s="58"/>
    </row>
    <row r="100" spans="1:47" s="60" customFormat="1">
      <c r="A100" s="107"/>
      <c r="B100" s="107"/>
      <c r="C100" s="107"/>
      <c r="D100" s="107"/>
      <c r="K100" s="98"/>
      <c r="Q100" s="58"/>
      <c r="R100" s="58"/>
      <c r="S100" s="58"/>
      <c r="T100" s="58"/>
      <c r="U100" s="58"/>
      <c r="V100" s="58"/>
      <c r="W100" s="58"/>
      <c r="X100" s="58"/>
      <c r="Y100" s="58"/>
      <c r="Z100" s="58"/>
      <c r="AA100" s="58"/>
      <c r="AB100" s="58"/>
      <c r="AC100" s="58"/>
      <c r="AD100" s="58"/>
      <c r="AE100" s="58"/>
      <c r="AF100" s="58"/>
      <c r="AG100" s="58"/>
      <c r="AH100" s="58"/>
      <c r="AI100" s="58"/>
      <c r="AJ100" s="58"/>
      <c r="AK100" s="58"/>
      <c r="AL100" s="58"/>
      <c r="AM100" s="58"/>
      <c r="AN100" s="58"/>
      <c r="AO100" s="58"/>
      <c r="AP100" s="58"/>
      <c r="AQ100" s="58"/>
      <c r="AR100" s="58"/>
      <c r="AS100" s="58"/>
      <c r="AT100" s="58"/>
      <c r="AU100" s="58"/>
    </row>
    <row r="101" spans="1:47" s="60" customFormat="1">
      <c r="A101" s="107"/>
      <c r="B101" s="107"/>
      <c r="C101" s="107"/>
      <c r="D101" s="107"/>
      <c r="K101" s="98"/>
      <c r="Q101" s="58"/>
      <c r="R101" s="58"/>
      <c r="S101" s="58"/>
      <c r="T101" s="58"/>
      <c r="U101" s="58"/>
      <c r="V101" s="58"/>
      <c r="W101" s="58"/>
      <c r="X101" s="58"/>
      <c r="Y101" s="58"/>
      <c r="Z101" s="58"/>
      <c r="AA101" s="58"/>
      <c r="AB101" s="58"/>
      <c r="AC101" s="58"/>
      <c r="AD101" s="58"/>
      <c r="AE101" s="58"/>
      <c r="AF101" s="58"/>
      <c r="AG101" s="58"/>
      <c r="AH101" s="58"/>
      <c r="AI101" s="58"/>
      <c r="AJ101" s="58"/>
      <c r="AK101" s="58"/>
      <c r="AL101" s="58"/>
      <c r="AM101" s="58"/>
      <c r="AN101" s="58"/>
      <c r="AO101" s="58"/>
      <c r="AP101" s="58"/>
      <c r="AQ101" s="58"/>
      <c r="AR101" s="58"/>
      <c r="AS101" s="58"/>
      <c r="AT101" s="58"/>
      <c r="AU101" s="58"/>
    </row>
    <row r="102" spans="1:47" s="60" customFormat="1">
      <c r="A102" s="107"/>
      <c r="B102" s="107"/>
      <c r="C102" s="107"/>
      <c r="D102" s="107"/>
      <c r="K102" s="98"/>
      <c r="Q102" s="58"/>
      <c r="R102" s="58"/>
      <c r="S102" s="58"/>
      <c r="T102" s="58"/>
      <c r="U102" s="58"/>
      <c r="V102" s="58"/>
      <c r="W102" s="58"/>
      <c r="X102" s="58"/>
      <c r="Y102" s="58"/>
      <c r="Z102" s="58"/>
      <c r="AA102" s="58"/>
      <c r="AB102" s="58"/>
      <c r="AC102" s="58"/>
      <c r="AD102" s="58"/>
      <c r="AE102" s="58"/>
      <c r="AF102" s="58"/>
      <c r="AG102" s="58"/>
      <c r="AH102" s="58"/>
      <c r="AI102" s="58"/>
      <c r="AJ102" s="58"/>
      <c r="AK102" s="58"/>
      <c r="AL102" s="58"/>
      <c r="AM102" s="58"/>
      <c r="AN102" s="58"/>
      <c r="AO102" s="58"/>
      <c r="AP102" s="58"/>
      <c r="AQ102" s="58"/>
      <c r="AR102" s="58"/>
      <c r="AS102" s="58"/>
      <c r="AT102" s="58"/>
      <c r="AU102" s="58"/>
    </row>
    <row r="103" spans="1:47" s="60" customFormat="1">
      <c r="A103" s="107"/>
      <c r="B103" s="107"/>
      <c r="C103" s="107"/>
      <c r="D103" s="107"/>
      <c r="K103" s="98"/>
      <c r="Q103" s="58"/>
      <c r="R103" s="58"/>
      <c r="S103" s="58"/>
      <c r="T103" s="58"/>
      <c r="U103" s="58"/>
      <c r="V103" s="58"/>
      <c r="W103" s="58"/>
      <c r="X103" s="58"/>
      <c r="Y103" s="58"/>
      <c r="Z103" s="58"/>
      <c r="AA103" s="58"/>
      <c r="AB103" s="58"/>
      <c r="AC103" s="58"/>
      <c r="AD103" s="58"/>
      <c r="AE103" s="58"/>
      <c r="AF103" s="58"/>
      <c r="AG103" s="58"/>
      <c r="AH103" s="58"/>
      <c r="AI103" s="58"/>
      <c r="AJ103" s="58"/>
      <c r="AK103" s="58"/>
      <c r="AL103" s="58"/>
      <c r="AM103" s="58"/>
      <c r="AN103" s="58"/>
      <c r="AO103" s="58"/>
      <c r="AP103" s="58"/>
      <c r="AQ103" s="58"/>
      <c r="AR103" s="58"/>
      <c r="AS103" s="58"/>
      <c r="AT103" s="58"/>
      <c r="AU103" s="58"/>
    </row>
    <row r="104" spans="1:47" s="60" customFormat="1">
      <c r="A104" s="107"/>
      <c r="B104" s="107"/>
      <c r="C104" s="107"/>
      <c r="D104" s="107"/>
      <c r="K104" s="98"/>
      <c r="Q104" s="58"/>
      <c r="R104" s="58"/>
      <c r="S104" s="58"/>
      <c r="T104" s="58"/>
      <c r="U104" s="58"/>
      <c r="V104" s="58"/>
      <c r="W104" s="58"/>
      <c r="X104" s="58"/>
      <c r="Y104" s="58"/>
      <c r="Z104" s="58"/>
      <c r="AA104" s="58"/>
      <c r="AB104" s="58"/>
      <c r="AC104" s="58"/>
      <c r="AD104" s="58"/>
      <c r="AE104" s="58"/>
      <c r="AF104" s="58"/>
      <c r="AG104" s="58"/>
      <c r="AH104" s="58"/>
      <c r="AI104" s="58"/>
      <c r="AJ104" s="58"/>
      <c r="AK104" s="58"/>
      <c r="AL104" s="58"/>
      <c r="AM104" s="58"/>
      <c r="AN104" s="58"/>
      <c r="AO104" s="58"/>
      <c r="AP104" s="58"/>
      <c r="AQ104" s="58"/>
      <c r="AR104" s="58"/>
      <c r="AS104" s="58"/>
      <c r="AT104" s="58"/>
      <c r="AU104" s="58"/>
    </row>
  </sheetData>
  <mergeCells count="33">
    <mergeCell ref="R34:U34"/>
    <mergeCell ref="B35:C35"/>
    <mergeCell ref="E35:L35"/>
    <mergeCell ref="B32:C32"/>
    <mergeCell ref="B33:C33"/>
    <mergeCell ref="B36:C36"/>
    <mergeCell ref="E36:L36"/>
    <mergeCell ref="E33:L33"/>
    <mergeCell ref="B23:C23"/>
    <mergeCell ref="B24:C24"/>
    <mergeCell ref="B25:C25"/>
    <mergeCell ref="B34:C34"/>
    <mergeCell ref="E34:L34"/>
    <mergeCell ref="D19:I28"/>
    <mergeCell ref="B20:C20"/>
    <mergeCell ref="D29:I29"/>
    <mergeCell ref="R3:U3"/>
    <mergeCell ref="AC4:AD4"/>
    <mergeCell ref="AC5:AD5"/>
    <mergeCell ref="B9:C9"/>
    <mergeCell ref="B10:C10"/>
    <mergeCell ref="B8:C8"/>
    <mergeCell ref="B7:C7"/>
    <mergeCell ref="A4:C6"/>
    <mergeCell ref="B11:C11"/>
    <mergeCell ref="R11:U15"/>
    <mergeCell ref="E4:I5"/>
    <mergeCell ref="B18:C18"/>
    <mergeCell ref="B19:C19"/>
    <mergeCell ref="B16:C16"/>
    <mergeCell ref="B17:C17"/>
    <mergeCell ref="B12:C12"/>
    <mergeCell ref="B13:C13"/>
  </mergeCells>
  <phoneticPr fontId="38" type="noConversion"/>
  <pageMargins left="0.196527777777778" right="0.196527777777778" top="0.39305555555555599" bottom="0.39305555555555599" header="0.51180555555555596" footer="0.196527777777778"/>
  <pageSetup paperSize="9" scale="51" fitToHeight="0" orientation="landscape" copies="25"/>
  <headerFooter>
    <oddFooter>&amp;CSIL nach EN 62061:2005</oddFooter>
  </headerFooter>
  <rowBreaks count="1" manualBreakCount="1">
    <brk id="30" max="11"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G108"/>
  <sheetViews>
    <sheetView workbookViewId="0">
      <selection activeCell="C66" sqref="C66"/>
    </sheetView>
  </sheetViews>
  <sheetFormatPr baseColWidth="10" defaultColWidth="9" defaultRowHeight="13.8"/>
  <cols>
    <col min="1" max="1" width="5.59765625" style="44" customWidth="1"/>
    <col min="2" max="2" width="30.8984375" style="29" customWidth="1"/>
    <col min="3" max="3" width="44.59765625" style="45" customWidth="1"/>
    <col min="4" max="4" width="42.69921875" style="46" customWidth="1"/>
    <col min="5" max="5" width="42.09765625" style="47" customWidth="1"/>
    <col min="6" max="6" width="27.09765625" style="48" customWidth="1"/>
  </cols>
  <sheetData>
    <row r="1" spans="1:7" ht="21">
      <c r="A1" s="290" t="s">
        <v>151</v>
      </c>
      <c r="B1" s="290"/>
      <c r="C1" s="290"/>
      <c r="D1" s="290"/>
      <c r="E1" s="290"/>
      <c r="F1"/>
    </row>
    <row r="2" spans="1:7">
      <c r="A2" s="291" t="s">
        <v>152</v>
      </c>
      <c r="B2" s="291"/>
      <c r="C2" s="291"/>
      <c r="D2" s="291"/>
      <c r="E2" s="291"/>
      <c r="F2" s="29"/>
      <c r="G2" s="29"/>
    </row>
    <row r="3" spans="1:7">
      <c r="A3" s="28"/>
      <c r="B3" s="28"/>
      <c r="C3" s="28"/>
      <c r="D3" s="28"/>
      <c r="E3" s="28"/>
      <c r="F3" s="29"/>
      <c r="G3" s="29"/>
    </row>
    <row r="4" spans="1:7">
      <c r="B4" s="31" t="s">
        <v>153</v>
      </c>
      <c r="C4" s="31" t="s">
        <v>154</v>
      </c>
      <c r="G4" s="28"/>
    </row>
    <row r="5" spans="1:7">
      <c r="B5" s="31"/>
      <c r="C5" s="31"/>
      <c r="G5" s="28"/>
    </row>
    <row r="6" spans="1:7" ht="14.25" customHeight="1">
      <c r="B6" s="35" t="s">
        <v>155</v>
      </c>
      <c r="C6" s="292" t="s">
        <v>156</v>
      </c>
      <c r="D6" s="293"/>
      <c r="E6" s="293"/>
      <c r="G6" s="28"/>
    </row>
    <row r="7" spans="1:7" ht="14.25" customHeight="1">
      <c r="C7" s="48" t="s">
        <v>157</v>
      </c>
      <c r="D7" s="9"/>
      <c r="E7" s="9"/>
      <c r="G7" s="28"/>
    </row>
    <row r="8" spans="1:7" ht="14.25" customHeight="1">
      <c r="C8" s="294" t="s">
        <v>158</v>
      </c>
      <c r="D8" s="294"/>
      <c r="E8" s="294"/>
      <c r="F8" s="46"/>
      <c r="G8" s="28"/>
    </row>
    <row r="10" spans="1:7" s="43" customFormat="1" ht="27.6">
      <c r="A10" s="49" t="s">
        <v>159</v>
      </c>
      <c r="B10" s="49" t="s">
        <v>160</v>
      </c>
      <c r="C10" s="50" t="s">
        <v>161</v>
      </c>
      <c r="D10" s="49" t="s">
        <v>162</v>
      </c>
      <c r="E10" s="49" t="s">
        <v>163</v>
      </c>
      <c r="F10" s="51" t="s">
        <v>164</v>
      </c>
    </row>
    <row r="11" spans="1:7">
      <c r="C11" s="33" t="s">
        <v>165</v>
      </c>
      <c r="D11" s="33" t="s">
        <v>166</v>
      </c>
      <c r="F11" s="33"/>
      <c r="G11" s="52"/>
    </row>
    <row r="12" spans="1:7">
      <c r="A12" s="44">
        <v>1</v>
      </c>
      <c r="B12" s="53" t="s">
        <v>167</v>
      </c>
      <c r="C12" s="33" t="s">
        <v>168</v>
      </c>
      <c r="D12" s="33" t="s">
        <v>169</v>
      </c>
      <c r="E12" s="53" t="s">
        <v>167</v>
      </c>
      <c r="F12" s="33"/>
      <c r="G12" s="33"/>
    </row>
    <row r="13" spans="1:7">
      <c r="C13" s="33" t="s">
        <v>170</v>
      </c>
      <c r="D13" s="33" t="s">
        <v>171</v>
      </c>
      <c r="E13" s="33" t="s">
        <v>171</v>
      </c>
      <c r="F13" s="54">
        <v>4</v>
      </c>
      <c r="G13" s="33"/>
    </row>
    <row r="14" spans="1:7">
      <c r="C14" s="33" t="s">
        <v>57</v>
      </c>
      <c r="D14" s="33" t="s">
        <v>172</v>
      </c>
      <c r="E14" s="33" t="s">
        <v>172</v>
      </c>
      <c r="F14" s="54">
        <v>2</v>
      </c>
      <c r="G14" s="33"/>
    </row>
    <row r="15" spans="1:7">
      <c r="C15" s="33" t="s">
        <v>173</v>
      </c>
      <c r="D15" s="33" t="s">
        <v>174</v>
      </c>
      <c r="E15" s="33" t="s">
        <v>175</v>
      </c>
      <c r="F15" s="54">
        <v>4</v>
      </c>
      <c r="G15" s="33"/>
    </row>
    <row r="16" spans="1:7">
      <c r="C16" s="33" t="s">
        <v>61</v>
      </c>
      <c r="D16" s="33" t="s">
        <v>62</v>
      </c>
      <c r="E16" s="33" t="s">
        <v>176</v>
      </c>
      <c r="F16" s="54">
        <v>3</v>
      </c>
      <c r="G16" s="33"/>
    </row>
    <row r="17" spans="1:7">
      <c r="C17" s="33" t="s">
        <v>177</v>
      </c>
      <c r="D17" s="33" t="s">
        <v>178</v>
      </c>
      <c r="E17" s="33" t="s">
        <v>62</v>
      </c>
      <c r="F17" s="54">
        <v>4</v>
      </c>
      <c r="G17" s="33"/>
    </row>
    <row r="18" spans="1:7">
      <c r="C18" s="33" t="s">
        <v>179</v>
      </c>
      <c r="D18" s="33" t="s">
        <v>180</v>
      </c>
      <c r="E18" s="33" t="s">
        <v>178</v>
      </c>
      <c r="F18" s="54">
        <v>3</v>
      </c>
      <c r="G18" s="33"/>
    </row>
    <row r="19" spans="1:7">
      <c r="C19" s="33" t="s">
        <v>181</v>
      </c>
      <c r="D19" s="33" t="s">
        <v>182</v>
      </c>
      <c r="E19" s="33" t="s">
        <v>182</v>
      </c>
      <c r="F19" s="54">
        <v>2</v>
      </c>
      <c r="G19" s="33"/>
    </row>
    <row r="20" spans="1:7">
      <c r="C20" s="33" t="s">
        <v>183</v>
      </c>
      <c r="D20" s="33" t="s">
        <v>184</v>
      </c>
      <c r="E20" s="33" t="s">
        <v>184</v>
      </c>
      <c r="F20" s="54">
        <v>3</v>
      </c>
      <c r="G20" s="33"/>
    </row>
    <row r="21" spans="1:7">
      <c r="C21" s="33" t="s">
        <v>185</v>
      </c>
      <c r="D21" s="33" t="s">
        <v>186</v>
      </c>
      <c r="E21" s="33" t="s">
        <v>186</v>
      </c>
      <c r="F21" s="54">
        <v>4</v>
      </c>
      <c r="G21" s="33"/>
    </row>
    <row r="22" spans="1:7">
      <c r="C22" s="33" t="s">
        <v>187</v>
      </c>
      <c r="D22" s="33" t="s">
        <v>188</v>
      </c>
      <c r="E22" s="33" t="s">
        <v>188</v>
      </c>
      <c r="F22" s="54">
        <v>4</v>
      </c>
      <c r="G22" s="33"/>
    </row>
    <row r="23" spans="1:7">
      <c r="C23" s="33" t="s">
        <v>189</v>
      </c>
      <c r="D23" s="33" t="s">
        <v>190</v>
      </c>
      <c r="E23" s="33" t="s">
        <v>190</v>
      </c>
      <c r="F23" s="54">
        <v>2</v>
      </c>
      <c r="G23" s="33"/>
    </row>
    <row r="24" spans="1:7">
      <c r="C24" s="33" t="s">
        <v>191</v>
      </c>
      <c r="D24" s="33" t="s">
        <v>59</v>
      </c>
      <c r="E24" s="33" t="s">
        <v>59</v>
      </c>
      <c r="F24" s="54">
        <v>3</v>
      </c>
      <c r="G24" s="33"/>
    </row>
    <row r="25" spans="1:7">
      <c r="C25" s="33" t="s">
        <v>192</v>
      </c>
      <c r="D25" s="33" t="s">
        <v>193</v>
      </c>
      <c r="E25" s="33" t="s">
        <v>193</v>
      </c>
      <c r="F25" s="54">
        <v>4</v>
      </c>
      <c r="G25" s="33"/>
    </row>
    <row r="26" spans="1:7">
      <c r="C26" s="33" t="s">
        <v>194</v>
      </c>
      <c r="D26" s="33" t="s">
        <v>195</v>
      </c>
      <c r="E26" s="33" t="s">
        <v>196</v>
      </c>
      <c r="F26" s="54">
        <v>4</v>
      </c>
      <c r="G26" s="52"/>
    </row>
    <row r="27" spans="1:7">
      <c r="C27" s="33" t="s">
        <v>197</v>
      </c>
      <c r="D27" s="33" t="s">
        <v>195</v>
      </c>
      <c r="E27" s="55" t="s">
        <v>198</v>
      </c>
      <c r="F27" s="30"/>
      <c r="G27" s="33"/>
    </row>
    <row r="28" spans="1:7">
      <c r="C28" s="33" t="s">
        <v>199</v>
      </c>
      <c r="D28" s="33" t="s">
        <v>195</v>
      </c>
      <c r="E28" s="33" t="s">
        <v>200</v>
      </c>
      <c r="F28" s="54">
        <v>2</v>
      </c>
      <c r="G28" s="33"/>
    </row>
    <row r="29" spans="1:7">
      <c r="C29" s="33" t="s">
        <v>201</v>
      </c>
      <c r="D29" s="33"/>
      <c r="E29" s="33"/>
      <c r="F29" s="54"/>
      <c r="G29" s="33"/>
    </row>
    <row r="30" spans="1:7" ht="20.399999999999999">
      <c r="C30" s="33" t="s">
        <v>202</v>
      </c>
      <c r="D30" s="33"/>
      <c r="E30" s="33"/>
      <c r="F30" s="54"/>
      <c r="G30" s="33"/>
    </row>
    <row r="31" spans="1:7">
      <c r="A31" s="56">
        <v>2</v>
      </c>
      <c r="B31" s="55" t="s">
        <v>198</v>
      </c>
      <c r="C31" s="33" t="s">
        <v>203</v>
      </c>
      <c r="D31" s="33" t="s">
        <v>204</v>
      </c>
      <c r="E31" s="33" t="s">
        <v>205</v>
      </c>
      <c r="F31" s="54">
        <v>4</v>
      </c>
      <c r="G31" s="33"/>
    </row>
    <row r="32" spans="1:7">
      <c r="C32" s="33" t="s">
        <v>206</v>
      </c>
      <c r="D32" s="33" t="s">
        <v>200</v>
      </c>
      <c r="E32" s="33" t="s">
        <v>207</v>
      </c>
      <c r="F32" s="54">
        <v>4</v>
      </c>
      <c r="G32" s="33"/>
    </row>
    <row r="33" spans="1:7">
      <c r="C33" s="33" t="s">
        <v>208</v>
      </c>
      <c r="D33" s="33" t="s">
        <v>209</v>
      </c>
      <c r="E33" s="33" t="s">
        <v>210</v>
      </c>
      <c r="F33" s="54">
        <v>2</v>
      </c>
      <c r="G33" s="33"/>
    </row>
    <row r="34" spans="1:7">
      <c r="C34" s="33" t="s">
        <v>211</v>
      </c>
      <c r="D34" s="33" t="s">
        <v>205</v>
      </c>
      <c r="E34" s="33" t="s">
        <v>212</v>
      </c>
      <c r="F34" s="54">
        <v>4</v>
      </c>
      <c r="G34" s="33"/>
    </row>
    <row r="35" spans="1:7">
      <c r="C35" s="33" t="s">
        <v>213</v>
      </c>
      <c r="D35" s="33" t="s">
        <v>207</v>
      </c>
      <c r="E35" s="33" t="s">
        <v>214</v>
      </c>
      <c r="F35" s="54">
        <v>2</v>
      </c>
      <c r="G35" s="52"/>
    </row>
    <row r="36" spans="1:7">
      <c r="C36" s="33" t="s">
        <v>215</v>
      </c>
      <c r="D36" s="33" t="s">
        <v>210</v>
      </c>
      <c r="E36" s="55" t="s">
        <v>216</v>
      </c>
      <c r="F36" s="30"/>
      <c r="G36" s="33"/>
    </row>
    <row r="37" spans="1:7">
      <c r="C37" s="33" t="s">
        <v>217</v>
      </c>
      <c r="D37" s="33" t="s">
        <v>212</v>
      </c>
      <c r="E37" s="33" t="s">
        <v>218</v>
      </c>
      <c r="F37" s="54">
        <v>2</v>
      </c>
      <c r="G37" s="33"/>
    </row>
    <row r="38" spans="1:7">
      <c r="C38" s="33" t="s">
        <v>219</v>
      </c>
      <c r="D38" s="33" t="s">
        <v>220</v>
      </c>
      <c r="E38" s="33" t="s">
        <v>221</v>
      </c>
      <c r="F38" s="54">
        <v>1</v>
      </c>
      <c r="G38" s="33"/>
    </row>
    <row r="39" spans="1:7">
      <c r="C39" s="33" t="s">
        <v>222</v>
      </c>
      <c r="D39" s="33" t="s">
        <v>214</v>
      </c>
      <c r="E39" s="33" t="s">
        <v>223</v>
      </c>
      <c r="F39" s="54">
        <v>2</v>
      </c>
      <c r="G39" s="33"/>
    </row>
    <row r="40" spans="1:7">
      <c r="C40" s="33" t="s">
        <v>224</v>
      </c>
      <c r="D40" s="33" t="s">
        <v>195</v>
      </c>
      <c r="E40" s="33" t="s">
        <v>225</v>
      </c>
      <c r="F40" s="54">
        <v>2</v>
      </c>
      <c r="G40" s="33"/>
    </row>
    <row r="41" spans="1:7">
      <c r="A41" s="56">
        <v>3</v>
      </c>
      <c r="B41" s="55" t="s">
        <v>216</v>
      </c>
      <c r="C41" s="33" t="s">
        <v>226</v>
      </c>
      <c r="D41" s="33" t="s">
        <v>227</v>
      </c>
      <c r="E41" s="33" t="s">
        <v>228</v>
      </c>
      <c r="F41" s="54">
        <v>2</v>
      </c>
      <c r="G41" s="52"/>
    </row>
    <row r="42" spans="1:7">
      <c r="C42" s="33" t="s">
        <v>229</v>
      </c>
      <c r="D42" s="33" t="s">
        <v>218</v>
      </c>
      <c r="E42" s="55" t="s">
        <v>230</v>
      </c>
      <c r="F42" s="30"/>
      <c r="G42" s="33"/>
    </row>
    <row r="43" spans="1:7">
      <c r="C43" s="33" t="s">
        <v>231</v>
      </c>
      <c r="D43" s="33" t="s">
        <v>232</v>
      </c>
      <c r="E43" s="33" t="s">
        <v>233</v>
      </c>
      <c r="F43" s="54">
        <v>1</v>
      </c>
      <c r="G43" s="33"/>
    </row>
    <row r="44" spans="1:7">
      <c r="C44" s="33" t="s">
        <v>234</v>
      </c>
      <c r="D44" s="33" t="s">
        <v>221</v>
      </c>
      <c r="E44" s="33" t="s">
        <v>235</v>
      </c>
      <c r="F44" s="54">
        <v>3</v>
      </c>
      <c r="G44" s="33"/>
    </row>
    <row r="45" spans="1:7">
      <c r="C45" s="33" t="s">
        <v>236</v>
      </c>
      <c r="D45" s="33" t="s">
        <v>223</v>
      </c>
      <c r="E45" s="33" t="s">
        <v>237</v>
      </c>
      <c r="F45" s="54">
        <v>1</v>
      </c>
      <c r="G45" s="33"/>
    </row>
    <row r="46" spans="1:7">
      <c r="C46" s="33" t="s">
        <v>195</v>
      </c>
      <c r="D46" s="33" t="s">
        <v>225</v>
      </c>
      <c r="E46" s="33" t="s">
        <v>238</v>
      </c>
      <c r="F46" s="54">
        <v>2</v>
      </c>
      <c r="G46" s="52"/>
    </row>
    <row r="47" spans="1:7">
      <c r="C47" s="33" t="s">
        <v>195</v>
      </c>
      <c r="D47" s="33" t="s">
        <v>228</v>
      </c>
      <c r="E47" s="55" t="s">
        <v>239</v>
      </c>
      <c r="F47" s="30"/>
      <c r="G47" s="33"/>
    </row>
    <row r="48" spans="1:7">
      <c r="A48" s="56">
        <v>4</v>
      </c>
      <c r="B48" s="55" t="s">
        <v>230</v>
      </c>
      <c r="C48" s="33" t="s">
        <v>240</v>
      </c>
      <c r="D48" s="33" t="s">
        <v>241</v>
      </c>
      <c r="E48" s="33" t="s">
        <v>242</v>
      </c>
      <c r="F48" s="54">
        <v>1</v>
      </c>
      <c r="G48" s="33"/>
    </row>
    <row r="49" spans="1:7">
      <c r="C49" s="33" t="s">
        <v>243</v>
      </c>
      <c r="D49" s="33" t="s">
        <v>233</v>
      </c>
      <c r="E49" s="33" t="s">
        <v>244</v>
      </c>
      <c r="F49" s="54">
        <v>4</v>
      </c>
      <c r="G49" s="33"/>
    </row>
    <row r="50" spans="1:7">
      <c r="C50" s="33" t="s">
        <v>245</v>
      </c>
      <c r="D50" s="33" t="s">
        <v>246</v>
      </c>
      <c r="E50" s="33" t="s">
        <v>247</v>
      </c>
      <c r="F50" s="54">
        <v>3</v>
      </c>
      <c r="G50" s="33"/>
    </row>
    <row r="51" spans="1:7">
      <c r="C51" s="33" t="s">
        <v>248</v>
      </c>
      <c r="D51" s="33" t="s">
        <v>249</v>
      </c>
      <c r="E51" s="33" t="s">
        <v>250</v>
      </c>
      <c r="F51" s="54">
        <v>4</v>
      </c>
      <c r="G51" s="33"/>
    </row>
    <row r="52" spans="1:7">
      <c r="C52" s="33" t="s">
        <v>251</v>
      </c>
      <c r="D52" s="33" t="s">
        <v>235</v>
      </c>
      <c r="E52" s="33" t="s">
        <v>252</v>
      </c>
      <c r="F52" s="54">
        <v>2</v>
      </c>
      <c r="G52" s="33"/>
    </row>
    <row r="53" spans="1:7">
      <c r="C53" s="33" t="s">
        <v>253</v>
      </c>
      <c r="D53" s="33" t="s">
        <v>237</v>
      </c>
      <c r="E53" s="33" t="s">
        <v>254</v>
      </c>
      <c r="F53" s="54">
        <v>3</v>
      </c>
    </row>
    <row r="54" spans="1:7">
      <c r="C54" s="33" t="s">
        <v>255</v>
      </c>
      <c r="D54" s="33" t="s">
        <v>238</v>
      </c>
      <c r="F54" s="30"/>
    </row>
    <row r="55" spans="1:7">
      <c r="C55" s="33" t="s">
        <v>256</v>
      </c>
      <c r="D55" s="33" t="s">
        <v>242</v>
      </c>
    </row>
    <row r="56" spans="1:7" ht="30.6">
      <c r="C56" s="33" t="s">
        <v>257</v>
      </c>
      <c r="D56" s="33" t="s">
        <v>258</v>
      </c>
    </row>
    <row r="57" spans="1:7">
      <c r="C57" s="33" t="s">
        <v>259</v>
      </c>
      <c r="D57" s="33" t="s">
        <v>195</v>
      </c>
    </row>
    <row r="58" spans="1:7">
      <c r="A58" s="56">
        <v>5</v>
      </c>
      <c r="B58" s="55" t="s">
        <v>260</v>
      </c>
      <c r="C58" s="33" t="s">
        <v>261</v>
      </c>
      <c r="D58" s="33" t="s">
        <v>262</v>
      </c>
    </row>
    <row r="59" spans="1:7">
      <c r="C59" s="33" t="s">
        <v>263</v>
      </c>
      <c r="D59" s="33" t="s">
        <v>264</v>
      </c>
    </row>
    <row r="60" spans="1:7">
      <c r="C60" s="33" t="s">
        <v>265</v>
      </c>
      <c r="D60" s="33" t="s">
        <v>266</v>
      </c>
    </row>
    <row r="61" spans="1:7">
      <c r="C61" s="33" t="s">
        <v>267</v>
      </c>
      <c r="D61" s="33" t="s">
        <v>268</v>
      </c>
    </row>
    <row r="62" spans="1:7">
      <c r="C62" s="33" t="s">
        <v>269</v>
      </c>
      <c r="D62" s="33" t="s">
        <v>270</v>
      </c>
    </row>
    <row r="63" spans="1:7">
      <c r="C63" s="33" t="s">
        <v>271</v>
      </c>
      <c r="D63" s="33" t="s">
        <v>272</v>
      </c>
    </row>
    <row r="64" spans="1:7">
      <c r="C64" s="33" t="s">
        <v>273</v>
      </c>
      <c r="D64" s="33" t="s">
        <v>274</v>
      </c>
    </row>
    <row r="65" spans="1:4">
      <c r="C65" s="33" t="s">
        <v>275</v>
      </c>
      <c r="D65" s="33" t="s">
        <v>195</v>
      </c>
    </row>
    <row r="66" spans="1:4">
      <c r="A66" s="56">
        <v>6</v>
      </c>
      <c r="B66" s="55" t="s">
        <v>276</v>
      </c>
      <c r="C66" s="33" t="s">
        <v>277</v>
      </c>
      <c r="D66" s="33" t="s">
        <v>254</v>
      </c>
    </row>
    <row r="67" spans="1:4">
      <c r="C67" s="33" t="s">
        <v>278</v>
      </c>
      <c r="D67" s="33" t="s">
        <v>279</v>
      </c>
    </row>
    <row r="68" spans="1:4">
      <c r="C68" s="33" t="s">
        <v>280</v>
      </c>
      <c r="D68" s="33" t="s">
        <v>281</v>
      </c>
    </row>
    <row r="69" spans="1:4" ht="20.399999999999999">
      <c r="C69" s="33" t="s">
        <v>282</v>
      </c>
      <c r="D69" s="33" t="s">
        <v>283</v>
      </c>
    </row>
    <row r="70" spans="1:4">
      <c r="C70" s="33" t="s">
        <v>284</v>
      </c>
      <c r="D70" s="33" t="s">
        <v>285</v>
      </c>
    </row>
    <row r="71" spans="1:4">
      <c r="C71" s="33" t="s">
        <v>195</v>
      </c>
      <c r="D71" s="33" t="s">
        <v>286</v>
      </c>
    </row>
    <row r="72" spans="1:4" ht="27.6">
      <c r="A72" s="56">
        <v>7</v>
      </c>
      <c r="B72" s="55" t="s">
        <v>287</v>
      </c>
      <c r="C72" s="33" t="s">
        <v>288</v>
      </c>
      <c r="D72" s="33" t="s">
        <v>289</v>
      </c>
    </row>
    <row r="73" spans="1:4">
      <c r="C73" s="33" t="s">
        <v>290</v>
      </c>
      <c r="D73" s="33" t="s">
        <v>291</v>
      </c>
    </row>
    <row r="74" spans="1:4">
      <c r="C74" s="33" t="s">
        <v>292</v>
      </c>
      <c r="D74" s="33" t="s">
        <v>244</v>
      </c>
    </row>
    <row r="75" spans="1:4">
      <c r="C75" s="33" t="s">
        <v>293</v>
      </c>
      <c r="D75" s="33" t="s">
        <v>294</v>
      </c>
    </row>
    <row r="76" spans="1:4">
      <c r="C76" s="33" t="s">
        <v>295</v>
      </c>
      <c r="D76" s="33" t="s">
        <v>247</v>
      </c>
    </row>
    <row r="77" spans="1:4">
      <c r="C77" s="33" t="s">
        <v>296</v>
      </c>
      <c r="D77" s="33" t="s">
        <v>297</v>
      </c>
    </row>
    <row r="78" spans="1:4">
      <c r="C78" s="33" t="s">
        <v>298</v>
      </c>
      <c r="D78" s="33" t="s">
        <v>299</v>
      </c>
    </row>
    <row r="79" spans="1:4">
      <c r="C79" s="33" t="s">
        <v>300</v>
      </c>
      <c r="D79" s="33" t="s">
        <v>301</v>
      </c>
    </row>
    <row r="80" spans="1:4">
      <c r="C80" s="33" t="s">
        <v>302</v>
      </c>
      <c r="D80" s="33" t="s">
        <v>303</v>
      </c>
    </row>
    <row r="81" spans="1:4">
      <c r="C81" s="33" t="s">
        <v>304</v>
      </c>
      <c r="D81" s="33" t="s">
        <v>250</v>
      </c>
    </row>
    <row r="82" spans="1:4">
      <c r="C82" s="33" t="s">
        <v>305</v>
      </c>
      <c r="D82" s="33" t="s">
        <v>252</v>
      </c>
    </row>
    <row r="83" spans="1:4">
      <c r="C83" s="33" t="s">
        <v>306</v>
      </c>
      <c r="D83" s="33" t="s">
        <v>195</v>
      </c>
    </row>
    <row r="84" spans="1:4">
      <c r="C84" s="33" t="s">
        <v>307</v>
      </c>
      <c r="D84" s="33" t="s">
        <v>195</v>
      </c>
    </row>
    <row r="85" spans="1:4" ht="27.6">
      <c r="B85" s="55" t="s">
        <v>308</v>
      </c>
      <c r="C85" s="33" t="s">
        <v>309</v>
      </c>
      <c r="D85" s="33" t="s">
        <v>310</v>
      </c>
    </row>
    <row r="86" spans="1:4">
      <c r="A86" s="56">
        <v>8</v>
      </c>
      <c r="C86" s="33" t="s">
        <v>311</v>
      </c>
      <c r="D86" s="33" t="s">
        <v>312</v>
      </c>
    </row>
    <row r="87" spans="1:4">
      <c r="C87" s="33" t="s">
        <v>313</v>
      </c>
      <c r="D87" s="33" t="s">
        <v>314</v>
      </c>
    </row>
    <row r="88" spans="1:4">
      <c r="C88" s="33" t="s">
        <v>315</v>
      </c>
      <c r="D88" s="33" t="s">
        <v>316</v>
      </c>
    </row>
    <row r="89" spans="1:4">
      <c r="C89" s="33" t="s">
        <v>317</v>
      </c>
      <c r="D89" s="33" t="s">
        <v>318</v>
      </c>
    </row>
    <row r="90" spans="1:4" ht="20.399999999999999">
      <c r="C90" s="33" t="s">
        <v>319</v>
      </c>
      <c r="D90" s="33" t="s">
        <v>320</v>
      </c>
    </row>
    <row r="91" spans="1:4">
      <c r="C91" s="33" t="s">
        <v>321</v>
      </c>
      <c r="D91" s="33" t="s">
        <v>195</v>
      </c>
    </row>
    <row r="92" spans="1:4">
      <c r="C92" s="33" t="s">
        <v>322</v>
      </c>
      <c r="D92" s="33" t="s">
        <v>195</v>
      </c>
    </row>
    <row r="93" spans="1:4">
      <c r="C93" s="33" t="s">
        <v>323</v>
      </c>
      <c r="D93" s="33" t="s">
        <v>195</v>
      </c>
    </row>
    <row r="94" spans="1:4">
      <c r="C94" s="33" t="s">
        <v>324</v>
      </c>
      <c r="D94" s="33" t="s">
        <v>195</v>
      </c>
    </row>
    <row r="95" spans="1:4">
      <c r="C95" s="33" t="s">
        <v>325</v>
      </c>
      <c r="D95" s="33" t="s">
        <v>195</v>
      </c>
    </row>
    <row r="96" spans="1:4" ht="41.4">
      <c r="A96" s="56">
        <v>9</v>
      </c>
      <c r="B96" s="55" t="s">
        <v>326</v>
      </c>
      <c r="C96" s="33" t="s">
        <v>327</v>
      </c>
      <c r="D96" s="33" t="s">
        <v>328</v>
      </c>
    </row>
    <row r="97" spans="1:4">
      <c r="C97" s="33" t="s">
        <v>329</v>
      </c>
      <c r="D97" s="33" t="s">
        <v>330</v>
      </c>
    </row>
    <row r="98" spans="1:4">
      <c r="C98" s="33" t="s">
        <v>331</v>
      </c>
      <c r="D98" s="33" t="s">
        <v>332</v>
      </c>
    </row>
    <row r="99" spans="1:4">
      <c r="C99" s="33" t="s">
        <v>333</v>
      </c>
      <c r="D99" s="33" t="s">
        <v>334</v>
      </c>
    </row>
    <row r="100" spans="1:4">
      <c r="C100" s="33" t="s">
        <v>335</v>
      </c>
      <c r="D100" s="33" t="s">
        <v>336</v>
      </c>
    </row>
    <row r="101" spans="1:4" ht="30.6">
      <c r="C101" s="33" t="s">
        <v>337</v>
      </c>
      <c r="D101" s="33" t="s">
        <v>338</v>
      </c>
    </row>
    <row r="102" spans="1:4">
      <c r="C102" s="33" t="s">
        <v>339</v>
      </c>
      <c r="D102" s="33" t="s">
        <v>195</v>
      </c>
    </row>
    <row r="103" spans="1:4">
      <c r="C103" s="33" t="s">
        <v>340</v>
      </c>
      <c r="D103" s="33" t="s">
        <v>195</v>
      </c>
    </row>
    <row r="104" spans="1:4">
      <c r="C104" s="33" t="s">
        <v>341</v>
      </c>
      <c r="D104" s="33" t="s">
        <v>195</v>
      </c>
    </row>
    <row r="105" spans="1:4">
      <c r="C105" s="33" t="s">
        <v>342</v>
      </c>
      <c r="D105" s="33" t="s">
        <v>195</v>
      </c>
    </row>
    <row r="106" spans="1:4">
      <c r="C106" s="33" t="s">
        <v>343</v>
      </c>
      <c r="D106" s="33" t="s">
        <v>195</v>
      </c>
    </row>
    <row r="107" spans="1:4">
      <c r="A107" s="56">
        <v>10</v>
      </c>
      <c r="B107" s="55" t="s">
        <v>344</v>
      </c>
      <c r="C107" s="33" t="s">
        <v>345</v>
      </c>
      <c r="D107" s="33" t="s">
        <v>346</v>
      </c>
    </row>
    <row r="108" spans="1:4" ht="20.399999999999999">
      <c r="C108" s="33" t="s">
        <v>347</v>
      </c>
      <c r="D108" s="33" t="s">
        <v>348</v>
      </c>
    </row>
  </sheetData>
  <mergeCells count="4">
    <mergeCell ref="A1:E1"/>
    <mergeCell ref="A2:E2"/>
    <mergeCell ref="C6:E6"/>
    <mergeCell ref="C8:E8"/>
  </mergeCells>
  <printOptions horizontalCentered="1" verticalCentered="1"/>
  <pageMargins left="0.39305555555555599" right="0.39305555555555599" top="0.59027777777777801" bottom="0.59027777777777801" header="0.51180555555555596" footer="0.51180555555555596"/>
  <pageSetup paperSize="9" scale="47"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28"/>
  <sheetViews>
    <sheetView workbookViewId="0">
      <selection activeCell="B21" sqref="B21"/>
    </sheetView>
  </sheetViews>
  <sheetFormatPr baseColWidth="10" defaultColWidth="9" defaultRowHeight="13.2"/>
  <cols>
    <col min="1" max="1" width="63.59765625" customWidth="1"/>
    <col min="2" max="2" width="113.3984375" customWidth="1"/>
  </cols>
  <sheetData>
    <row r="1" spans="1:6" ht="21">
      <c r="A1" s="290" t="s">
        <v>349</v>
      </c>
      <c r="B1" s="290"/>
      <c r="C1" s="290"/>
      <c r="D1" s="290"/>
      <c r="E1" s="290"/>
    </row>
    <row r="2" spans="1:6" ht="13.8">
      <c r="A2" s="291" t="s">
        <v>350</v>
      </c>
      <c r="B2" s="291"/>
      <c r="C2" s="291"/>
      <c r="D2" s="291"/>
      <c r="E2" s="291"/>
      <c r="F2" s="29"/>
    </row>
    <row r="3" spans="1:6" ht="13.8">
      <c r="C3" s="29"/>
      <c r="D3" s="292"/>
      <c r="E3" s="293"/>
      <c r="F3" s="293"/>
    </row>
    <row r="4" spans="1:6" ht="13.8">
      <c r="A4" s="31" t="s">
        <v>153</v>
      </c>
      <c r="B4" s="31" t="s">
        <v>154</v>
      </c>
      <c r="C4" s="32"/>
      <c r="D4" s="294"/>
      <c r="E4" s="306"/>
      <c r="F4" s="306"/>
    </row>
    <row r="5" spans="1:6" ht="13.8">
      <c r="A5" s="35" t="s">
        <v>155</v>
      </c>
      <c r="B5" s="36" t="s">
        <v>156</v>
      </c>
      <c r="C5" s="32"/>
      <c r="D5" s="33"/>
      <c r="E5" s="34"/>
      <c r="F5" s="34"/>
    </row>
    <row r="6" spans="1:6" ht="13.8">
      <c r="A6" s="32"/>
      <c r="B6" s="36"/>
      <c r="C6" s="32"/>
      <c r="D6" s="33"/>
      <c r="E6" s="34"/>
      <c r="F6" s="34"/>
    </row>
    <row r="8" spans="1:6" ht="39" customHeight="1">
      <c r="A8" s="37" t="s">
        <v>351</v>
      </c>
      <c r="B8" s="37" t="s">
        <v>352</v>
      </c>
    </row>
    <row r="9" spans="1:6">
      <c r="A9" s="307" t="s">
        <v>353</v>
      </c>
      <c r="B9" s="4" t="s">
        <v>354</v>
      </c>
    </row>
    <row r="10" spans="1:6">
      <c r="A10" s="308"/>
      <c r="B10" s="2" t="s">
        <v>58</v>
      </c>
    </row>
    <row r="11" spans="1:6">
      <c r="A11" s="295" t="s">
        <v>355</v>
      </c>
      <c r="B11" s="6" t="s">
        <v>356</v>
      </c>
    </row>
    <row r="12" spans="1:6">
      <c r="A12" s="296"/>
      <c r="B12" s="2" t="s">
        <v>357</v>
      </c>
    </row>
    <row r="13" spans="1:6" ht="39.6">
      <c r="A13" s="186" t="s">
        <v>358</v>
      </c>
      <c r="B13" s="205" t="s">
        <v>359</v>
      </c>
    </row>
    <row r="14" spans="1:6">
      <c r="A14" s="206" t="s">
        <v>360</v>
      </c>
      <c r="B14" s="207" t="s">
        <v>361</v>
      </c>
    </row>
    <row r="15" spans="1:6">
      <c r="A15" s="206" t="s">
        <v>362</v>
      </c>
      <c r="B15" s="205" t="s">
        <v>363</v>
      </c>
    </row>
    <row r="16" spans="1:6">
      <c r="A16" s="297" t="s">
        <v>364</v>
      </c>
      <c r="B16" s="3" t="s">
        <v>365</v>
      </c>
    </row>
    <row r="17" spans="1:2">
      <c r="A17" s="298"/>
      <c r="B17" s="1" t="s">
        <v>366</v>
      </c>
    </row>
    <row r="18" spans="1:2">
      <c r="A18" s="299"/>
      <c r="B18" s="2" t="s">
        <v>367</v>
      </c>
    </row>
    <row r="19" spans="1:2">
      <c r="A19" s="297" t="s">
        <v>368</v>
      </c>
      <c r="B19" s="6" t="s">
        <v>369</v>
      </c>
    </row>
    <row r="20" spans="1:2">
      <c r="A20" s="298"/>
      <c r="B20" s="1" t="s">
        <v>370</v>
      </c>
    </row>
    <row r="21" spans="1:2">
      <c r="A21" s="298"/>
      <c r="B21" s="1" t="s">
        <v>371</v>
      </c>
    </row>
    <row r="22" spans="1:2">
      <c r="A22" s="298"/>
      <c r="B22" s="1" t="s">
        <v>372</v>
      </c>
    </row>
    <row r="23" spans="1:2">
      <c r="A23" s="298"/>
      <c r="B23" s="1" t="s">
        <v>373</v>
      </c>
    </row>
    <row r="24" spans="1:2">
      <c r="A24" s="299"/>
      <c r="B24" s="2" t="s">
        <v>374</v>
      </c>
    </row>
    <row r="25" spans="1:2">
      <c r="A25" s="300" t="s">
        <v>375</v>
      </c>
      <c r="B25" s="3" t="s">
        <v>376</v>
      </c>
    </row>
    <row r="26" spans="1:2">
      <c r="A26" s="301"/>
      <c r="B26" s="1" t="s">
        <v>377</v>
      </c>
    </row>
    <row r="27" spans="1:2">
      <c r="A27" s="301"/>
      <c r="B27" s="1" t="s">
        <v>378</v>
      </c>
    </row>
    <row r="28" spans="1:2">
      <c r="A28" s="301"/>
      <c r="B28" s="1" t="s">
        <v>379</v>
      </c>
    </row>
    <row r="29" spans="1:2">
      <c r="A29" s="301"/>
      <c r="B29" s="1" t="s">
        <v>380</v>
      </c>
    </row>
    <row r="30" spans="1:2">
      <c r="A30" s="302"/>
      <c r="B30" s="2" t="s">
        <v>381</v>
      </c>
    </row>
    <row r="31" spans="1:2" ht="12.75" customHeight="1">
      <c r="A31" s="303" t="s">
        <v>382</v>
      </c>
      <c r="B31" s="38" t="s">
        <v>383</v>
      </c>
    </row>
    <row r="32" spans="1:2">
      <c r="A32" s="304"/>
      <c r="B32" s="39" t="s">
        <v>384</v>
      </c>
    </row>
    <row r="33" spans="1:5">
      <c r="A33" s="304"/>
      <c r="B33" s="39" t="s">
        <v>385</v>
      </c>
    </row>
    <row r="34" spans="1:5">
      <c r="A34" s="304"/>
      <c r="B34" s="39" t="s">
        <v>386</v>
      </c>
    </row>
    <row r="35" spans="1:5">
      <c r="A35" s="304"/>
      <c r="B35" s="39" t="s">
        <v>387</v>
      </c>
    </row>
    <row r="36" spans="1:5">
      <c r="A36" s="304"/>
      <c r="B36" s="39" t="s">
        <v>388</v>
      </c>
      <c r="E36" s="40"/>
    </row>
    <row r="37" spans="1:5">
      <c r="A37" s="305"/>
      <c r="B37" s="5" t="s">
        <v>389</v>
      </c>
    </row>
    <row r="38" spans="1:5">
      <c r="A38" s="295" t="s">
        <v>390</v>
      </c>
      <c r="B38" s="41" t="s">
        <v>391</v>
      </c>
    </row>
    <row r="39" spans="1:5">
      <c r="A39" s="295"/>
      <c r="B39" s="42" t="s">
        <v>392</v>
      </c>
    </row>
    <row r="40" spans="1:5">
      <c r="A40" s="295"/>
      <c r="B40" s="42" t="s">
        <v>393</v>
      </c>
    </row>
    <row r="41" spans="1:5">
      <c r="A41" s="295"/>
      <c r="B41" s="42" t="s">
        <v>394</v>
      </c>
    </row>
    <row r="42" spans="1:5">
      <c r="A42" s="296"/>
      <c r="B42" s="5" t="s">
        <v>395</v>
      </c>
    </row>
    <row r="43" spans="1:5">
      <c r="E43" s="40"/>
    </row>
    <row r="96" spans="5:5">
      <c r="E96" s="40"/>
    </row>
    <row r="124" spans="5:5">
      <c r="E124" s="40"/>
    </row>
    <row r="125" spans="5:5">
      <c r="E125" s="40"/>
    </row>
    <row r="126" spans="5:5">
      <c r="E126" s="40"/>
    </row>
    <row r="128" spans="5:5">
      <c r="E128" s="40"/>
    </row>
  </sheetData>
  <mergeCells count="11">
    <mergeCell ref="A1:E1"/>
    <mergeCell ref="A2:E2"/>
    <mergeCell ref="D3:F3"/>
    <mergeCell ref="D4:F4"/>
    <mergeCell ref="A9:A10"/>
    <mergeCell ref="A38:A42"/>
    <mergeCell ref="A11:A12"/>
    <mergeCell ref="A16:A18"/>
    <mergeCell ref="A19:A24"/>
    <mergeCell ref="A25:A30"/>
    <mergeCell ref="A31:A37"/>
  </mergeCells>
  <pageMargins left="0.69930555555555596" right="0.69930555555555596" top="0.78680555555555598" bottom="0.78680555555555598"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O28"/>
  <sheetViews>
    <sheetView showGridLines="0" zoomScale="75" zoomScaleNormal="75" zoomScalePageLayoutView="75" workbookViewId="0">
      <pane ySplit="6" topLeftCell="A7" activePane="bottomLeft" state="frozen"/>
      <selection pane="bottomLeft" activeCell="F23" sqref="F23"/>
    </sheetView>
  </sheetViews>
  <sheetFormatPr baseColWidth="10" defaultColWidth="9" defaultRowHeight="13.2"/>
  <cols>
    <col min="1" max="1" width="32.59765625" customWidth="1"/>
    <col min="2" max="2" width="4" customWidth="1"/>
    <col min="3" max="3" width="4.3984375" customWidth="1"/>
    <col min="4" max="4" width="19.8984375" customWidth="1"/>
    <col min="5" max="5" width="3.3984375" customWidth="1"/>
    <col min="6" max="6" width="51.09765625" customWidth="1"/>
    <col min="7" max="7" width="6.69921875" customWidth="1"/>
    <col min="8" max="8" width="13.69921875" customWidth="1"/>
    <col min="9" max="9" width="10.09765625" customWidth="1"/>
    <col min="10" max="10" width="21.19921875" style="10" customWidth="1"/>
    <col min="11" max="11" width="6.09765625" style="10" customWidth="1"/>
    <col min="12" max="12" width="17" style="10" customWidth="1"/>
    <col min="13" max="13" width="5.09765625" customWidth="1"/>
    <col min="14" max="14" width="26" customWidth="1"/>
    <col min="15" max="15" width="4.59765625" customWidth="1"/>
  </cols>
  <sheetData>
    <row r="1" spans="1:15" s="7" customFormat="1" ht="15">
      <c r="J1" s="23"/>
      <c r="K1" s="23"/>
      <c r="L1" s="23"/>
    </row>
    <row r="2" spans="1:15" s="7" customFormat="1" ht="15">
      <c r="C2"/>
      <c r="J2" s="23"/>
      <c r="K2" s="23"/>
      <c r="L2" s="23"/>
    </row>
    <row r="3" spans="1:15" s="7" customFormat="1" ht="15">
      <c r="C3"/>
      <c r="J3" s="23"/>
      <c r="K3" s="23"/>
      <c r="L3" s="23"/>
    </row>
    <row r="4" spans="1:15" s="7" customFormat="1" ht="22.8">
      <c r="A4" s="326" t="s">
        <v>396</v>
      </c>
      <c r="B4" s="326"/>
      <c r="C4" s="326"/>
      <c r="D4" s="326"/>
      <c r="E4" s="326"/>
      <c r="F4" s="326"/>
      <c r="G4" s="326"/>
      <c r="H4" s="326"/>
      <c r="I4" s="326"/>
      <c r="J4" s="326"/>
      <c r="K4" s="326"/>
      <c r="L4" s="23"/>
    </row>
    <row r="5" spans="1:15" s="7" customFormat="1" ht="12.75" customHeight="1">
      <c r="A5" s="11"/>
      <c r="B5" s="11"/>
      <c r="C5" s="11"/>
      <c r="D5" s="11"/>
      <c r="E5" s="11"/>
      <c r="F5" s="11"/>
      <c r="G5" s="11"/>
      <c r="H5" s="11"/>
      <c r="I5" s="11"/>
      <c r="J5" s="24"/>
      <c r="K5" s="24"/>
      <c r="L5" s="23"/>
    </row>
    <row r="6" spans="1:15" s="8" customFormat="1" ht="141" customHeight="1">
      <c r="A6" s="310" t="s">
        <v>397</v>
      </c>
      <c r="B6" s="311"/>
      <c r="C6" s="12"/>
      <c r="D6" s="13" t="s">
        <v>398</v>
      </c>
      <c r="E6" s="13"/>
      <c r="F6" s="14" t="s">
        <v>399</v>
      </c>
      <c r="G6" s="14"/>
      <c r="H6" s="327" t="s">
        <v>400</v>
      </c>
      <c r="I6" s="328"/>
      <c r="J6" s="329"/>
      <c r="K6" s="25"/>
      <c r="L6" s="309" t="s">
        <v>401</v>
      </c>
      <c r="M6" s="310"/>
      <c r="N6" s="310"/>
      <c r="O6" s="311"/>
    </row>
    <row r="7" spans="1:15" s="7" customFormat="1" ht="22.8">
      <c r="A7" s="11"/>
      <c r="B7" s="11"/>
      <c r="C7" s="11"/>
      <c r="D7" s="11"/>
      <c r="E7" s="11"/>
      <c r="F7" s="15"/>
      <c r="G7" s="11"/>
      <c r="H7" s="11"/>
      <c r="I7" s="11"/>
      <c r="J7" s="24"/>
      <c r="K7" s="24"/>
      <c r="L7" s="23"/>
    </row>
    <row r="8" spans="1:15" s="7" customFormat="1" ht="19.5" customHeight="1">
      <c r="A8" s="16"/>
      <c r="B8" s="16"/>
      <c r="C8" s="11"/>
      <c r="D8" s="320" t="s">
        <v>402</v>
      </c>
      <c r="E8" s="11"/>
      <c r="F8" s="17" t="s">
        <v>403</v>
      </c>
      <c r="G8" s="325" t="s">
        <v>404</v>
      </c>
      <c r="H8" s="208"/>
      <c r="I8" s="11"/>
      <c r="J8" s="324" t="s">
        <v>405</v>
      </c>
      <c r="K8" s="319" t="s">
        <v>404</v>
      </c>
      <c r="L8" s="324" t="s">
        <v>406</v>
      </c>
      <c r="N8" s="20" t="s">
        <v>47</v>
      </c>
      <c r="O8" s="21" t="s">
        <v>82</v>
      </c>
    </row>
    <row r="9" spans="1:15" s="7" customFormat="1" ht="19.5" customHeight="1">
      <c r="A9" s="16"/>
      <c r="B9" s="16"/>
      <c r="C9" s="11"/>
      <c r="D9" s="321"/>
      <c r="E9" s="11"/>
      <c r="F9" s="17" t="s">
        <v>407</v>
      </c>
      <c r="G9" s="325"/>
      <c r="H9" s="208"/>
      <c r="J9" s="324"/>
      <c r="K9" s="319"/>
      <c r="L9" s="324"/>
      <c r="N9" s="20" t="s">
        <v>48</v>
      </c>
      <c r="O9" s="21" t="s">
        <v>82</v>
      </c>
    </row>
    <row r="10" spans="1:15" s="7" customFormat="1" ht="19.5" customHeight="1">
      <c r="A10" s="16"/>
      <c r="B10" s="16"/>
      <c r="C10" s="11"/>
      <c r="D10" s="321"/>
      <c r="E10" s="11"/>
      <c r="F10" s="17" t="s">
        <v>408</v>
      </c>
      <c r="G10" s="325"/>
      <c r="H10" s="208"/>
      <c r="I10" s="208"/>
      <c r="J10" s="324"/>
      <c r="K10" s="319"/>
      <c r="L10" s="324"/>
      <c r="N10" s="20" t="s">
        <v>49</v>
      </c>
      <c r="O10" s="21" t="s">
        <v>82</v>
      </c>
    </row>
    <row r="11" spans="1:15" s="7" customFormat="1" ht="19.5" customHeight="1">
      <c r="A11" s="19"/>
      <c r="B11" s="19"/>
      <c r="C11" s="11"/>
      <c r="D11" s="321"/>
      <c r="E11" s="11"/>
      <c r="F11" s="17"/>
      <c r="G11" s="325"/>
      <c r="H11" s="208"/>
      <c r="I11" s="208"/>
      <c r="J11" s="324"/>
      <c r="K11" s="319"/>
      <c r="L11" s="324"/>
      <c r="N11" s="20" t="s">
        <v>73</v>
      </c>
      <c r="O11" s="21" t="s">
        <v>82</v>
      </c>
    </row>
    <row r="12" spans="1:15" s="7" customFormat="1" ht="19.5" customHeight="1">
      <c r="A12" s="20" t="s">
        <v>47</v>
      </c>
      <c r="B12" s="21" t="s">
        <v>40</v>
      </c>
      <c r="C12" s="11"/>
      <c r="D12" s="322"/>
      <c r="E12" s="11"/>
      <c r="F12" s="17"/>
      <c r="G12" s="325"/>
      <c r="H12" s="208"/>
      <c r="I12" s="208"/>
      <c r="J12" s="324"/>
      <c r="K12" s="319"/>
      <c r="L12" s="324"/>
      <c r="N12" s="20" t="s">
        <v>409</v>
      </c>
      <c r="O12" s="21" t="s">
        <v>82</v>
      </c>
    </row>
    <row r="13" spans="1:15" s="7" customFormat="1" ht="17.25" customHeight="1">
      <c r="A13" s="20" t="s">
        <v>48</v>
      </c>
      <c r="B13" s="21" t="s">
        <v>40</v>
      </c>
      <c r="C13" s="11"/>
      <c r="D13" s="11"/>
      <c r="E13" s="11"/>
      <c r="F13" s="17"/>
      <c r="G13" s="22"/>
      <c r="H13" s="208"/>
      <c r="I13" s="208"/>
      <c r="J13" s="24"/>
      <c r="K13" s="24"/>
      <c r="L13" s="23"/>
      <c r="N13" s="26"/>
      <c r="O13" s="27"/>
    </row>
    <row r="14" spans="1:15" s="7" customFormat="1" ht="21" customHeight="1">
      <c r="A14" s="20" t="s">
        <v>49</v>
      </c>
      <c r="B14" s="21" t="s">
        <v>40</v>
      </c>
      <c r="C14" s="11"/>
      <c r="D14" s="324" t="s">
        <v>398</v>
      </c>
      <c r="E14" s="11"/>
      <c r="F14" s="17"/>
      <c r="G14" s="323" t="s">
        <v>404</v>
      </c>
      <c r="H14" s="320" t="s">
        <v>410</v>
      </c>
      <c r="I14" s="331" t="s">
        <v>404</v>
      </c>
      <c r="J14" s="318" t="s">
        <v>411</v>
      </c>
      <c r="K14" s="319" t="s">
        <v>404</v>
      </c>
      <c r="L14" s="318" t="s">
        <v>406</v>
      </c>
      <c r="N14" s="20" t="s">
        <v>47</v>
      </c>
      <c r="O14" s="21" t="s">
        <v>82</v>
      </c>
    </row>
    <row r="15" spans="1:15" s="7" customFormat="1" ht="21" customHeight="1">
      <c r="A15" s="20" t="s">
        <v>73</v>
      </c>
      <c r="B15" s="21" t="s">
        <v>40</v>
      </c>
      <c r="C15" s="11"/>
      <c r="D15" s="324"/>
      <c r="E15" s="11"/>
      <c r="F15" s="17" t="s">
        <v>408</v>
      </c>
      <c r="G15" s="323"/>
      <c r="H15" s="321"/>
      <c r="I15" s="331"/>
      <c r="J15" s="318"/>
      <c r="K15" s="319"/>
      <c r="L15" s="318"/>
      <c r="N15" s="20" t="s">
        <v>48</v>
      </c>
      <c r="O15" s="21" t="s">
        <v>82</v>
      </c>
    </row>
    <row r="16" spans="1:15" s="7" customFormat="1" ht="21" customHeight="1">
      <c r="A16" s="20" t="s">
        <v>409</v>
      </c>
      <c r="B16" s="21" t="s">
        <v>40</v>
      </c>
      <c r="C16" s="11"/>
      <c r="D16" s="324"/>
      <c r="E16" s="11"/>
      <c r="F16" s="17" t="s">
        <v>412</v>
      </c>
      <c r="G16" s="323"/>
      <c r="H16" s="321"/>
      <c r="I16" s="331"/>
      <c r="J16" s="318"/>
      <c r="K16" s="319"/>
      <c r="L16" s="318"/>
      <c r="N16" s="20" t="s">
        <v>49</v>
      </c>
      <c r="O16" s="21" t="s">
        <v>82</v>
      </c>
    </row>
    <row r="17" spans="1:15" s="7" customFormat="1" ht="21" customHeight="1">
      <c r="A17" s="312" t="s">
        <v>413</v>
      </c>
      <c r="B17" s="313"/>
      <c r="C17" s="11"/>
      <c r="D17" s="324"/>
      <c r="E17" s="11"/>
      <c r="F17" s="17" t="s">
        <v>414</v>
      </c>
      <c r="G17" s="323"/>
      <c r="H17" s="321"/>
      <c r="I17" s="331"/>
      <c r="J17" s="318"/>
      <c r="K17" s="319"/>
      <c r="L17" s="318"/>
      <c r="N17" s="20" t="s">
        <v>73</v>
      </c>
      <c r="O17" s="21" t="s">
        <v>82</v>
      </c>
    </row>
    <row r="18" spans="1:15" s="7" customFormat="1" ht="21" customHeight="1">
      <c r="A18" s="314"/>
      <c r="B18" s="315"/>
      <c r="C18" s="11"/>
      <c r="D18" s="324"/>
      <c r="E18" s="11"/>
      <c r="F18" s="17" t="s">
        <v>415</v>
      </c>
      <c r="G18" s="323"/>
      <c r="H18" s="321"/>
      <c r="I18" s="331"/>
      <c r="J18" s="318"/>
      <c r="K18" s="319"/>
      <c r="L18" s="318"/>
      <c r="M18" s="18"/>
      <c r="N18" s="20" t="s">
        <v>409</v>
      </c>
      <c r="O18" s="21" t="s">
        <v>82</v>
      </c>
    </row>
    <row r="19" spans="1:15" s="7" customFormat="1" ht="17.25" customHeight="1">
      <c r="A19" s="314"/>
      <c r="B19" s="315"/>
      <c r="C19" s="11"/>
      <c r="D19" s="324"/>
      <c r="E19" s="11"/>
      <c r="F19" s="17" t="s">
        <v>416</v>
      </c>
      <c r="G19" s="323"/>
      <c r="H19" s="321"/>
      <c r="I19" s="18"/>
      <c r="J19" s="23"/>
      <c r="K19" s="23"/>
      <c r="L19" s="23"/>
    </row>
    <row r="20" spans="1:15" s="7" customFormat="1" ht="21" customHeight="1">
      <c r="A20" s="314"/>
      <c r="B20" s="315"/>
      <c r="C20" s="11"/>
      <c r="D20" s="324"/>
      <c r="E20" s="11"/>
      <c r="F20" s="17" t="s">
        <v>417</v>
      </c>
      <c r="G20" s="323"/>
      <c r="H20" s="321"/>
      <c r="I20" s="325" t="s">
        <v>404</v>
      </c>
      <c r="J20" s="318" t="s">
        <v>418</v>
      </c>
      <c r="K20" s="330" t="s">
        <v>404</v>
      </c>
      <c r="L20" s="318" t="s">
        <v>419</v>
      </c>
      <c r="N20" s="20" t="s">
        <v>47</v>
      </c>
      <c r="O20" s="21" t="s">
        <v>420</v>
      </c>
    </row>
    <row r="21" spans="1:15" s="7" customFormat="1" ht="21" customHeight="1">
      <c r="A21" s="316"/>
      <c r="B21" s="317"/>
      <c r="C21" s="11"/>
      <c r="D21" s="324"/>
      <c r="E21" s="11"/>
      <c r="F21" s="17" t="s">
        <v>421</v>
      </c>
      <c r="G21" s="323"/>
      <c r="H21" s="321"/>
      <c r="I21" s="325"/>
      <c r="J21" s="318"/>
      <c r="K21" s="330"/>
      <c r="L21" s="318"/>
      <c r="N21" s="20" t="s">
        <v>48</v>
      </c>
      <c r="O21" s="21" t="s">
        <v>420</v>
      </c>
    </row>
    <row r="22" spans="1:15" s="7" customFormat="1" ht="21" customHeight="1">
      <c r="A22" s="16"/>
      <c r="B22" s="16"/>
      <c r="C22" s="11"/>
      <c r="D22" s="324"/>
      <c r="E22" s="11"/>
      <c r="F22" s="17" t="s">
        <v>422</v>
      </c>
      <c r="G22" s="323"/>
      <c r="H22" s="321"/>
      <c r="I22" s="325"/>
      <c r="J22" s="318"/>
      <c r="K22" s="330"/>
      <c r="L22" s="318"/>
      <c r="N22" s="20" t="s">
        <v>49</v>
      </c>
      <c r="O22" s="21" t="s">
        <v>420</v>
      </c>
    </row>
    <row r="23" spans="1:15" s="7" customFormat="1" ht="21" customHeight="1">
      <c r="A23" s="16"/>
      <c r="B23" s="16"/>
      <c r="C23" s="11"/>
      <c r="D23" s="324"/>
      <c r="E23" s="11"/>
      <c r="F23" s="17" t="s">
        <v>423</v>
      </c>
      <c r="G23" s="323"/>
      <c r="H23" s="321"/>
      <c r="I23" s="325"/>
      <c r="J23" s="318"/>
      <c r="K23" s="330"/>
      <c r="L23" s="318"/>
      <c r="N23" s="20" t="s">
        <v>73</v>
      </c>
      <c r="O23" s="21" t="s">
        <v>420</v>
      </c>
    </row>
    <row r="24" spans="1:15" s="7" customFormat="1" ht="21" customHeight="1">
      <c r="A24" s="16"/>
      <c r="B24" s="16"/>
      <c r="C24" s="11"/>
      <c r="D24" s="324"/>
      <c r="E24" s="11"/>
      <c r="F24" s="17"/>
      <c r="G24" s="323"/>
      <c r="H24" s="322"/>
      <c r="I24" s="325"/>
      <c r="J24" s="318"/>
      <c r="K24" s="330"/>
      <c r="L24" s="318"/>
      <c r="N24" s="20" t="s">
        <v>409</v>
      </c>
      <c r="O24" s="21" t="s">
        <v>420</v>
      </c>
    </row>
    <row r="25" spans="1:15" s="9" customFormat="1" ht="15">
      <c r="F25" s="17"/>
      <c r="J25" s="10"/>
      <c r="K25" s="10"/>
      <c r="L25" s="10"/>
      <c r="M25" s="7"/>
    </row>
    <row r="26" spans="1:15" s="9" customFormat="1" ht="15">
      <c r="F26" s="17"/>
      <c r="J26" s="10"/>
      <c r="K26" s="10"/>
      <c r="L26" s="10"/>
    </row>
    <row r="27" spans="1:15" ht="15">
      <c r="F27" s="17"/>
    </row>
    <row r="28" spans="1:15" ht="15">
      <c r="F28" s="17"/>
    </row>
  </sheetData>
  <mergeCells count="21">
    <mergeCell ref="A4:K4"/>
    <mergeCell ref="A6:B6"/>
    <mergeCell ref="H6:J6"/>
    <mergeCell ref="D14:D24"/>
    <mergeCell ref="H14:H24"/>
    <mergeCell ref="K8:K12"/>
    <mergeCell ref="K20:K24"/>
    <mergeCell ref="J8:J12"/>
    <mergeCell ref="I14:I18"/>
    <mergeCell ref="I20:I24"/>
    <mergeCell ref="L6:O6"/>
    <mergeCell ref="A17:B21"/>
    <mergeCell ref="J14:J18"/>
    <mergeCell ref="J20:J24"/>
    <mergeCell ref="K14:K18"/>
    <mergeCell ref="D8:D12"/>
    <mergeCell ref="G14:G24"/>
    <mergeCell ref="L8:L12"/>
    <mergeCell ref="L14:L18"/>
    <mergeCell ref="L20:L24"/>
    <mergeCell ref="G8:G12"/>
  </mergeCells>
  <phoneticPr fontId="38" type="noConversion"/>
  <pageMargins left="0.31388888888888899" right="0.31388888888888899" top="0.78680555555555598" bottom="0.39305555555555599" header="0.31388888888888899" footer="0.31388888888888899"/>
  <pageSetup paperSize="9" scale="58" orientation="landscape" horizontalDpi="300" verticalDpi="300" copies="2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694143395CC54F46BAE81785B1521739" ma:contentTypeVersion="12" ma:contentTypeDescription="Ein neues Dokument erstellen." ma:contentTypeScope="" ma:versionID="9fab4d1b1b35eaab063ee048676aab8c">
  <xsd:schema xmlns:xsd="http://www.w3.org/2001/XMLSchema" xmlns:xs="http://www.w3.org/2001/XMLSchema" xmlns:p="http://schemas.microsoft.com/office/2006/metadata/properties" xmlns:ns3="a5f7bcf7-8a1b-4a10-a576-c89e8f1acf6d" targetNamespace="http://schemas.microsoft.com/office/2006/metadata/properties" ma:root="true" ma:fieldsID="00e3f14520ddded81d646b86e1056a01" ns3:_="">
    <xsd:import namespace="a5f7bcf7-8a1b-4a10-a576-c89e8f1acf6d"/>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3:MediaServiceDateTaken" minOccurs="0"/>
                <xsd:element ref="ns3:_activity" minOccurs="0"/>
                <xsd:element ref="ns3:MediaServiceGenerationTime" minOccurs="0"/>
                <xsd:element ref="ns3:MediaServiceEventHashCode" minOccurs="0"/>
                <xsd:element ref="ns3:MediaServiceSystemTags" minOccurs="0"/>
                <xsd:element ref="ns3:MediaServiceOCR" minOccurs="0"/>
                <xsd:element ref="ns3:MediaServiceBillingMetadata"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5f7bcf7-8a1b-4a10-a576-c89e8f1acf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_activity" ma:index="13" nillable="true" ma:displayName="_activity" ma:hidden="true" ma:internalName="_activity">
      <xsd:simpleType>
        <xsd:restriction base="dms:Note"/>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SystemTags" ma:index="16" nillable="true" ma:displayName="MediaServiceSystemTags" ma:hidden="true" ma:internalName="MediaServiceSystemTags" ma:readOnly="true">
      <xsd:simpleType>
        <xsd:restriction base="dms:Note"/>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BillingMetadata" ma:index="18" nillable="true" ma:displayName="MediaServiceBillingMetadata" ma:hidden="true" ma:internalName="MediaServiceBillingMetadata" ma:readOnly="true">
      <xsd:simpleType>
        <xsd:restriction base="dms:Note"/>
      </xsd:simpleType>
    </xsd:element>
    <xsd:element name="MediaLengthInSeconds" ma:index="19"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a5f7bcf7-8a1b-4a10-a576-c89e8f1acf6d" xsi:nil="true"/>
  </documentManagement>
</p:properties>
</file>

<file path=customXml/itemProps1.xml><?xml version="1.0" encoding="utf-8"?>
<ds:datastoreItem xmlns:ds="http://schemas.openxmlformats.org/officeDocument/2006/customXml" ds:itemID="{B10EDF03-69F2-475D-A2D3-6F18F6B292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5f7bcf7-8a1b-4a10-a576-c89e8f1acf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6547B8E-6858-4791-9D12-61F23B915860}">
  <ds:schemaRefs>
    <ds:schemaRef ds:uri="http://schemas.microsoft.com/sharepoint/v3/contenttype/forms"/>
  </ds:schemaRefs>
</ds:datastoreItem>
</file>

<file path=customXml/itemProps3.xml><?xml version="1.0" encoding="utf-8"?>
<ds:datastoreItem xmlns:ds="http://schemas.openxmlformats.org/officeDocument/2006/customXml" ds:itemID="{F619E189-3B27-4A79-8E87-26A2A3C26639}">
  <ds:schemaRefs>
    <ds:schemaRef ds:uri="http://www.w3.org/XML/1998/namespace"/>
    <ds:schemaRef ds:uri="http://purl.org/dc/elements/1.1/"/>
    <ds:schemaRef ds:uri="http://purl.org/dc/dcmitype/"/>
    <ds:schemaRef ds:uri="http://schemas.microsoft.com/office/2006/metadata/properties"/>
    <ds:schemaRef ds:uri="http://schemas.microsoft.com/office/infopath/2007/PartnerControls"/>
    <ds:schemaRef ds:uri="http://schemas.microsoft.com/office/2006/documentManagement/types"/>
    <ds:schemaRef ds:uri="a5f7bcf7-8a1b-4a10-a576-c89e8f1acf6d"/>
    <ds:schemaRef ds:uri="http://schemas.openxmlformats.org/package/2006/metadata/core-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11</vt:i4>
      </vt:variant>
    </vt:vector>
  </HeadingPairs>
  <TitlesOfParts>
    <vt:vector size="19" baseType="lpstr">
      <vt:lpstr>Grenzen der Maschine</vt:lpstr>
      <vt:lpstr>Lebensphasen</vt:lpstr>
      <vt:lpstr>Aufgaben+Tätigkeiten</vt:lpstr>
      <vt:lpstr>Risikobeurteilung</vt:lpstr>
      <vt:lpstr>SIL</vt:lpstr>
      <vt:lpstr>Ursprung-Folgen nach ISO 12100</vt:lpstr>
      <vt:lpstr>Ereignisse nach ISO 12100</vt:lpstr>
      <vt:lpstr>Vorgehen Risikoeinschätzung</vt:lpstr>
      <vt:lpstr>Drop</vt:lpstr>
      <vt:lpstr>Dropdown</vt:lpstr>
      <vt:lpstr>Risikobeurteilung!Druckbereich</vt:lpstr>
      <vt:lpstr>SIL!Druckbereich</vt:lpstr>
      <vt:lpstr>'Ursprung-Folgen nach ISO 12100'!Druckbereich</vt:lpstr>
      <vt:lpstr>'Vorgehen Risikoeinschätzung'!Druckbereich</vt:lpstr>
      <vt:lpstr>Risikobeurteilung!Drucktitel</vt:lpstr>
      <vt:lpstr>SIL!Drucktitel</vt:lpstr>
      <vt:lpstr>Folgen</vt:lpstr>
      <vt:lpstr>Risikobeurteilung!Liste</vt:lpstr>
      <vt:lpstr>Ursprung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Risikobeurteilung Hydroaggregate</dc:title>
  <dc:subject>Umsetzung der Maschinenrichtlinie</dc:subject>
  <dc:creator>Hyprostatik Schönfeld GmbH</dc:creator>
  <cp:keywords/>
  <dc:description/>
  <cp:lastModifiedBy>haeberlea.tmb22</cp:lastModifiedBy>
  <cp:revision/>
  <dcterms:created xsi:type="dcterms:W3CDTF">2014-04-29T11:21:17Z</dcterms:created>
  <dcterms:modified xsi:type="dcterms:W3CDTF">2025-06-28T06:00:13Z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1033-9.1.0.4550</vt:lpwstr>
  </property>
  <property fmtid="{D5CDD505-2E9C-101B-9397-08002B2CF9AE}" pid="3" name="ContentTypeId">
    <vt:lpwstr>0x010100694143395CC54F46BAE81785B1521739</vt:lpwstr>
  </property>
</Properties>
</file>